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ss140026\e財政第２班\24_財政事情・財政分析\07_財政状況資料集（H22決算～）\元年度決算\10_市町から回答（２回目）\02_完成版\"/>
    </mc:Choice>
  </mc:AlternateContent>
  <bookViews>
    <workbookView xWindow="0" yWindow="0" windowWidth="20490" windowHeight="7245" tabRatio="887"/>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F84" i="12" l="1"/>
  <c r="AA84" i="12"/>
  <c r="V84" i="12"/>
  <c r="Q84" i="12"/>
  <c r="AF81" i="12" l="1"/>
  <c r="AA81" i="12"/>
  <c r="V81" i="12"/>
  <c r="Q81" i="12"/>
  <c r="AK75" i="12"/>
  <c r="AF75" i="12"/>
  <c r="AA75" i="12"/>
  <c r="V75" i="12"/>
  <c r="Q75" i="12"/>
  <c r="AK72" i="12"/>
  <c r="AF72" i="12"/>
  <c r="AA72" i="12"/>
  <c r="V72" i="12"/>
  <c r="Q72" i="12"/>
  <c r="AF68" i="12"/>
  <c r="AA68" i="12"/>
  <c r="V68" i="12"/>
  <c r="Q68" i="12"/>
  <c r="BG35" i="10" l="1"/>
  <c r="BG34" i="10"/>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C36" i="10"/>
  <c r="CO35" i="10"/>
  <c r="C35" i="10"/>
  <c r="CO34" i="10"/>
  <c r="BW34" i="10"/>
  <c r="BW35" i="10" s="1"/>
  <c r="BW36" i="10" s="1"/>
  <c r="BW37" i="10" s="1"/>
  <c r="BW38" i="10" s="1"/>
  <c r="BW39" i="10" s="1"/>
  <c r="BW40" i="10" s="1"/>
  <c r="BW41" i="10" s="1"/>
  <c r="BW42" i="10" s="1"/>
  <c r="BW43" i="10" s="1"/>
  <c r="C34" i="10"/>
  <c r="AM34" i="10" l="1"/>
  <c r="AM35" i="10" s="1"/>
  <c r="U34" i="10"/>
  <c r="U35" i="10" s="1"/>
  <c r="U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E34" i="10" l="1"/>
  <c r="BE35" i="10" s="1"/>
</calcChain>
</file>

<file path=xl/sharedStrings.xml><?xml version="1.0" encoding="utf-8"?>
<sst xmlns="http://schemas.openxmlformats.org/spreadsheetml/2006/main" count="1168" uniqueCount="614">
  <si>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</si>
  <si>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</si>
  <si>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</si>
  <si>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</si>
  <si>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</si>
  <si>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</si>
  <si>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</si>
  <si>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</si>
  <si>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※令和2年度中に市町村合併した団体で、合併前の団体ごとの決算に基づく連結実質赤字比率を算出していない団体については、グラフを表記しない。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</si>
  <si>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</si>
  <si>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</si>
  <si>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</si>
  <si>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</si>
  <si>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</si>
  <si>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</si>
  <si>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</si>
  <si>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</si>
  <si>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</si>
  <si>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</si>
  <si>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</si>
  <si>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</si>
  <si>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</si>
  <si>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</si>
  <si>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令和2年度中に市町村合併した団体で、合併前の団体ごとの決算に基づく実質公債費比率を算出していない団体については、グラフを表記しない。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</si>
  <si>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</si>
  <si>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</si>
  <si>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</si>
  <si>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</si>
  <si>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</si>
  <si>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</si>
  <si>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</si>
  <si>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</si>
  <si>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</si>
  <si>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</si>
  <si>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</si>
  <si>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</si>
  <si>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</si>
  <si>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</si>
  <si>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</si>
  <si>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</si>
  <si>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</si>
  <si>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</si>
  <si>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</si>
  <si>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</si>
  <si>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</si>
  <si>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</si>
  <si>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※令和2年度中に市町村合併した団体で、合併前の団体ごとの決算に基づく将来負担比率を算出していない団体については、グラフを表記しない。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</si>
  <si>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</si>
  <si>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</si>
  <si>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</si>
  <si>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</si>
  <si>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</si>
  <si>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</si>
  <si>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</si>
  <si>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</si>
  <si>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</si>
  <si>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</si>
  <si>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</si>
  <si>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</si>
  <si>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</si>
  <si>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</si>
  <si>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</si>
  <si>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</si>
  <si>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</si>
  <si>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</si>
  <si>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</si>
  <si>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</si>
  <si>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</si>
  <si>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</si>
  <si>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</si>
  <si>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</si>
  <si>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</si>
  <si>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</si>
  <si>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</si>
  <si>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</si>
  <si>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</si>
  <si>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</si>
  <si>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</si>
  <si>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</si>
  <si>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</si>
  <si>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令和元年度　財政状況資料集</t>
    <phoneticPr fontId="5"/>
  </si>
  <si>
    <t>総括表（市町村）</t>
    <rPh sb="0" eb="2">
      <t>ソウカツ</t>
    </rPh>
    <rPh sb="2" eb="3">
      <t>ヒョウ</t>
    </rPh>
    <rPh sb="4" eb="7">
      <t>シチョウソン</t>
    </rPh>
    <phoneticPr fontId="5"/>
  </si>
  <si>
    <t>都道府県名</t>
    <phoneticPr fontId="5"/>
  </si>
  <si>
    <t>三重県</t>
    <phoneticPr fontId="5"/>
  </si>
  <si>
    <t>市町村類型</t>
    <phoneticPr fontId="5"/>
  </si>
  <si>
    <t>Ⅲ－０</t>
    <phoneticPr fontId="5"/>
  </si>
  <si>
    <t>指定団体等の指定状況</t>
    <phoneticPr fontId="5"/>
  </si>
  <si>
    <t>令和元年度(千円)</t>
    <rPh sb="0" eb="2">
      <t>レイワ</t>
    </rPh>
    <rPh sb="2" eb="3">
      <t>ガン</t>
    </rPh>
    <rPh sb="3" eb="5">
      <t>ネンド</t>
    </rPh>
    <rPh sb="6" eb="8">
      <t>センエン</t>
    </rPh>
    <phoneticPr fontId="5"/>
  </si>
  <si>
    <t>平成30年度(千円)</t>
    <rPh sb="0" eb="2">
      <t>ヘイセイ</t>
    </rPh>
    <rPh sb="4" eb="6">
      <t>ネンド</t>
    </rPh>
    <phoneticPr fontId="5"/>
  </si>
  <si>
    <t>令和元年度(千円･％)</t>
    <rPh sb="0" eb="2">
      <t>レイワ</t>
    </rPh>
    <rPh sb="2" eb="3">
      <t>ガン</t>
    </rPh>
    <rPh sb="3" eb="5">
      <t>ネンド</t>
    </rPh>
    <rPh sb="6" eb="8">
      <t>センエン</t>
    </rPh>
    <phoneticPr fontId="5"/>
  </si>
  <si>
    <t>平成30年度(千円･％)</t>
    <rPh sb="0" eb="2">
      <t>ヘイセイ</t>
    </rPh>
    <rPh sb="4" eb="6">
      <t>ネンド</t>
    </rPh>
    <rPh sb="7" eb="9">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</si>
  <si>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</si>
  <si>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</si>
  <si>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</si>
  <si>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</si>
  <si>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</si>
  <si>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</si>
  <si>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</si>
  <si>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南伊勢町</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</si>
  <si>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</si>
  <si>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</si>
  <si>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</si>
  <si>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</si>
  <si>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</si>
  <si>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</si>
  <si>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</si>
  <si>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</si>
  <si>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</si>
  <si>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</si>
  <si>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</si>
  <si>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</si>
  <si>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</si>
  <si>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</si>
  <si>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平成27年国調(人)</t>
    <rPh sb="0" eb="2">
      <t>ヘイセイ</t>
    </rPh>
    <rPh sb="4" eb="5">
      <t>ネン</t>
    </rPh>
    <rPh sb="5" eb="6">
      <t>コク</t>
    </rPh>
    <rPh sb="6" eb="7">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</si>
  <si>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</si>
  <si>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</si>
  <si>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</si>
  <si>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</si>
  <si>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平成22年国調(人)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</si>
  <si>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</si>
  <si>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</si>
  <si>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</si>
  <si>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</si>
  <si>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</si>
  <si>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-13.5</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</si>
  <si>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</si>
  <si>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</si>
  <si>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</si>
  <si>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</si>
  <si>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</si>
  <si>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</si>
  <si>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令02.01.01(人)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</si>
  <si>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</si>
  <si>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</si>
  <si>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</si>
  <si>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</si>
  <si>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</si>
  <si>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</si>
  <si>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</si>
  <si>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</si>
  <si>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</si>
  <si>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</si>
  <si>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</si>
  <si>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</si>
  <si>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平31.01.01(人)</t>
    <rPh sb="0" eb="1">
      <t>ヘイ</t>
    </rPh>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</si>
  <si>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</si>
  <si>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</si>
  <si>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</si>
  <si>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</si>
  <si>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</si>
  <si>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</si>
  <si>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-3.6</t>
    <phoneticPr fontId="5"/>
  </si>
  <si>
    <t>基準財政需要額</t>
    <phoneticPr fontId="25"/>
  </si>
  <si>
    <t>うち日本人(％)</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</si>
  <si>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</si>
  <si>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</si>
  <si>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</si>
  <si>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</si>
  <si>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</si>
  <si>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</si>
  <si>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</si>
  <si>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</si>
  <si>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</si>
  <si>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</si>
  <si>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</si>
  <si>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</si>
  <si>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</si>
  <si>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</si>
  <si>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</si>
  <si>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</si>
  <si>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</si>
  <si>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</si>
  <si>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</si>
  <si>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</si>
  <si>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</si>
  <si>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</si>
  <si>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</si>
  <si>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</si>
  <si>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</si>
  <si>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</si>
  <si>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</si>
  <si>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</si>
  <si>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</si>
  <si>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</si>
  <si>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</si>
  <si>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</si>
  <si>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</si>
  <si>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</si>
  <si>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</si>
  <si>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</si>
  <si>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</si>
  <si>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</si>
  <si>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</si>
  <si>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</si>
  <si>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</si>
  <si>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</si>
  <si>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</si>
  <si>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</si>
  <si>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</si>
  <si>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会計名</t>
    <phoneticPr fontId="5"/>
  </si>
  <si>
    <t>項番</t>
    <rPh sb="0" eb="2">
      <t>コウバン</t>
    </rPh>
    <phoneticPr fontId="5"/>
  </si>
  <si>
    <t>会計名</t>
    <rPh sb="0" eb="2">
      <t>カイケイ</t>
    </rPh>
    <rPh sb="2" eb="3">
      <t>メイ</t>
    </rPh>
    <phoneticPr fontId="5"/>
  </si>
  <si>
    <t>組合等名</t>
    <phoneticPr fontId="5"/>
  </si>
  <si>
    <t>項番</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</si>
  <si>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</si>
  <si>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</si>
  <si>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</si>
  <si>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</si>
  <si>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</si>
  <si>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</si>
  <si>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</si>
  <si>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</si>
  <si>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</si>
  <si>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</si>
  <si>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令和元年度</t>
    <phoneticPr fontId="25"/>
  </si>
  <si>
    <t>三重県南伊勢町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</si>
  <si>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</si>
  <si>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</si>
  <si>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</si>
  <si>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</si>
  <si>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</si>
  <si>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</si>
  <si>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</si>
  <si>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</si>
  <si>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</si>
  <si>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</si>
  <si>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</si>
  <si>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</si>
  <si>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</si>
  <si>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</si>
  <si>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</si>
  <si>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</si>
  <si>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</si>
  <si>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</si>
  <si>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t>
    <phoneticPr fontId="5"/>
  </si>
  <si>
    <t>議会費</t>
  </si>
  <si>
    <t>-</t>
    <phoneticPr fontId="5"/>
  </si>
  <si>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</si>
  <si>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</si>
  <si>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</si>
  <si>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</si>
  <si>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</si>
  <si>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</si>
  <si>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</si>
  <si>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</si>
  <si>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</si>
  <si>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</si>
  <si>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</si>
  <si>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</si>
  <si>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</si>
  <si>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</si>
  <si>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</si>
  <si>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</si>
  <si>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</si>
  <si>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</si>
  <si>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</si>
  <si>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</si>
  <si>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</si>
  <si>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</si>
  <si>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</si>
  <si>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</si>
  <si>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</si>
  <si>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</si>
  <si>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</si>
  <si>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</si>
  <si>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</si>
  <si>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</si>
  <si>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地方特例交付金等</t>
    <rPh sb="7" eb="8">
      <t>トウ</t>
    </rPh>
    <phoneticPr fontId="16"/>
  </si>
  <si>
    <t>　　特別土地保有税</t>
    <phoneticPr fontId="5"/>
  </si>
  <si>
    <t>公債費</t>
  </si>
  <si>
    <t>　個人住民税減収補塡特例交付金</t>
    <phoneticPr fontId="5"/>
  </si>
  <si>
    <t>　法定外普通税</t>
    <phoneticPr fontId="5"/>
  </si>
  <si>
    <t>諸支出金</t>
    <rPh sb="3" eb="4">
      <t>キン</t>
    </rPh>
    <phoneticPr fontId="25"/>
  </si>
  <si>
    <t>　自動車税減収補塡特例交付金</t>
    <rPh sb="7" eb="9">
      <t>ホテン</t>
    </rPh>
    <rPh sb="13" eb="14">
      <t>キン</t>
    </rPh>
    <phoneticPr fontId="29"/>
  </si>
  <si>
    <t>目的税</t>
  </si>
  <si>
    <t>前年度繰上充用金</t>
    <phoneticPr fontId="5"/>
  </si>
  <si>
    <t>　軽自動車税減収補塡特例交付金</t>
    <rPh sb="8" eb="10">
      <t>ホテン</t>
    </rPh>
    <phoneticPr fontId="29"/>
  </si>
  <si>
    <t>　法定目的税</t>
    <phoneticPr fontId="5"/>
  </si>
  <si>
    <t>歳出合計</t>
  </si>
  <si>
    <t>　子ども・子育て支援臨時交付金</t>
  </si>
  <si>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</si>
  <si>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</si>
  <si>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</si>
  <si>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</si>
  <si>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</si>
  <si>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</si>
  <si>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</si>
  <si>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</si>
  <si>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</si>
  <si>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</si>
  <si>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</si>
  <si>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</si>
  <si>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</si>
  <si>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</si>
  <si>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</si>
  <si>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</si>
  <si>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</si>
  <si>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</si>
  <si>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</si>
  <si>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</si>
  <si>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</si>
  <si>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</si>
  <si>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</si>
  <si>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</si>
  <si>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</si>
  <si>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</si>
  <si>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</si>
  <si>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元利償還金</t>
    <phoneticPr fontId="5"/>
  </si>
  <si>
    <t>手数料</t>
  </si>
  <si>
    <t>令和元年度</t>
    <rPh sb="0" eb="2">
      <t>レイワ</t>
    </rPh>
    <rPh sb="2" eb="3">
      <t>ガン</t>
    </rPh>
    <rPh sb="3" eb="5">
      <t>ネンド</t>
    </rPh>
    <phoneticPr fontId="5"/>
  </si>
  <si>
    <t>平成30年度</t>
    <rPh sb="0" eb="2">
      <t>ヘイセイ</t>
    </rPh>
    <rPh sb="4" eb="6">
      <t>ネンド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</si>
  <si>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</si>
  <si>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</si>
  <si>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</si>
  <si>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</si>
  <si>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</si>
  <si>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</si>
  <si>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</si>
  <si>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</si>
  <si>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</si>
  <si>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</si>
  <si>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</si>
  <si>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</si>
  <si>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</si>
  <si>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</si>
  <si>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</si>
  <si>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</si>
  <si>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</si>
  <si>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</si>
  <si>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</si>
  <si>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</si>
  <si>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</si>
  <si>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</si>
  <si>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</si>
  <si>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下水道</t>
    <phoneticPr fontId="5"/>
  </si>
  <si>
    <t>再差引収支</t>
    <rPh sb="0" eb="1">
      <t>サイ</t>
    </rPh>
    <rPh sb="1" eb="3">
      <t>サシヒキ</t>
    </rPh>
    <rPh sb="3" eb="5">
      <t>シュウシ</t>
    </rPh>
    <phoneticPr fontId="5"/>
  </si>
  <si>
    <t>　　うち一部事務組合負担金</t>
    <phoneticPr fontId="5"/>
  </si>
  <si>
    <t>諸収入</t>
  </si>
  <si>
    <t>病院</t>
    <phoneticPr fontId="5"/>
  </si>
  <si>
    <t>加入世帯数(世帯)</t>
  </si>
  <si>
    <t>　繰出金</t>
    <phoneticPr fontId="5"/>
  </si>
  <si>
    <t>地方債</t>
  </si>
  <si>
    <t>上水道</t>
    <phoneticPr fontId="5"/>
  </si>
  <si>
    <t>被保険者数(人)</t>
  </si>
  <si>
    <t>　積立金</t>
    <phoneticPr fontId="5"/>
  </si>
  <si>
    <t>　うち減収補塡債(特例分)</t>
    <rPh sb="4" eb="5">
      <t>シュウ</t>
    </rPh>
    <rPh sb="9" eb="10">
      <t>トク</t>
    </rPh>
    <rPh sb="10" eb="11">
      <t>レイ</t>
    </rPh>
    <rPh sb="11" eb="12">
      <t>ブン</t>
    </rPh>
    <phoneticPr fontId="16"/>
  </si>
  <si>
    <t>介護サービス</t>
    <phoneticPr fontId="5"/>
  </si>
  <si>
    <t>被保険者
1人当り</t>
    <phoneticPr fontId="5"/>
  </si>
  <si>
    <t>保険税(料)収入額</t>
    <phoneticPr fontId="5"/>
  </si>
  <si>
    <t>　投資・出資金・貸付金</t>
    <phoneticPr fontId="5"/>
  </si>
  <si>
    <t>　うち臨時財政対策債</t>
    <phoneticPr fontId="5"/>
  </si>
  <si>
    <t>国民健康保険</t>
    <phoneticPr fontId="5"/>
  </si>
  <si>
    <t>国庫支出金</t>
    <phoneticPr fontId="5"/>
  </si>
  <si>
    <t>　前年度繰上充用金</t>
    <phoneticPr fontId="5"/>
  </si>
  <si>
    <t>歳入合計</t>
    <phoneticPr fontId="5"/>
  </si>
  <si>
    <t>その他</t>
    <phoneticPr fontId="5"/>
  </si>
  <si>
    <t>保険給付費</t>
    <phoneticPr fontId="5"/>
  </si>
  <si>
    <t>投資的経費計</t>
    <rPh sb="5" eb="6">
      <t>ケイ</t>
    </rPh>
    <phoneticPr fontId="5"/>
  </si>
  <si>
    <t>　　うち人件費</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</si>
  <si>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</si>
  <si>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</si>
  <si>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</si>
  <si>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</si>
  <si>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</si>
  <si>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</si>
  <si>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</si>
  <si>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</si>
  <si>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</si>
  <si>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</si>
  <si>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令和元年度</t>
  </si>
  <si>
    <t>三重県南伊勢町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</si>
  <si>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</si>
  <si>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</si>
  <si>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</si>
  <si>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</si>
  <si>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</si>
  <si>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</si>
  <si>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</si>
  <si>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</si>
  <si>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</si>
  <si>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</si>
  <si>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</si>
  <si>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</si>
  <si>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</si>
  <si>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</si>
  <si>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</si>
  <si>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</si>
  <si>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</si>
  <si>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</si>
  <si>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</si>
  <si>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</si>
  <si>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</si>
  <si>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</si>
  <si>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</si>
  <si>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</si>
  <si>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</si>
  <si>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</si>
  <si>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</si>
  <si>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</si>
  <si>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</si>
  <si>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</si>
  <si>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</si>
  <si>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</si>
  <si>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</si>
  <si>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</si>
  <si>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</si>
  <si>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</si>
  <si>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</si>
  <si>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病院事業会計</t>
    <phoneticPr fontId="5"/>
  </si>
  <si>
    <t>法適用企業</t>
    <phoneticPr fontId="5"/>
  </si>
  <si>
    <t>水道事業会計</t>
    <phoneticPr fontId="5"/>
  </si>
  <si>
    <t>下水道事業特別会計</t>
    <phoneticPr fontId="5"/>
  </si>
  <si>
    <t>-</t>
    <phoneticPr fontId="5"/>
  </si>
  <si>
    <t>法非適用企業</t>
    <phoneticPr fontId="5"/>
  </si>
  <si>
    <t>戸別合併処理浄化槽事業特別会計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</si>
  <si>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</si>
  <si>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</si>
  <si>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</si>
  <si>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</si>
  <si>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</si>
  <si>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</si>
  <si>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</si>
  <si>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</si>
  <si>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</si>
  <si>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</si>
  <si>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</si>
  <si>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</si>
  <si>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</si>
  <si>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</si>
  <si>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</si>
  <si>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</si>
  <si>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平成29年度</t>
    <rPh sb="0" eb="2">
      <t>ヘイセイ</t>
    </rPh>
    <rPh sb="4" eb="6">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</si>
  <si>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</si>
  <si>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</si>
  <si>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</si>
  <si>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</si>
  <si>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</si>
  <si>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</si>
  <si>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</si>
  <si>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t>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</si>
  <si>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</si>
  <si>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</si>
  <si>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</si>
  <si>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t>
    <phoneticPr fontId="5"/>
  </si>
  <si>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</si>
  <si>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</si>
  <si>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</si>
  <si>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</si>
  <si>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t>
    <phoneticPr fontId="5"/>
  </si>
  <si>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</si>
  <si>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</si>
  <si>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</si>
  <si>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</si>
  <si>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</si>
  <si>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</si>
  <si>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</si>
  <si>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</si>
  <si>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</si>
  <si>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</si>
  <si>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</si>
  <si>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</si>
  <si>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</si>
  <si>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</si>
  <si>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</si>
  <si>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</si>
  <si>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</si>
  <si>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</si>
  <si>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</si>
  <si>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</si>
  <si>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</si>
  <si>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</si>
  <si>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下水道事業特別会計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</si>
  <si>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</si>
  <si>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</si>
  <si>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病院事業会計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</si>
  <si>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</si>
  <si>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水道事業会計</t>
    <phoneticPr fontId="5"/>
  </si>
  <si>
    <t>(Ｆ)</t>
    <phoneticPr fontId="5"/>
  </si>
  <si>
    <t>戸別合併処理浄化槽事業特別会計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</si>
  <si>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</si>
  <si>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</si>
  <si>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</si>
  <si>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</si>
  <si>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</si>
  <si>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</si>
  <si>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</si>
  <si>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令和元年度</t>
    <rPh sb="0" eb="3">
      <t>レイワガン</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</si>
  <si>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</si>
  <si>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</si>
  <si>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</si>
  <si>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</si>
  <si>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</si>
  <si>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</si>
  <si>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</si>
  <si>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</si>
  <si>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</si>
  <si>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</si>
  <si>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</si>
  <si>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</si>
  <si>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</si>
  <si>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</si>
  <si>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</si>
  <si>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</si>
  <si>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</si>
  <si>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</si>
  <si>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</si>
  <si>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</si>
  <si>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</si>
  <si>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</si>
  <si>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</si>
  <si>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</si>
  <si>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</si>
  <si>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</si>
  <si>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</si>
  <si>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</si>
  <si>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</si>
  <si>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</si>
  <si>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</si>
  <si>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</si>
  <si>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</si>
  <si>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</si>
  <si>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</si>
  <si>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</si>
  <si>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</si>
  <si>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</si>
  <si>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</si>
  <si>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</si>
  <si>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</si>
  <si>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</si>
  <si>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</si>
  <si>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</si>
  <si>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</si>
  <si>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</si>
  <si>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</si>
  <si>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</si>
  <si>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</si>
  <si>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</si>
  <si>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</si>
  <si>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</si>
  <si>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※令和2年度中に市町村合併した団体で、合併前の団体ごとの決算に基づく実質公債費比率を算出していない団体については、グラフを表記しない。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</si>
  <si>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</si>
  <si>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</si>
  <si>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</si>
  <si>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</si>
  <si>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</si>
  <si>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</si>
  <si>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</si>
  <si>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</si>
  <si>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H27</t>
  </si>
  <si>
    <t>うち単独分</t>
    <rPh sb="2" eb="4">
      <t>タンドク</t>
    </rPh>
    <rPh sb="4" eb="5">
      <t>ブン</t>
    </rPh>
    <phoneticPr fontId="5"/>
  </si>
  <si>
    <t xml:space="preserve"> H28</t>
  </si>
  <si>
    <t xml:space="preserve"> H29</t>
  </si>
  <si>
    <t xml:space="preserve"> H30</t>
  </si>
  <si>
    <t xml:space="preserve"> R01</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</si>
  <si>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</si>
  <si>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</si>
  <si>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</si>
  <si>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</si>
  <si>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H27</t>
  </si>
  <si>
    <t>H28</t>
  </si>
  <si>
    <t>H29</t>
  </si>
  <si>
    <t>H30</t>
  </si>
  <si>
    <t>R01</t>
  </si>
  <si>
    <t>▲ 1.35</t>
  </si>
  <si>
    <t>▲ 6.20</t>
  </si>
  <si>
    <t>▲ 0.72</t>
  </si>
  <si>
    <t>病院事業会計</t>
  </si>
  <si>
    <t>一般会計</t>
  </si>
  <si>
    <t>水道事業会計</t>
  </si>
  <si>
    <t>介護保険特別会計</t>
  </si>
  <si>
    <t>国民健康保険特別会計</t>
  </si>
  <si>
    <t>後期高齢者医療特別会計</t>
  </si>
  <si>
    <t>下水道事業特別会計</t>
  </si>
  <si>
    <t>戸別合併処理浄化槽事業特別会計</t>
  </si>
  <si>
    <t>その他会計（赤字）</t>
  </si>
  <si>
    <t>その他会計（黒字）</t>
  </si>
  <si>
    <t>（百万円）</t>
    <phoneticPr fontId="5"/>
  </si>
  <si>
    <t>H26末</t>
    <phoneticPr fontId="5"/>
  </si>
  <si>
    <t>H27末</t>
    <phoneticPr fontId="5"/>
  </si>
  <si>
    <t>H28末</t>
    <phoneticPr fontId="5"/>
  </si>
  <si>
    <t>H29末</t>
    <phoneticPr fontId="5"/>
  </si>
  <si>
    <t>H30末</t>
    <phoneticPr fontId="5"/>
  </si>
  <si>
    <t>地域振興基金</t>
    <rPh sb="0" eb="2">
      <t>チイキ</t>
    </rPh>
    <rPh sb="2" eb="4">
      <t>シンコウ</t>
    </rPh>
    <rPh sb="4" eb="6">
      <t>キキン</t>
    </rPh>
    <phoneticPr fontId="5"/>
  </si>
  <si>
    <t>医療施設整備基金</t>
    <rPh sb="0" eb="2">
      <t>イリョウ</t>
    </rPh>
    <rPh sb="2" eb="4">
      <t>シセツ</t>
    </rPh>
    <rPh sb="4" eb="6">
      <t>セイビ</t>
    </rPh>
    <rPh sb="6" eb="8">
      <t>キキン</t>
    </rPh>
    <phoneticPr fontId="5"/>
  </si>
  <si>
    <t>医療対策特別基金</t>
    <rPh sb="0" eb="2">
      <t>イリョウ</t>
    </rPh>
    <rPh sb="2" eb="4">
      <t>タイサク</t>
    </rPh>
    <rPh sb="4" eb="6">
      <t>トクベツ</t>
    </rPh>
    <rPh sb="6" eb="8">
      <t>キキン</t>
    </rPh>
    <phoneticPr fontId="5"/>
  </si>
  <si>
    <t>高齢者保健福祉対策基金</t>
    <rPh sb="0" eb="3">
      <t>コウレイシャ</t>
    </rPh>
    <rPh sb="3" eb="5">
      <t>ホケン</t>
    </rPh>
    <rPh sb="5" eb="7">
      <t>フクシ</t>
    </rPh>
    <rPh sb="7" eb="9">
      <t>タイサク</t>
    </rPh>
    <rPh sb="9" eb="11">
      <t>キキン</t>
    </rPh>
    <phoneticPr fontId="5"/>
  </si>
  <si>
    <t>保育所学校建設基金</t>
    <rPh sb="0" eb="2">
      <t>ホイク</t>
    </rPh>
    <rPh sb="2" eb="3">
      <t>ショ</t>
    </rPh>
    <rPh sb="3" eb="5">
      <t>ガッコウ</t>
    </rPh>
    <rPh sb="5" eb="7">
      <t>ケンセツ</t>
    </rPh>
    <rPh sb="7" eb="9">
      <t>キキン</t>
    </rPh>
    <phoneticPr fontId="5"/>
  </si>
  <si>
    <t>-</t>
    <phoneticPr fontId="2"/>
  </si>
  <si>
    <t>わたらい老人福祉施設組合</t>
    <rPh sb="4" eb="6">
      <t>ロウジン</t>
    </rPh>
    <rPh sb="6" eb="8">
      <t>フクシ</t>
    </rPh>
    <rPh sb="8" eb="10">
      <t>シセツ</t>
    </rPh>
    <rPh sb="10" eb="12">
      <t>クミアイ</t>
    </rPh>
    <phoneticPr fontId="11"/>
  </si>
  <si>
    <t>　うち一般会計</t>
    <rPh sb="3" eb="5">
      <t>イッパン</t>
    </rPh>
    <rPh sb="5" eb="7">
      <t>カイケイ</t>
    </rPh>
    <phoneticPr fontId="11"/>
  </si>
  <si>
    <t>　うち特別会計</t>
    <rPh sb="3" eb="5">
      <t>トクベツ</t>
    </rPh>
    <rPh sb="5" eb="7">
      <t>カイケイ</t>
    </rPh>
    <phoneticPr fontId="11"/>
  </si>
  <si>
    <t>志摩広域消防組合</t>
    <rPh sb="0" eb="2">
      <t>シマ</t>
    </rPh>
    <rPh sb="2" eb="4">
      <t>コウイキ</t>
    </rPh>
    <rPh sb="4" eb="6">
      <t>ショウボウ</t>
    </rPh>
    <rPh sb="6" eb="8">
      <t>クミアイ</t>
    </rPh>
    <phoneticPr fontId="11"/>
  </si>
  <si>
    <t>志摩広域行政組合</t>
    <rPh sb="0" eb="2">
      <t>シマ</t>
    </rPh>
    <rPh sb="2" eb="4">
      <t>コウイキ</t>
    </rPh>
    <rPh sb="4" eb="6">
      <t>ギョウセイ</t>
    </rPh>
    <rPh sb="6" eb="8">
      <t>クミアイ</t>
    </rPh>
    <phoneticPr fontId="11"/>
  </si>
  <si>
    <t>三重県市町総合事務組合</t>
    <rPh sb="0" eb="3">
      <t>ミエケン</t>
    </rPh>
    <rPh sb="3" eb="4">
      <t>シ</t>
    </rPh>
    <rPh sb="4" eb="5">
      <t>マチ</t>
    </rPh>
    <rPh sb="5" eb="7">
      <t>ソウゴウ</t>
    </rPh>
    <rPh sb="7" eb="9">
      <t>ジム</t>
    </rPh>
    <rPh sb="9" eb="11">
      <t>クミアイ</t>
    </rPh>
    <phoneticPr fontId="11"/>
  </si>
  <si>
    <t>紀勢地区広域消防組合</t>
    <rPh sb="0" eb="2">
      <t>キセイ</t>
    </rPh>
    <rPh sb="2" eb="4">
      <t>チク</t>
    </rPh>
    <rPh sb="4" eb="6">
      <t>コウイキ</t>
    </rPh>
    <rPh sb="6" eb="8">
      <t>ショウボウ</t>
    </rPh>
    <rPh sb="8" eb="10">
      <t>クミアイ</t>
    </rPh>
    <phoneticPr fontId="11"/>
  </si>
  <si>
    <t>鳥羽志勢広域連合</t>
    <rPh sb="0" eb="2">
      <t>トバ</t>
    </rPh>
    <rPh sb="2" eb="3">
      <t>シ</t>
    </rPh>
    <rPh sb="3" eb="4">
      <t>セイ</t>
    </rPh>
    <rPh sb="4" eb="6">
      <t>コウイキ</t>
    </rPh>
    <rPh sb="6" eb="8">
      <t>レンゴウ</t>
    </rPh>
    <phoneticPr fontId="11"/>
  </si>
  <si>
    <t>度会広域連合</t>
    <rPh sb="0" eb="2">
      <t>ワタライ</t>
    </rPh>
    <rPh sb="2" eb="4">
      <t>コウイキ</t>
    </rPh>
    <rPh sb="4" eb="6">
      <t>レンゴウ</t>
    </rPh>
    <phoneticPr fontId="11"/>
  </si>
  <si>
    <t>三重地方税管理回収機構</t>
    <rPh sb="0" eb="2">
      <t>ミエ</t>
    </rPh>
    <rPh sb="2" eb="5">
      <t>チホウゼイ</t>
    </rPh>
    <rPh sb="5" eb="7">
      <t>カンリ</t>
    </rPh>
    <rPh sb="7" eb="9">
      <t>カイシュウ</t>
    </rPh>
    <rPh sb="9" eb="11">
      <t>キコウ</t>
    </rPh>
    <phoneticPr fontId="11"/>
  </si>
  <si>
    <t>三重県後期高齢者医療広域連合</t>
    <rPh sb="0" eb="3">
      <t>ミエケン</t>
    </rPh>
    <rPh sb="3" eb="5">
      <t>コウキ</t>
    </rPh>
    <rPh sb="5" eb="8">
      <t>コウレイシャ</t>
    </rPh>
    <rPh sb="8" eb="10">
      <t>イリョウ</t>
    </rPh>
    <rPh sb="10" eb="12">
      <t>コウイキ</t>
    </rPh>
    <rPh sb="12" eb="14">
      <t>レンゴウ</t>
    </rPh>
    <phoneticPr fontId="11"/>
  </si>
  <si>
    <t>-</t>
    <phoneticPr fontId="2"/>
  </si>
  <si>
    <t>株式会社　みなみいせ商会</t>
    <rPh sb="0" eb="4">
      <t>カブシキガイシャ</t>
    </rPh>
    <rPh sb="10" eb="12">
      <t>ショウカイ</t>
    </rPh>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</si>
  <si>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</si>
  <si>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</si>
  <si>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</si>
  <si>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</si>
  <si>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将来負担比率は、施設の更新や長寿命化対策事業による地方債の新規発行の影響により上昇している。
南伊勢町は東西に広く38の行政区が点在していることから、集会所等の公共施設やインフラが多い。特に公共施設については建築年度が古く、有形固定資産減価償却率の上昇の要因となっている。</t>
    <rPh sb="0" eb="2">
      <t>ショウライ</t>
    </rPh>
    <rPh sb="2" eb="4">
      <t>フタン</t>
    </rPh>
    <rPh sb="4" eb="6">
      <t>ヒリツ</t>
    </rPh>
    <rPh sb="18" eb="20">
      <t>タイサク</t>
    </rPh>
    <rPh sb="20" eb="22">
      <t>ジギョウ</t>
    </rPh>
    <rPh sb="25" eb="28">
      <t>チホウサイ</t>
    </rPh>
    <rPh sb="29" eb="31">
      <t>シンキ</t>
    </rPh>
    <rPh sb="31" eb="33">
      <t>ハッコウ</t>
    </rPh>
    <rPh sb="34" eb="36">
      <t>エイキョウ</t>
    </rPh>
    <rPh sb="39" eb="41">
      <t>ジョウショウ</t>
    </rPh>
    <rPh sb="47" eb="51">
      <t>ミナミイセチョウ</t>
    </rPh>
    <rPh sb="52" eb="54">
      <t>トウザイ</t>
    </rPh>
    <rPh sb="55" eb="56">
      <t>ヒロ</t>
    </rPh>
    <rPh sb="60" eb="63">
      <t>ギョウセイク</t>
    </rPh>
    <rPh sb="64" eb="66">
      <t>テンザイ</t>
    </rPh>
    <rPh sb="75" eb="78">
      <t>シュウカイショ</t>
    </rPh>
    <rPh sb="78" eb="79">
      <t>トウ</t>
    </rPh>
    <rPh sb="80" eb="82">
      <t>コウキョウ</t>
    </rPh>
    <rPh sb="82" eb="84">
      <t>シセツ</t>
    </rPh>
    <rPh sb="90" eb="91">
      <t>オオ</t>
    </rPh>
    <rPh sb="93" eb="94">
      <t>トク</t>
    </rPh>
    <rPh sb="95" eb="99">
      <t>コウキョウシセツ</t>
    </rPh>
    <rPh sb="104" eb="106">
      <t>ケンチク</t>
    </rPh>
    <rPh sb="106" eb="108">
      <t>ネンド</t>
    </rPh>
    <rPh sb="109" eb="110">
      <t>フル</t>
    </rPh>
    <rPh sb="112" eb="114">
      <t>ユウケイ</t>
    </rPh>
    <rPh sb="114" eb="116">
      <t>コテイ</t>
    </rPh>
    <rPh sb="116" eb="118">
      <t>シサン</t>
    </rPh>
    <rPh sb="118" eb="120">
      <t>ゲンカ</t>
    </rPh>
    <rPh sb="120" eb="122">
      <t>ショウキャク</t>
    </rPh>
    <rPh sb="122" eb="123">
      <t>リツ</t>
    </rPh>
    <rPh sb="124" eb="126">
      <t>ジョウショウ</t>
    </rPh>
    <rPh sb="127" eb="129">
      <t>ヨウイン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</si>
  <si>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</si>
  <si>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</si>
  <si>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</si>
  <si>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</si>
  <si>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</si>
  <si>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</si>
  <si>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</si>
  <si>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実質公債費比率は上昇傾向にある。将来負担比率については、地方債の新規発行の影響により上昇している。今後も大型の施設整備を控えており、注視していかなければならない。</t>
    <rPh sb="0" eb="5">
      <t>ジッシツコウサイヒ</t>
    </rPh>
    <rPh sb="5" eb="7">
      <t>ヒリツ</t>
    </rPh>
    <rPh sb="8" eb="10">
      <t>ジョウショウ</t>
    </rPh>
    <rPh sb="10" eb="12">
      <t>ケイコウ</t>
    </rPh>
    <rPh sb="16" eb="22">
      <t>ショウライフタンヒリツ</t>
    </rPh>
    <rPh sb="28" eb="31">
      <t>チホウサイ</t>
    </rPh>
    <rPh sb="32" eb="34">
      <t>シンキ</t>
    </rPh>
    <rPh sb="34" eb="36">
      <t>ハッコウ</t>
    </rPh>
    <rPh sb="37" eb="39">
      <t>エイキョウ</t>
    </rPh>
    <rPh sb="42" eb="44">
      <t>ジョウショウ</t>
    </rPh>
    <rPh sb="49" eb="51">
      <t>コンゴ</t>
    </rPh>
    <rPh sb="52" eb="54">
      <t>オオガタ</t>
    </rPh>
    <rPh sb="55" eb="57">
      <t>シセツ</t>
    </rPh>
    <rPh sb="57" eb="59">
      <t>セイビ</t>
    </rPh>
    <rPh sb="60" eb="61">
      <t>ヒカ</t>
    </rPh>
    <rPh sb="66" eb="68">
      <t>チュウシ</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</si>
</sst>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3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Border="1" applyAlignment="1">
      <alignment horizontal="center" vertical="center"/>
    </xf>
    <xf numFmtId="0" fontId="24" fillId="0" borderId="0" xfId="11" applyFont="1" applyBorder="1">
      <alignment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4"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180" fontId="1" fillId="0" borderId="0" xfId="16" applyNumberFormat="1" applyFont="1">
      <alignment vertical="center"/>
    </xf>
    <xf numFmtId="0" fontId="26" fillId="0" borderId="0" xfId="8" applyNumberFormat="1" applyFont="1" applyFill="1" applyBorder="1" applyAlignment="1" applyProtection="1">
      <alignment horizontal="left" vertical="center" wrapText="1"/>
      <protection hidden="1"/>
    </xf>
    <xf numFmtId="186" fontId="20" fillId="0" borderId="0" xfId="8" applyNumberFormat="1" applyFont="1" applyFill="1" applyBorder="1" applyAlignment="1" applyProtection="1">
      <alignment horizontal="center" vertical="center" shrinkToFit="1"/>
      <protection hidden="1"/>
    </xf>
    <xf numFmtId="0" fontId="20" fillId="0" borderId="0" xfId="8" applyFont="1" applyFill="1" applyBorder="1" applyAlignment="1" applyProtection="1">
      <alignment horizontal="center" vertical="center" shrinkToFit="1"/>
      <protection hidden="1"/>
    </xf>
    <xf numFmtId="0" fontId="20" fillId="0" borderId="0" xfId="8" applyFont="1" applyFill="1" applyBorder="1" applyAlignment="1">
      <alignment horizontal="center" vertical="center" shrinkToFit="1"/>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0" fontId="20" fillId="0" borderId="39"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42"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0" fillId="0" borderId="41" xfId="8" applyFont="1" applyFill="1" applyBorder="1" applyAlignment="1">
      <alignment horizontal="center" vertical="center"/>
    </xf>
    <xf numFmtId="0" fontId="26" fillId="0" borderId="48"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78" xfId="8" applyFont="1" applyFill="1" applyBorder="1" applyAlignment="1">
      <alignment horizontal="center" vertical="center"/>
    </xf>
    <xf numFmtId="0" fontId="20" fillId="0" borderId="77"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0" fontId="20" fillId="0" borderId="30" xfId="8" applyFont="1" applyFill="1" applyBorder="1" applyAlignment="1">
      <alignment vertical="center"/>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0" fillId="0" borderId="11" xfId="8" applyFont="1" applyFill="1" applyBorder="1" applyAlignment="1">
      <alignment horizontal="center" vertical="center"/>
    </xf>
    <xf numFmtId="0" fontId="20" fillId="0" borderId="70" xfId="8" applyFont="1" applyFill="1" applyBorder="1" applyAlignment="1">
      <alignment horizontal="center" vertical="center"/>
    </xf>
    <xf numFmtId="0" fontId="24" fillId="0" borderId="41" xfId="8" applyFont="1" applyFill="1" applyBorder="1" applyAlignment="1">
      <alignment vertical="center"/>
    </xf>
    <xf numFmtId="0" fontId="24" fillId="0" borderId="12" xfId="8" applyFont="1" applyFill="1" applyBorder="1" applyAlignment="1">
      <alignment vertical="center"/>
    </xf>
    <xf numFmtId="0" fontId="24" fillId="0" borderId="48" xfId="8" applyFont="1" applyFill="1" applyBorder="1" applyAlignment="1">
      <alignment vertical="center"/>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0" fontId="20" fillId="0" borderId="24" xfId="8" applyFont="1" applyFill="1" applyBorder="1" applyAlignment="1">
      <alignment horizontal="center"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31" xfId="8" applyFont="1" applyFill="1" applyBorder="1" applyAlignment="1">
      <alignment vertical="center"/>
    </xf>
    <xf numFmtId="0" fontId="24" fillId="0" borderId="42"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66" xfId="8" applyFont="1" applyFill="1" applyBorder="1" applyAlignment="1">
      <alignment horizontal="center"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0" fontId="20" fillId="0" borderId="14"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3" xfId="8" applyFont="1" applyFill="1" applyBorder="1" applyAlignment="1">
      <alignment horizontal="center"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85"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1" fillId="0" borderId="38" xfId="11" applyNumberForma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1" fillId="0" borderId="38" xfId="1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1" fillId="0" borderId="40" xfId="11" applyFill="1" applyBorder="1" applyAlignment="1">
      <alignment horizontal="right" vertical="center" shrinkToFit="1"/>
    </xf>
    <xf numFmtId="0" fontId="20" fillId="0" borderId="54" xfId="11" applyFont="1" applyFill="1" applyBorder="1">
      <alignment vertical="center"/>
    </xf>
    <xf numFmtId="0" fontId="20" fillId="0" borderId="40" xfId="11" applyFont="1" applyFill="1" applyBorder="1">
      <alignment vertical="center"/>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4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81" fontId="20"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Fill="1" applyBorder="1" applyAlignment="1">
      <alignment horizontal="right" vertical="center" shrinkToFit="1"/>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0" fillId="0" borderId="64" xfId="11" applyFont="1" applyBorder="1" applyAlignment="1">
      <alignment vertical="center"/>
    </xf>
    <xf numFmtId="0" fontId="16" fillId="0" borderId="0" xfId="6" applyBorder="1" applyAlignment="1">
      <alignment vertical="center"/>
    </xf>
    <xf numFmtId="0" fontId="16" fillId="0" borderId="38" xfId="6" applyBorder="1" applyAlignment="1">
      <alignment vertical="center"/>
    </xf>
    <xf numFmtId="178" fontId="20" fillId="0" borderId="84"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16" fillId="0" borderId="0" xfId="6" applyAlignment="1">
      <alignment vertical="center"/>
    </xf>
    <xf numFmtId="181" fontId="20" fillId="0" borderId="82" xfId="11" applyNumberFormat="1" applyFont="1" applyFill="1" applyBorder="1" applyAlignment="1">
      <alignment horizontal="right" vertical="center" shrinkToFit="1"/>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7" xfId="11" applyFont="1" applyFill="1" applyBorder="1">
      <alignment vertical="center"/>
    </xf>
    <xf numFmtId="178" fontId="20" fillId="0" borderId="64"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178" fontId="20" fillId="0" borderId="88"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38" xfId="11" applyNumberFormat="1" applyFont="1" applyFill="1" applyBorder="1" applyAlignment="1">
      <alignment horizontal="right" vertical="center"/>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77" fontId="34" fillId="6" borderId="37"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2"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6" fontId="34" fillId="6" borderId="48" xfId="14" applyNumberFormat="1" applyFont="1" applyFill="1" applyBorder="1" applyAlignment="1" applyProtection="1">
      <alignment horizontal="right" vertical="center" shrinkToFit="1"/>
    </xf>
    <xf numFmtId="0" fontId="34" fillId="6" borderId="45"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26" xfId="12" applyFont="1" applyFill="1" applyBorder="1" applyAlignment="1" applyProtection="1">
      <alignment horizontal="center" vertical="center"/>
    </xf>
    <xf numFmtId="0" fontId="34" fillId="6" borderId="64" xfId="12" applyFont="1" applyFill="1" applyBorder="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87" fontId="34" fillId="6" borderId="129"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0" fontId="34" fillId="6" borderId="81" xfId="12" applyFont="1" applyFill="1" applyBorder="1" applyAlignment="1" applyProtection="1">
      <alignment horizontal="center" vertical="center"/>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0" fontId="34" fillId="6" borderId="41" xfId="12" applyFont="1" applyFill="1" applyBorder="1" applyProtection="1">
      <alignment vertical="center"/>
    </xf>
    <xf numFmtId="177" fontId="34" fillId="6" borderId="151"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31" xfId="12" applyFont="1" applyFill="1" applyBorder="1" applyAlignment="1" applyProtection="1">
      <alignment horizontal="center" vertical="center" wrapText="1"/>
    </xf>
    <xf numFmtId="0" fontId="36" fillId="6" borderId="42" xfId="12"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54" xfId="12" applyFont="1" applyFill="1" applyBorder="1" applyProtection="1">
      <alignment vertical="center"/>
    </xf>
    <xf numFmtId="0" fontId="34" fillId="6" borderId="40" xfId="12" applyFont="1" applyFill="1" applyBorder="1" applyProtection="1">
      <alignment vertical="center"/>
    </xf>
    <xf numFmtId="177" fontId="34" fillId="6" borderId="161"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30"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9" xfId="12" applyFont="1" applyFill="1" applyBorder="1" applyAlignment="1" applyProtection="1">
      <alignment horizontal="center"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0" fontId="34" fillId="6" borderId="0" xfId="12" applyFont="1" applyFill="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38" xfId="12" applyFont="1" applyFill="1" applyBorder="1" applyAlignment="1" applyProtection="1">
      <alignment horizontal="left" vertical="center"/>
    </xf>
    <xf numFmtId="0" fontId="34" fillId="6" borderId="41"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32" xfId="12" applyFont="1" applyFill="1" applyBorder="1" applyAlignment="1" applyProtection="1">
      <alignment horizontal="center" vertical="center"/>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2"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pplyProtection="1">
      <alignment horizontal="left" vertical="center"/>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7" fillId="0" borderId="39" xfId="16" applyNumberFormat="1" applyFont="1" applyFill="1" applyBorder="1" applyAlignment="1">
      <alignment vertical="center"/>
    </xf>
    <xf numFmtId="178" fontId="17" fillId="0" borderId="31" xfId="16" applyNumberFormat="1" applyFont="1" applyFill="1" applyBorder="1" applyAlignment="1">
      <alignment vertical="center"/>
    </xf>
    <xf numFmtId="178" fontId="17" fillId="0" borderId="42" xfId="16" applyNumberFormat="1" applyFont="1" applyFill="1" applyBorder="1" applyAlignment="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87" fontId="1" fillId="6" borderId="34" xfId="17" applyNumberFormat="1" applyFont="1" applyFill="1" applyBorder="1" applyAlignment="1">
      <alignment horizontal="center" vertical="center"/>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188" xfId="17" applyNumberFormat="1" applyFont="1" applyFill="1" applyBorder="1" applyAlignment="1">
      <alignment horizontal="center" vertical="center"/>
    </xf>
    <xf numFmtId="179" fontId="1" fillId="0" borderId="0" xfId="17" applyNumberFormat="1" applyFont="1" applyAlignment="1">
      <alignment horizontal="center" vertical="center" wrapText="1"/>
    </xf>
    <xf numFmtId="178" fontId="16" fillId="0" borderId="0" xfId="16" applyNumberFormat="1" applyAlignment="1">
      <alignment horizontal="center" vertical="center"/>
    </xf>
    <xf numFmtId="179" fontId="1" fillId="6" borderId="0" xfId="17" applyNumberFormat="1" applyFont="1" applyFill="1" applyAlignment="1">
      <alignment horizontal="center" vertical="center" wrapText="1"/>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(データシート!$F$3,データシート!$F$5,データシート!$F$7,データシート!$F$9,データシート!$F$11)</c:f>
              <c:numCache>
                <c:formatCode>#,##0;"△ "#,##0</c:formatCode>
                <c:ptCount val="5"/>
                <c:pt idx="0">
                  <c:v>93741</c:v>
                </c:pt>
                <c:pt idx="1">
                  <c:v>107537</c:v>
                </c:pt>
                <c:pt idx="2">
                  <c:v>113913</c:v>
                </c:pt>
                <c:pt idx="3">
                  <c:v>115050</c:v>
                </c:pt>
                <c:pt idx="4">
                  <c:v>118252</c:v>
                </c:pt>
              </c:numCache>
            </c:numRef>
          </c:val>
          <c:smooth val="0"/>
          <c:extLst>
            <c:ext xmlns:c16="http://schemas.microsoft.com/office/drawing/2014/chart" uri="{C3380CC4-5D6E-409C-BE32-E72D297353CC}">
              <c16:uniqueId val="{00000000-61C5-4EBB-AD6C-DC2A58CB850D}"/>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(データシート!$D$3,データシート!$D$5,データシート!$D$7,データシート!$D$9,データシート!$D$11)</c:f>
              <c:numCache>
                <c:formatCode>#,##0;"△ "#,##0</c:formatCode>
                <c:ptCount val="5"/>
                <c:pt idx="0">
                  <c:v>68780</c:v>
                </c:pt>
                <c:pt idx="1">
                  <c:v>140685</c:v>
                </c:pt>
                <c:pt idx="2">
                  <c:v>126168</c:v>
                </c:pt>
                <c:pt idx="3">
                  <c:v>98023</c:v>
                </c:pt>
                <c:pt idx="4">
                  <c:v>109790</c:v>
                </c:pt>
              </c:numCache>
            </c:numRef>
          </c:val>
          <c:smooth val="0"/>
          <c:extLst>
            <c:ext xmlns:c16="http://schemas.microsoft.com/office/drawing/2014/chart" uri="{C3380CC4-5D6E-409C-BE32-E72D297353CC}">
              <c16:uniqueId val="{00000001-61C5-4EBB-AD6C-DC2A58CB850D}"/>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データシート!$B$19:$F$19</c:f>
              <c:numCache>
                <c:formatCode>General</c:formatCode>
                <c:ptCount val="5"/>
                <c:pt idx="0">
                  <c:v>5.42</c:v>
                </c:pt>
                <c:pt idx="1">
                  <c:v>3.53</c:v>
                </c:pt>
                <c:pt idx="2">
                  <c:v>2.23</c:v>
                </c:pt>
                <c:pt idx="3">
                  <c:v>2.91</c:v>
                </c:pt>
                <c:pt idx="4">
                  <c:v>2.78</c:v>
                </c:pt>
              </c:numCache>
            </c:numRef>
          </c:val>
          <c:extLst>
            <c:ext xmlns:c16="http://schemas.microsoft.com/office/drawing/2014/chart" uri="{C3380CC4-5D6E-409C-BE32-E72D297353CC}">
              <c16:uniqueId val="{00000000-0080-40CB-BC72-F851010A3F8E}"/>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データシート!$B$20:$F$20</c:f>
              <c:numCache>
                <c:formatCode>General</c:formatCode>
                <c:ptCount val="5"/>
                <c:pt idx="0">
                  <c:v>32.72</c:v>
                </c:pt>
                <c:pt idx="1">
                  <c:v>35.86</c:v>
                </c:pt>
                <c:pt idx="2">
                  <c:v>36.549999999999997</c:v>
                </c:pt>
                <c:pt idx="3">
                  <c:v>29.73</c:v>
                </c:pt>
                <c:pt idx="4">
                  <c:v>29.15</c:v>
                </c:pt>
              </c:numCache>
            </c:numRef>
          </c:val>
          <c:extLst>
            <c:ext xmlns:c16="http://schemas.microsoft.com/office/drawing/2014/chart" uri="{C3380CC4-5D6E-409C-BE32-E72D297353CC}">
              <c16:uniqueId val="{00000001-0080-40CB-BC72-F851010A3F8E}"/>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H27</c:v>
                </c:pt>
                <c:pt idx="1">
                  <c:v>H28</c:v>
                </c:pt>
                <c:pt idx="2">
                  <c:v>H29</c:v>
                </c:pt>
                <c:pt idx="3">
                  <c:v>H30</c:v>
                </c:pt>
                <c:pt idx="4">
                  <c:v>R01</c:v>
                </c:pt>
              </c:strCache>
            </c:strRef>
          </c:cat>
          <c:val>
            <c:numRef>
              <c:f>データシート!$B$21:$F$21</c:f>
              <c:numCache>
                <c:formatCode>General</c:formatCode>
                <c:ptCount val="5"/>
                <c:pt idx="0">
                  <c:v>0.86</c:v>
                </c:pt>
                <c:pt idx="1">
                  <c:v>0.05</c:v>
                </c:pt>
                <c:pt idx="2">
                  <c:v>-1.35</c:v>
                </c:pt>
                <c:pt idx="3">
                  <c:v>-6.2</c:v>
                </c:pt>
                <c:pt idx="4">
                  <c:v>-0.72</c:v>
                </c:pt>
              </c:numCache>
            </c:numRef>
          </c:val>
          <c:smooth val="0"/>
          <c:extLst>
            <c:ext xmlns:c16="http://schemas.microsoft.com/office/drawing/2014/chart" uri="{C3380CC4-5D6E-409C-BE32-E72D297353CC}">
              <c16:uniqueId val="{00000002-0080-40CB-BC72-F851010A3F8E}"/>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データシート!$B$27:$K$27</c:f>
              <c:numCache>
                <c:formatCode>General</c:formatCode>
                <c:ptCount val="10"/>
                <c:pt idx="0">
                  <c:v>#N/A</c:v>
                </c:pt>
                <c:pt idx="1">
                  <c:v>2.4300000000000002</c:v>
                </c:pt>
                <c:pt idx="2">
                  <c:v>#N/A</c:v>
                </c:pt>
                <c:pt idx="3">
                  <c:v>2.37</c:v>
                </c:pt>
                <c:pt idx="4">
                  <c:v>0</c:v>
                </c:pt>
                <c:pt idx="5">
                  <c:v>0</c:v>
                </c:pt>
                <c:pt idx="6">
                  <c:v>0</c:v>
                </c:pt>
                <c:pt idx="7">
                  <c:v>0</c:v>
                </c:pt>
                <c:pt idx="8">
                  <c:v>0</c:v>
                </c:pt>
                <c:pt idx="9">
                  <c:v>0</c:v>
                </c:pt>
              </c:numCache>
            </c:numRef>
          </c:val>
          <c:extLst>
            <c:ext xmlns:c16="http://schemas.microsoft.com/office/drawing/2014/chart" uri="{C3380CC4-5D6E-409C-BE32-E72D297353CC}">
              <c16:uniqueId val="{00000000-52BA-417A-9AD3-6DE78A3A13FE}"/>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52BA-417A-9AD3-6DE78A3A13FE}"/>
            </c:ext>
          </c:extLst>
        </c:ser>
        <c:ser>
          <c:idx val="2"/>
          <c:order val="2"/>
          <c:tx>
            <c:strRef>
              <c:f>データシート!$A$29</c:f>
              <c:strCache>
                <c:ptCount val="1"/>
                <c:pt idx="0">
                  <c:v>戸別合併処理浄化槽事業特別会計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52BA-417A-9AD3-6DE78A3A13FE}"/>
            </c:ext>
          </c:extLst>
        </c:ser>
        <c:ser>
          <c:idx val="3"/>
          <c:order val="3"/>
          <c:tx>
            <c:strRef>
              <c:f>データシート!$A$30</c:f>
              <c:strCache>
                <c:ptCount val="1"/>
                <c:pt idx="0">
                  <c:v>下水道事業特別会計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52BA-417A-9AD3-6DE78A3A13FE}"/>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データシート!$B$31:$K$31</c:f>
              <c:numCache>
                <c:formatCode>General</c:formatCode>
                <c:ptCount val="10"/>
                <c:pt idx="0">
                  <c:v>#N/A</c:v>
                </c:pt>
                <c:pt idx="1">
                  <c:v>0.03</c:v>
                </c:pt>
                <c:pt idx="2">
                  <c:v>#N/A</c:v>
                </c:pt>
                <c:pt idx="3">
                  <c:v>0.06</c:v>
                </c:pt>
                <c:pt idx="4">
                  <c:v>#N/A</c:v>
                </c:pt>
                <c:pt idx="5">
                  <c:v>0.11</c:v>
                </c:pt>
                <c:pt idx="6">
                  <c:v>#N/A</c:v>
                </c:pt>
                <c:pt idx="7">
                  <c:v>0.06</c:v>
                </c:pt>
                <c:pt idx="8">
                  <c:v>#N/A</c:v>
                </c:pt>
                <c:pt idx="9">
                  <c:v>0.09</c:v>
                </c:pt>
              </c:numCache>
            </c:numRef>
          </c:val>
          <c:extLst>
            <c:ext xmlns:c16="http://schemas.microsoft.com/office/drawing/2014/chart" uri="{C3380CC4-5D6E-409C-BE32-E72D297353CC}">
              <c16:uniqueId val="{00000004-52BA-417A-9AD3-6DE78A3A13FE}"/>
            </c:ext>
          </c:extLst>
        </c:ser>
        <c:ser>
          <c:idx val="5"/>
          <c:order val="5"/>
          <c:tx>
            <c:strRef>
              <c:f>データシート!$A$32</c:f>
              <c:strCache>
                <c:ptCount val="1"/>
                <c:pt idx="0">
                  <c:v>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データシート!$B$32:$K$32</c:f>
              <c:numCache>
                <c:formatCode>General</c:formatCode>
                <c:ptCount val="10"/>
                <c:pt idx="0">
                  <c:v>#N/A</c:v>
                </c:pt>
                <c:pt idx="1">
                  <c:v>0.89</c:v>
                </c:pt>
                <c:pt idx="2">
                  <c:v>#N/A</c:v>
                </c:pt>
                <c:pt idx="3">
                  <c:v>1.1599999999999999</c:v>
                </c:pt>
                <c:pt idx="4">
                  <c:v>#N/A</c:v>
                </c:pt>
                <c:pt idx="5">
                  <c:v>1.87</c:v>
                </c:pt>
                <c:pt idx="6">
                  <c:v>#N/A</c:v>
                </c:pt>
                <c:pt idx="7">
                  <c:v>0.49</c:v>
                </c:pt>
                <c:pt idx="8">
                  <c:v>#N/A</c:v>
                </c:pt>
                <c:pt idx="9">
                  <c:v>0.11</c:v>
                </c:pt>
              </c:numCache>
            </c:numRef>
          </c:val>
          <c:extLst>
            <c:ext xmlns:c16="http://schemas.microsoft.com/office/drawing/2014/chart" uri="{C3380CC4-5D6E-409C-BE32-E72D297353CC}">
              <c16:uniqueId val="{00000005-52BA-417A-9AD3-6DE78A3A13FE}"/>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データシート!$B$33:$K$33</c:f>
              <c:numCache>
                <c:formatCode>General</c:formatCode>
                <c:ptCount val="10"/>
                <c:pt idx="0">
                  <c:v>#N/A</c:v>
                </c:pt>
                <c:pt idx="1">
                  <c:v>1.28</c:v>
                </c:pt>
                <c:pt idx="2">
                  <c:v>#N/A</c:v>
                </c:pt>
                <c:pt idx="3">
                  <c:v>1.1399999999999999</c:v>
                </c:pt>
                <c:pt idx="4">
                  <c:v>#N/A</c:v>
                </c:pt>
                <c:pt idx="5">
                  <c:v>0.91</c:v>
                </c:pt>
                <c:pt idx="6">
                  <c:v>#N/A</c:v>
                </c:pt>
                <c:pt idx="7">
                  <c:v>2.0499999999999998</c:v>
                </c:pt>
                <c:pt idx="8">
                  <c:v>#N/A</c:v>
                </c:pt>
                <c:pt idx="9">
                  <c:v>1.66</c:v>
                </c:pt>
              </c:numCache>
            </c:numRef>
          </c:val>
          <c:extLst>
            <c:ext xmlns:c16="http://schemas.microsoft.com/office/drawing/2014/chart" uri="{C3380CC4-5D6E-409C-BE32-E72D297353CC}">
              <c16:uniqueId val="{00000006-52BA-417A-9AD3-6DE78A3A13FE}"/>
            </c:ext>
          </c:extLst>
        </c:ser>
        <c:ser>
          <c:idx val="7"/>
          <c:order val="7"/>
          <c:tx>
            <c:strRef>
              <c:f>データシート!$A$34</c:f>
              <c:strCache>
                <c:ptCount val="1"/>
                <c:pt idx="0">
                  <c:v>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データシート!$B$34:$K$34</c:f>
              <c:numCache>
                <c:formatCode>General</c:formatCode>
                <c:ptCount val="10"/>
                <c:pt idx="0">
                  <c:v>0</c:v>
                </c:pt>
                <c:pt idx="1">
                  <c:v>0</c:v>
                </c:pt>
                <c:pt idx="2">
                  <c:v>0</c:v>
                </c:pt>
                <c:pt idx="3">
                  <c:v>0</c:v>
                </c:pt>
                <c:pt idx="4">
                  <c:v>#N/A</c:v>
                </c:pt>
                <c:pt idx="5">
                  <c:v>2.2400000000000002</c:v>
                </c:pt>
                <c:pt idx="6">
                  <c:v>#N/A</c:v>
                </c:pt>
                <c:pt idx="7">
                  <c:v>2.42</c:v>
                </c:pt>
                <c:pt idx="8">
                  <c:v>#N/A</c:v>
                </c:pt>
                <c:pt idx="9">
                  <c:v>2.58</c:v>
                </c:pt>
              </c:numCache>
            </c:numRef>
          </c:val>
          <c:extLst>
            <c:ext xmlns:c16="http://schemas.microsoft.com/office/drawing/2014/chart" uri="{C3380CC4-5D6E-409C-BE32-E72D297353CC}">
              <c16:uniqueId val="{00000007-52BA-417A-9AD3-6DE78A3A13FE}"/>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データシート!$B$35:$K$35</c:f>
              <c:numCache>
                <c:formatCode>General</c:formatCode>
                <c:ptCount val="10"/>
                <c:pt idx="0">
                  <c:v>#N/A</c:v>
                </c:pt>
                <c:pt idx="1">
                  <c:v>5.41</c:v>
                </c:pt>
                <c:pt idx="2">
                  <c:v>#N/A</c:v>
                </c:pt>
                <c:pt idx="3">
                  <c:v>3.53</c:v>
                </c:pt>
                <c:pt idx="4">
                  <c:v>#N/A</c:v>
                </c:pt>
                <c:pt idx="5">
                  <c:v>2.2200000000000002</c:v>
                </c:pt>
                <c:pt idx="6">
                  <c:v>#N/A</c:v>
                </c:pt>
                <c:pt idx="7">
                  <c:v>2.9</c:v>
                </c:pt>
                <c:pt idx="8">
                  <c:v>#N/A</c:v>
                </c:pt>
                <c:pt idx="9">
                  <c:v>2.77</c:v>
                </c:pt>
              </c:numCache>
            </c:numRef>
          </c:val>
          <c:extLst>
            <c:ext xmlns:c16="http://schemas.microsoft.com/office/drawing/2014/chart" uri="{C3380CC4-5D6E-409C-BE32-E72D297353CC}">
              <c16:uniqueId val="{00000008-52BA-417A-9AD3-6DE78A3A13FE}"/>
            </c:ext>
          </c:extLst>
        </c:ser>
        <c:ser>
          <c:idx val="9"/>
          <c:order val="9"/>
          <c:tx>
            <c:strRef>
              <c:f>データシート!$A$36</c:f>
              <c:strCache>
                <c:ptCount val="1"/>
                <c:pt idx="0">
                  <c:v>病院事業会計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データシート!$B$36:$K$36</c:f>
              <c:numCache>
                <c:formatCode>General</c:formatCode>
                <c:ptCount val="10"/>
                <c:pt idx="0">
                  <c:v>#N/A</c:v>
                </c:pt>
                <c:pt idx="1">
                  <c:v>3.41</c:v>
                </c:pt>
                <c:pt idx="2">
                  <c:v>#N/A</c:v>
                </c:pt>
                <c:pt idx="3">
                  <c:v>3.75</c:v>
                </c:pt>
                <c:pt idx="4">
                  <c:v>#N/A</c:v>
                </c:pt>
                <c:pt idx="5">
                  <c:v>3.86</c:v>
                </c:pt>
                <c:pt idx="6">
                  <c:v>#N/A</c:v>
                </c:pt>
                <c:pt idx="7">
                  <c:v>4.13</c:v>
                </c:pt>
                <c:pt idx="8">
                  <c:v>#N/A</c:v>
                </c:pt>
                <c:pt idx="9">
                  <c:v>2.92</c:v>
                </c:pt>
              </c:numCache>
            </c:numRef>
          </c:val>
          <c:extLst>
            <c:ext xmlns:c16="http://schemas.microsoft.com/office/drawing/2014/chart" uri="{C3380CC4-5D6E-409C-BE32-E72D297353CC}">
              <c16:uniqueId val="{00000009-52BA-417A-9AD3-6DE78A3A13FE}"/>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データシート!$B$42:$P$42</c:f>
              <c:numCache>
                <c:formatCode>General</c:formatCode>
                <c:ptCount val="15"/>
                <c:pt idx="2">
                  <c:v>1153</c:v>
                </c:pt>
                <c:pt idx="5">
                  <c:v>1134</c:v>
                </c:pt>
                <c:pt idx="8">
                  <c:v>1126</c:v>
                </c:pt>
                <c:pt idx="11">
                  <c:v>1127</c:v>
                </c:pt>
                <c:pt idx="14">
                  <c:v>1149</c:v>
                </c:pt>
              </c:numCache>
            </c:numRef>
          </c:val>
          <c:extLst>
            <c:ext xmlns:c16="http://schemas.microsoft.com/office/drawing/2014/chart" uri="{C3380CC4-5D6E-409C-BE32-E72D297353CC}">
              <c16:uniqueId val="{00000000-9C7F-4EC4-BF0E-8E5C31F7B6BC}"/>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9C7F-4EC4-BF0E-8E5C31F7B6BC}"/>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9C7F-4EC4-BF0E-8E5C31F7B6BC}"/>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データシート!$B$45:$P$45</c:f>
              <c:numCache>
                <c:formatCode>General</c:formatCode>
                <c:ptCount val="15"/>
                <c:pt idx="0">
                  <c:v>66</c:v>
                </c:pt>
                <c:pt idx="3">
                  <c:v>68</c:v>
                </c:pt>
                <c:pt idx="6">
                  <c:v>62</c:v>
                </c:pt>
                <c:pt idx="9">
                  <c:v>70</c:v>
                </c:pt>
                <c:pt idx="12">
                  <c:v>68</c:v>
                </c:pt>
              </c:numCache>
            </c:numRef>
          </c:val>
          <c:extLst>
            <c:ext xmlns:c16="http://schemas.microsoft.com/office/drawing/2014/chart" uri="{C3380CC4-5D6E-409C-BE32-E72D297353CC}">
              <c16:uniqueId val="{00000003-9C7F-4EC4-BF0E-8E5C31F7B6BC}"/>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データシート!$B$46:$P$46</c:f>
              <c:numCache>
                <c:formatCode>General</c:formatCode>
                <c:ptCount val="15"/>
                <c:pt idx="0">
                  <c:v>370</c:v>
                </c:pt>
                <c:pt idx="3">
                  <c:v>383</c:v>
                </c:pt>
                <c:pt idx="6">
                  <c:v>395</c:v>
                </c:pt>
                <c:pt idx="9">
                  <c:v>405</c:v>
                </c:pt>
                <c:pt idx="12">
                  <c:v>401</c:v>
                </c:pt>
              </c:numCache>
            </c:numRef>
          </c:val>
          <c:extLst>
            <c:ext xmlns:c16="http://schemas.microsoft.com/office/drawing/2014/chart" uri="{C3380CC4-5D6E-409C-BE32-E72D297353CC}">
              <c16:uniqueId val="{00000004-9C7F-4EC4-BF0E-8E5C31F7B6BC}"/>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9C7F-4EC4-BF0E-8E5C31F7B6BC}"/>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9C7F-4EC4-BF0E-8E5C31F7B6BC}"/>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データシート!$B$49:$P$49</c:f>
              <c:numCache>
                <c:formatCode>General</c:formatCode>
                <c:ptCount val="15"/>
                <c:pt idx="0">
                  <c:v>1188</c:v>
                </c:pt>
                <c:pt idx="3">
                  <c:v>1102</c:v>
                </c:pt>
                <c:pt idx="6">
                  <c:v>1133</c:v>
                </c:pt>
                <c:pt idx="9">
                  <c:v>1107</c:v>
                </c:pt>
                <c:pt idx="12">
                  <c:v>1173</c:v>
                </c:pt>
              </c:numCache>
            </c:numRef>
          </c:val>
          <c:extLst>
            <c:ext xmlns:c16="http://schemas.microsoft.com/office/drawing/2014/chart" uri="{C3380CC4-5D6E-409C-BE32-E72D297353CC}">
              <c16:uniqueId val="{00000007-9C7F-4EC4-BF0E-8E5C31F7B6BC}"/>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データシート!$B$50:$P$50</c:f>
              <c:numCache>
                <c:formatCode>General</c:formatCode>
                <c:ptCount val="15"/>
                <c:pt idx="0">
                  <c:v>#N/A</c:v>
                </c:pt>
                <c:pt idx="1">
                  <c:v>471</c:v>
                </c:pt>
                <c:pt idx="2">
                  <c:v>#N/A</c:v>
                </c:pt>
                <c:pt idx="3">
                  <c:v>#N/A</c:v>
                </c:pt>
                <c:pt idx="4">
                  <c:v>419</c:v>
                </c:pt>
                <c:pt idx="5">
                  <c:v>#N/A</c:v>
                </c:pt>
                <c:pt idx="6">
                  <c:v>#N/A</c:v>
                </c:pt>
                <c:pt idx="7">
                  <c:v>464</c:v>
                </c:pt>
                <c:pt idx="8">
                  <c:v>#N/A</c:v>
                </c:pt>
                <c:pt idx="9">
                  <c:v>#N/A</c:v>
                </c:pt>
                <c:pt idx="10">
                  <c:v>455</c:v>
                </c:pt>
                <c:pt idx="11">
                  <c:v>#N/A</c:v>
                </c:pt>
                <c:pt idx="12">
                  <c:v>#N/A</c:v>
                </c:pt>
                <c:pt idx="13">
                  <c:v>493</c:v>
                </c:pt>
                <c:pt idx="14">
                  <c:v>#N/A</c:v>
                </c:pt>
              </c:numCache>
            </c:numRef>
          </c:val>
          <c:smooth val="0"/>
          <c:extLst>
            <c:ext xmlns:c16="http://schemas.microsoft.com/office/drawing/2014/chart" uri="{C3380CC4-5D6E-409C-BE32-E72D297353CC}">
              <c16:uniqueId val="{00000008-9C7F-4EC4-BF0E-8E5C31F7B6BC}"/>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データシート!$B$56:$P$56</c:f>
              <c:numCache>
                <c:formatCode>General</c:formatCode>
                <c:ptCount val="15"/>
                <c:pt idx="2">
                  <c:v>11266</c:v>
                </c:pt>
                <c:pt idx="5">
                  <c:v>11486</c:v>
                </c:pt>
                <c:pt idx="8">
                  <c:v>11847</c:v>
                </c:pt>
                <c:pt idx="11">
                  <c:v>11985</c:v>
                </c:pt>
                <c:pt idx="14">
                  <c:v>12358</c:v>
                </c:pt>
              </c:numCache>
            </c:numRef>
          </c:val>
          <c:extLst>
            <c:ext xmlns:c16="http://schemas.microsoft.com/office/drawing/2014/chart" uri="{C3380CC4-5D6E-409C-BE32-E72D297353CC}">
              <c16:uniqueId val="{00000000-F224-46DC-AF24-5048C91584AF}"/>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データシート!$B$57:$P$57</c:f>
              <c:numCache>
                <c:formatCode>General</c:formatCode>
                <c:ptCount val="15"/>
                <c:pt idx="2">
                  <c:v>77</c:v>
                </c:pt>
                <c:pt idx="5">
                  <c:v>107</c:v>
                </c:pt>
                <c:pt idx="8">
                  <c:v>107</c:v>
                </c:pt>
                <c:pt idx="11">
                  <c:v>120</c:v>
                </c:pt>
                <c:pt idx="14">
                  <c:v>124</c:v>
                </c:pt>
              </c:numCache>
            </c:numRef>
          </c:val>
          <c:extLst>
            <c:ext xmlns:c16="http://schemas.microsoft.com/office/drawing/2014/chart" uri="{C3380CC4-5D6E-409C-BE32-E72D297353CC}">
              <c16:uniqueId val="{00000001-F224-46DC-AF24-5048C91584AF}"/>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データシート!$B$58:$P$58</c:f>
              <c:numCache>
                <c:formatCode>General</c:formatCode>
                <c:ptCount val="15"/>
                <c:pt idx="2">
                  <c:v>4761</c:v>
                </c:pt>
                <c:pt idx="5">
                  <c:v>5085</c:v>
                </c:pt>
                <c:pt idx="8">
                  <c:v>5129</c:v>
                </c:pt>
                <c:pt idx="11">
                  <c:v>4715</c:v>
                </c:pt>
                <c:pt idx="14">
                  <c:v>4598</c:v>
                </c:pt>
              </c:numCache>
            </c:numRef>
          </c:val>
          <c:extLst>
            <c:ext xmlns:c16="http://schemas.microsoft.com/office/drawing/2014/chart" uri="{C3380CC4-5D6E-409C-BE32-E72D297353CC}">
              <c16:uniqueId val="{00000002-F224-46DC-AF24-5048C91584AF}"/>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F224-46DC-AF24-5048C91584AF}"/>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F224-46DC-AF24-5048C91584AF}"/>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F224-46DC-AF24-5048C91584AF}"/>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データシート!$B$62:$P$62</c:f>
              <c:numCache>
                <c:formatCode>General</c:formatCode>
                <c:ptCount val="15"/>
                <c:pt idx="0">
                  <c:v>2177</c:v>
                </c:pt>
                <c:pt idx="3">
                  <c:v>2128</c:v>
                </c:pt>
                <c:pt idx="6">
                  <c:v>2074</c:v>
                </c:pt>
                <c:pt idx="9">
                  <c:v>1976</c:v>
                </c:pt>
                <c:pt idx="12">
                  <c:v>1912</c:v>
                </c:pt>
              </c:numCache>
            </c:numRef>
          </c:val>
          <c:extLst>
            <c:ext xmlns:c16="http://schemas.microsoft.com/office/drawing/2014/chart" uri="{C3380CC4-5D6E-409C-BE32-E72D297353CC}">
              <c16:uniqueId val="{00000006-F224-46DC-AF24-5048C91584AF}"/>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データシート!$B$63:$P$63</c:f>
              <c:numCache>
                <c:formatCode>General</c:formatCode>
                <c:ptCount val="15"/>
                <c:pt idx="0">
                  <c:v>373</c:v>
                </c:pt>
                <c:pt idx="3">
                  <c:v>313</c:v>
                </c:pt>
                <c:pt idx="6">
                  <c:v>668</c:v>
                </c:pt>
                <c:pt idx="9">
                  <c:v>599</c:v>
                </c:pt>
                <c:pt idx="12">
                  <c:v>539</c:v>
                </c:pt>
              </c:numCache>
            </c:numRef>
          </c:val>
          <c:extLst>
            <c:ext xmlns:c16="http://schemas.microsoft.com/office/drawing/2014/chart" uri="{C3380CC4-5D6E-409C-BE32-E72D297353CC}">
              <c16:uniqueId val="{00000007-F224-46DC-AF24-5048C91584AF}"/>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データシート!$B$64:$P$64</c:f>
              <c:numCache>
                <c:formatCode>General</c:formatCode>
                <c:ptCount val="15"/>
                <c:pt idx="0">
                  <c:v>4198</c:v>
                </c:pt>
                <c:pt idx="3">
                  <c:v>4174</c:v>
                </c:pt>
                <c:pt idx="6">
                  <c:v>3783</c:v>
                </c:pt>
                <c:pt idx="9">
                  <c:v>4284</c:v>
                </c:pt>
                <c:pt idx="12">
                  <c:v>5267</c:v>
                </c:pt>
              </c:numCache>
            </c:numRef>
          </c:val>
          <c:extLst>
            <c:ext xmlns:c16="http://schemas.microsoft.com/office/drawing/2014/chart" uri="{C3380CC4-5D6E-409C-BE32-E72D297353CC}">
              <c16:uniqueId val="{00000008-F224-46DC-AF24-5048C91584AF}"/>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F224-46DC-AF24-5048C91584AF}"/>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データシート!$B$66:$P$66</c:f>
              <c:numCache>
                <c:formatCode>General</c:formatCode>
                <c:ptCount val="15"/>
                <c:pt idx="0">
                  <c:v>11493</c:v>
                </c:pt>
                <c:pt idx="3">
                  <c:v>11986</c:v>
                </c:pt>
                <c:pt idx="6">
                  <c:v>12790</c:v>
                </c:pt>
                <c:pt idx="9">
                  <c:v>12435</c:v>
                </c:pt>
                <c:pt idx="12">
                  <c:v>12499</c:v>
                </c:pt>
              </c:numCache>
            </c:numRef>
          </c:val>
          <c:extLst>
            <c:ext xmlns:c16="http://schemas.microsoft.com/office/drawing/2014/chart" uri="{C3380CC4-5D6E-409C-BE32-E72D297353CC}">
              <c16:uniqueId val="{0000000A-F224-46DC-AF24-5048C91584AF}"/>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データシート!$B$67:$P$67</c:f>
              <c:numCache>
                <c:formatCode>General</c:formatCode>
                <c:ptCount val="15"/>
                <c:pt idx="0">
                  <c:v>#N/A</c:v>
                </c:pt>
                <c:pt idx="1">
                  <c:v>2138</c:v>
                </c:pt>
                <c:pt idx="2">
                  <c:v>#N/A</c:v>
                </c:pt>
                <c:pt idx="3">
                  <c:v>#N/A</c:v>
                </c:pt>
                <c:pt idx="4">
                  <c:v>1923</c:v>
                </c:pt>
                <c:pt idx="5">
                  <c:v>#N/A</c:v>
                </c:pt>
                <c:pt idx="6">
                  <c:v>#N/A</c:v>
                </c:pt>
                <c:pt idx="7">
                  <c:v>2231</c:v>
                </c:pt>
                <c:pt idx="8">
                  <c:v>#N/A</c:v>
                </c:pt>
                <c:pt idx="9">
                  <c:v>#N/A</c:v>
                </c:pt>
                <c:pt idx="10">
                  <c:v>2473</c:v>
                </c:pt>
                <c:pt idx="11">
                  <c:v>#N/A</c:v>
                </c:pt>
                <c:pt idx="12">
                  <c:v>#N/A</c:v>
                </c:pt>
                <c:pt idx="13">
                  <c:v>3137</c:v>
                </c:pt>
                <c:pt idx="14">
                  <c:v>#N/A</c:v>
                </c:pt>
              </c:numCache>
            </c:numRef>
          </c:val>
          <c:smooth val="0"/>
          <c:extLst>
            <c:ext xmlns:c16="http://schemas.microsoft.com/office/drawing/2014/chart" uri="{C3380CC4-5D6E-409C-BE32-E72D297353CC}">
              <c16:uniqueId val="{0000000B-F224-46DC-AF24-5048C91584AF}"/>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データシート!$B$72:$D$72</c:f>
              <c:numCache>
                <c:formatCode>#,##0;"▲ "#,##0</c:formatCode>
                <c:ptCount val="3"/>
                <c:pt idx="0">
                  <c:v>2129</c:v>
                </c:pt>
                <c:pt idx="1">
                  <c:v>1729</c:v>
                </c:pt>
                <c:pt idx="2">
                  <c:v>1695</c:v>
                </c:pt>
              </c:numCache>
            </c:numRef>
          </c:val>
          <c:extLst>
            <c:ext xmlns:c16="http://schemas.microsoft.com/office/drawing/2014/chart" uri="{C3380CC4-5D6E-409C-BE32-E72D297353CC}">
              <c16:uniqueId val="{00000000-5DD3-4C07-A925-08C721AB6DD1}"/>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データシート!$B$73:$D$73</c:f>
              <c:numCache>
                <c:formatCode>#,##0;"▲ "#,##0</c:formatCode>
                <c:ptCount val="3"/>
                <c:pt idx="0">
                  <c:v>1949</c:v>
                </c:pt>
                <c:pt idx="1">
                  <c:v>1984</c:v>
                </c:pt>
                <c:pt idx="2">
                  <c:v>1971</c:v>
                </c:pt>
              </c:numCache>
            </c:numRef>
          </c:val>
          <c:extLst>
            <c:ext xmlns:c16="http://schemas.microsoft.com/office/drawing/2014/chart" uri="{C3380CC4-5D6E-409C-BE32-E72D297353CC}">
              <c16:uniqueId val="{00000001-5DD3-4C07-A925-08C721AB6DD1}"/>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H29</c:v>
                </c:pt>
                <c:pt idx="1">
                  <c:v>H30</c:v>
                </c:pt>
                <c:pt idx="2">
                  <c:v>R01</c:v>
                </c:pt>
              </c:strCache>
            </c:strRef>
          </c:cat>
          <c:val>
            <c:numRef>
              <c:f>データシート!$B$74:$D$74</c:f>
              <c:numCache>
                <c:formatCode>#,##0;"▲ "#,##0</c:formatCode>
                <c:ptCount val="3"/>
                <c:pt idx="0">
                  <c:v>2095</c:v>
                </c:pt>
                <c:pt idx="1">
                  <c:v>2038</c:v>
                </c:pt>
                <c:pt idx="2">
                  <c:v>1851</c:v>
                </c:pt>
              </c:numCache>
            </c:numRef>
          </c:val>
          <c:extLst>
            <c:ext xmlns:c16="http://schemas.microsoft.com/office/drawing/2014/chart" uri="{C3380CC4-5D6E-409C-BE32-E72D297353CC}">
              <c16:uniqueId val="{00000002-5DD3-4C07-A925-08C721AB6DD1}"/>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{69A0BC23-9A8F-482C-8B46-51559E6221AC}</c15:txfldGUID>
                      <c15:f>公会計指標分析・財政指標組合せ分析表!$BP$50</c15:f>
                      <c15:dlblFieldTableCache>
                        <c:ptCount val="1"/>
                        <c:pt idx="0">
                          <c:v>H27</c:v>
                        </c:pt>
                      </c15:dlblFieldTableCache>
                    </c15:dlblFTEntry>
                  </c15:dlblFieldTable>
                  <c15:showDataLabelsRange val="0"/>
                </c:ext>
                <c:ext xmlns:c16="http://schemas.microsoft.com/office/drawing/2014/chart" uri="{C3380CC4-5D6E-409C-BE32-E72D297353CC}">
                  <c16:uniqueId val="{00000000-8D09-4CC1-A490-66910049EDFC}"/>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{EB0FE77D-35DC-4C8B-A5C2-8A4BFF7B0D9B}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8D09-4CC1-A490-66910049EDFC}"/>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{4D8A90FB-C325-4E2B-ADFC-57F9E831376E}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8D09-4CC1-A490-66910049EDFC}"/>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{913599F7-04F7-4AB2-B04C-413A8D4F6975}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8D09-4CC1-A490-66910049EDFC}"/>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{5170D0FB-8759-413D-91CA-DEAD1A8AC5FC}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8D09-4CC1-A490-66910049EDFC}"/>
                </c:ext>
              </c:extLst>
            </c:dLbl>
            <c:dLbl>
              <c:idx val="8"/>
              <c:tx>
                <c:strRef>
                  <c:f>公会計指標分析・財政指標組合せ分析表!$BX$50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{C13E2EC6-440F-43D8-B860-FA3D987EF611}</c15:txfldGUID>
                      <c15:f>公会計指標分析・財政指標組合せ分析表!$BX$50</c15:f>
                      <c15:dlblFieldTableCache>
                        <c:ptCount val="1"/>
                        <c:pt idx="0">
                          <c:v>H28</c:v>
                        </c:pt>
                      </c15:dlblFieldTableCache>
                    </c15:dlblFTEntry>
                  </c15:dlblFieldTable>
                  <c15:showDataLabelsRange val="0"/>
                </c:ext>
                <c:ext xmlns:c16="http://schemas.microsoft.com/office/drawing/2014/chart" uri="{C3380CC4-5D6E-409C-BE32-E72D297353CC}">
                  <c16:uniqueId val="{00000005-8D09-4CC1-A490-66910049EDFC}"/>
                </c:ext>
              </c:extLst>
            </c:dLbl>
            <c:dLbl>
              <c:idx val="16"/>
              <c:tx>
                <c:strRef>
                  <c:f>公会計指標分析・財政指標組合せ分析表!$CF$50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{E6FCE6D4-6E69-4897-AF8B-F27AC7511AC2}</c15:txfldGUID>
                      <c15:f>公会計指標分析・財政指標組合せ分析表!$CF$50</c15:f>
                      <c15:dlblFieldTableCache>
                        <c:ptCount val="1"/>
                        <c:pt idx="0">
                          <c:v>H29</c:v>
                        </c:pt>
                      </c15:dlblFieldTableCache>
                    </c15:dlblFTEntry>
                  </c15:dlblFieldTable>
                  <c15:showDataLabelsRange val="0"/>
                </c:ext>
                <c:ext xmlns:c16="http://schemas.microsoft.com/office/drawing/2014/chart" uri="{C3380CC4-5D6E-409C-BE32-E72D297353CC}">
                  <c16:uniqueId val="{00000006-8D09-4CC1-A490-66910049EDFC}"/>
                </c:ext>
              </c:extLst>
            </c:dLbl>
            <c:dLbl>
              <c:idx val="24"/>
              <c:tx>
                <c:strRef>
                  <c:f>公会計指標分析・財政指標組合せ分析表!$CN$50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{A330778B-3B4C-44FF-85D6-F417D7181AC4}</c15:txfldGUID>
                      <c15:f>公会計指標分析・財政指標組合せ分析表!$CN$50</c15:f>
                      <c15:dlblFieldTableCache>
                        <c:ptCount val="1"/>
                        <c:pt idx="0">
                          <c:v>H30</c:v>
                        </c:pt>
                      </c15:dlblFieldTableCache>
                    </c15:dlblFTEntry>
                  </c15:dlblFieldTable>
                  <c15:showDataLabelsRange val="0"/>
                </c:ext>
                <c:ext xmlns:c16="http://schemas.microsoft.com/office/drawing/2014/chart" uri="{C3380CC4-5D6E-409C-BE32-E72D297353CC}">
                  <c16:uniqueId val="{00000007-8D09-4CC1-A490-66910049EDFC}"/>
                </c:ext>
              </c:extLst>
            </c:dLbl>
            <c:dLbl>
              <c:idx val="32"/>
              <c:tx>
                <c:strRef>
                  <c:f>公会計指標分析・財政指標組合せ分析表!$CV$50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{3219299E-48E9-4FD8-90E4-7C5B9FFCA04F}</c15:txfldGUID>
                      <c15:f>公会計指標分析・財政指標組合せ分析表!$CV$50</c15:f>
                      <c15:dlblFieldTableCache>
                        <c:ptCount val="1"/>
                        <c:pt idx="0">
                          <c:v>R01</c:v>
                        </c:pt>
                      </c15:dlblFieldTableCache>
                    </c15:dlblFTEntry>
                  </c15:dlblFieldTable>
                  <c15:showDataLabelsRange val="0"/>
                </c:ext>
                <c:ext xmlns:c16="http://schemas.microsoft.com/office/drawing/2014/chart" uri="{C3380CC4-5D6E-409C-BE32-E72D297353CC}">
                  <c16:uniqueId val="{00000008-8D09-4CC1-A490-66910049EDFC}"/>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8">
                  <c:v>59</c:v>
                </c:pt>
                <c:pt idx="16">
                  <c:v>60.1</c:v>
                </c:pt>
                <c:pt idx="24">
                  <c:v>61.7</c:v>
                </c:pt>
                <c:pt idx="32">
                  <c:v>62.8</c:v>
                </c:pt>
              </c:numCache>
            </c:numRef>
          </c:xVal>
          <c:yVal>
            <c:numRef>
              <c:f>公会計指標分析・財政指標組合せ分析表!$BP$51:$DC$51</c:f>
              <c:numCache>
                <c:formatCode>#,##0.0;"▲ "#,##0.0</c:formatCode>
                <c:ptCount val="40"/>
                <c:pt idx="8">
                  <c:v>39.799999999999997</c:v>
                </c:pt>
                <c:pt idx="16">
                  <c:v>47.2</c:v>
                </c:pt>
                <c:pt idx="24">
                  <c:v>52.4</c:v>
                </c:pt>
                <c:pt idx="32">
                  <c:v>66.900000000000006</c:v>
                </c:pt>
              </c:numCache>
            </c:numRef>
          </c:yVal>
          <c:smooth val="0"/>
          <c:extLst>
            <c:ext xmlns:c16="http://schemas.microsoft.com/office/drawing/2014/chart" uri="{C3380CC4-5D6E-409C-BE32-E72D297353CC}">
              <c16:uniqueId val="{00000009-8D09-4CC1-A490-66910049EDFC}"/>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{93C0EB08-323F-42FD-B78A-B18C1C2E21E8}</c15:txfldGUID>
                      <c15:f>公会計指標分析・財政指標組合せ分析表!$BP$50</c15:f>
                      <c15:dlblFieldTableCache>
                        <c:ptCount val="1"/>
                        <c:pt idx="0">
                          <c:v>H27</c:v>
                        </c:pt>
                      </c15:dlblFieldTableCache>
                    </c15:dlblFTEntry>
                  </c15:dlblFieldTable>
                  <c15:showDataLabelsRange val="0"/>
                </c:ext>
                <c:ext xmlns:c16="http://schemas.microsoft.com/office/drawing/2014/chart" uri="{C3380CC4-5D6E-409C-BE32-E72D297353CC}">
                  <c16:uniqueId val="{0000000A-8D09-4CC1-A490-66910049EDFC}"/>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{5FB9D717-F2CD-4AFC-A580-18645B79B001}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8D09-4CC1-A490-66910049EDFC}"/>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{E676BAE0-474A-4F1B-9590-132B8AFD527F}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8D09-4CC1-A490-66910049EDFC}"/>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{B26059BC-C802-40CC-8619-60F9B9AC02C6}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8D09-4CC1-A490-66910049EDFC}"/>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{5B29421D-B930-4BEB-8E28-D75B010798B8}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8D09-4CC1-A490-66910049EDFC}"/>
                </c:ext>
              </c:extLst>
            </c:dLbl>
            <c:dLbl>
              <c:idx val="8"/>
              <c:tx>
                <c:strRef>
                  <c:f>公会計指標分析・財政指標組合せ分析表!$BX$50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{85DCFBCD-6E8B-4ED4-928B-C1E3ABC00086}</c15:txfldGUID>
                      <c15:f>公会計指標分析・財政指標組合せ分析表!$BX$50</c15:f>
                      <c15:dlblFieldTableCache>
                        <c:ptCount val="1"/>
                        <c:pt idx="0">
                          <c:v>H28</c:v>
                        </c:pt>
                      </c15:dlblFieldTableCache>
                    </c15:dlblFTEntry>
                  </c15:dlblFieldTable>
                  <c15:showDataLabelsRange val="0"/>
                </c:ext>
                <c:ext xmlns:c16="http://schemas.microsoft.com/office/drawing/2014/chart" uri="{C3380CC4-5D6E-409C-BE32-E72D297353CC}">
                  <c16:uniqueId val="{0000000F-8D09-4CC1-A490-66910049EDFC}"/>
                </c:ext>
              </c:extLst>
            </c:dLbl>
            <c:dLbl>
              <c:idx val="16"/>
              <c:layout>
                <c:manualLayout>
                  <c:x val="-4.5797569605124239E-2"/>
                  <c:y val="-6.4739042105865174E-2"/>
                </c:manualLayout>
              </c:layout>
              <c:tx>
                <c:strRef>
                  <c:f>公会計指標分析・財政指標組合せ分析表!$CF$50</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{E7FB36AF-795E-408E-A21D-7DDE27BE4808}</c15:txfldGUID>
                      <c15:f>公会計指標分析・財政指標組合せ分析表!$CF$50</c15:f>
                      <c15:dlblFieldTableCache>
                        <c:ptCount val="1"/>
                        <c:pt idx="0">
                          <c:v>H29</c:v>
                        </c:pt>
                      </c15:dlblFieldTableCache>
                    </c15:dlblFTEntry>
                  </c15:dlblFieldTable>
                  <c15:showDataLabelsRange val="0"/>
                </c:ext>
                <c:ext xmlns:c16="http://schemas.microsoft.com/office/drawing/2014/chart" uri="{C3380CC4-5D6E-409C-BE32-E72D297353CC}">
                  <c16:uniqueId val="{00000010-8D09-4CC1-A490-66910049EDFC}"/>
                </c:ext>
              </c:extLst>
            </c:dLbl>
            <c:dLbl>
              <c:idx val="24"/>
              <c:layout>
                <c:manualLayout>
                  <c:x val="-1.8492831334020431E-2"/>
                  <c:y val="-6.4739042105865174E-2"/>
                </c:manualLayout>
              </c:layout>
              <c:tx>
                <c:strRef>
                  <c:f>公会計指標分析・財政指標組合せ分析表!$CN$50</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{4762003B-D253-4AD7-8BD9-D0B126A7FC52}</c15:txfldGUID>
                      <c15:f>公会計指標分析・財政指標組合せ分析表!$CN$50</c15:f>
                      <c15:dlblFieldTableCache>
                        <c:ptCount val="1"/>
                        <c:pt idx="0">
                          <c:v>H30</c:v>
                        </c:pt>
                      </c15:dlblFieldTableCache>
                    </c15:dlblFTEntry>
                  </c15:dlblFieldTable>
                  <c15:showDataLabelsRange val="0"/>
                </c:ext>
                <c:ext xmlns:c16="http://schemas.microsoft.com/office/drawing/2014/chart" uri="{C3380CC4-5D6E-409C-BE32-E72D297353CC}">
                  <c16:uniqueId val="{00000011-8D09-4CC1-A490-66910049EDFC}"/>
                </c:ext>
              </c:extLst>
            </c:dLbl>
            <c:dLbl>
              <c:idx val="32"/>
              <c:tx>
                <c:strRef>
                  <c:f>公会計指標分析・財政指標組合せ分析表!$CV$50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{414C4113-937A-4C62-9B7B-C80B3BAC7279}</c15:txfldGUID>
                      <c15:f>公会計指標分析・財政指標組合せ分析表!$CV$50</c15:f>
                      <c15:dlblFieldTableCache>
                        <c:ptCount val="1"/>
                        <c:pt idx="0">
                          <c:v>R01</c:v>
                        </c:pt>
                      </c15:dlblFieldTableCache>
                    </c15:dlblFTEntry>
                  </c15:dlblFieldTable>
                  <c15:showDataLabelsRange val="0"/>
                </c:ext>
                <c:ext xmlns:c16="http://schemas.microsoft.com/office/drawing/2014/chart" uri="{C3380CC4-5D6E-409C-BE32-E72D297353CC}">
                  <c16:uniqueId val="{00000012-8D09-4CC1-A490-66910049EDFC}"/>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8">
                  <c:v>59.8</c:v>
                </c:pt>
                <c:pt idx="16">
                  <c:v>61.4</c:v>
                </c:pt>
                <c:pt idx="24">
                  <c:v>61.4</c:v>
                </c:pt>
                <c:pt idx="32">
                  <c:v>62.5</c:v>
                </c:pt>
              </c:numCache>
            </c:numRef>
          </c:xVal>
          <c:yVal>
            <c:numRef>
              <c:f>公会計指標分析・財政指標組合せ分析表!$BP$55:$DC$55</c:f>
              <c:numCache>
                <c:formatCode>#,##0.0;"▲ "#,##0.0</c:formatCode>
                <c:ptCount val="40"/>
                <c:pt idx="8">
                  <c:v>51.4</c:v>
                </c:pt>
                <c:pt idx="16">
                  <c:v>46.8</c:v>
                </c:pt>
                <c:pt idx="24">
                  <c:v>48.4</c:v>
                </c:pt>
                <c:pt idx="32">
                  <c:v>43</c:v>
                </c:pt>
              </c:numCache>
            </c:numRef>
          </c:yVal>
          <c:smooth val="0"/>
          <c:extLst>
            <c:ext xmlns:c16="http://schemas.microsoft.com/office/drawing/2014/chart" uri="{C3380CC4-5D6E-409C-BE32-E72D297353CC}">
              <c16:uniqueId val="{00000013-8D09-4CC1-A490-66910049EDFC}"/>
            </c:ext>
          </c:extLst>
        </c:ser>
        <c:dLbls>
          <c:showLegendKey val="0"/>
          <c:showVal val="1"/>
          <c:showCatName val="0"/>
          <c:showSerName val="0"/>
          <c:showPercent val="0"/>
          <c:showBubbleSize val="0"/>
        </c:dLbls>
        <c:axId val="46179840"/>
        <c:axId val="46181760"/>
      </c:scatterChart>
      <c:valAx>
        <c:axId val="46179840"/>
        <c:scaling>
          <c:orientation val="minMax"/>
          <c:max val="63.2"/>
          <c:min val="58.7"/>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inMax"/>
          <c:max val="72"/>
          <c:min val="36"/>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{9C9658B6-A155-4B1F-A6C1-D35AB3ED431C}</c15:txfldGUID>
                      <c15:f>公会計指標分析・財政指標組合せ分析表!$BP$72</c15:f>
                      <c15:dlblFieldTableCache>
                        <c:ptCount val="1"/>
                        <c:pt idx="0">
                          <c:v>H27</c:v>
                        </c:pt>
                      </c15:dlblFieldTableCache>
                    </c15:dlblFTEntry>
                  </c15:dlblFieldTable>
                  <c15:showDataLabelsRange val="0"/>
                </c:ext>
                <c:ext xmlns:c16="http://schemas.microsoft.com/office/drawing/2014/chart" uri="{C3380CC4-5D6E-409C-BE32-E72D297353CC}">
                  <c16:uniqueId val="{00000000-4BE1-4C66-937A-4A1437DE9C1A}"/>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{3DD806B5-FD2B-4A67-ABE8-5E7A48A140A6}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4BE1-4C66-937A-4A1437DE9C1A}"/>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{19A5BBB9-735A-46CD-97DE-B000A7EEAEBC}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4BE1-4C66-937A-4A1437DE9C1A}"/>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{96DB226A-DFDE-4099-B8D6-EE7712068A03}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4BE1-4C66-937A-4A1437DE9C1A}"/>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{1DCADA5F-34B5-4DDB-8C6A-81EFED96762F}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4BE1-4C66-937A-4A1437DE9C1A}"/>
                </c:ext>
              </c:extLst>
            </c:dLbl>
            <c:dLbl>
              <c:idx val="8"/>
              <c:tx>
                <c:strRef>
                  <c:f>公会計指標分析・財政指標組合せ分析表!$BX$72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{6741AFE8-17EC-4F85-9A4A-95959BC02B68}</c15:txfldGUID>
                      <c15:f>公会計指標分析・財政指標組合せ分析表!$BX$72</c15:f>
                      <c15:dlblFieldTableCache>
                        <c:ptCount val="1"/>
                        <c:pt idx="0">
                          <c:v>H28</c:v>
                        </c:pt>
                      </c15:dlblFieldTableCache>
                    </c15:dlblFTEntry>
                  </c15:dlblFieldTable>
                  <c15:showDataLabelsRange val="0"/>
                </c:ext>
                <c:ext xmlns:c16="http://schemas.microsoft.com/office/drawing/2014/chart" uri="{C3380CC4-5D6E-409C-BE32-E72D297353CC}">
                  <c16:uniqueId val="{00000005-4BE1-4C66-937A-4A1437DE9C1A}"/>
                </c:ext>
              </c:extLst>
            </c:dLbl>
            <c:dLbl>
              <c:idx val="16"/>
              <c:tx>
                <c:strRef>
                  <c:f>公会計指標分析・財政指標組合せ分析表!$CF$72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{0131D0B2-E893-45EC-B101-2C196E126E95}</c15:txfldGUID>
                      <c15:f>公会計指標分析・財政指標組合せ分析表!$CF$72</c15:f>
                      <c15:dlblFieldTableCache>
                        <c:ptCount val="1"/>
                        <c:pt idx="0">
                          <c:v>H29</c:v>
                        </c:pt>
                      </c15:dlblFieldTableCache>
                    </c15:dlblFTEntry>
                  </c15:dlblFieldTable>
                  <c15:showDataLabelsRange val="0"/>
                </c:ext>
                <c:ext xmlns:c16="http://schemas.microsoft.com/office/drawing/2014/chart" uri="{C3380CC4-5D6E-409C-BE32-E72D297353CC}">
                  <c16:uniqueId val="{00000006-4BE1-4C66-937A-4A1437DE9C1A}"/>
                </c:ext>
              </c:extLst>
            </c:dLbl>
            <c:dLbl>
              <c:idx val="24"/>
              <c:tx>
                <c:strRef>
                  <c:f>公会計指標分析・財政指標組合せ分析表!$CN$72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{27AECE07-B8CA-421A-8FCA-A671EE324BFE}</c15:txfldGUID>
                      <c15:f>公会計指標分析・財政指標組合せ分析表!$CN$72</c15:f>
                      <c15:dlblFieldTableCache>
                        <c:ptCount val="1"/>
                        <c:pt idx="0">
                          <c:v>H30</c:v>
                        </c:pt>
                      </c15:dlblFieldTableCache>
                    </c15:dlblFTEntry>
                  </c15:dlblFieldTable>
                  <c15:showDataLabelsRange val="0"/>
                </c:ext>
                <c:ext xmlns:c16="http://schemas.microsoft.com/office/drawing/2014/chart" uri="{C3380CC4-5D6E-409C-BE32-E72D297353CC}">
                  <c16:uniqueId val="{00000007-4BE1-4C66-937A-4A1437DE9C1A}"/>
                </c:ext>
              </c:extLst>
            </c:dLbl>
            <c:dLbl>
              <c:idx val="32"/>
              <c:tx>
                <c:strRef>
                  <c:f>公会計指標分析・財政指標組合せ分析表!$CV$72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{23F5ED2F-09F2-4AB0-9B13-6F3317A51478}</c15:txfldGUID>
                      <c15:f>公会計指標分析・財政指標組合せ分析表!$CV$72</c15:f>
                      <c15:dlblFieldTableCache>
                        <c:ptCount val="1"/>
                        <c:pt idx="0">
                          <c:v>R01</c:v>
                        </c:pt>
                      </c15:dlblFieldTableCache>
                    </c15:dlblFTEntry>
                  </c15:dlblFieldTable>
                  <c15:showDataLabelsRange val="0"/>
                </c:ext>
                <c:ext xmlns:c16="http://schemas.microsoft.com/office/drawing/2014/chart" uri="{C3380CC4-5D6E-409C-BE32-E72D297353CC}">
                  <c16:uniqueId val="{00000008-4BE1-4C66-937A-4A1437DE9C1A}"/>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9.6</c:v>
                </c:pt>
                <c:pt idx="8">
                  <c:v>9.1999999999999993</c:v>
                </c:pt>
                <c:pt idx="16">
                  <c:v>9.3000000000000007</c:v>
                </c:pt>
                <c:pt idx="24">
                  <c:v>9.3000000000000007</c:v>
                </c:pt>
                <c:pt idx="32">
                  <c:v>10</c:v>
                </c:pt>
              </c:numCache>
            </c:numRef>
          </c:xVal>
          <c:yVal>
            <c:numRef>
              <c:f>公会計指標分析・財政指標組合せ分析表!$BP$73:$DC$73</c:f>
              <c:numCache>
                <c:formatCode>#,##0.0;"▲ "#,##0.0</c:formatCode>
                <c:ptCount val="40"/>
                <c:pt idx="0">
                  <c:v>42.9</c:v>
                </c:pt>
                <c:pt idx="8">
                  <c:v>39.799999999999997</c:v>
                </c:pt>
                <c:pt idx="16">
                  <c:v>47.2</c:v>
                </c:pt>
                <c:pt idx="24">
                  <c:v>52.4</c:v>
                </c:pt>
                <c:pt idx="32">
                  <c:v>66.900000000000006</c:v>
                </c:pt>
              </c:numCache>
            </c:numRef>
          </c:yVal>
          <c:smooth val="0"/>
          <c:extLst>
            <c:ext xmlns:c16="http://schemas.microsoft.com/office/drawing/2014/chart" uri="{C3380CC4-5D6E-409C-BE32-E72D297353CC}">
              <c16:uniqueId val="{00000009-4BE1-4C66-937A-4A1437DE9C1A}"/>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{DFC27925-D1AC-450C-8EB1-CD9ECE8C865B}</c15:txfldGUID>
                      <c15:f>公会計指標分析・財政指標組合せ分析表!$BP$72</c15:f>
                      <c15:dlblFieldTableCache>
                        <c:ptCount val="1"/>
                        <c:pt idx="0">
                          <c:v>H27</c:v>
                        </c:pt>
                      </c15:dlblFieldTableCache>
                    </c15:dlblFTEntry>
                  </c15:dlblFieldTable>
                  <c15:showDataLabelsRange val="0"/>
                </c:ext>
                <c:ext xmlns:c16="http://schemas.microsoft.com/office/drawing/2014/chart" uri="{C3380CC4-5D6E-409C-BE32-E72D297353CC}">
                  <c16:uniqueId val="{0000000A-4BE1-4C66-937A-4A1437DE9C1A}"/>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{5A38DC1B-4AE9-4B6C-9757-74BA3D58F84A}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4BE1-4C66-937A-4A1437DE9C1A}"/>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{AE189667-3399-40E5-BC8B-5B2D53595FFD}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4BE1-4C66-937A-4A1437DE9C1A}"/>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{7BCCA95A-6DAE-4894-B3E8-F1E16B15F486}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4BE1-4C66-937A-4A1437DE9C1A}"/>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{A931477C-3DC4-4CDD-9653-485C5100973E}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4BE1-4C66-937A-4A1437DE9C1A}"/>
                </c:ext>
              </c:extLst>
            </c:dLbl>
            <c:dLbl>
              <c:idx val="8"/>
              <c:tx>
                <c:strRef>
                  <c:f>公会計指標分析・財政指標組合せ分析表!$BX$72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{F44BA74C-3FAC-496D-A602-3BAFDDF7877A}</c15:txfldGUID>
                      <c15:f>公会計指標分析・財政指標組合せ分析表!$BX$72</c15:f>
                      <c15:dlblFieldTableCache>
                        <c:ptCount val="1"/>
                        <c:pt idx="0">
                          <c:v>H28</c:v>
                        </c:pt>
                      </c15:dlblFieldTableCache>
                    </c15:dlblFTEntry>
                  </c15:dlblFieldTable>
                  <c15:showDataLabelsRange val="0"/>
                </c:ext>
                <c:ext xmlns:c16="http://schemas.microsoft.com/office/drawing/2014/chart" uri="{C3380CC4-5D6E-409C-BE32-E72D297353CC}">
                  <c16:uniqueId val="{0000000F-4BE1-4C66-937A-4A1437DE9C1A}"/>
                </c:ext>
              </c:extLst>
            </c:dLbl>
            <c:dLbl>
              <c:idx val="16"/>
              <c:layout>
                <c:manualLayout>
                  <c:x val="-4.5160355153971272E-2"/>
                  <c:y val="-6.081003789967443E-2"/>
                </c:manualLayout>
              </c:layout>
              <c:tx>
                <c:strRef>
                  <c:f>公会計指標分析・財政指標組合せ分析表!$CF$72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{8FA32FED-E198-4219-8FF8-259483909D0B}</c15:txfldGUID>
                      <c15:f>公会計指標分析・財政指標組合せ分析表!$CF$72</c15:f>
                      <c15:dlblFieldTableCache>
                        <c:ptCount val="1"/>
                        <c:pt idx="0">
                          <c:v>H29</c:v>
                        </c:pt>
                      </c15:dlblFieldTableCache>
                    </c15:dlblFTEntry>
                  </c15:dlblFieldTable>
                  <c15:showDataLabelsRange val="0"/>
                </c:ext>
                <c:ext xmlns:c16="http://schemas.microsoft.com/office/drawing/2014/chart" uri="{C3380CC4-5D6E-409C-BE32-E72D297353CC}">
                  <c16:uniqueId val="{00000010-4BE1-4C66-937A-4A1437DE9C1A}"/>
                </c:ext>
              </c:extLst>
            </c:dLbl>
            <c:dLbl>
              <c:idx val="24"/>
              <c:layout>
                <c:manualLayout>
                  <c:x val="-1.8235628084250059E-2"/>
                  <c:y val="-6.4023256275913459E-2"/>
                </c:manualLayout>
              </c:layout>
              <c:tx>
                <c:strRef>
                  <c:f>公会計指標分析・財政指標組合せ分析表!$CN$72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{40FC8E7B-3849-4598-B862-775D6F5EE83D}</c15:txfldGUID>
                      <c15:f>公会計指標分析・財政指標組合せ分析表!$CN$72</c15:f>
                      <c15:dlblFieldTableCache>
                        <c:ptCount val="1"/>
                        <c:pt idx="0">
                          <c:v>H30</c:v>
                        </c:pt>
                      </c15:dlblFieldTableCache>
                    </c15:dlblFTEntry>
                  </c15:dlblFieldTable>
                  <c15:showDataLabelsRange val="0"/>
                </c:ext>
                <c:ext xmlns:c16="http://schemas.microsoft.com/office/drawing/2014/chart" uri="{C3380CC4-5D6E-409C-BE32-E72D297353CC}">
                  <c16:uniqueId val="{00000011-4BE1-4C66-937A-4A1437DE9C1A}"/>
                </c:ext>
              </c:extLst>
            </c:dLbl>
            <c:dLbl>
              <c:idx val="32"/>
              <c:tx>
                <c:strRef>
                  <c:f>公会計指標分析・財政指標組合せ分析表!$CV$72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{BA29EC35-CF4F-482C-8F54-466ACA67CC3D}</c15:txfldGUID>
                      <c15:f>公会計指標分析・財政指標組合せ分析表!$CV$72</c15:f>
                      <c15:dlblFieldTableCache>
                        <c:ptCount val="1"/>
                        <c:pt idx="0">
                          <c:v>R01</c:v>
                        </c:pt>
                      </c15:dlblFieldTableCache>
                    </c15:dlblFTEntry>
                  </c15:dlblFieldTable>
                  <c15:showDataLabelsRange val="0"/>
                </c:ext>
                <c:ext xmlns:c16="http://schemas.microsoft.com/office/drawing/2014/chart" uri="{C3380CC4-5D6E-409C-BE32-E72D297353CC}">
                  <c16:uniqueId val="{00000012-4BE1-4C66-937A-4A1437DE9C1A}"/>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10.8</c:v>
                </c:pt>
                <c:pt idx="8">
                  <c:v>10.199999999999999</c:v>
                </c:pt>
                <c:pt idx="16">
                  <c:v>9.9</c:v>
                </c:pt>
                <c:pt idx="24">
                  <c:v>9.9</c:v>
                </c:pt>
                <c:pt idx="32">
                  <c:v>9.9</c:v>
                </c:pt>
              </c:numCache>
            </c:numRef>
          </c:xVal>
          <c:yVal>
            <c:numRef>
              <c:f>公会計指標分析・財政指標組合せ分析表!$BP$77:$DC$77</c:f>
              <c:numCache>
                <c:formatCode>#,##0.0;"▲ "#,##0.0</c:formatCode>
                <c:ptCount val="40"/>
                <c:pt idx="0">
                  <c:v>58.9</c:v>
                </c:pt>
                <c:pt idx="8">
                  <c:v>51.4</c:v>
                </c:pt>
                <c:pt idx="16">
                  <c:v>46.8</c:v>
                </c:pt>
                <c:pt idx="24">
                  <c:v>48.4</c:v>
                </c:pt>
                <c:pt idx="32">
                  <c:v>43</c:v>
                </c:pt>
              </c:numCache>
            </c:numRef>
          </c:yVal>
          <c:smooth val="0"/>
          <c:extLst>
            <c:ext xmlns:c16="http://schemas.microsoft.com/office/drawing/2014/chart" uri="{C3380CC4-5D6E-409C-BE32-E72D297353CC}">
              <c16:uniqueId val="{00000013-4BE1-4C66-937A-4A1437DE9C1A}"/>
            </c:ext>
          </c:extLst>
        </c:ser>
        <c:dLbls>
          <c:showLegendKey val="0"/>
          <c:showVal val="1"/>
          <c:showCatName val="0"/>
          <c:showSerName val="0"/>
          <c:showPercent val="0"/>
          <c:showBubbleSize val="0"/>
        </c:dLbls>
        <c:axId val="84219776"/>
        <c:axId val="84234240"/>
      </c:scatterChart>
      <c:valAx>
        <c:axId val="84219776"/>
        <c:scaling>
          <c:orientation val="minMax"/>
          <c:max val="11"/>
          <c:min val="9.1"/>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inMax"/>
          <c:max val="72"/>
          <c:min val="36"/>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三重県南伊勢町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元利償還金については、近年の高台移転事業の元金償還が始まったことから上昇傾向にある。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地方債の発行については、交付税措置の大きい、過疎対策事業債、合併特例債、緊急防災・減災事業債などを優先的に選択しているため、算入公債費等の額も上昇傾向にある。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今後は、町立南伊勢病院の元金償還が始まること、統合保育所の建設に伴う新規地方債の発行により、実質公債費比率が伸びる見込みである。</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　満期一括償還方式は採用していない。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三重県南伊勢町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将来負担額については、これまでの公共施設の高台移転事業等の大型建設事業により高い水準で推移している。これからも統合保育所の建設などを予定してるため、一般会計等に係る地方債の現在高は増加していく見込みである。また、公営企業債等繰入見込額については、町立南伊勢病院の高台移転に伴う地方債の発行により増加し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充当可能基金については、平成</a:t>
          </a:r>
          <a:r>
            <a:rPr kumimoji="1" lang="en-US" altLang="ja-JP" sz="1400">
              <a:latin typeface="ＭＳ ゴシック" pitchFamily="49" charset="-128"/>
              <a:ea typeface="ＭＳ ゴシック" pitchFamily="49" charset="-128"/>
            </a:rPr>
            <a:t>29</a:t>
          </a:r>
          <a:r>
            <a:rPr kumimoji="1" lang="ja-JP" altLang="en-US" sz="1400">
              <a:latin typeface="ＭＳ ゴシック" pitchFamily="49" charset="-128"/>
              <a:ea typeface="ＭＳ ゴシック" pitchFamily="49" charset="-128"/>
            </a:rPr>
            <a:t>年までは積み立てを行ってきたところであるが、平成</a:t>
          </a:r>
          <a:r>
            <a:rPr kumimoji="1" lang="en-US" altLang="ja-JP" sz="1400">
              <a:latin typeface="ＭＳ ゴシック" pitchFamily="49" charset="-128"/>
              <a:ea typeface="ＭＳ ゴシック" pitchFamily="49" charset="-128"/>
            </a:rPr>
            <a:t>30</a:t>
          </a:r>
          <a:r>
            <a:rPr kumimoji="1" lang="ja-JP" altLang="en-US" sz="1400">
              <a:latin typeface="ＭＳ ゴシック" pitchFamily="49" charset="-128"/>
              <a:ea typeface="ＭＳ ゴシック" pitchFamily="49" charset="-128"/>
            </a:rPr>
            <a:t>年度、令和元年度には取り崩しているため減少している。今後も、公債費の伸びに応じ、町債管理基金を充当していく予定のため、基金残高は減少見込みである。しかし、地方債の発行にあたっては、交付税措置の大きいものを優先的に選択しているため、基準財政需要額算入見込額は伸びていくことが予想され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今後も地方債の新規発行の抑制、基金の積み増しを行い、健全な財政運営に努める。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令和元年度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三重県南伊勢町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繰越金については、その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分の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を町債管理基金に積み立てている。財政調整基金については、財源不足に対応するため取り崩しを行った。町債管理基金については、増嵩する公債費に充当のため、地域振興基金については、年少人口の回復を目指す重点的な事業に充当するため取り崩しを行った。また、町立南伊勢病院建設事業、統合保育所建設事業について、それぞれ医療施設整備基金、保育所学校建設基金を充当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財政調整基金については、普通交付税の国勢調査人口の見直しによる影響に対応するため、標準財政規模の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割程度を目安としながらも、できる限り温存に努める。町債管理基金については、これから元金償還のピークを迎えることから計画的に取り崩す。</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地域振興基金については、年少人口の回復を主とした政策的な事業に積極的に活用していく。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保育所学校建設基金については、統合保育所建設事業に取り崩す。</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地域振興基金：南伊勢町の地域振興及び町民の一体感の醸成を図るための事業の財源</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医療施設整備基金：医療施設を整備するための事業の財源</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医療対策特別基金：過疎地域自立促進特別事業終了後の医療確保対策経費の財源</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高齢者保健福祉対策基金：高齢者の保健福祉対策事業の財源</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活性化対策事業基金：地場産業の振興等の財源</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地域振興基金：年少人口の回復を目指す政策的な事業に充当</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医療施設整備基金：町立南伊勢病院の高台移転事業に充当</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医療対策特別基金：増減なし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高齢者保健福祉対策基金：増減なし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保育所学校建設基金：統合保育所建設事業に充当</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地域振興基金：年少人口の回復を目指す政策的な事業に充当</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保育所学校建設基金：統合保育所建設事業に充当</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財源不足に対応するため取り崩した。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普通交付税の国勢調査人口の見直しによる影響に対応するため、標準財政規模の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割程度を目安としながらも、できる限り温存に努める。また、南海トラフ地震等の災害対応のためにも一定額を確保する。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令和元年度の決算においては、繰越金の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分の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を積み立てつつ、公債費の増嵩に対応するため取り崩しも行った。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町立南伊勢病院の高台移転に伴う一般会計の負担の増、統合保育所の建設等を予定していることなどから、今後も公債費は高い水準で推移することが予想される。その償還財源として町債管理基金を活用していくことを予定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1EE4485A-D941-44F6-A6C6-FBDEAFE464A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47D54A91-8184-4746-992A-201E2722D3E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AE6E8443-234D-4AF5-8BC5-6B1C5E078792}"/>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1274B0C0-DC30-435C-AD2F-D92195050C9C}"/>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BB96FA76-25CF-4AFC-A55F-22277F85C180}"/>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EF3FCB3D-F3A1-4E08-A86A-6A513A4A3685}"/>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三重県南伊勢町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58D0DC1F-C044-4552-9D31-94E23430EEC3}"/>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8F58E8C9-725C-4EB3-A4A9-288B3E866C83}"/>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7F4BACBF-DC31-4DFD-AA18-26E3A5DA6623}"/>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233351FE-BE34-4E19-8782-E21A87B7A805}"/>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C4E394B5-E7A6-4506-8366-0014D1E17E63}"/>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D4815A2B-4856-44A0-AE84-5E330A7846D4}"/>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12,345
12,263
241.89
9,291,643
9,096,509
161,439
5,814,527
12,499,385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991BF315-E1E1-4377-9184-E7C1C69ABDD7}"/>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D470DF03-BC6B-4E5D-989F-57479678EB25}"/>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9C27476F-5DF0-43CD-AB3F-5735CF481C0B}"/>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10.0
66.9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F29B2A16-E1D3-460F-A4CC-E8C8634CB7F3}"/>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140E34E6-832D-4FCC-920D-F3CD9C0B5517}"/>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2D27EA45-0760-4F18-B753-23BFDD4E2BB3}"/>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EC0EFC07-16AB-4F86-8E6F-1CAC15D64E55}"/>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4100CA41-B7E8-4968-9324-CF684786E6DF}"/>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7EBBCC6E-F00C-42D6-9BB2-71E9FCA891EB}"/>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5F6C91C5-B2B8-4B07-9F7E-5ECCA2303ABE}"/>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C83C902E-76BF-463C-A647-0A5CB3157279}"/>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5B50B1B0-D754-4F88-B72E-B1204C0A9AFB}"/>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B7AE31AD-C99E-430C-956A-8DD069B6BD2E}"/>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6C7028DD-71DA-437E-8D4B-1C7FEB762928}"/>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A6B8ABD0-F257-42F8-BE61-535CF9331A8C}"/>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4BCD8379-3C78-4CD9-8699-0B6742DBE611}"/>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16AC7C39-1271-40E3-883D-7F1661132613}"/>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0FE18F0C-3963-4022-999D-5B28A2C0F1DD}"/>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52074A5D-56CD-401C-8319-EA40FF36731A}"/>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95925" cy="259045"/>
    <xdr:sp macro="" textlink="">
      <xdr:nvSpPr>
        <xdr:cNvPr id="33" name="テキスト ボックス 32">
          <a:extLst>
            <a:ext uri="{FF2B5EF4-FFF2-40B4-BE49-F238E27FC236}">
              <a16:creationId xmlns:a16="http://schemas.microsoft.com/office/drawing/2014/main" id="{12B037A0-CABF-4D3B-A4C4-3D0896C7D542}"/>
            </a:ext>
          </a:extLst>
        </xdr:cNvPr>
        <xdr:cNvSpPr txBox="1"/>
      </xdr:nvSpPr>
      <xdr:spPr>
        <a:xfrm>
          <a:off x="419100" y="32512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34" name="テキスト ボックス 33">
          <a:extLst>
            <a:ext uri="{FF2B5EF4-FFF2-40B4-BE49-F238E27FC236}">
              <a16:creationId xmlns:a16="http://schemas.microsoft.com/office/drawing/2014/main" id="{54ECAE4E-BAA0-4056-BD3F-F9A6C46E82E7}"/>
            </a:ext>
          </a:extLst>
        </xdr:cNvPr>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a:extLst>
            <a:ext uri="{FF2B5EF4-FFF2-40B4-BE49-F238E27FC236}">
              <a16:creationId xmlns:a16="http://schemas.microsoft.com/office/drawing/2014/main" id="{BED67EBD-DAB4-4F02-AC4A-28591DBDE252}"/>
            </a:ext>
          </a:extLst>
        </xdr:cNvPr>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77461F64-D8FA-4784-8E34-B63D9F8AF003}"/>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316CA9ED-3E51-4775-AC0C-D3C63F78E081}"/>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8C1AE437-07CC-4571-BA7C-5E953750E9D1}"/>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[ 62.8</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4444F0E0-D0D8-444C-B528-B49EAB9B0EEE}"/>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BE03560B-7F32-4599-8D9C-3361CFEE0323}"/>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EFC2FCB4-0FBD-4A55-8449-EDC6E7C8C601}"/>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0CEF60CF-7021-4267-89AC-7E99C0793E8F}"/>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824851C5-2682-48DA-8656-747B0B8A051C}"/>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189140B0-6A59-4827-8D7C-8748A641C841}"/>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0EB44424-1F22-4229-8060-4C20CC805DC1}"/>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F0AEC77A-0AAD-40C1-99C0-2635FF36662C}"/>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331A412A-55EA-41C0-AF1A-D5771AFD28E8}"/>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6E17455C-6F3C-4E30-A560-F35088228B9F}"/>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全国平均、県平均とほぼ同程度である。市町村合併以降、施設の統廃合、高台移転等に取り組んできた。また、既存施設についてもその必要性を十分に検討し、長寿命化対策を行っていかなければならない。</a:t>
          </a: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D064CDB9-019F-4B9F-BE51-23763F73A840}"/>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CD0686C6-65DA-452A-8451-0ABF0B7AAD37}"/>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1" name="テキスト ボックス 50">
          <a:extLst>
            <a:ext uri="{FF2B5EF4-FFF2-40B4-BE49-F238E27FC236}">
              <a16:creationId xmlns:a16="http://schemas.microsoft.com/office/drawing/2014/main" id="{BDA3945A-D1E5-4B0F-A394-97D80EB5408F}"/>
            </a:ext>
          </a:extLst>
        </xdr:cNvPr>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52" name="直線コネクタ 51">
          <a:extLst>
            <a:ext uri="{FF2B5EF4-FFF2-40B4-BE49-F238E27FC236}">
              <a16:creationId xmlns:a16="http://schemas.microsoft.com/office/drawing/2014/main" id="{4FE27833-544E-48C7-BEDA-88F0B0756FD4}"/>
            </a:ext>
          </a:extLst>
        </xdr:cNvPr>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53" name="テキスト ボックス 52">
          <a:extLst>
            <a:ext uri="{FF2B5EF4-FFF2-40B4-BE49-F238E27FC236}">
              <a16:creationId xmlns:a16="http://schemas.microsoft.com/office/drawing/2014/main" id="{D7349E2F-53AE-4875-BBF6-9AD0830A3DA0}"/>
            </a:ext>
          </a:extLst>
        </xdr:cNvPr>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54" name="直線コネクタ 53">
          <a:extLst>
            <a:ext uri="{FF2B5EF4-FFF2-40B4-BE49-F238E27FC236}">
              <a16:creationId xmlns:a16="http://schemas.microsoft.com/office/drawing/2014/main" id="{BE047CE7-A5A5-430B-AB1C-F0EFB2217F8A}"/>
            </a:ext>
          </a:extLst>
        </xdr:cNvPr>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55" name="テキスト ボックス 54">
          <a:extLst>
            <a:ext uri="{FF2B5EF4-FFF2-40B4-BE49-F238E27FC236}">
              <a16:creationId xmlns:a16="http://schemas.microsoft.com/office/drawing/2014/main" id="{A2ED4FD4-9750-4862-BE11-AF7AAF37C4C4}"/>
            </a:ext>
          </a:extLst>
        </xdr:cNvPr>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56" name="直線コネクタ 55">
          <a:extLst>
            <a:ext uri="{FF2B5EF4-FFF2-40B4-BE49-F238E27FC236}">
              <a16:creationId xmlns:a16="http://schemas.microsoft.com/office/drawing/2014/main" id="{5F4E208B-97A4-4716-ADF3-886C2C1DC1C9}"/>
            </a:ext>
          </a:extLst>
        </xdr:cNvPr>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57" name="テキスト ボックス 56">
          <a:extLst>
            <a:ext uri="{FF2B5EF4-FFF2-40B4-BE49-F238E27FC236}">
              <a16:creationId xmlns:a16="http://schemas.microsoft.com/office/drawing/2014/main" id="{4C3930F3-55C4-4202-A35A-E7CC67320155}"/>
            </a:ext>
          </a:extLst>
        </xdr:cNvPr>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58" name="直線コネクタ 57">
          <a:extLst>
            <a:ext uri="{FF2B5EF4-FFF2-40B4-BE49-F238E27FC236}">
              <a16:creationId xmlns:a16="http://schemas.microsoft.com/office/drawing/2014/main" id="{C99F074B-B4CE-4E9A-B181-A237642FCB3F}"/>
            </a:ext>
          </a:extLst>
        </xdr:cNvPr>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59" name="テキスト ボックス 58">
          <a:extLst>
            <a:ext uri="{FF2B5EF4-FFF2-40B4-BE49-F238E27FC236}">
              <a16:creationId xmlns:a16="http://schemas.microsoft.com/office/drawing/2014/main" id="{D27CD382-3677-480B-A58F-3AA72E5C6FC7}"/>
            </a:ext>
          </a:extLst>
        </xdr:cNvPr>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60" name="直線コネクタ 59">
          <a:extLst>
            <a:ext uri="{FF2B5EF4-FFF2-40B4-BE49-F238E27FC236}">
              <a16:creationId xmlns:a16="http://schemas.microsoft.com/office/drawing/2014/main" id="{A0F7FA36-002D-425C-951B-A7884657E666}"/>
            </a:ext>
          </a:extLst>
        </xdr:cNvPr>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1" name="テキスト ボックス 60">
          <a:extLst>
            <a:ext uri="{FF2B5EF4-FFF2-40B4-BE49-F238E27FC236}">
              <a16:creationId xmlns:a16="http://schemas.microsoft.com/office/drawing/2014/main" id="{149AF36D-7A6A-4211-A4CF-33961F07DEA4}"/>
            </a:ext>
          </a:extLst>
        </xdr:cNvPr>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62" name="直線コネクタ 61">
          <a:extLst>
            <a:ext uri="{FF2B5EF4-FFF2-40B4-BE49-F238E27FC236}">
              <a16:creationId xmlns:a16="http://schemas.microsoft.com/office/drawing/2014/main" id="{A4DFD88B-5E3D-4407-99F9-4324F5343FB1}"/>
            </a:ext>
          </a:extLst>
        </xdr:cNvPr>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63" name="テキスト ボックス 62">
          <a:extLst>
            <a:ext uri="{FF2B5EF4-FFF2-40B4-BE49-F238E27FC236}">
              <a16:creationId xmlns:a16="http://schemas.microsoft.com/office/drawing/2014/main" id="{20BEA27D-96A9-42C9-B3DA-D9F28FECB115}"/>
            </a:ext>
          </a:extLst>
        </xdr:cNvPr>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4" name="直線コネクタ 63">
          <a:extLst>
            <a:ext uri="{FF2B5EF4-FFF2-40B4-BE49-F238E27FC236}">
              <a16:creationId xmlns:a16="http://schemas.microsoft.com/office/drawing/2014/main" id="{CC45D570-6231-498C-B867-3A80DC136D0A}"/>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5" name="テキスト ボックス 64">
          <a:extLst>
            <a:ext uri="{FF2B5EF4-FFF2-40B4-BE49-F238E27FC236}">
              <a16:creationId xmlns:a16="http://schemas.microsoft.com/office/drawing/2014/main" id="{9AC54910-0640-4059-B925-8510CA8BE2B2}"/>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6" name="有形固定資産減価償却率グラフ枠">
          <a:extLst>
            <a:ext uri="{FF2B5EF4-FFF2-40B4-BE49-F238E27FC236}">
              <a16:creationId xmlns:a16="http://schemas.microsoft.com/office/drawing/2014/main" id="{EFA5D4F7-6EDF-403D-8FB1-22C6526F2831}"/>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70485</xdr:rowOff>
    </xdr:from>
    <xdr:to>
      <xdr:col>23</xdr:col>
      <xdr:colOff>85090</xdr:colOff>
      <xdr:row>35</xdr:row>
      <xdr:rowOff>18959</xdr:rowOff>
    </xdr:to>
    <xdr:cxnSp macro="">
      <xdr:nvCxnSpPr>
        <xdr:cNvPr id="67" name="直線コネクタ 66">
          <a:extLst>
            <a:ext uri="{FF2B5EF4-FFF2-40B4-BE49-F238E27FC236}">
              <a16:creationId xmlns:a16="http://schemas.microsoft.com/office/drawing/2014/main" id="{2F48C635-EDC2-4947-B1AE-A49C53BDBFAB}"/>
            </a:ext>
          </a:extLst>
        </xdr:cNvPr>
        <xdr:cNvCxnSpPr/>
      </xdr:nvCxnSpPr>
      <xdr:spPr>
        <a:xfrm flipV="1">
          <a:off x="4760595" y="5471160"/>
          <a:ext cx="1270" cy="13200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22786</xdr:rowOff>
    </xdr:from>
    <xdr:ext cx="405111" cy="259045"/>
    <xdr:sp macro="" textlink="">
      <xdr:nvSpPr>
        <xdr:cNvPr id="68" name="有形固定資産減価償却率最小値テキスト">
          <a:extLst>
            <a:ext uri="{FF2B5EF4-FFF2-40B4-BE49-F238E27FC236}">
              <a16:creationId xmlns:a16="http://schemas.microsoft.com/office/drawing/2014/main" id="{6D5B2B01-110B-44B9-9DF7-9ED6D7FA5EC4}"/>
            </a:ext>
          </a:extLst>
        </xdr:cNvPr>
        <xdr:cNvSpPr txBox="1"/>
      </xdr:nvSpPr>
      <xdr:spPr>
        <a:xfrm>
          <a:off x="4813300" y="67950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35</xdr:row>
      <xdr:rowOff>18959</xdr:rowOff>
    </xdr:from>
    <xdr:to>
      <xdr:col>23</xdr:col>
      <xdr:colOff>174625</xdr:colOff>
      <xdr:row>35</xdr:row>
      <xdr:rowOff>18959</xdr:rowOff>
    </xdr:to>
    <xdr:cxnSp macro="">
      <xdr:nvCxnSpPr>
        <xdr:cNvPr id="69" name="直線コネクタ 68">
          <a:extLst>
            <a:ext uri="{FF2B5EF4-FFF2-40B4-BE49-F238E27FC236}">
              <a16:creationId xmlns:a16="http://schemas.microsoft.com/office/drawing/2014/main" id="{FB86F58E-BC78-476B-823C-8D5443E9FE9C}"/>
            </a:ext>
          </a:extLst>
        </xdr:cNvPr>
        <xdr:cNvCxnSpPr/>
      </xdr:nvCxnSpPr>
      <xdr:spPr>
        <a:xfrm>
          <a:off x="4673600" y="67912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17162</xdr:rowOff>
    </xdr:from>
    <xdr:ext cx="405111" cy="259045"/>
    <xdr:sp macro="" textlink="">
      <xdr:nvSpPr>
        <xdr:cNvPr id="70" name="有形固定資産減価償却率最大値テキスト">
          <a:extLst>
            <a:ext uri="{FF2B5EF4-FFF2-40B4-BE49-F238E27FC236}">
              <a16:creationId xmlns:a16="http://schemas.microsoft.com/office/drawing/2014/main" id="{AFB19B67-C976-4D88-B740-AB61371D5365}"/>
            </a:ext>
          </a:extLst>
        </xdr:cNvPr>
        <xdr:cNvSpPr txBox="1"/>
      </xdr:nvSpPr>
      <xdr:spPr>
        <a:xfrm>
          <a:off x="4813300" y="5246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70485</xdr:rowOff>
    </xdr:from>
    <xdr:to>
      <xdr:col>23</xdr:col>
      <xdr:colOff>174625</xdr:colOff>
      <xdr:row>27</xdr:row>
      <xdr:rowOff>70485</xdr:rowOff>
    </xdr:to>
    <xdr:cxnSp macro="">
      <xdr:nvCxnSpPr>
        <xdr:cNvPr id="71" name="直線コネクタ 70">
          <a:extLst>
            <a:ext uri="{FF2B5EF4-FFF2-40B4-BE49-F238E27FC236}">
              <a16:creationId xmlns:a16="http://schemas.microsoft.com/office/drawing/2014/main" id="{562188ED-32C3-499E-A00A-4ABDAED369D9}"/>
            </a:ext>
          </a:extLst>
        </xdr:cNvPr>
        <xdr:cNvCxnSpPr/>
      </xdr:nvCxnSpPr>
      <xdr:spPr>
        <a:xfrm>
          <a:off x="4673600" y="5471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149424</xdr:rowOff>
    </xdr:from>
    <xdr:ext cx="405111" cy="259045"/>
    <xdr:sp macro="" textlink="">
      <xdr:nvSpPr>
        <xdr:cNvPr id="72" name="有形固定資産減価償却率平均値テキスト">
          <a:extLst>
            <a:ext uri="{FF2B5EF4-FFF2-40B4-BE49-F238E27FC236}">
              <a16:creationId xmlns:a16="http://schemas.microsoft.com/office/drawing/2014/main" id="{1D3A5583-7B4E-4331-B2CF-2EDE887F377B}"/>
            </a:ext>
          </a:extLst>
        </xdr:cNvPr>
        <xdr:cNvSpPr txBox="1"/>
      </xdr:nvSpPr>
      <xdr:spPr>
        <a:xfrm>
          <a:off x="4813300" y="606444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126547</xdr:rowOff>
    </xdr:from>
    <xdr:to>
      <xdr:col>23</xdr:col>
      <xdr:colOff>136525</xdr:colOff>
      <xdr:row>32</xdr:row>
      <xdr:rowOff>56697</xdr:rowOff>
    </xdr:to>
    <xdr:sp macro="" textlink="">
      <xdr:nvSpPr>
        <xdr:cNvPr id="73" name="フローチャート: 判断 72">
          <a:extLst>
            <a:ext uri="{FF2B5EF4-FFF2-40B4-BE49-F238E27FC236}">
              <a16:creationId xmlns:a16="http://schemas.microsoft.com/office/drawing/2014/main" id="{EACC620C-8E98-4DEE-85CC-F41ECDEE9F63}"/>
            </a:ext>
          </a:extLst>
        </xdr:cNvPr>
        <xdr:cNvSpPr/>
      </xdr:nvSpPr>
      <xdr:spPr>
        <a:xfrm>
          <a:off x="4711700" y="6213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92619</xdr:rowOff>
    </xdr:from>
    <xdr:to>
      <xdr:col>19</xdr:col>
      <xdr:colOff>187325</xdr:colOff>
      <xdr:row>32</xdr:row>
      <xdr:rowOff>22769</xdr:rowOff>
    </xdr:to>
    <xdr:sp macro="" textlink="">
      <xdr:nvSpPr>
        <xdr:cNvPr id="74" name="フローチャート: 判断 73">
          <a:extLst>
            <a:ext uri="{FF2B5EF4-FFF2-40B4-BE49-F238E27FC236}">
              <a16:creationId xmlns:a16="http://schemas.microsoft.com/office/drawing/2014/main" id="{F0300DED-2412-410C-BD12-759D46901FEE}"/>
            </a:ext>
          </a:extLst>
        </xdr:cNvPr>
        <xdr:cNvSpPr/>
      </xdr:nvSpPr>
      <xdr:spPr>
        <a:xfrm>
          <a:off x="4000500" y="6179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92619</xdr:rowOff>
    </xdr:from>
    <xdr:to>
      <xdr:col>15</xdr:col>
      <xdr:colOff>187325</xdr:colOff>
      <xdr:row>32</xdr:row>
      <xdr:rowOff>22769</xdr:rowOff>
    </xdr:to>
    <xdr:sp macro="" textlink="">
      <xdr:nvSpPr>
        <xdr:cNvPr id="75" name="フローチャート: 判断 74">
          <a:extLst>
            <a:ext uri="{FF2B5EF4-FFF2-40B4-BE49-F238E27FC236}">
              <a16:creationId xmlns:a16="http://schemas.microsoft.com/office/drawing/2014/main" id="{6A91B86A-25D6-4E2A-A469-648A4D9F7AAA}"/>
            </a:ext>
          </a:extLst>
        </xdr:cNvPr>
        <xdr:cNvSpPr/>
      </xdr:nvSpPr>
      <xdr:spPr>
        <a:xfrm>
          <a:off x="3238500" y="6179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31</xdr:row>
      <xdr:rowOff>43271</xdr:rowOff>
    </xdr:from>
    <xdr:to>
      <xdr:col>11</xdr:col>
      <xdr:colOff>187325</xdr:colOff>
      <xdr:row>31</xdr:row>
      <xdr:rowOff>144871</xdr:rowOff>
    </xdr:to>
    <xdr:sp macro="" textlink="">
      <xdr:nvSpPr>
        <xdr:cNvPr id="76" name="フローチャート: 判断 75">
          <a:extLst>
            <a:ext uri="{FF2B5EF4-FFF2-40B4-BE49-F238E27FC236}">
              <a16:creationId xmlns:a16="http://schemas.microsoft.com/office/drawing/2014/main" id="{6320A856-7D8C-4BD9-9D17-10A766C6373A}"/>
            </a:ext>
          </a:extLst>
        </xdr:cNvPr>
        <xdr:cNvSpPr/>
      </xdr:nvSpPr>
      <xdr:spPr>
        <a:xfrm>
          <a:off x="2476500" y="6129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85181</xdr:rowOff>
    </xdr:from>
    <xdr:to>
      <xdr:col>7</xdr:col>
      <xdr:colOff>187325</xdr:colOff>
      <xdr:row>31</xdr:row>
      <xdr:rowOff>15331</xdr:rowOff>
    </xdr:to>
    <xdr:sp macro="" textlink="">
      <xdr:nvSpPr>
        <xdr:cNvPr id="77" name="フローチャート: 判断 76">
          <a:extLst>
            <a:ext uri="{FF2B5EF4-FFF2-40B4-BE49-F238E27FC236}">
              <a16:creationId xmlns:a16="http://schemas.microsoft.com/office/drawing/2014/main" id="{A7845EC2-6E0F-4247-8277-99603898599F}"/>
            </a:ext>
          </a:extLst>
        </xdr:cNvPr>
        <xdr:cNvSpPr/>
      </xdr:nvSpPr>
      <xdr:spPr>
        <a:xfrm>
          <a:off x="1714500" y="6000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704F45E4-50BE-462B-A6F6-44D932B48085}"/>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id="{5BCBC164-118A-45B3-96F9-36E7C1CDAA99}"/>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FD8FD0A9-44D6-4171-99FC-52BB624F7D2B}"/>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1" name="テキスト ボックス 80">
          <a:extLst>
            <a:ext uri="{FF2B5EF4-FFF2-40B4-BE49-F238E27FC236}">
              <a16:creationId xmlns:a16="http://schemas.microsoft.com/office/drawing/2014/main" id="{04B5B64E-FC17-40BC-9180-BFEB3131EBF0}"/>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2" name="テキスト ボックス 81">
          <a:extLst>
            <a:ext uri="{FF2B5EF4-FFF2-40B4-BE49-F238E27FC236}">
              <a16:creationId xmlns:a16="http://schemas.microsoft.com/office/drawing/2014/main" id="{3384257A-0272-46F3-A61E-769DA52E2ED0}"/>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135799</xdr:rowOff>
    </xdr:from>
    <xdr:to>
      <xdr:col>23</xdr:col>
      <xdr:colOff>136525</xdr:colOff>
      <xdr:row>32</xdr:row>
      <xdr:rowOff>65949</xdr:rowOff>
    </xdr:to>
    <xdr:sp macro="" textlink="">
      <xdr:nvSpPr>
        <xdr:cNvPr id="83" name="楕円 82">
          <a:extLst>
            <a:ext uri="{FF2B5EF4-FFF2-40B4-BE49-F238E27FC236}">
              <a16:creationId xmlns:a16="http://schemas.microsoft.com/office/drawing/2014/main" id="{1B3CD06F-47A0-4CF6-9EA5-EA5F72B6B2EC}"/>
            </a:ext>
          </a:extLst>
        </xdr:cNvPr>
        <xdr:cNvSpPr/>
      </xdr:nvSpPr>
      <xdr:spPr>
        <a:xfrm>
          <a:off x="4711700" y="6222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31</xdr:row>
      <xdr:rowOff>114226</xdr:rowOff>
    </xdr:from>
    <xdr:ext cx="405111" cy="259045"/>
    <xdr:sp macro="" textlink="">
      <xdr:nvSpPr>
        <xdr:cNvPr id="84" name="有形固定資産減価償却率該当値テキスト">
          <a:extLst>
            <a:ext uri="{FF2B5EF4-FFF2-40B4-BE49-F238E27FC236}">
              <a16:creationId xmlns:a16="http://schemas.microsoft.com/office/drawing/2014/main" id="{3FA05322-7798-45C8-8F62-B1C85DDB6A4F}"/>
            </a:ext>
          </a:extLst>
        </xdr:cNvPr>
        <xdr:cNvSpPr txBox="1"/>
      </xdr:nvSpPr>
      <xdr:spPr>
        <a:xfrm>
          <a:off x="4813300" y="62007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31</xdr:row>
      <xdr:rowOff>101872</xdr:rowOff>
    </xdr:from>
    <xdr:to>
      <xdr:col>19</xdr:col>
      <xdr:colOff>187325</xdr:colOff>
      <xdr:row>32</xdr:row>
      <xdr:rowOff>32022</xdr:rowOff>
    </xdr:to>
    <xdr:sp macro="" textlink="">
      <xdr:nvSpPr>
        <xdr:cNvPr id="85" name="楕円 84">
          <a:extLst>
            <a:ext uri="{FF2B5EF4-FFF2-40B4-BE49-F238E27FC236}">
              <a16:creationId xmlns:a16="http://schemas.microsoft.com/office/drawing/2014/main" id="{5C43E5A3-C5DD-4A0A-943D-54C2075008AE}"/>
            </a:ext>
          </a:extLst>
        </xdr:cNvPr>
        <xdr:cNvSpPr/>
      </xdr:nvSpPr>
      <xdr:spPr>
        <a:xfrm>
          <a:off x="4000500" y="6188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31</xdr:row>
      <xdr:rowOff>152672</xdr:rowOff>
    </xdr:from>
    <xdr:to>
      <xdr:col>23</xdr:col>
      <xdr:colOff>85725</xdr:colOff>
      <xdr:row>32</xdr:row>
      <xdr:rowOff>15149</xdr:rowOff>
    </xdr:to>
    <xdr:cxnSp macro="">
      <xdr:nvCxnSpPr>
        <xdr:cNvPr id="86" name="直線コネクタ 85">
          <a:extLst>
            <a:ext uri="{FF2B5EF4-FFF2-40B4-BE49-F238E27FC236}">
              <a16:creationId xmlns:a16="http://schemas.microsoft.com/office/drawing/2014/main" id="{4854F57D-19FC-4755-9175-7DEC769D6270}"/>
            </a:ext>
          </a:extLst>
        </xdr:cNvPr>
        <xdr:cNvCxnSpPr/>
      </xdr:nvCxnSpPr>
      <xdr:spPr>
        <a:xfrm>
          <a:off x="4051300" y="6239147"/>
          <a:ext cx="711200" cy="33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31</xdr:row>
      <xdr:rowOff>52524</xdr:rowOff>
    </xdr:from>
    <xdr:to>
      <xdr:col>15</xdr:col>
      <xdr:colOff>187325</xdr:colOff>
      <xdr:row>31</xdr:row>
      <xdr:rowOff>154124</xdr:rowOff>
    </xdr:to>
    <xdr:sp macro="" textlink="">
      <xdr:nvSpPr>
        <xdr:cNvPr id="87" name="楕円 86">
          <a:extLst>
            <a:ext uri="{FF2B5EF4-FFF2-40B4-BE49-F238E27FC236}">
              <a16:creationId xmlns:a16="http://schemas.microsoft.com/office/drawing/2014/main" id="{1C701D94-9073-411F-B888-9430EEF27522}"/>
            </a:ext>
          </a:extLst>
        </xdr:cNvPr>
        <xdr:cNvSpPr/>
      </xdr:nvSpPr>
      <xdr:spPr>
        <a:xfrm>
          <a:off x="3238500" y="6138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31</xdr:row>
      <xdr:rowOff>103324</xdr:rowOff>
    </xdr:from>
    <xdr:to>
      <xdr:col>19</xdr:col>
      <xdr:colOff>136525</xdr:colOff>
      <xdr:row>31</xdr:row>
      <xdr:rowOff>152672</xdr:rowOff>
    </xdr:to>
    <xdr:cxnSp macro="">
      <xdr:nvCxnSpPr>
        <xdr:cNvPr id="88" name="直線コネクタ 87">
          <a:extLst>
            <a:ext uri="{FF2B5EF4-FFF2-40B4-BE49-F238E27FC236}">
              <a16:creationId xmlns:a16="http://schemas.microsoft.com/office/drawing/2014/main" id="{BCBBFA70-1974-46E3-ADF1-F2F19725B607}"/>
            </a:ext>
          </a:extLst>
        </xdr:cNvPr>
        <xdr:cNvCxnSpPr/>
      </xdr:nvCxnSpPr>
      <xdr:spPr>
        <a:xfrm>
          <a:off x="3289300" y="6189799"/>
          <a:ext cx="762000" cy="49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31</xdr:row>
      <xdr:rowOff>18597</xdr:rowOff>
    </xdr:from>
    <xdr:to>
      <xdr:col>11</xdr:col>
      <xdr:colOff>187325</xdr:colOff>
      <xdr:row>31</xdr:row>
      <xdr:rowOff>120197</xdr:rowOff>
    </xdr:to>
    <xdr:sp macro="" textlink="">
      <xdr:nvSpPr>
        <xdr:cNvPr id="89" name="楕円 88">
          <a:extLst>
            <a:ext uri="{FF2B5EF4-FFF2-40B4-BE49-F238E27FC236}">
              <a16:creationId xmlns:a16="http://schemas.microsoft.com/office/drawing/2014/main" id="{BF8E0AE0-EDB9-453D-AF42-06C7FD02A319}"/>
            </a:ext>
          </a:extLst>
        </xdr:cNvPr>
        <xdr:cNvSpPr/>
      </xdr:nvSpPr>
      <xdr:spPr>
        <a:xfrm>
          <a:off x="2476500" y="6105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31</xdr:row>
      <xdr:rowOff>69397</xdr:rowOff>
    </xdr:from>
    <xdr:to>
      <xdr:col>15</xdr:col>
      <xdr:colOff>136525</xdr:colOff>
      <xdr:row>31</xdr:row>
      <xdr:rowOff>103324</xdr:rowOff>
    </xdr:to>
    <xdr:cxnSp macro="">
      <xdr:nvCxnSpPr>
        <xdr:cNvPr id="90" name="直線コネクタ 89">
          <a:extLst>
            <a:ext uri="{FF2B5EF4-FFF2-40B4-BE49-F238E27FC236}">
              <a16:creationId xmlns:a16="http://schemas.microsoft.com/office/drawing/2014/main" id="{5823F8F3-6DDC-4BA6-8949-84E611A80350}"/>
            </a:ext>
          </a:extLst>
        </xdr:cNvPr>
        <xdr:cNvCxnSpPr/>
      </xdr:nvCxnSpPr>
      <xdr:spPr>
        <a:xfrm>
          <a:off x="2527300" y="6155872"/>
          <a:ext cx="762000" cy="33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39296</xdr:rowOff>
    </xdr:from>
    <xdr:ext cx="405111" cy="259045"/>
    <xdr:sp macro="" textlink="">
      <xdr:nvSpPr>
        <xdr:cNvPr id="91" name="n_1aveValue有形固定資産減価償却率">
          <a:extLst>
            <a:ext uri="{FF2B5EF4-FFF2-40B4-BE49-F238E27FC236}">
              <a16:creationId xmlns:a16="http://schemas.microsoft.com/office/drawing/2014/main" id="{3032B61E-ECE3-4E2D-AEAC-9190BDE9935E}"/>
            </a:ext>
          </a:extLst>
        </xdr:cNvPr>
        <xdr:cNvSpPr txBox="1"/>
      </xdr:nvSpPr>
      <xdr:spPr>
        <a:xfrm>
          <a:off x="3836044" y="59543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32</xdr:row>
      <xdr:rowOff>13896</xdr:rowOff>
    </xdr:from>
    <xdr:ext cx="405111" cy="259045"/>
    <xdr:sp macro="" textlink="">
      <xdr:nvSpPr>
        <xdr:cNvPr id="92" name="n_2aveValue有形固定資産減価償却率">
          <a:extLst>
            <a:ext uri="{FF2B5EF4-FFF2-40B4-BE49-F238E27FC236}">
              <a16:creationId xmlns:a16="http://schemas.microsoft.com/office/drawing/2014/main" id="{AD85E65B-602A-4A26-90BA-A1B5BC01DC2C}"/>
            </a:ext>
          </a:extLst>
        </xdr:cNvPr>
        <xdr:cNvSpPr txBox="1"/>
      </xdr:nvSpPr>
      <xdr:spPr>
        <a:xfrm>
          <a:off x="3086744" y="62718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135998</xdr:rowOff>
    </xdr:from>
    <xdr:ext cx="405111" cy="259045"/>
    <xdr:sp macro="" textlink="">
      <xdr:nvSpPr>
        <xdr:cNvPr id="93" name="n_3aveValue有形固定資産減価償却率">
          <a:extLst>
            <a:ext uri="{FF2B5EF4-FFF2-40B4-BE49-F238E27FC236}">
              <a16:creationId xmlns:a16="http://schemas.microsoft.com/office/drawing/2014/main" id="{7548CFBB-37BC-4BBF-A515-11B555651C50}"/>
            </a:ext>
          </a:extLst>
        </xdr:cNvPr>
        <xdr:cNvSpPr txBox="1"/>
      </xdr:nvSpPr>
      <xdr:spPr>
        <a:xfrm>
          <a:off x="2324744" y="62224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31858</xdr:rowOff>
    </xdr:from>
    <xdr:ext cx="405111" cy="259045"/>
    <xdr:sp macro="" textlink="">
      <xdr:nvSpPr>
        <xdr:cNvPr id="94" name="n_4aveValue有形固定資産減価償却率">
          <a:extLst>
            <a:ext uri="{FF2B5EF4-FFF2-40B4-BE49-F238E27FC236}">
              <a16:creationId xmlns:a16="http://schemas.microsoft.com/office/drawing/2014/main" id="{3C05374A-0573-4DF4-B751-77DF55D97087}"/>
            </a:ext>
          </a:extLst>
        </xdr:cNvPr>
        <xdr:cNvSpPr txBox="1"/>
      </xdr:nvSpPr>
      <xdr:spPr>
        <a:xfrm>
          <a:off x="1562744" y="57754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32</xdr:row>
      <xdr:rowOff>23149</xdr:rowOff>
    </xdr:from>
    <xdr:ext cx="405111" cy="259045"/>
    <xdr:sp macro="" textlink="">
      <xdr:nvSpPr>
        <xdr:cNvPr id="95" name="n_1mainValue有形固定資産減価償却率">
          <a:extLst>
            <a:ext uri="{FF2B5EF4-FFF2-40B4-BE49-F238E27FC236}">
              <a16:creationId xmlns:a16="http://schemas.microsoft.com/office/drawing/2014/main" id="{DF3C9426-D182-47AA-AEB6-99311E1E4A84}"/>
            </a:ext>
          </a:extLst>
        </xdr:cNvPr>
        <xdr:cNvSpPr txBox="1"/>
      </xdr:nvSpPr>
      <xdr:spPr>
        <a:xfrm>
          <a:off x="3836044" y="62810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170651</xdr:rowOff>
    </xdr:from>
    <xdr:ext cx="405111" cy="259045"/>
    <xdr:sp macro="" textlink="">
      <xdr:nvSpPr>
        <xdr:cNvPr id="96" name="n_2mainValue有形固定資産減価償却率">
          <a:extLst>
            <a:ext uri="{FF2B5EF4-FFF2-40B4-BE49-F238E27FC236}">
              <a16:creationId xmlns:a16="http://schemas.microsoft.com/office/drawing/2014/main" id="{96B60935-AA49-4614-86FE-DDAA9D0282AB}"/>
            </a:ext>
          </a:extLst>
        </xdr:cNvPr>
        <xdr:cNvSpPr txBox="1"/>
      </xdr:nvSpPr>
      <xdr:spPr>
        <a:xfrm>
          <a:off x="3086744" y="59142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136724</xdr:rowOff>
    </xdr:from>
    <xdr:ext cx="405111" cy="259045"/>
    <xdr:sp macro="" textlink="">
      <xdr:nvSpPr>
        <xdr:cNvPr id="97" name="n_3mainValue有形固定資産減価償却率">
          <a:extLst>
            <a:ext uri="{FF2B5EF4-FFF2-40B4-BE49-F238E27FC236}">
              <a16:creationId xmlns:a16="http://schemas.microsoft.com/office/drawing/2014/main" id="{A490D686-85DC-4D75-9C71-6AC0F05DB948}"/>
            </a:ext>
          </a:extLst>
        </xdr:cNvPr>
        <xdr:cNvSpPr txBox="1"/>
      </xdr:nvSpPr>
      <xdr:spPr>
        <a:xfrm>
          <a:off x="2324744" y="58802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8" name="正方形/長方形 97">
          <a:extLst>
            <a:ext uri="{FF2B5EF4-FFF2-40B4-BE49-F238E27FC236}">
              <a16:creationId xmlns:a16="http://schemas.microsoft.com/office/drawing/2014/main" id="{795FFE86-22A8-4F86-90CC-2151DCBC188D}"/>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9" name="正方形/長方形 98">
          <a:extLst>
            <a:ext uri="{FF2B5EF4-FFF2-40B4-BE49-F238E27FC236}">
              <a16:creationId xmlns:a16="http://schemas.microsoft.com/office/drawing/2014/main" id="{60F8509B-6F79-4B17-B3C3-7B7A07B5EF3B}"/>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0" name="正方形/長方形 99">
          <a:extLst>
            <a:ext uri="{FF2B5EF4-FFF2-40B4-BE49-F238E27FC236}">
              <a16:creationId xmlns:a16="http://schemas.microsoft.com/office/drawing/2014/main" id="{B6C37616-2B99-441D-93DC-0A26A4BDCBB5}"/>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[ 783.9</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1" name="正方形/長方形 100">
          <a:extLst>
            <a:ext uri="{FF2B5EF4-FFF2-40B4-BE49-F238E27FC236}">
              <a16:creationId xmlns:a16="http://schemas.microsoft.com/office/drawing/2014/main" id="{D74831C1-38C5-46B4-8549-12A5C336C899}"/>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2" name="正方形/長方形 101">
          <a:extLst>
            <a:ext uri="{FF2B5EF4-FFF2-40B4-BE49-F238E27FC236}">
              <a16:creationId xmlns:a16="http://schemas.microsoft.com/office/drawing/2014/main" id="{8D6C2865-5E21-4378-9A49-77187DB20E0B}"/>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3" name="正方形/長方形 102">
          <a:extLst>
            <a:ext uri="{FF2B5EF4-FFF2-40B4-BE49-F238E27FC236}">
              <a16:creationId xmlns:a16="http://schemas.microsoft.com/office/drawing/2014/main" id="{9B8C2549-801F-4571-A80D-6F449BD82413}"/>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4" name="正方形/長方形 103">
          <a:extLst>
            <a:ext uri="{FF2B5EF4-FFF2-40B4-BE49-F238E27FC236}">
              <a16:creationId xmlns:a16="http://schemas.microsoft.com/office/drawing/2014/main" id="{304EF063-6885-4382-BAAF-7934A8799432}"/>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5" name="正方形/長方形 104">
          <a:extLst>
            <a:ext uri="{FF2B5EF4-FFF2-40B4-BE49-F238E27FC236}">
              <a16:creationId xmlns:a16="http://schemas.microsoft.com/office/drawing/2014/main" id="{0EB6300E-DEE5-4527-B6D4-79A3D880549D}"/>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6" name="正方形/長方形 105">
          <a:extLst>
            <a:ext uri="{FF2B5EF4-FFF2-40B4-BE49-F238E27FC236}">
              <a16:creationId xmlns:a16="http://schemas.microsoft.com/office/drawing/2014/main" id="{D18334A5-F7F8-4EF1-B9CD-F346B42BF171}"/>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7" name="正方形/長方形 106">
          <a:extLst>
            <a:ext uri="{FF2B5EF4-FFF2-40B4-BE49-F238E27FC236}">
              <a16:creationId xmlns:a16="http://schemas.microsoft.com/office/drawing/2014/main" id="{457C8848-8ED5-4937-B6C7-3E4F40EA3C95}"/>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8" name="正方形/長方形 107">
          <a:extLst>
            <a:ext uri="{FF2B5EF4-FFF2-40B4-BE49-F238E27FC236}">
              <a16:creationId xmlns:a16="http://schemas.microsoft.com/office/drawing/2014/main" id="{113E7C91-79AC-43A3-A85C-8F69AE384DF1}"/>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9" name="正方形/長方形 108">
          <a:extLst>
            <a:ext uri="{FF2B5EF4-FFF2-40B4-BE49-F238E27FC236}">
              <a16:creationId xmlns:a16="http://schemas.microsoft.com/office/drawing/2014/main" id="{894971B1-8CBA-49B2-8899-38E3E114AA61}"/>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0" name="テキスト ボックス 109">
          <a:extLst>
            <a:ext uri="{FF2B5EF4-FFF2-40B4-BE49-F238E27FC236}">
              <a16:creationId xmlns:a16="http://schemas.microsoft.com/office/drawing/2014/main" id="{9D84E849-E057-4A6E-8736-E221BF5AB418}"/>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全国平均、三重県平均を上回る結果となった。これについては、地震・津波対策という観点から公共施設の高台移転に取り組んだ結果であり、地方債の発行額が増加し債務償還比率が大きくなっている。</a:t>
          </a:r>
        </a:p>
      </xdr:txBody>
    </xdr:sp>
    <xdr:clientData/>
  </xdr:twoCellAnchor>
  <xdr:oneCellAnchor>
    <xdr:from>
      <xdr:col>57</xdr:col>
      <xdr:colOff>111125</xdr:colOff>
      <xdr:row>23</xdr:row>
      <xdr:rowOff>47625</xdr:rowOff>
    </xdr:from>
    <xdr:ext cx="349839" cy="225703"/>
    <xdr:sp macro="" textlink="">
      <xdr:nvSpPr>
        <xdr:cNvPr id="111" name="テキスト ボックス 110">
          <a:extLst>
            <a:ext uri="{FF2B5EF4-FFF2-40B4-BE49-F238E27FC236}">
              <a16:creationId xmlns:a16="http://schemas.microsoft.com/office/drawing/2014/main" id="{35E84C5E-370D-492E-B242-F033C1B47197}"/>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2" name="直線コネクタ 111">
          <a:extLst>
            <a:ext uri="{FF2B5EF4-FFF2-40B4-BE49-F238E27FC236}">
              <a16:creationId xmlns:a16="http://schemas.microsoft.com/office/drawing/2014/main" id="{59A38088-E24D-4DFF-80BC-B31B80A9E2BE}"/>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3" name="テキスト ボックス 112">
          <a:extLst>
            <a:ext uri="{FF2B5EF4-FFF2-40B4-BE49-F238E27FC236}">
              <a16:creationId xmlns:a16="http://schemas.microsoft.com/office/drawing/2014/main" id="{EC0EC40A-E97A-4A7C-9A0E-2822D304330F}"/>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14" name="直線コネクタ 113">
          <a:extLst>
            <a:ext uri="{FF2B5EF4-FFF2-40B4-BE49-F238E27FC236}">
              <a16:creationId xmlns:a16="http://schemas.microsoft.com/office/drawing/2014/main" id="{E5AEA8BD-5654-4A79-A41C-641D6D608A96}"/>
            </a:ext>
          </a:extLst>
        </xdr:cNvPr>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15" name="テキスト ボックス 114">
          <a:extLst>
            <a:ext uri="{FF2B5EF4-FFF2-40B4-BE49-F238E27FC236}">
              <a16:creationId xmlns:a16="http://schemas.microsoft.com/office/drawing/2014/main" id="{25ABABA9-754D-46FE-8118-4240EF497B1B}"/>
            </a:ext>
          </a:extLst>
        </xdr:cNvPr>
        <xdr:cNvSpPr txBox="1"/>
      </xdr:nvSpPr>
      <xdr:spPr>
        <a:xfrm>
          <a:off x="1075667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16" name="直線コネクタ 115">
          <a:extLst>
            <a:ext uri="{FF2B5EF4-FFF2-40B4-BE49-F238E27FC236}">
              <a16:creationId xmlns:a16="http://schemas.microsoft.com/office/drawing/2014/main" id="{549415E5-4C1E-4E91-AAA7-3356DD4BE20D}"/>
            </a:ext>
          </a:extLst>
        </xdr:cNvPr>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32</xdr:row>
      <xdr:rowOff>143417</xdr:rowOff>
    </xdr:from>
    <xdr:ext cx="482824" cy="225703"/>
    <xdr:sp macro="" textlink="">
      <xdr:nvSpPr>
        <xdr:cNvPr id="117" name="テキスト ボックス 116">
          <a:extLst>
            <a:ext uri="{FF2B5EF4-FFF2-40B4-BE49-F238E27FC236}">
              <a16:creationId xmlns:a16="http://schemas.microsoft.com/office/drawing/2014/main" id="{A1D94CF7-9DC6-4076-9DA4-5113C49CED14}"/>
            </a:ext>
          </a:extLst>
        </xdr:cNvPr>
        <xdr:cNvSpPr txBox="1"/>
      </xdr:nvSpPr>
      <xdr:spPr>
        <a:xfrm>
          <a:off x="10756676" y="6401342"/>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18" name="直線コネクタ 117">
          <a:extLst>
            <a:ext uri="{FF2B5EF4-FFF2-40B4-BE49-F238E27FC236}">
              <a16:creationId xmlns:a16="http://schemas.microsoft.com/office/drawing/2014/main" id="{8F8E2943-99B0-4D28-B447-85A70C0CAE71}"/>
            </a:ext>
          </a:extLst>
        </xdr:cNvPr>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19" name="テキスト ボックス 118">
          <a:extLst>
            <a:ext uri="{FF2B5EF4-FFF2-40B4-BE49-F238E27FC236}">
              <a16:creationId xmlns:a16="http://schemas.microsoft.com/office/drawing/2014/main" id="{E4D2BEEF-AD89-4D30-A88B-4BD12BF8D151}"/>
            </a:ext>
          </a:extLst>
        </xdr:cNvPr>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20" name="直線コネクタ 119">
          <a:extLst>
            <a:ext uri="{FF2B5EF4-FFF2-40B4-BE49-F238E27FC236}">
              <a16:creationId xmlns:a16="http://schemas.microsoft.com/office/drawing/2014/main" id="{F261CAAB-F5CF-40A4-A703-2D822D8353B9}"/>
            </a:ext>
          </a:extLst>
        </xdr:cNvPr>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21" name="テキスト ボックス 120">
          <a:extLst>
            <a:ext uri="{FF2B5EF4-FFF2-40B4-BE49-F238E27FC236}">
              <a16:creationId xmlns:a16="http://schemas.microsoft.com/office/drawing/2014/main" id="{1B94B2AC-895A-496B-9727-E447A587E734}"/>
            </a:ext>
          </a:extLst>
        </xdr:cNvPr>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22" name="直線コネクタ 121">
          <a:extLst>
            <a:ext uri="{FF2B5EF4-FFF2-40B4-BE49-F238E27FC236}">
              <a16:creationId xmlns:a16="http://schemas.microsoft.com/office/drawing/2014/main" id="{842BD811-85A8-403B-9357-5DDD2E9B2629}"/>
            </a:ext>
          </a:extLst>
        </xdr:cNvPr>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23" name="テキスト ボックス 122">
          <a:extLst>
            <a:ext uri="{FF2B5EF4-FFF2-40B4-BE49-F238E27FC236}">
              <a16:creationId xmlns:a16="http://schemas.microsoft.com/office/drawing/2014/main" id="{8902E0EB-2136-4225-9C4C-B96ACDBFDD22}"/>
            </a:ext>
          </a:extLst>
        </xdr:cNvPr>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24" name="直線コネクタ 123">
          <a:extLst>
            <a:ext uri="{FF2B5EF4-FFF2-40B4-BE49-F238E27FC236}">
              <a16:creationId xmlns:a16="http://schemas.microsoft.com/office/drawing/2014/main" id="{DAEBC816-6BD2-4A78-851C-8063C9A640BE}"/>
            </a:ext>
          </a:extLst>
        </xdr:cNvPr>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25" name="テキスト ボックス 124">
          <a:extLst>
            <a:ext uri="{FF2B5EF4-FFF2-40B4-BE49-F238E27FC236}">
              <a16:creationId xmlns:a16="http://schemas.microsoft.com/office/drawing/2014/main" id="{7EAD5ECB-A6CC-4CE5-9AB7-F7BD44851940}"/>
            </a:ext>
          </a:extLst>
        </xdr:cNvPr>
        <xdr:cNvSpPr txBox="1"/>
      </xdr:nvSpPr>
      <xdr:spPr>
        <a:xfrm>
          <a:off x="10931403" y="516762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6" name="直線コネクタ 125">
          <a:extLst>
            <a:ext uri="{FF2B5EF4-FFF2-40B4-BE49-F238E27FC236}">
              <a16:creationId xmlns:a16="http://schemas.microsoft.com/office/drawing/2014/main" id="{04E68749-3F5D-4013-BE5E-117A5B15E339}"/>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7" name="債務償還比率グラフ枠">
          <a:extLst>
            <a:ext uri="{FF2B5EF4-FFF2-40B4-BE49-F238E27FC236}">
              <a16:creationId xmlns:a16="http://schemas.microsoft.com/office/drawing/2014/main" id="{5ACA171D-7AAD-4E19-AC5A-56A0E7D6AB17}"/>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27</xdr:row>
      <xdr:rowOff>74495</xdr:rowOff>
    </xdr:from>
    <xdr:to>
      <xdr:col>76</xdr:col>
      <xdr:colOff>21589</xdr:colOff>
      <xdr:row>33</xdr:row>
      <xdr:rowOff>159016</xdr:rowOff>
    </xdr:to>
    <xdr:cxnSp macro="">
      <xdr:nvCxnSpPr>
        <xdr:cNvPr id="128" name="直線コネクタ 127">
          <a:extLst>
            <a:ext uri="{FF2B5EF4-FFF2-40B4-BE49-F238E27FC236}">
              <a16:creationId xmlns:a16="http://schemas.microsoft.com/office/drawing/2014/main" id="{7E44E796-BCB9-4647-85BC-A9A2C0B306FD}"/>
            </a:ext>
          </a:extLst>
        </xdr:cNvPr>
        <xdr:cNvCxnSpPr/>
      </xdr:nvCxnSpPr>
      <xdr:spPr>
        <a:xfrm flipV="1">
          <a:off x="14793595" y="5475170"/>
          <a:ext cx="1269" cy="11132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162843</xdr:rowOff>
    </xdr:from>
    <xdr:ext cx="560923" cy="259045"/>
    <xdr:sp macro="" textlink="">
      <xdr:nvSpPr>
        <xdr:cNvPr id="129" name="債務償還比率最小値テキスト">
          <a:extLst>
            <a:ext uri="{FF2B5EF4-FFF2-40B4-BE49-F238E27FC236}">
              <a16:creationId xmlns:a16="http://schemas.microsoft.com/office/drawing/2014/main" id="{BE0F9ADE-6DE5-4465-9B96-CFF522B6094C}"/>
            </a:ext>
          </a:extLst>
        </xdr:cNvPr>
        <xdr:cNvSpPr txBox="1"/>
      </xdr:nvSpPr>
      <xdr:spPr>
        <a:xfrm>
          <a:off x="14846300" y="6592218"/>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159016</xdr:rowOff>
    </xdr:from>
    <xdr:to>
      <xdr:col>76</xdr:col>
      <xdr:colOff>111125</xdr:colOff>
      <xdr:row>33</xdr:row>
      <xdr:rowOff>159016</xdr:rowOff>
    </xdr:to>
    <xdr:cxnSp macro="">
      <xdr:nvCxnSpPr>
        <xdr:cNvPr id="130" name="直線コネクタ 129">
          <a:extLst>
            <a:ext uri="{FF2B5EF4-FFF2-40B4-BE49-F238E27FC236}">
              <a16:creationId xmlns:a16="http://schemas.microsoft.com/office/drawing/2014/main" id="{18FBE0AD-EDDC-48D5-B567-553995690891}"/>
            </a:ext>
          </a:extLst>
        </xdr:cNvPr>
        <xdr:cNvCxnSpPr/>
      </xdr:nvCxnSpPr>
      <xdr:spPr>
        <a:xfrm>
          <a:off x="14706600" y="65883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26</xdr:row>
      <xdr:rowOff>21172</xdr:rowOff>
    </xdr:from>
    <xdr:ext cx="469744" cy="259045"/>
    <xdr:sp macro="" textlink="">
      <xdr:nvSpPr>
        <xdr:cNvPr id="131" name="債務償還比率最大値テキスト">
          <a:extLst>
            <a:ext uri="{FF2B5EF4-FFF2-40B4-BE49-F238E27FC236}">
              <a16:creationId xmlns:a16="http://schemas.microsoft.com/office/drawing/2014/main" id="{842C306D-FF9F-489D-A690-9C9F5B311BC6}"/>
            </a:ext>
          </a:extLst>
        </xdr:cNvPr>
        <xdr:cNvSpPr txBox="1"/>
      </xdr:nvSpPr>
      <xdr:spPr>
        <a:xfrm>
          <a:off x="14846300" y="5250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27</xdr:row>
      <xdr:rowOff>74495</xdr:rowOff>
    </xdr:from>
    <xdr:to>
      <xdr:col>76</xdr:col>
      <xdr:colOff>111125</xdr:colOff>
      <xdr:row>27</xdr:row>
      <xdr:rowOff>74495</xdr:rowOff>
    </xdr:to>
    <xdr:cxnSp macro="">
      <xdr:nvCxnSpPr>
        <xdr:cNvPr id="132" name="直線コネクタ 131">
          <a:extLst>
            <a:ext uri="{FF2B5EF4-FFF2-40B4-BE49-F238E27FC236}">
              <a16:creationId xmlns:a16="http://schemas.microsoft.com/office/drawing/2014/main" id="{0EBFD506-4EB3-4A1D-B6AA-FFA947083EAA}"/>
            </a:ext>
          </a:extLst>
        </xdr:cNvPr>
        <xdr:cNvCxnSpPr/>
      </xdr:nvCxnSpPr>
      <xdr:spPr>
        <a:xfrm>
          <a:off x="14706600" y="5475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124574</xdr:rowOff>
    </xdr:from>
    <xdr:ext cx="469744" cy="259045"/>
    <xdr:sp macro="" textlink="">
      <xdr:nvSpPr>
        <xdr:cNvPr id="133" name="債務償還比率平均値テキスト">
          <a:extLst>
            <a:ext uri="{FF2B5EF4-FFF2-40B4-BE49-F238E27FC236}">
              <a16:creationId xmlns:a16="http://schemas.microsoft.com/office/drawing/2014/main" id="{1D3EEE0B-5806-4EC4-8230-BA8BB88735C5}"/>
            </a:ext>
          </a:extLst>
        </xdr:cNvPr>
        <xdr:cNvSpPr txBox="1"/>
      </xdr:nvSpPr>
      <xdr:spPr>
        <a:xfrm>
          <a:off x="14846300" y="569669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101697</xdr:rowOff>
    </xdr:from>
    <xdr:to>
      <xdr:col>76</xdr:col>
      <xdr:colOff>73025</xdr:colOff>
      <xdr:row>30</xdr:row>
      <xdr:rowOff>31847</xdr:rowOff>
    </xdr:to>
    <xdr:sp macro="" textlink="">
      <xdr:nvSpPr>
        <xdr:cNvPr id="134" name="フローチャート: 判断 133">
          <a:extLst>
            <a:ext uri="{FF2B5EF4-FFF2-40B4-BE49-F238E27FC236}">
              <a16:creationId xmlns:a16="http://schemas.microsoft.com/office/drawing/2014/main" id="{6C5238C5-EECC-47EA-B78A-5E43C9894986}"/>
            </a:ext>
          </a:extLst>
        </xdr:cNvPr>
        <xdr:cNvSpPr/>
      </xdr:nvSpPr>
      <xdr:spPr>
        <a:xfrm>
          <a:off x="14744700" y="5845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100566</xdr:rowOff>
    </xdr:from>
    <xdr:to>
      <xdr:col>72</xdr:col>
      <xdr:colOff>123825</xdr:colOff>
      <xdr:row>30</xdr:row>
      <xdr:rowOff>30716</xdr:rowOff>
    </xdr:to>
    <xdr:sp macro="" textlink="">
      <xdr:nvSpPr>
        <xdr:cNvPr id="135" name="フローチャート: 判断 134">
          <a:extLst>
            <a:ext uri="{FF2B5EF4-FFF2-40B4-BE49-F238E27FC236}">
              <a16:creationId xmlns:a16="http://schemas.microsoft.com/office/drawing/2014/main" id="{C56DCAD9-0A23-4D52-9240-78B1030D0746}"/>
            </a:ext>
          </a:extLst>
        </xdr:cNvPr>
        <xdr:cNvSpPr/>
      </xdr:nvSpPr>
      <xdr:spPr>
        <a:xfrm>
          <a:off x="14033500" y="5844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92341</xdr:rowOff>
    </xdr:from>
    <xdr:to>
      <xdr:col>68</xdr:col>
      <xdr:colOff>123825</xdr:colOff>
      <xdr:row>30</xdr:row>
      <xdr:rowOff>22491</xdr:rowOff>
    </xdr:to>
    <xdr:sp macro="" textlink="">
      <xdr:nvSpPr>
        <xdr:cNvPr id="136" name="フローチャート: 判断 135">
          <a:extLst>
            <a:ext uri="{FF2B5EF4-FFF2-40B4-BE49-F238E27FC236}">
              <a16:creationId xmlns:a16="http://schemas.microsoft.com/office/drawing/2014/main" id="{54686FDB-F0DF-4A74-9E55-0FEB659F883F}"/>
            </a:ext>
          </a:extLst>
        </xdr:cNvPr>
        <xdr:cNvSpPr/>
      </xdr:nvSpPr>
      <xdr:spPr>
        <a:xfrm>
          <a:off x="13271500" y="5835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94295</xdr:rowOff>
    </xdr:from>
    <xdr:to>
      <xdr:col>64</xdr:col>
      <xdr:colOff>123825</xdr:colOff>
      <xdr:row>30</xdr:row>
      <xdr:rowOff>24445</xdr:rowOff>
    </xdr:to>
    <xdr:sp macro="" textlink="">
      <xdr:nvSpPr>
        <xdr:cNvPr id="137" name="フローチャート: 判断 136">
          <a:extLst>
            <a:ext uri="{FF2B5EF4-FFF2-40B4-BE49-F238E27FC236}">
              <a16:creationId xmlns:a16="http://schemas.microsoft.com/office/drawing/2014/main" id="{56C07A6A-29DB-432E-BD0A-19A5E7FA630D}"/>
            </a:ext>
          </a:extLst>
        </xdr:cNvPr>
        <xdr:cNvSpPr/>
      </xdr:nvSpPr>
      <xdr:spPr>
        <a:xfrm>
          <a:off x="12509500" y="5837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29</xdr:row>
      <xdr:rowOff>68181</xdr:rowOff>
    </xdr:from>
    <xdr:to>
      <xdr:col>60</xdr:col>
      <xdr:colOff>123825</xdr:colOff>
      <xdr:row>29</xdr:row>
      <xdr:rowOff>169781</xdr:rowOff>
    </xdr:to>
    <xdr:sp macro="" textlink="">
      <xdr:nvSpPr>
        <xdr:cNvPr id="138" name="フローチャート: 判断 137">
          <a:extLst>
            <a:ext uri="{FF2B5EF4-FFF2-40B4-BE49-F238E27FC236}">
              <a16:creationId xmlns:a16="http://schemas.microsoft.com/office/drawing/2014/main" id="{82D09A0B-8488-4F45-9104-E12C3A81506A}"/>
            </a:ext>
          </a:extLst>
        </xdr:cNvPr>
        <xdr:cNvSpPr/>
      </xdr:nvSpPr>
      <xdr:spPr>
        <a:xfrm>
          <a:off x="11747500" y="5811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9" name="テキスト ボックス 138">
          <a:extLst>
            <a:ext uri="{FF2B5EF4-FFF2-40B4-BE49-F238E27FC236}">
              <a16:creationId xmlns:a16="http://schemas.microsoft.com/office/drawing/2014/main" id="{88B1B02A-8984-4B59-962D-2FAB267D3C96}"/>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3C8EBE75-C499-445E-871A-6AF3598860EB}"/>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1" name="テキスト ボックス 140">
          <a:extLst>
            <a:ext uri="{FF2B5EF4-FFF2-40B4-BE49-F238E27FC236}">
              <a16:creationId xmlns:a16="http://schemas.microsoft.com/office/drawing/2014/main" id="{7DEC0273-C0DE-46A4-AC32-07EB84A62C23}"/>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49860FA6-FD79-495B-BD81-1A87C832DDA9}"/>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3" name="テキスト ボックス 142">
          <a:extLst>
            <a:ext uri="{FF2B5EF4-FFF2-40B4-BE49-F238E27FC236}">
              <a16:creationId xmlns:a16="http://schemas.microsoft.com/office/drawing/2014/main" id="{02429482-15C1-4DAC-A347-9DFFF3A1D33D}"/>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101528</xdr:rowOff>
    </xdr:from>
    <xdr:to>
      <xdr:col>76</xdr:col>
      <xdr:colOff>73025</xdr:colOff>
      <xdr:row>31</xdr:row>
      <xdr:rowOff>31678</xdr:rowOff>
    </xdr:to>
    <xdr:sp macro="" textlink="">
      <xdr:nvSpPr>
        <xdr:cNvPr id="144" name="楕円 143">
          <a:extLst>
            <a:ext uri="{FF2B5EF4-FFF2-40B4-BE49-F238E27FC236}">
              <a16:creationId xmlns:a16="http://schemas.microsoft.com/office/drawing/2014/main" id="{74AD432B-1CDC-48C8-B451-F908D57B09C8}"/>
            </a:ext>
          </a:extLst>
        </xdr:cNvPr>
        <xdr:cNvSpPr/>
      </xdr:nvSpPr>
      <xdr:spPr>
        <a:xfrm>
          <a:off x="14744700" y="6016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30</xdr:row>
      <xdr:rowOff>79955</xdr:rowOff>
    </xdr:from>
    <xdr:ext cx="469744" cy="259045"/>
    <xdr:sp macro="" textlink="">
      <xdr:nvSpPr>
        <xdr:cNvPr id="145" name="債務償還比率該当値テキスト">
          <a:extLst>
            <a:ext uri="{FF2B5EF4-FFF2-40B4-BE49-F238E27FC236}">
              <a16:creationId xmlns:a16="http://schemas.microsoft.com/office/drawing/2014/main" id="{85C83A90-5C8E-429B-87B2-6A43B38E14CF}"/>
            </a:ext>
          </a:extLst>
        </xdr:cNvPr>
        <xdr:cNvSpPr txBox="1"/>
      </xdr:nvSpPr>
      <xdr:spPr>
        <a:xfrm>
          <a:off x="14846300" y="59949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30</xdr:row>
      <xdr:rowOff>71713</xdr:rowOff>
    </xdr:from>
    <xdr:to>
      <xdr:col>72</xdr:col>
      <xdr:colOff>123825</xdr:colOff>
      <xdr:row>31</xdr:row>
      <xdr:rowOff>1863</xdr:rowOff>
    </xdr:to>
    <xdr:sp macro="" textlink="">
      <xdr:nvSpPr>
        <xdr:cNvPr id="146" name="楕円 145">
          <a:extLst>
            <a:ext uri="{FF2B5EF4-FFF2-40B4-BE49-F238E27FC236}">
              <a16:creationId xmlns:a16="http://schemas.microsoft.com/office/drawing/2014/main" id="{572D9152-A7D3-429A-B462-05B2CF3042BD}"/>
            </a:ext>
          </a:extLst>
        </xdr:cNvPr>
        <xdr:cNvSpPr/>
      </xdr:nvSpPr>
      <xdr:spPr>
        <a:xfrm>
          <a:off x="14033500" y="5986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30</xdr:row>
      <xdr:rowOff>122513</xdr:rowOff>
    </xdr:from>
    <xdr:to>
      <xdr:col>76</xdr:col>
      <xdr:colOff>22225</xdr:colOff>
      <xdr:row>30</xdr:row>
      <xdr:rowOff>152328</xdr:rowOff>
    </xdr:to>
    <xdr:cxnSp macro="">
      <xdr:nvCxnSpPr>
        <xdr:cNvPr id="147" name="直線コネクタ 146">
          <a:extLst>
            <a:ext uri="{FF2B5EF4-FFF2-40B4-BE49-F238E27FC236}">
              <a16:creationId xmlns:a16="http://schemas.microsoft.com/office/drawing/2014/main" id="{BB088E85-9744-4301-AA1D-99E4A8F3C506}"/>
            </a:ext>
          </a:extLst>
        </xdr:cNvPr>
        <xdr:cNvCxnSpPr/>
      </xdr:nvCxnSpPr>
      <xdr:spPr>
        <a:xfrm>
          <a:off x="14084300" y="6037538"/>
          <a:ext cx="711200" cy="29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30</xdr:row>
      <xdr:rowOff>75311</xdr:rowOff>
    </xdr:from>
    <xdr:to>
      <xdr:col>68</xdr:col>
      <xdr:colOff>123825</xdr:colOff>
      <xdr:row>31</xdr:row>
      <xdr:rowOff>5461</xdr:rowOff>
    </xdr:to>
    <xdr:sp macro="" textlink="">
      <xdr:nvSpPr>
        <xdr:cNvPr id="148" name="楕円 147">
          <a:extLst>
            <a:ext uri="{FF2B5EF4-FFF2-40B4-BE49-F238E27FC236}">
              <a16:creationId xmlns:a16="http://schemas.microsoft.com/office/drawing/2014/main" id="{A1210C61-0F48-4B4D-9900-A6A5883568EB}"/>
            </a:ext>
          </a:extLst>
        </xdr:cNvPr>
        <xdr:cNvSpPr/>
      </xdr:nvSpPr>
      <xdr:spPr>
        <a:xfrm>
          <a:off x="13271500" y="5990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30</xdr:row>
      <xdr:rowOff>122513</xdr:rowOff>
    </xdr:from>
    <xdr:to>
      <xdr:col>72</xdr:col>
      <xdr:colOff>73025</xdr:colOff>
      <xdr:row>30</xdr:row>
      <xdr:rowOff>126111</xdr:rowOff>
    </xdr:to>
    <xdr:cxnSp macro="">
      <xdr:nvCxnSpPr>
        <xdr:cNvPr id="149" name="直線コネクタ 148">
          <a:extLst>
            <a:ext uri="{FF2B5EF4-FFF2-40B4-BE49-F238E27FC236}">
              <a16:creationId xmlns:a16="http://schemas.microsoft.com/office/drawing/2014/main" id="{C9B01DBA-DA0A-4D7D-A881-2E20E1455180}"/>
            </a:ext>
          </a:extLst>
        </xdr:cNvPr>
        <xdr:cNvCxnSpPr/>
      </xdr:nvCxnSpPr>
      <xdr:spPr>
        <a:xfrm flipV="1">
          <a:off x="13322300" y="6037538"/>
          <a:ext cx="762000" cy="3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30</xdr:row>
      <xdr:rowOff>22981</xdr:rowOff>
    </xdr:from>
    <xdr:to>
      <xdr:col>64</xdr:col>
      <xdr:colOff>123825</xdr:colOff>
      <xdr:row>30</xdr:row>
      <xdr:rowOff>124581</xdr:rowOff>
    </xdr:to>
    <xdr:sp macro="" textlink="">
      <xdr:nvSpPr>
        <xdr:cNvPr id="150" name="楕円 149">
          <a:extLst>
            <a:ext uri="{FF2B5EF4-FFF2-40B4-BE49-F238E27FC236}">
              <a16:creationId xmlns:a16="http://schemas.microsoft.com/office/drawing/2014/main" id="{3BF68614-9859-4691-8568-1BA11254237E}"/>
            </a:ext>
          </a:extLst>
        </xdr:cNvPr>
        <xdr:cNvSpPr/>
      </xdr:nvSpPr>
      <xdr:spPr>
        <a:xfrm>
          <a:off x="12509500" y="5938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30</xdr:row>
      <xdr:rowOff>73781</xdr:rowOff>
    </xdr:from>
    <xdr:to>
      <xdr:col>68</xdr:col>
      <xdr:colOff>73025</xdr:colOff>
      <xdr:row>30</xdr:row>
      <xdr:rowOff>126111</xdr:rowOff>
    </xdr:to>
    <xdr:cxnSp macro="">
      <xdr:nvCxnSpPr>
        <xdr:cNvPr id="151" name="直線コネクタ 150">
          <a:extLst>
            <a:ext uri="{FF2B5EF4-FFF2-40B4-BE49-F238E27FC236}">
              <a16:creationId xmlns:a16="http://schemas.microsoft.com/office/drawing/2014/main" id="{E1FC2431-39F1-465E-B02F-ABCEA39F3EEA}"/>
            </a:ext>
          </a:extLst>
        </xdr:cNvPr>
        <xdr:cNvCxnSpPr/>
      </xdr:nvCxnSpPr>
      <xdr:spPr>
        <a:xfrm>
          <a:off x="12560300" y="5988806"/>
          <a:ext cx="762000" cy="52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29</xdr:row>
      <xdr:rowOff>155877</xdr:rowOff>
    </xdr:from>
    <xdr:to>
      <xdr:col>60</xdr:col>
      <xdr:colOff>123825</xdr:colOff>
      <xdr:row>30</xdr:row>
      <xdr:rowOff>86027</xdr:rowOff>
    </xdr:to>
    <xdr:sp macro="" textlink="">
      <xdr:nvSpPr>
        <xdr:cNvPr id="152" name="楕円 151">
          <a:extLst>
            <a:ext uri="{FF2B5EF4-FFF2-40B4-BE49-F238E27FC236}">
              <a16:creationId xmlns:a16="http://schemas.microsoft.com/office/drawing/2014/main" id="{35E7A90E-BD62-4A23-99D3-ED913246F4B0}"/>
            </a:ext>
          </a:extLst>
        </xdr:cNvPr>
        <xdr:cNvSpPr/>
      </xdr:nvSpPr>
      <xdr:spPr>
        <a:xfrm>
          <a:off x="11747500" y="5899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30</xdr:row>
      <xdr:rowOff>35227</xdr:rowOff>
    </xdr:from>
    <xdr:to>
      <xdr:col>64</xdr:col>
      <xdr:colOff>73025</xdr:colOff>
      <xdr:row>30</xdr:row>
      <xdr:rowOff>73781</xdr:rowOff>
    </xdr:to>
    <xdr:cxnSp macro="">
      <xdr:nvCxnSpPr>
        <xdr:cNvPr id="153" name="直線コネクタ 152">
          <a:extLst>
            <a:ext uri="{FF2B5EF4-FFF2-40B4-BE49-F238E27FC236}">
              <a16:creationId xmlns:a16="http://schemas.microsoft.com/office/drawing/2014/main" id="{E1057191-5754-4F34-ABD9-BFD838563648}"/>
            </a:ext>
          </a:extLst>
        </xdr:cNvPr>
        <xdr:cNvCxnSpPr/>
      </xdr:nvCxnSpPr>
      <xdr:spPr>
        <a:xfrm>
          <a:off x="11798300" y="5950252"/>
          <a:ext cx="762000" cy="38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47243</xdr:rowOff>
    </xdr:from>
    <xdr:ext cx="469744" cy="259045"/>
    <xdr:sp macro="" textlink="">
      <xdr:nvSpPr>
        <xdr:cNvPr id="154" name="n_1aveValue債務償還比率">
          <a:extLst>
            <a:ext uri="{FF2B5EF4-FFF2-40B4-BE49-F238E27FC236}">
              <a16:creationId xmlns:a16="http://schemas.microsoft.com/office/drawing/2014/main" id="{C70D3F0A-23E4-47EE-8680-4CA3CE5BEDF4}"/>
            </a:ext>
          </a:extLst>
        </xdr:cNvPr>
        <xdr:cNvSpPr txBox="1"/>
      </xdr:nvSpPr>
      <xdr:spPr>
        <a:xfrm>
          <a:off x="13836727" y="56193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39018</xdr:rowOff>
    </xdr:from>
    <xdr:ext cx="469744" cy="259045"/>
    <xdr:sp macro="" textlink="">
      <xdr:nvSpPr>
        <xdr:cNvPr id="155" name="n_2aveValue債務償還比率">
          <a:extLst>
            <a:ext uri="{FF2B5EF4-FFF2-40B4-BE49-F238E27FC236}">
              <a16:creationId xmlns:a16="http://schemas.microsoft.com/office/drawing/2014/main" id="{AC12D78B-A6FD-41B5-853E-935626F5FA84}"/>
            </a:ext>
          </a:extLst>
        </xdr:cNvPr>
        <xdr:cNvSpPr txBox="1"/>
      </xdr:nvSpPr>
      <xdr:spPr>
        <a:xfrm>
          <a:off x="13087427" y="56111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40972</xdr:rowOff>
    </xdr:from>
    <xdr:ext cx="469744" cy="259045"/>
    <xdr:sp macro="" textlink="">
      <xdr:nvSpPr>
        <xdr:cNvPr id="156" name="n_3aveValue債務償還比率">
          <a:extLst>
            <a:ext uri="{FF2B5EF4-FFF2-40B4-BE49-F238E27FC236}">
              <a16:creationId xmlns:a16="http://schemas.microsoft.com/office/drawing/2014/main" id="{85A4D8AF-E653-4178-9602-EA84DB196183}"/>
            </a:ext>
          </a:extLst>
        </xdr:cNvPr>
        <xdr:cNvSpPr txBox="1"/>
      </xdr:nvSpPr>
      <xdr:spPr>
        <a:xfrm>
          <a:off x="12325427" y="5613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14858</xdr:rowOff>
    </xdr:from>
    <xdr:ext cx="469744" cy="259045"/>
    <xdr:sp macro="" textlink="">
      <xdr:nvSpPr>
        <xdr:cNvPr id="157" name="n_4aveValue債務償還比率">
          <a:extLst>
            <a:ext uri="{FF2B5EF4-FFF2-40B4-BE49-F238E27FC236}">
              <a16:creationId xmlns:a16="http://schemas.microsoft.com/office/drawing/2014/main" id="{DA84338D-E4B5-4E62-91FC-C46D66285615}"/>
            </a:ext>
          </a:extLst>
        </xdr:cNvPr>
        <xdr:cNvSpPr txBox="1"/>
      </xdr:nvSpPr>
      <xdr:spPr>
        <a:xfrm>
          <a:off x="11563427" y="55869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30</xdr:row>
      <xdr:rowOff>164440</xdr:rowOff>
    </xdr:from>
    <xdr:ext cx="469744" cy="259045"/>
    <xdr:sp macro="" textlink="">
      <xdr:nvSpPr>
        <xdr:cNvPr id="158" name="n_1mainValue債務償還比率">
          <a:extLst>
            <a:ext uri="{FF2B5EF4-FFF2-40B4-BE49-F238E27FC236}">
              <a16:creationId xmlns:a16="http://schemas.microsoft.com/office/drawing/2014/main" id="{858CB9CE-5134-49D2-9D8F-75FF3882C186}"/>
            </a:ext>
          </a:extLst>
        </xdr:cNvPr>
        <xdr:cNvSpPr txBox="1"/>
      </xdr:nvSpPr>
      <xdr:spPr>
        <a:xfrm>
          <a:off x="13836727" y="6079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168038</xdr:rowOff>
    </xdr:from>
    <xdr:ext cx="469744" cy="259045"/>
    <xdr:sp macro="" textlink="">
      <xdr:nvSpPr>
        <xdr:cNvPr id="159" name="n_2mainValue債務償還比率">
          <a:extLst>
            <a:ext uri="{FF2B5EF4-FFF2-40B4-BE49-F238E27FC236}">
              <a16:creationId xmlns:a16="http://schemas.microsoft.com/office/drawing/2014/main" id="{AA72D3F6-D0B5-48C9-98BD-0D785DF96BA9}"/>
            </a:ext>
          </a:extLst>
        </xdr:cNvPr>
        <xdr:cNvSpPr txBox="1"/>
      </xdr:nvSpPr>
      <xdr:spPr>
        <a:xfrm>
          <a:off x="13087427" y="6083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30</xdr:row>
      <xdr:rowOff>115708</xdr:rowOff>
    </xdr:from>
    <xdr:ext cx="469744" cy="259045"/>
    <xdr:sp macro="" textlink="">
      <xdr:nvSpPr>
        <xdr:cNvPr id="160" name="n_3mainValue債務償還比率">
          <a:extLst>
            <a:ext uri="{FF2B5EF4-FFF2-40B4-BE49-F238E27FC236}">
              <a16:creationId xmlns:a16="http://schemas.microsoft.com/office/drawing/2014/main" id="{EA5EAD63-7FE0-466A-A075-975DC391A956}"/>
            </a:ext>
          </a:extLst>
        </xdr:cNvPr>
        <xdr:cNvSpPr txBox="1"/>
      </xdr:nvSpPr>
      <xdr:spPr>
        <a:xfrm>
          <a:off x="12325427" y="60307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77154</xdr:rowOff>
    </xdr:from>
    <xdr:ext cx="469744" cy="259045"/>
    <xdr:sp macro="" textlink="">
      <xdr:nvSpPr>
        <xdr:cNvPr id="161" name="n_4mainValue債務償還比率">
          <a:extLst>
            <a:ext uri="{FF2B5EF4-FFF2-40B4-BE49-F238E27FC236}">
              <a16:creationId xmlns:a16="http://schemas.microsoft.com/office/drawing/2014/main" id="{80CA5C66-6341-43F1-A873-A941BD2A9A19}"/>
            </a:ext>
          </a:extLst>
        </xdr:cNvPr>
        <xdr:cNvSpPr txBox="1"/>
      </xdr:nvSpPr>
      <xdr:spPr>
        <a:xfrm>
          <a:off x="11563427" y="5992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2" name="正方形/長方形 161">
          <a:extLst>
            <a:ext uri="{FF2B5EF4-FFF2-40B4-BE49-F238E27FC236}">
              <a16:creationId xmlns:a16="http://schemas.microsoft.com/office/drawing/2014/main" id="{DB09A5B2-2775-4C40-9456-FFC1F4494279}"/>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3" name="正方形/長方形 162">
          <a:extLst>
            <a:ext uri="{FF2B5EF4-FFF2-40B4-BE49-F238E27FC236}">
              <a16:creationId xmlns:a16="http://schemas.microsoft.com/office/drawing/2014/main" id="{1EBAE102-72C8-456F-A0CF-F561C0392F4F}"/>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4" name="テキスト ボックス 163">
          <a:extLst>
            <a:ext uri="{FF2B5EF4-FFF2-40B4-BE49-F238E27FC236}">
              <a16:creationId xmlns:a16="http://schemas.microsoft.com/office/drawing/2014/main" id="{738B78B0-5ECB-4F64-B557-8CDF9AD666F4}"/>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5" name="テキスト ボックス 164">
          <a:extLst>
            <a:ext uri="{FF2B5EF4-FFF2-40B4-BE49-F238E27FC236}">
              <a16:creationId xmlns:a16="http://schemas.microsoft.com/office/drawing/2014/main" id="{A59E1D5E-7F40-4CD7-9D53-FD3AB45D01AD}"/>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6" name="テキスト ボックス 165">
          <a:extLst>
            <a:ext uri="{FF2B5EF4-FFF2-40B4-BE49-F238E27FC236}">
              <a16:creationId xmlns:a16="http://schemas.microsoft.com/office/drawing/2014/main" id="{AC78DEA4-3264-46C2-8F42-167289C007E1}"/>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7" name="テキスト ボックス 166">
          <a:extLst>
            <a:ext uri="{FF2B5EF4-FFF2-40B4-BE49-F238E27FC236}">
              <a16:creationId xmlns:a16="http://schemas.microsoft.com/office/drawing/2014/main" id="{BD6DB576-AB10-48FC-BC0E-489E866A08B0}"/>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E0B8B3DC-B191-461E-A36D-4DF3537FFA9A}"/>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3DAB87C6-8CB8-48D8-A87A-684731F282CC}"/>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A5571576-8A0E-4FA9-B952-913C26505E5C}"/>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66D52FDE-2A9F-4A95-A561-33F0284F498A}"/>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三重県南伊勢町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66FC344C-A0F2-4EDA-B065-3303F3CD58C3}"/>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14B5EA99-8D37-438B-A879-F5307743C9EF}"/>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5AA28D4B-E1E9-4ED9-8E3C-DD90E95198DC}"/>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30A87E11-0896-4BCC-9B49-FACC72DEEABC}"/>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3AE5B06E-F5DC-4AF0-8AFE-3760A50FC0A8}"/>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E4D25A8F-9CE6-4E1D-A91D-EC3B6361B89D}"/>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12,345
12,263
241.89
9,291,643
9,096,509
161,439
5,814,527
12,499,385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577BDE3B-6A13-4D08-BB62-33983B878F32}"/>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EB974401-5774-4BF9-814E-EE2D45660A4F}"/>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2C074600-0897-4DF2-B8C0-EA226CEAC44C}"/>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10.0
66.9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61DA9308-959E-44DD-B6FA-AA736A77ACDD}"/>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72FC8864-1D25-4688-93DA-AD2D0F26A834}"/>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F2B897AD-3B60-4CF3-8A4C-E56E2EB58EF5}"/>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CD01D15-7130-41EA-8BF7-FED7BFCC1E8E}"/>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60A7B1E9-4AD1-4B3B-B7BE-12E21F1E37F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8E49BD39-A6C9-4155-A973-58FCDA7F38CB}"/>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100309E5-E72F-4EF9-8902-9625BF6D195F}"/>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F7F5204E-B226-476A-BB6D-0B12876E265F}"/>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35E17B2-947D-4B96-B930-C55AFD096A55}"/>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F4DD612-B8E9-40D7-B7A9-3A0AE4334988}"/>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6F45F373-D757-4EFC-B6F6-E136301FF9D9}"/>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A84DA06C-CC8A-4D77-95E4-20A65FFCC5E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1413557D-0954-478E-8BA1-C959DA2E7353}"/>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DFD2E931-5D9B-4ADD-8EE6-833F0406BF16}"/>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44A2AD36-880D-4A74-95A5-4A0C454F871B}"/>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2C3AC29C-5993-490A-AA24-E5BDA880B0F4}"/>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a16="http://schemas.microsoft.com/office/drawing/2014/main" id="{213CC4B5-69B2-45D2-9ADA-5234A6BC9F5E}"/>
            </a:ext>
          </a:extLst>
        </xdr:cNvPr>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A71CBBD1-28A3-42D5-B727-0C418B1A5414}"/>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C95B7BB6-0D78-4990-97E5-8C86B9A5918C}"/>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ED76DC3B-9444-4A83-A159-5A325208A0DD}"/>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D7B7CECD-64A8-4803-944C-8A0D20D707D1}"/>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60C95A19-CE4A-498C-B2F3-523DF520F7AB}"/>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4C5165EC-F768-4EF4-B379-C675AF323029}"/>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EC6EA5A5-2CF6-4811-AE51-F72967061B0C}"/>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39AA73D2-D723-4BBE-8425-81635FD294CD}"/>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749FE1F7-56C7-4B54-B46E-E987883F7DC5}"/>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7952A488-A2DC-4D73-B2A6-F4EFFECA8BAA}"/>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77D981B9-1FAF-4DB7-8F53-3537226BAF1F}"/>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E11430F0-7F12-4BE2-9E31-3CA4F0050B5B}"/>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0C869437-847A-4E42-9117-2CD3CEB6B507}"/>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67327</xdr:rowOff>
    </xdr:from>
    <xdr:ext cx="403059" cy="259045"/>
    <xdr:sp macro="" textlink="">
      <xdr:nvSpPr>
        <xdr:cNvPr id="45" name="テキスト ボックス 44">
          <a:extLst>
            <a:ext uri="{FF2B5EF4-FFF2-40B4-BE49-F238E27FC236}">
              <a16:creationId xmlns:a16="http://schemas.microsoft.com/office/drawing/2014/main" id="{65073734-5448-424C-B46A-798338AA7557}"/>
            </a:ext>
          </a:extLst>
        </xdr:cNvPr>
        <xdr:cNvSpPr txBox="1"/>
      </xdr:nvSpPr>
      <xdr:spPr>
        <a:xfrm>
          <a:off x="358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6334E1E1-5A83-408C-AD76-F6917E5D2F38}"/>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979FA676-DA8F-4056-B429-D52969A7D0DB}"/>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71E313FB-0CD4-4428-B415-8DF1BFBDEC34}"/>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CFC3CDB7-FE37-4A73-B07C-EF32AE5A5804}"/>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AFC7865A-8F15-44D9-B522-E5281D5B7A97}"/>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92096999-C92B-437D-88A4-E3F635DF242A}"/>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7BFDD14D-CC9D-49DF-8394-7655DC29D708}"/>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FE33DFC3-6990-4B09-91EE-4F24156CE917}"/>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5FF3867E-5C57-48F8-853E-EE35856B0BD5}"/>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5" name="テキスト ボックス 54">
          <a:extLst>
            <a:ext uri="{FF2B5EF4-FFF2-40B4-BE49-F238E27FC236}">
              <a16:creationId xmlns:a16="http://schemas.microsoft.com/office/drawing/2014/main" id="{7DBC963E-39FC-4E48-86A8-225A68DD4A97}"/>
            </a:ext>
          </a:extLst>
        </xdr:cNvPr>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FA567C75-F56C-4DC2-8972-8B711260E802}"/>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32</xdr:row>
      <xdr:rowOff>118110</xdr:rowOff>
    </xdr:from>
    <xdr:to>
      <xdr:col>24</xdr:col>
      <xdr:colOff>62865</xdr:colOff>
      <xdr:row>41</xdr:row>
      <xdr:rowOff>22860</xdr:rowOff>
    </xdr:to>
    <xdr:cxnSp macro="">
      <xdr:nvCxnSpPr>
        <xdr:cNvPr id="57" name="直線コネクタ 56">
          <a:extLst>
            <a:ext uri="{FF2B5EF4-FFF2-40B4-BE49-F238E27FC236}">
              <a16:creationId xmlns:a16="http://schemas.microsoft.com/office/drawing/2014/main" id="{5BBEB852-AC38-4151-B561-00094F6DB569}"/>
            </a:ext>
          </a:extLst>
        </xdr:cNvPr>
        <xdr:cNvCxnSpPr/>
      </xdr:nvCxnSpPr>
      <xdr:spPr>
        <a:xfrm flipV="1">
          <a:off x="4634865" y="5604510"/>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26687</xdr:rowOff>
    </xdr:from>
    <xdr:ext cx="405111" cy="259045"/>
    <xdr:sp macro="" textlink="">
      <xdr:nvSpPr>
        <xdr:cNvPr id="58" name="【道路】&#10;有形固定資産減価償却率最小値テキスト">
          <a:extLst>
            <a:ext uri="{FF2B5EF4-FFF2-40B4-BE49-F238E27FC236}">
              <a16:creationId xmlns:a16="http://schemas.microsoft.com/office/drawing/2014/main" id="{818AE8CD-0AA3-442B-9895-4F32219C691D}"/>
            </a:ext>
          </a:extLst>
        </xdr:cNvPr>
        <xdr:cNvSpPr txBox="1"/>
      </xdr:nvSpPr>
      <xdr:spPr>
        <a:xfrm>
          <a:off x="4673600" y="7056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22860</xdr:rowOff>
    </xdr:from>
    <xdr:to>
      <xdr:col>24</xdr:col>
      <xdr:colOff>152400</xdr:colOff>
      <xdr:row>41</xdr:row>
      <xdr:rowOff>22860</xdr:rowOff>
    </xdr:to>
    <xdr:cxnSp macro="">
      <xdr:nvCxnSpPr>
        <xdr:cNvPr id="59" name="直線コネクタ 58">
          <a:extLst>
            <a:ext uri="{FF2B5EF4-FFF2-40B4-BE49-F238E27FC236}">
              <a16:creationId xmlns:a16="http://schemas.microsoft.com/office/drawing/2014/main" id="{DBB2C7A7-7BE5-4843-A8AC-B0935FAD48DA}"/>
            </a:ext>
          </a:extLst>
        </xdr:cNvPr>
        <xdr:cNvCxnSpPr/>
      </xdr:nvCxnSpPr>
      <xdr:spPr>
        <a:xfrm>
          <a:off x="4546600" y="70523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64787</xdr:rowOff>
    </xdr:from>
    <xdr:ext cx="405111" cy="259045"/>
    <xdr:sp macro="" textlink="">
      <xdr:nvSpPr>
        <xdr:cNvPr id="60" name="【道路】&#10;有形固定資産減価償却率最大値テキスト">
          <a:extLst>
            <a:ext uri="{FF2B5EF4-FFF2-40B4-BE49-F238E27FC236}">
              <a16:creationId xmlns:a16="http://schemas.microsoft.com/office/drawing/2014/main" id="{A85D04A8-D47F-428F-8DF8-C0049A211402}"/>
            </a:ext>
          </a:extLst>
        </xdr:cNvPr>
        <xdr:cNvSpPr txBox="1"/>
      </xdr:nvSpPr>
      <xdr:spPr>
        <a:xfrm>
          <a:off x="4673600" y="5379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32</xdr:row>
      <xdr:rowOff>118110</xdr:rowOff>
    </xdr:from>
    <xdr:to>
      <xdr:col>24</xdr:col>
      <xdr:colOff>152400</xdr:colOff>
      <xdr:row>32</xdr:row>
      <xdr:rowOff>118110</xdr:rowOff>
    </xdr:to>
    <xdr:cxnSp macro="">
      <xdr:nvCxnSpPr>
        <xdr:cNvPr id="61" name="直線コネクタ 60">
          <a:extLst>
            <a:ext uri="{FF2B5EF4-FFF2-40B4-BE49-F238E27FC236}">
              <a16:creationId xmlns:a16="http://schemas.microsoft.com/office/drawing/2014/main" id="{C84858F3-00C7-412A-A92F-40ADEB8E95E2}"/>
            </a:ext>
          </a:extLst>
        </xdr:cNvPr>
        <xdr:cNvCxnSpPr/>
      </xdr:nvCxnSpPr>
      <xdr:spPr>
        <a:xfrm>
          <a:off x="4546600" y="5604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35</xdr:row>
      <xdr:rowOff>144797</xdr:rowOff>
    </xdr:from>
    <xdr:ext cx="405111" cy="259045"/>
    <xdr:sp macro="" textlink="">
      <xdr:nvSpPr>
        <xdr:cNvPr id="62" name="【道路】&#10;有形固定資産減価償却率平均値テキスト">
          <a:extLst>
            <a:ext uri="{FF2B5EF4-FFF2-40B4-BE49-F238E27FC236}">
              <a16:creationId xmlns:a16="http://schemas.microsoft.com/office/drawing/2014/main" id="{F3EC776B-EF29-470F-91EB-17EAE6F518F2}"/>
            </a:ext>
          </a:extLst>
        </xdr:cNvPr>
        <xdr:cNvSpPr txBox="1"/>
      </xdr:nvSpPr>
      <xdr:spPr>
        <a:xfrm>
          <a:off x="4673600" y="61455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166370</xdr:rowOff>
    </xdr:from>
    <xdr:to>
      <xdr:col>24</xdr:col>
      <xdr:colOff>114300</xdr:colOff>
      <xdr:row>36</xdr:row>
      <xdr:rowOff>96520</xdr:rowOff>
    </xdr:to>
    <xdr:sp macro="" textlink="">
      <xdr:nvSpPr>
        <xdr:cNvPr id="63" name="フローチャート: 判断 62">
          <a:extLst>
            <a:ext uri="{FF2B5EF4-FFF2-40B4-BE49-F238E27FC236}">
              <a16:creationId xmlns:a16="http://schemas.microsoft.com/office/drawing/2014/main" id="{7ACF50C0-4E2F-4C44-AC72-FCB9CAD31CCF}"/>
            </a:ext>
          </a:extLst>
        </xdr:cNvPr>
        <xdr:cNvSpPr/>
      </xdr:nvSpPr>
      <xdr:spPr>
        <a:xfrm>
          <a:off x="4584700" y="6167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35</xdr:row>
      <xdr:rowOff>113030</xdr:rowOff>
    </xdr:from>
    <xdr:to>
      <xdr:col>20</xdr:col>
      <xdr:colOff>38100</xdr:colOff>
      <xdr:row>36</xdr:row>
      <xdr:rowOff>43180</xdr:rowOff>
    </xdr:to>
    <xdr:sp macro="" textlink="">
      <xdr:nvSpPr>
        <xdr:cNvPr id="64" name="フローチャート: 判断 63">
          <a:extLst>
            <a:ext uri="{FF2B5EF4-FFF2-40B4-BE49-F238E27FC236}">
              <a16:creationId xmlns:a16="http://schemas.microsoft.com/office/drawing/2014/main" id="{EF91FE38-886D-47F3-9E96-746C807391B3}"/>
            </a:ext>
          </a:extLst>
        </xdr:cNvPr>
        <xdr:cNvSpPr/>
      </xdr:nvSpPr>
      <xdr:spPr>
        <a:xfrm>
          <a:off x="3746500" y="6113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35</xdr:row>
      <xdr:rowOff>116840</xdr:rowOff>
    </xdr:from>
    <xdr:to>
      <xdr:col>15</xdr:col>
      <xdr:colOff>101600</xdr:colOff>
      <xdr:row>36</xdr:row>
      <xdr:rowOff>46990</xdr:rowOff>
    </xdr:to>
    <xdr:sp macro="" textlink="">
      <xdr:nvSpPr>
        <xdr:cNvPr id="65" name="フローチャート: 判断 64">
          <a:extLst>
            <a:ext uri="{FF2B5EF4-FFF2-40B4-BE49-F238E27FC236}">
              <a16:creationId xmlns:a16="http://schemas.microsoft.com/office/drawing/2014/main" id="{89BD484D-2267-45F5-A59D-C2CACFFDE10B}"/>
            </a:ext>
          </a:extLst>
        </xdr:cNvPr>
        <xdr:cNvSpPr/>
      </xdr:nvSpPr>
      <xdr:spPr>
        <a:xfrm>
          <a:off x="2857500" y="6117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35</xdr:row>
      <xdr:rowOff>59690</xdr:rowOff>
    </xdr:from>
    <xdr:to>
      <xdr:col>10</xdr:col>
      <xdr:colOff>165100</xdr:colOff>
      <xdr:row>35</xdr:row>
      <xdr:rowOff>161290</xdr:rowOff>
    </xdr:to>
    <xdr:sp macro="" textlink="">
      <xdr:nvSpPr>
        <xdr:cNvPr id="66" name="フローチャート: 判断 65">
          <a:extLst>
            <a:ext uri="{FF2B5EF4-FFF2-40B4-BE49-F238E27FC236}">
              <a16:creationId xmlns:a16="http://schemas.microsoft.com/office/drawing/2014/main" id="{4109A428-12F2-4C06-83FA-D5D7C3D7B66B}"/>
            </a:ext>
          </a:extLst>
        </xdr:cNvPr>
        <xdr:cNvSpPr/>
      </xdr:nvSpPr>
      <xdr:spPr>
        <a:xfrm>
          <a:off x="1968500" y="6060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34</xdr:row>
      <xdr:rowOff>59690</xdr:rowOff>
    </xdr:from>
    <xdr:to>
      <xdr:col>6</xdr:col>
      <xdr:colOff>38100</xdr:colOff>
      <xdr:row>34</xdr:row>
      <xdr:rowOff>161290</xdr:rowOff>
    </xdr:to>
    <xdr:sp macro="" textlink="">
      <xdr:nvSpPr>
        <xdr:cNvPr id="67" name="フローチャート: 判断 66">
          <a:extLst>
            <a:ext uri="{FF2B5EF4-FFF2-40B4-BE49-F238E27FC236}">
              <a16:creationId xmlns:a16="http://schemas.microsoft.com/office/drawing/2014/main" id="{9E565ADB-FD0C-4119-BEF6-5FCA1F9F54D0}"/>
            </a:ext>
          </a:extLst>
        </xdr:cNvPr>
        <xdr:cNvSpPr/>
      </xdr:nvSpPr>
      <xdr:spPr>
        <a:xfrm>
          <a:off x="1079500" y="5888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7A3EA7CC-54D7-452F-AAB0-356A7FCB54E1}"/>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1805A5A2-AA02-4957-978A-198970E7018D}"/>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24116130-BF43-470A-B046-7064ED6A1FB3}"/>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E3070856-C7A8-418C-BD27-6E6688E3C6B1}"/>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AD7F075E-5DC4-425B-A73A-76B8CC81EA4F}"/>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158750</xdr:rowOff>
    </xdr:from>
    <xdr:to>
      <xdr:col>24</xdr:col>
      <xdr:colOff>114300</xdr:colOff>
      <xdr:row>36</xdr:row>
      <xdr:rowOff>88900</xdr:rowOff>
    </xdr:to>
    <xdr:sp macro="" textlink="">
      <xdr:nvSpPr>
        <xdr:cNvPr id="73" name="楕円 72">
          <a:extLst>
            <a:ext uri="{FF2B5EF4-FFF2-40B4-BE49-F238E27FC236}">
              <a16:creationId xmlns:a16="http://schemas.microsoft.com/office/drawing/2014/main" id="{C7FC9F0A-7BC9-455B-B5F3-F1EF0F018194}"/>
            </a:ext>
          </a:extLst>
        </xdr:cNvPr>
        <xdr:cNvSpPr/>
      </xdr:nvSpPr>
      <xdr:spPr>
        <a:xfrm>
          <a:off x="4584700" y="6159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10177</xdr:rowOff>
    </xdr:from>
    <xdr:ext cx="405111" cy="259045"/>
    <xdr:sp macro="" textlink="">
      <xdr:nvSpPr>
        <xdr:cNvPr id="74" name="【道路】&#10;有形固定資産減価償却率該当値テキスト">
          <a:extLst>
            <a:ext uri="{FF2B5EF4-FFF2-40B4-BE49-F238E27FC236}">
              <a16:creationId xmlns:a16="http://schemas.microsoft.com/office/drawing/2014/main" id="{0C0D1A93-C1C3-41CB-BDBE-47ADEEE1A6CE}"/>
            </a:ext>
          </a:extLst>
        </xdr:cNvPr>
        <xdr:cNvSpPr txBox="1"/>
      </xdr:nvSpPr>
      <xdr:spPr>
        <a:xfrm>
          <a:off x="4673600" y="6010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101600</xdr:rowOff>
    </xdr:from>
    <xdr:to>
      <xdr:col>20</xdr:col>
      <xdr:colOff>38100</xdr:colOff>
      <xdr:row>36</xdr:row>
      <xdr:rowOff>31750</xdr:rowOff>
    </xdr:to>
    <xdr:sp macro="" textlink="">
      <xdr:nvSpPr>
        <xdr:cNvPr id="75" name="楕円 74">
          <a:extLst>
            <a:ext uri="{FF2B5EF4-FFF2-40B4-BE49-F238E27FC236}">
              <a16:creationId xmlns:a16="http://schemas.microsoft.com/office/drawing/2014/main" id="{BE4A8932-AF20-40A7-A868-3997885B627C}"/>
            </a:ext>
          </a:extLst>
        </xdr:cNvPr>
        <xdr:cNvSpPr/>
      </xdr:nvSpPr>
      <xdr:spPr>
        <a:xfrm>
          <a:off x="3746500" y="6102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35</xdr:row>
      <xdr:rowOff>152400</xdr:rowOff>
    </xdr:from>
    <xdr:to>
      <xdr:col>24</xdr:col>
      <xdr:colOff>63500</xdr:colOff>
      <xdr:row>36</xdr:row>
      <xdr:rowOff>38100</xdr:rowOff>
    </xdr:to>
    <xdr:cxnSp macro="">
      <xdr:nvCxnSpPr>
        <xdr:cNvPr id="76" name="直線コネクタ 75">
          <a:extLst>
            <a:ext uri="{FF2B5EF4-FFF2-40B4-BE49-F238E27FC236}">
              <a16:creationId xmlns:a16="http://schemas.microsoft.com/office/drawing/2014/main" id="{25098CC9-A30A-40A3-B73F-77CC133F960F}"/>
            </a:ext>
          </a:extLst>
        </xdr:cNvPr>
        <xdr:cNvCxnSpPr/>
      </xdr:nvCxnSpPr>
      <xdr:spPr>
        <a:xfrm>
          <a:off x="3797300" y="6153150"/>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52070</xdr:rowOff>
    </xdr:from>
    <xdr:to>
      <xdr:col>15</xdr:col>
      <xdr:colOff>101600</xdr:colOff>
      <xdr:row>35</xdr:row>
      <xdr:rowOff>153670</xdr:rowOff>
    </xdr:to>
    <xdr:sp macro="" textlink="">
      <xdr:nvSpPr>
        <xdr:cNvPr id="77" name="楕円 76">
          <a:extLst>
            <a:ext uri="{FF2B5EF4-FFF2-40B4-BE49-F238E27FC236}">
              <a16:creationId xmlns:a16="http://schemas.microsoft.com/office/drawing/2014/main" id="{3282CBF2-05E2-432E-B37D-6D60D9B22BFB}"/>
            </a:ext>
          </a:extLst>
        </xdr:cNvPr>
        <xdr:cNvSpPr/>
      </xdr:nvSpPr>
      <xdr:spPr>
        <a:xfrm>
          <a:off x="2857500" y="6052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102870</xdr:rowOff>
    </xdr:from>
    <xdr:to>
      <xdr:col>19</xdr:col>
      <xdr:colOff>177800</xdr:colOff>
      <xdr:row>35</xdr:row>
      <xdr:rowOff>152400</xdr:rowOff>
    </xdr:to>
    <xdr:cxnSp macro="">
      <xdr:nvCxnSpPr>
        <xdr:cNvPr id="78" name="直線コネクタ 77">
          <a:extLst>
            <a:ext uri="{FF2B5EF4-FFF2-40B4-BE49-F238E27FC236}">
              <a16:creationId xmlns:a16="http://schemas.microsoft.com/office/drawing/2014/main" id="{BB163365-46A1-4A2A-B6E0-C3589B3A111F}"/>
            </a:ext>
          </a:extLst>
        </xdr:cNvPr>
        <xdr:cNvCxnSpPr/>
      </xdr:nvCxnSpPr>
      <xdr:spPr>
        <a:xfrm>
          <a:off x="2908300" y="6103620"/>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10160</xdr:rowOff>
    </xdr:from>
    <xdr:to>
      <xdr:col>10</xdr:col>
      <xdr:colOff>165100</xdr:colOff>
      <xdr:row>35</xdr:row>
      <xdr:rowOff>111760</xdr:rowOff>
    </xdr:to>
    <xdr:sp macro="" textlink="">
      <xdr:nvSpPr>
        <xdr:cNvPr id="79" name="楕円 78">
          <a:extLst>
            <a:ext uri="{FF2B5EF4-FFF2-40B4-BE49-F238E27FC236}">
              <a16:creationId xmlns:a16="http://schemas.microsoft.com/office/drawing/2014/main" id="{A9956A80-1704-43B2-9F6A-F4B9787E68C6}"/>
            </a:ext>
          </a:extLst>
        </xdr:cNvPr>
        <xdr:cNvSpPr/>
      </xdr:nvSpPr>
      <xdr:spPr>
        <a:xfrm>
          <a:off x="1968500" y="6010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35</xdr:row>
      <xdr:rowOff>60960</xdr:rowOff>
    </xdr:from>
    <xdr:to>
      <xdr:col>15</xdr:col>
      <xdr:colOff>50800</xdr:colOff>
      <xdr:row>35</xdr:row>
      <xdr:rowOff>102870</xdr:rowOff>
    </xdr:to>
    <xdr:cxnSp macro="">
      <xdr:nvCxnSpPr>
        <xdr:cNvPr id="80" name="直線コネクタ 79">
          <a:extLst>
            <a:ext uri="{FF2B5EF4-FFF2-40B4-BE49-F238E27FC236}">
              <a16:creationId xmlns:a16="http://schemas.microsoft.com/office/drawing/2014/main" id="{03E751B0-A8CE-46B7-88EC-E26E239247A4}"/>
            </a:ext>
          </a:extLst>
        </xdr:cNvPr>
        <xdr:cNvCxnSpPr/>
      </xdr:nvCxnSpPr>
      <xdr:spPr>
        <a:xfrm>
          <a:off x="2019300" y="606171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34307</xdr:rowOff>
    </xdr:from>
    <xdr:ext cx="405111" cy="259045"/>
    <xdr:sp macro="" textlink="">
      <xdr:nvSpPr>
        <xdr:cNvPr id="81" name="n_1aveValue【道路】&#10;有形固定資産減価償却率">
          <a:extLst>
            <a:ext uri="{FF2B5EF4-FFF2-40B4-BE49-F238E27FC236}">
              <a16:creationId xmlns:a16="http://schemas.microsoft.com/office/drawing/2014/main" id="{7436DBD6-685E-4A1C-B42D-1FD4718F7B80}"/>
            </a:ext>
          </a:extLst>
        </xdr:cNvPr>
        <xdr:cNvSpPr txBox="1"/>
      </xdr:nvSpPr>
      <xdr:spPr>
        <a:xfrm>
          <a:off x="3582044" y="6206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38117</xdr:rowOff>
    </xdr:from>
    <xdr:ext cx="405111" cy="259045"/>
    <xdr:sp macro="" textlink="">
      <xdr:nvSpPr>
        <xdr:cNvPr id="82" name="n_2aveValue【道路】&#10;有形固定資産減価償却率">
          <a:extLst>
            <a:ext uri="{FF2B5EF4-FFF2-40B4-BE49-F238E27FC236}">
              <a16:creationId xmlns:a16="http://schemas.microsoft.com/office/drawing/2014/main" id="{287796CF-A01C-4A50-BC66-D708539AA65A}"/>
            </a:ext>
          </a:extLst>
        </xdr:cNvPr>
        <xdr:cNvSpPr txBox="1"/>
      </xdr:nvSpPr>
      <xdr:spPr>
        <a:xfrm>
          <a:off x="2705744" y="6210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152417</xdr:rowOff>
    </xdr:from>
    <xdr:ext cx="405111" cy="259045"/>
    <xdr:sp macro="" textlink="">
      <xdr:nvSpPr>
        <xdr:cNvPr id="83" name="n_3aveValue【道路】&#10;有形固定資産減価償却率">
          <a:extLst>
            <a:ext uri="{FF2B5EF4-FFF2-40B4-BE49-F238E27FC236}">
              <a16:creationId xmlns:a16="http://schemas.microsoft.com/office/drawing/2014/main" id="{1D1D2A72-CDBA-407D-9A07-A8E1F92A6D51}"/>
            </a:ext>
          </a:extLst>
        </xdr:cNvPr>
        <xdr:cNvSpPr txBox="1"/>
      </xdr:nvSpPr>
      <xdr:spPr>
        <a:xfrm>
          <a:off x="1816744" y="6153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33</xdr:row>
      <xdr:rowOff>6367</xdr:rowOff>
    </xdr:from>
    <xdr:ext cx="405111" cy="259045"/>
    <xdr:sp macro="" textlink="">
      <xdr:nvSpPr>
        <xdr:cNvPr id="84" name="n_4aveValue【道路】&#10;有形固定資産減価償却率">
          <a:extLst>
            <a:ext uri="{FF2B5EF4-FFF2-40B4-BE49-F238E27FC236}">
              <a16:creationId xmlns:a16="http://schemas.microsoft.com/office/drawing/2014/main" id="{B909933E-2AAB-4AA6-B00D-5C0512793BA4}"/>
            </a:ext>
          </a:extLst>
        </xdr:cNvPr>
        <xdr:cNvSpPr txBox="1"/>
      </xdr:nvSpPr>
      <xdr:spPr>
        <a:xfrm>
          <a:off x="927744" y="5664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34</xdr:row>
      <xdr:rowOff>48277</xdr:rowOff>
    </xdr:from>
    <xdr:ext cx="405111" cy="259045"/>
    <xdr:sp macro="" textlink="">
      <xdr:nvSpPr>
        <xdr:cNvPr id="85" name="n_1mainValue【道路】&#10;有形固定資産減価償却率">
          <a:extLst>
            <a:ext uri="{FF2B5EF4-FFF2-40B4-BE49-F238E27FC236}">
              <a16:creationId xmlns:a16="http://schemas.microsoft.com/office/drawing/2014/main" id="{8FDB6AF2-1B38-48BE-AD7E-70C4AD65CB79}"/>
            </a:ext>
          </a:extLst>
        </xdr:cNvPr>
        <xdr:cNvSpPr txBox="1"/>
      </xdr:nvSpPr>
      <xdr:spPr>
        <a:xfrm>
          <a:off x="3582044" y="5877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33</xdr:row>
      <xdr:rowOff>170197</xdr:rowOff>
    </xdr:from>
    <xdr:ext cx="405111" cy="259045"/>
    <xdr:sp macro="" textlink="">
      <xdr:nvSpPr>
        <xdr:cNvPr id="86" name="n_2mainValue【道路】&#10;有形固定資産減価償却率">
          <a:extLst>
            <a:ext uri="{FF2B5EF4-FFF2-40B4-BE49-F238E27FC236}">
              <a16:creationId xmlns:a16="http://schemas.microsoft.com/office/drawing/2014/main" id="{1FB66D0B-1232-453B-857A-46E1FF4A0C6B}"/>
            </a:ext>
          </a:extLst>
        </xdr:cNvPr>
        <xdr:cNvSpPr txBox="1"/>
      </xdr:nvSpPr>
      <xdr:spPr>
        <a:xfrm>
          <a:off x="2705744" y="5828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33</xdr:row>
      <xdr:rowOff>128287</xdr:rowOff>
    </xdr:from>
    <xdr:ext cx="405111" cy="259045"/>
    <xdr:sp macro="" textlink="">
      <xdr:nvSpPr>
        <xdr:cNvPr id="87" name="n_3mainValue【道路】&#10;有形固定資産減価償却率">
          <a:extLst>
            <a:ext uri="{FF2B5EF4-FFF2-40B4-BE49-F238E27FC236}">
              <a16:creationId xmlns:a16="http://schemas.microsoft.com/office/drawing/2014/main" id="{077B4341-4111-4442-AF32-FD68A3C4B3FF}"/>
            </a:ext>
          </a:extLst>
        </xdr:cNvPr>
        <xdr:cNvSpPr txBox="1"/>
      </xdr:nvSpPr>
      <xdr:spPr>
        <a:xfrm>
          <a:off x="1816744" y="5786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8" name="正方形/長方形 87">
          <a:extLst>
            <a:ext uri="{FF2B5EF4-FFF2-40B4-BE49-F238E27FC236}">
              <a16:creationId xmlns:a16="http://schemas.microsoft.com/office/drawing/2014/main" id="{9B610288-A855-4CA7-B18E-23F8EB46ABEF}"/>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9" name="正方形/長方形 88">
          <a:extLst>
            <a:ext uri="{FF2B5EF4-FFF2-40B4-BE49-F238E27FC236}">
              <a16:creationId xmlns:a16="http://schemas.microsoft.com/office/drawing/2014/main" id="{2231C4D4-DF08-46F0-81CC-3F7E106DD0ED}"/>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0" name="正方形/長方形 89">
          <a:extLst>
            <a:ext uri="{FF2B5EF4-FFF2-40B4-BE49-F238E27FC236}">
              <a16:creationId xmlns:a16="http://schemas.microsoft.com/office/drawing/2014/main" id="{FA509C5E-D148-49AA-BEA7-9C4EF2814C86}"/>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1" name="正方形/長方形 90">
          <a:extLst>
            <a:ext uri="{FF2B5EF4-FFF2-40B4-BE49-F238E27FC236}">
              <a16:creationId xmlns:a16="http://schemas.microsoft.com/office/drawing/2014/main" id="{CF5C2CDA-0587-4FF4-B158-A2A70C26AE3F}"/>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2" name="正方形/長方形 91">
          <a:extLst>
            <a:ext uri="{FF2B5EF4-FFF2-40B4-BE49-F238E27FC236}">
              <a16:creationId xmlns:a16="http://schemas.microsoft.com/office/drawing/2014/main" id="{F9A4F3FA-6B8A-4173-BAC4-92E65011FC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3" name="正方形/長方形 92">
          <a:extLst>
            <a:ext uri="{FF2B5EF4-FFF2-40B4-BE49-F238E27FC236}">
              <a16:creationId xmlns:a16="http://schemas.microsoft.com/office/drawing/2014/main" id="{1F410615-CAED-49DB-BD61-EB9FC381DC88}"/>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4" name="正方形/長方形 93">
          <a:extLst>
            <a:ext uri="{FF2B5EF4-FFF2-40B4-BE49-F238E27FC236}">
              <a16:creationId xmlns:a16="http://schemas.microsoft.com/office/drawing/2014/main" id="{734D1966-48CF-4B47-B0A8-B93B89AF2457}"/>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5" name="正方形/長方形 94">
          <a:extLst>
            <a:ext uri="{FF2B5EF4-FFF2-40B4-BE49-F238E27FC236}">
              <a16:creationId xmlns:a16="http://schemas.microsoft.com/office/drawing/2014/main" id="{35E2E10A-14A5-453F-BDDF-27911648F25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6" name="テキスト ボックス 95">
          <a:extLst>
            <a:ext uri="{FF2B5EF4-FFF2-40B4-BE49-F238E27FC236}">
              <a16:creationId xmlns:a16="http://schemas.microsoft.com/office/drawing/2014/main" id="{5F284209-972F-4F47-A399-4F965EDA0983}"/>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7" name="直線コネクタ 96">
          <a:extLst>
            <a:ext uri="{FF2B5EF4-FFF2-40B4-BE49-F238E27FC236}">
              <a16:creationId xmlns:a16="http://schemas.microsoft.com/office/drawing/2014/main" id="{FABD5DF0-E089-4038-9F68-A6233AC5C57F}"/>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8" name="直線コネクタ 97">
          <a:extLst>
            <a:ext uri="{FF2B5EF4-FFF2-40B4-BE49-F238E27FC236}">
              <a16:creationId xmlns:a16="http://schemas.microsoft.com/office/drawing/2014/main" id="{A71A67E4-3FEB-45FE-8B79-36FA06C9BE8B}"/>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9" name="テキスト ボックス 98">
          <a:extLst>
            <a:ext uri="{FF2B5EF4-FFF2-40B4-BE49-F238E27FC236}">
              <a16:creationId xmlns:a16="http://schemas.microsoft.com/office/drawing/2014/main" id="{6A248DDE-57CB-4D35-9FCB-84E2AA50D558}"/>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0" name="直線コネクタ 99">
          <a:extLst>
            <a:ext uri="{FF2B5EF4-FFF2-40B4-BE49-F238E27FC236}">
              <a16:creationId xmlns:a16="http://schemas.microsoft.com/office/drawing/2014/main" id="{3106A121-8712-4FD7-814A-23F6F04D44B0}"/>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1" name="テキスト ボックス 100">
          <a:extLst>
            <a:ext uri="{FF2B5EF4-FFF2-40B4-BE49-F238E27FC236}">
              <a16:creationId xmlns:a16="http://schemas.microsoft.com/office/drawing/2014/main" id="{96CDEDB1-9ACF-43ED-994D-1051BAEF9B5B}"/>
            </a:ext>
          </a:extLst>
        </xdr:cNvPr>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2" name="直線コネクタ 101">
          <a:extLst>
            <a:ext uri="{FF2B5EF4-FFF2-40B4-BE49-F238E27FC236}">
              <a16:creationId xmlns:a16="http://schemas.microsoft.com/office/drawing/2014/main" id="{FCCA3BCA-FAB9-40A3-BFCD-7B2979BB3A30}"/>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3" name="テキスト ボックス 102">
          <a:extLst>
            <a:ext uri="{FF2B5EF4-FFF2-40B4-BE49-F238E27FC236}">
              <a16:creationId xmlns:a16="http://schemas.microsoft.com/office/drawing/2014/main" id="{06686DB2-28FE-4389-8B16-A3A5CDC5063F}"/>
            </a:ext>
          </a:extLst>
        </xdr:cNvPr>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4" name="直線コネクタ 103">
          <a:extLst>
            <a:ext uri="{FF2B5EF4-FFF2-40B4-BE49-F238E27FC236}">
              <a16:creationId xmlns:a16="http://schemas.microsoft.com/office/drawing/2014/main" id="{A1BF78F5-3427-4543-9D06-CE5CF9448A0B}"/>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5" name="テキスト ボックス 104">
          <a:extLst>
            <a:ext uri="{FF2B5EF4-FFF2-40B4-BE49-F238E27FC236}">
              <a16:creationId xmlns:a16="http://schemas.microsoft.com/office/drawing/2014/main" id="{832CEA58-FD31-466B-A7FA-33A95D06ED0A}"/>
            </a:ext>
          </a:extLst>
        </xdr:cNvPr>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6" name="直線コネクタ 105">
          <a:extLst>
            <a:ext uri="{FF2B5EF4-FFF2-40B4-BE49-F238E27FC236}">
              <a16:creationId xmlns:a16="http://schemas.microsoft.com/office/drawing/2014/main" id="{F1F708D2-603F-46FE-B571-670EE2602356}"/>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07" name="テキスト ボックス 106">
          <a:extLst>
            <a:ext uri="{FF2B5EF4-FFF2-40B4-BE49-F238E27FC236}">
              <a16:creationId xmlns:a16="http://schemas.microsoft.com/office/drawing/2014/main" id="{7EB818E8-A132-48B1-BC0C-4C06F75481FE}"/>
            </a:ext>
          </a:extLst>
        </xdr:cNvPr>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8" name="直線コネクタ 107">
          <a:extLst>
            <a:ext uri="{FF2B5EF4-FFF2-40B4-BE49-F238E27FC236}">
              <a16:creationId xmlns:a16="http://schemas.microsoft.com/office/drawing/2014/main" id="{3362E2DA-A6F9-4AF1-86BE-37600BC7ED27}"/>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09" name="テキスト ボックス 108">
          <a:extLst>
            <a:ext uri="{FF2B5EF4-FFF2-40B4-BE49-F238E27FC236}">
              <a16:creationId xmlns:a16="http://schemas.microsoft.com/office/drawing/2014/main" id="{A5AB66DC-DBF1-4C02-8634-9EDC5659B1EA}"/>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0" name="【道路】&#10;一人当たり延長グラフ枠">
          <a:extLst>
            <a:ext uri="{FF2B5EF4-FFF2-40B4-BE49-F238E27FC236}">
              <a16:creationId xmlns:a16="http://schemas.microsoft.com/office/drawing/2014/main" id="{5A185910-7AB8-4039-AAAC-9B69141E36D2}"/>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32</xdr:row>
      <xdr:rowOff>147371</xdr:rowOff>
    </xdr:from>
    <xdr:to>
      <xdr:col>54</xdr:col>
      <xdr:colOff>189865</xdr:colOff>
      <xdr:row>40</xdr:row>
      <xdr:rowOff>100946</xdr:rowOff>
    </xdr:to>
    <xdr:cxnSp macro="">
      <xdr:nvCxnSpPr>
        <xdr:cNvPr id="111" name="直線コネクタ 110">
          <a:extLst>
            <a:ext uri="{FF2B5EF4-FFF2-40B4-BE49-F238E27FC236}">
              <a16:creationId xmlns:a16="http://schemas.microsoft.com/office/drawing/2014/main" id="{30D41D75-E95D-45E9-AE9F-C5AA804B6081}"/>
            </a:ext>
          </a:extLst>
        </xdr:cNvPr>
        <xdr:cNvCxnSpPr/>
      </xdr:nvCxnSpPr>
      <xdr:spPr>
        <a:xfrm flipV="1">
          <a:off x="10476865" y="5633771"/>
          <a:ext cx="0" cy="13251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104773</xdr:rowOff>
    </xdr:from>
    <xdr:ext cx="534377" cy="259045"/>
    <xdr:sp macro="" textlink="">
      <xdr:nvSpPr>
        <xdr:cNvPr id="112" name="【道路】&#10;一人当たり延長最小値テキスト">
          <a:extLst>
            <a:ext uri="{FF2B5EF4-FFF2-40B4-BE49-F238E27FC236}">
              <a16:creationId xmlns:a16="http://schemas.microsoft.com/office/drawing/2014/main" id="{D2071476-7512-40CC-A61C-76D1BD193514}"/>
            </a:ext>
          </a:extLst>
        </xdr:cNvPr>
        <xdr:cNvSpPr txBox="1"/>
      </xdr:nvSpPr>
      <xdr:spPr>
        <a:xfrm>
          <a:off x="10515600" y="6962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40</xdr:row>
      <xdr:rowOff>100946</xdr:rowOff>
    </xdr:from>
    <xdr:to>
      <xdr:col>55</xdr:col>
      <xdr:colOff>88900</xdr:colOff>
      <xdr:row>40</xdr:row>
      <xdr:rowOff>100946</xdr:rowOff>
    </xdr:to>
    <xdr:cxnSp macro="">
      <xdr:nvCxnSpPr>
        <xdr:cNvPr id="113" name="直線コネクタ 112">
          <a:extLst>
            <a:ext uri="{FF2B5EF4-FFF2-40B4-BE49-F238E27FC236}">
              <a16:creationId xmlns:a16="http://schemas.microsoft.com/office/drawing/2014/main" id="{4A06B655-5307-4DA3-9ABA-BBF4E57A9466}"/>
            </a:ext>
          </a:extLst>
        </xdr:cNvPr>
        <xdr:cNvCxnSpPr/>
      </xdr:nvCxnSpPr>
      <xdr:spPr>
        <a:xfrm>
          <a:off x="10388600" y="69589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94048</xdr:rowOff>
    </xdr:from>
    <xdr:ext cx="534377" cy="259045"/>
    <xdr:sp macro="" textlink="">
      <xdr:nvSpPr>
        <xdr:cNvPr id="114" name="【道路】&#10;一人当たり延長最大値テキスト">
          <a:extLst>
            <a:ext uri="{FF2B5EF4-FFF2-40B4-BE49-F238E27FC236}">
              <a16:creationId xmlns:a16="http://schemas.microsoft.com/office/drawing/2014/main" id="{2F3481BA-6BA5-4022-BF09-0ABC7B6CBEC6}"/>
            </a:ext>
          </a:extLst>
        </xdr:cNvPr>
        <xdr:cNvSpPr txBox="1"/>
      </xdr:nvSpPr>
      <xdr:spPr>
        <a:xfrm>
          <a:off x="10515600" y="5408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84.264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147371</xdr:rowOff>
    </xdr:from>
    <xdr:to>
      <xdr:col>55</xdr:col>
      <xdr:colOff>88900</xdr:colOff>
      <xdr:row>32</xdr:row>
      <xdr:rowOff>147371</xdr:rowOff>
    </xdr:to>
    <xdr:cxnSp macro="">
      <xdr:nvCxnSpPr>
        <xdr:cNvPr id="115" name="直線コネクタ 114">
          <a:extLst>
            <a:ext uri="{FF2B5EF4-FFF2-40B4-BE49-F238E27FC236}">
              <a16:creationId xmlns:a16="http://schemas.microsoft.com/office/drawing/2014/main" id="{EFBAEDD3-F5E0-4731-8263-3840BAEF399A}"/>
            </a:ext>
          </a:extLst>
        </xdr:cNvPr>
        <xdr:cNvCxnSpPr/>
      </xdr:nvCxnSpPr>
      <xdr:spPr>
        <a:xfrm>
          <a:off x="10388600" y="56337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36</xdr:row>
      <xdr:rowOff>142403</xdr:rowOff>
    </xdr:from>
    <xdr:ext cx="534377" cy="259045"/>
    <xdr:sp macro="" textlink="">
      <xdr:nvSpPr>
        <xdr:cNvPr id="116" name="【道路】&#10;一人当たり延長平均値テキスト">
          <a:extLst>
            <a:ext uri="{FF2B5EF4-FFF2-40B4-BE49-F238E27FC236}">
              <a16:creationId xmlns:a16="http://schemas.microsoft.com/office/drawing/2014/main" id="{FB1AF6DA-1F1D-4D2A-9832-BEAF3ED96B5F}"/>
            </a:ext>
          </a:extLst>
        </xdr:cNvPr>
        <xdr:cNvSpPr txBox="1"/>
      </xdr:nvSpPr>
      <xdr:spPr>
        <a:xfrm>
          <a:off x="10515600" y="63146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119526</xdr:rowOff>
    </xdr:from>
    <xdr:to>
      <xdr:col>55</xdr:col>
      <xdr:colOff>50800</xdr:colOff>
      <xdr:row>38</xdr:row>
      <xdr:rowOff>49676</xdr:rowOff>
    </xdr:to>
    <xdr:sp macro="" textlink="">
      <xdr:nvSpPr>
        <xdr:cNvPr id="117" name="フローチャート: 判断 116">
          <a:extLst>
            <a:ext uri="{FF2B5EF4-FFF2-40B4-BE49-F238E27FC236}">
              <a16:creationId xmlns:a16="http://schemas.microsoft.com/office/drawing/2014/main" id="{0C28B8F0-F24A-4031-9140-C73F654A8E37}"/>
            </a:ext>
          </a:extLst>
        </xdr:cNvPr>
        <xdr:cNvSpPr/>
      </xdr:nvSpPr>
      <xdr:spPr>
        <a:xfrm>
          <a:off x="10426700" y="6463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37</xdr:row>
      <xdr:rowOff>129851</xdr:rowOff>
    </xdr:from>
    <xdr:to>
      <xdr:col>50</xdr:col>
      <xdr:colOff>165100</xdr:colOff>
      <xdr:row>38</xdr:row>
      <xdr:rowOff>60001</xdr:rowOff>
    </xdr:to>
    <xdr:sp macro="" textlink="">
      <xdr:nvSpPr>
        <xdr:cNvPr id="118" name="フローチャート: 判断 117">
          <a:extLst>
            <a:ext uri="{FF2B5EF4-FFF2-40B4-BE49-F238E27FC236}">
              <a16:creationId xmlns:a16="http://schemas.microsoft.com/office/drawing/2014/main" id="{8CF7BE0D-90BB-4A86-AEBA-D29BB22FA83F}"/>
            </a:ext>
          </a:extLst>
        </xdr:cNvPr>
        <xdr:cNvSpPr/>
      </xdr:nvSpPr>
      <xdr:spPr>
        <a:xfrm>
          <a:off x="9588500" y="6473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37</xdr:row>
      <xdr:rowOff>150654</xdr:rowOff>
    </xdr:from>
    <xdr:to>
      <xdr:col>46</xdr:col>
      <xdr:colOff>38100</xdr:colOff>
      <xdr:row>38</xdr:row>
      <xdr:rowOff>80804</xdr:rowOff>
    </xdr:to>
    <xdr:sp macro="" textlink="">
      <xdr:nvSpPr>
        <xdr:cNvPr id="119" name="フローチャート: 判断 118">
          <a:extLst>
            <a:ext uri="{FF2B5EF4-FFF2-40B4-BE49-F238E27FC236}">
              <a16:creationId xmlns:a16="http://schemas.microsoft.com/office/drawing/2014/main" id="{09D53C03-B2B5-4653-85B7-BFFD6DF0EDF1}"/>
            </a:ext>
          </a:extLst>
        </xdr:cNvPr>
        <xdr:cNvSpPr/>
      </xdr:nvSpPr>
      <xdr:spPr>
        <a:xfrm>
          <a:off x="8699500" y="6494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5188</xdr:rowOff>
    </xdr:from>
    <xdr:to>
      <xdr:col>41</xdr:col>
      <xdr:colOff>101600</xdr:colOff>
      <xdr:row>38</xdr:row>
      <xdr:rowOff>106788</xdr:rowOff>
    </xdr:to>
    <xdr:sp macro="" textlink="">
      <xdr:nvSpPr>
        <xdr:cNvPr id="120" name="フローチャート: 判断 119">
          <a:extLst>
            <a:ext uri="{FF2B5EF4-FFF2-40B4-BE49-F238E27FC236}">
              <a16:creationId xmlns:a16="http://schemas.microsoft.com/office/drawing/2014/main" id="{CAF9ABC9-FA4B-4D8A-947D-A2AA4F8D2FBB}"/>
            </a:ext>
          </a:extLst>
        </xdr:cNvPr>
        <xdr:cNvSpPr/>
      </xdr:nvSpPr>
      <xdr:spPr>
        <a:xfrm>
          <a:off x="7810500" y="6520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37</xdr:row>
      <xdr:rowOff>87846</xdr:rowOff>
    </xdr:from>
    <xdr:to>
      <xdr:col>36</xdr:col>
      <xdr:colOff>165100</xdr:colOff>
      <xdr:row>38</xdr:row>
      <xdr:rowOff>17996</xdr:rowOff>
    </xdr:to>
    <xdr:sp macro="" textlink="">
      <xdr:nvSpPr>
        <xdr:cNvPr id="121" name="フローチャート: 判断 120">
          <a:extLst>
            <a:ext uri="{FF2B5EF4-FFF2-40B4-BE49-F238E27FC236}">
              <a16:creationId xmlns:a16="http://schemas.microsoft.com/office/drawing/2014/main" id="{DCE90158-60BB-4CFD-A6EC-B448C847E823}"/>
            </a:ext>
          </a:extLst>
        </xdr:cNvPr>
        <xdr:cNvSpPr/>
      </xdr:nvSpPr>
      <xdr:spPr>
        <a:xfrm>
          <a:off x="6921500" y="6431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2" name="テキスト ボックス 121">
          <a:extLst>
            <a:ext uri="{FF2B5EF4-FFF2-40B4-BE49-F238E27FC236}">
              <a16:creationId xmlns:a16="http://schemas.microsoft.com/office/drawing/2014/main" id="{47A711D9-17C8-4D4E-9B3C-6A8091936589}"/>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D3262118-6608-4D6E-9899-E1E00012FC58}"/>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9066B510-3BF2-466C-A347-3EF05E0140A1}"/>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0CAAB69C-AE35-4E2B-80F9-17ED72D576A4}"/>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70E73383-0DED-425E-9349-EF816677D504}"/>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76054</xdr:rowOff>
    </xdr:from>
    <xdr:to>
      <xdr:col>55</xdr:col>
      <xdr:colOff>50800</xdr:colOff>
      <xdr:row>40</xdr:row>
      <xdr:rowOff>6204</xdr:rowOff>
    </xdr:to>
    <xdr:sp macro="" textlink="">
      <xdr:nvSpPr>
        <xdr:cNvPr id="127" name="楕円 126">
          <a:extLst>
            <a:ext uri="{FF2B5EF4-FFF2-40B4-BE49-F238E27FC236}">
              <a16:creationId xmlns:a16="http://schemas.microsoft.com/office/drawing/2014/main" id="{649892E2-F7BF-48DB-AEDE-8606746A1B68}"/>
            </a:ext>
          </a:extLst>
        </xdr:cNvPr>
        <xdr:cNvSpPr/>
      </xdr:nvSpPr>
      <xdr:spPr>
        <a:xfrm>
          <a:off x="10426700" y="6762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54481</xdr:rowOff>
    </xdr:from>
    <xdr:ext cx="534377" cy="259045"/>
    <xdr:sp macro="" textlink="">
      <xdr:nvSpPr>
        <xdr:cNvPr id="128" name="【道路】&#10;一人当たり延長該当値テキスト">
          <a:extLst>
            <a:ext uri="{FF2B5EF4-FFF2-40B4-BE49-F238E27FC236}">
              <a16:creationId xmlns:a16="http://schemas.microsoft.com/office/drawing/2014/main" id="{842EC8F7-B9F2-48A0-A67C-D81E111772A3}"/>
            </a:ext>
          </a:extLst>
        </xdr:cNvPr>
        <xdr:cNvSpPr txBox="1"/>
      </xdr:nvSpPr>
      <xdr:spPr>
        <a:xfrm>
          <a:off x="10515600" y="6741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91542</xdr:rowOff>
    </xdr:from>
    <xdr:to>
      <xdr:col>50</xdr:col>
      <xdr:colOff>165100</xdr:colOff>
      <xdr:row>40</xdr:row>
      <xdr:rowOff>21692</xdr:rowOff>
    </xdr:to>
    <xdr:sp macro="" textlink="">
      <xdr:nvSpPr>
        <xdr:cNvPr id="129" name="楕円 128">
          <a:extLst>
            <a:ext uri="{FF2B5EF4-FFF2-40B4-BE49-F238E27FC236}">
              <a16:creationId xmlns:a16="http://schemas.microsoft.com/office/drawing/2014/main" id="{82A2B0BD-00F8-4A06-B49F-99D4EF04925C}"/>
            </a:ext>
          </a:extLst>
        </xdr:cNvPr>
        <xdr:cNvSpPr/>
      </xdr:nvSpPr>
      <xdr:spPr>
        <a:xfrm>
          <a:off x="9588500" y="6778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126854</xdr:rowOff>
    </xdr:from>
    <xdr:to>
      <xdr:col>55</xdr:col>
      <xdr:colOff>0</xdr:colOff>
      <xdr:row>39</xdr:row>
      <xdr:rowOff>142342</xdr:rowOff>
    </xdr:to>
    <xdr:cxnSp macro="">
      <xdr:nvCxnSpPr>
        <xdr:cNvPr id="130" name="直線コネクタ 129">
          <a:extLst>
            <a:ext uri="{FF2B5EF4-FFF2-40B4-BE49-F238E27FC236}">
              <a16:creationId xmlns:a16="http://schemas.microsoft.com/office/drawing/2014/main" id="{32605460-CA9D-4749-A87D-2622D58B8107}"/>
            </a:ext>
          </a:extLst>
        </xdr:cNvPr>
        <xdr:cNvCxnSpPr/>
      </xdr:nvCxnSpPr>
      <xdr:spPr>
        <a:xfrm flipV="1">
          <a:off x="9639300" y="6813404"/>
          <a:ext cx="838200" cy="15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137376</xdr:rowOff>
    </xdr:from>
    <xdr:to>
      <xdr:col>46</xdr:col>
      <xdr:colOff>38100</xdr:colOff>
      <xdr:row>39</xdr:row>
      <xdr:rowOff>67526</xdr:rowOff>
    </xdr:to>
    <xdr:sp macro="" textlink="">
      <xdr:nvSpPr>
        <xdr:cNvPr id="131" name="楕円 130">
          <a:extLst>
            <a:ext uri="{FF2B5EF4-FFF2-40B4-BE49-F238E27FC236}">
              <a16:creationId xmlns:a16="http://schemas.microsoft.com/office/drawing/2014/main" id="{52F5CEAF-D80C-4BB6-9B3D-949C6E41DC23}"/>
            </a:ext>
          </a:extLst>
        </xdr:cNvPr>
        <xdr:cNvSpPr/>
      </xdr:nvSpPr>
      <xdr:spPr>
        <a:xfrm>
          <a:off x="8699500" y="6652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16726</xdr:rowOff>
    </xdr:from>
    <xdr:to>
      <xdr:col>50</xdr:col>
      <xdr:colOff>114300</xdr:colOff>
      <xdr:row>39</xdr:row>
      <xdr:rowOff>142342</xdr:rowOff>
    </xdr:to>
    <xdr:cxnSp macro="">
      <xdr:nvCxnSpPr>
        <xdr:cNvPr id="132" name="直線コネクタ 131">
          <a:extLst>
            <a:ext uri="{FF2B5EF4-FFF2-40B4-BE49-F238E27FC236}">
              <a16:creationId xmlns:a16="http://schemas.microsoft.com/office/drawing/2014/main" id="{73589C17-6FDB-49C2-930B-925FC391A598}"/>
            </a:ext>
          </a:extLst>
        </xdr:cNvPr>
        <xdr:cNvCxnSpPr/>
      </xdr:nvCxnSpPr>
      <xdr:spPr>
        <a:xfrm>
          <a:off x="8750300" y="6703276"/>
          <a:ext cx="889000" cy="1256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157645</xdr:rowOff>
    </xdr:from>
    <xdr:to>
      <xdr:col>41</xdr:col>
      <xdr:colOff>101600</xdr:colOff>
      <xdr:row>39</xdr:row>
      <xdr:rowOff>87795</xdr:rowOff>
    </xdr:to>
    <xdr:sp macro="" textlink="">
      <xdr:nvSpPr>
        <xdr:cNvPr id="133" name="楕円 132">
          <a:extLst>
            <a:ext uri="{FF2B5EF4-FFF2-40B4-BE49-F238E27FC236}">
              <a16:creationId xmlns:a16="http://schemas.microsoft.com/office/drawing/2014/main" id="{789821A9-72B5-456A-8244-62AFB48F98D8}"/>
            </a:ext>
          </a:extLst>
        </xdr:cNvPr>
        <xdr:cNvSpPr/>
      </xdr:nvSpPr>
      <xdr:spPr>
        <a:xfrm>
          <a:off x="7810500" y="6672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16726</xdr:rowOff>
    </xdr:from>
    <xdr:to>
      <xdr:col>45</xdr:col>
      <xdr:colOff>177800</xdr:colOff>
      <xdr:row>39</xdr:row>
      <xdr:rowOff>36995</xdr:rowOff>
    </xdr:to>
    <xdr:cxnSp macro="">
      <xdr:nvCxnSpPr>
        <xdr:cNvPr id="134" name="直線コネクタ 133">
          <a:extLst>
            <a:ext uri="{FF2B5EF4-FFF2-40B4-BE49-F238E27FC236}">
              <a16:creationId xmlns:a16="http://schemas.microsoft.com/office/drawing/2014/main" id="{24FD33CE-C3F2-4C5B-9182-3B3866E25F37}"/>
            </a:ext>
          </a:extLst>
        </xdr:cNvPr>
        <xdr:cNvCxnSpPr/>
      </xdr:nvCxnSpPr>
      <xdr:spPr>
        <a:xfrm flipV="1">
          <a:off x="7861300" y="6703276"/>
          <a:ext cx="889000" cy="20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36</xdr:row>
      <xdr:rowOff>76528</xdr:rowOff>
    </xdr:from>
    <xdr:ext cx="534377" cy="259045"/>
    <xdr:sp macro="" textlink="">
      <xdr:nvSpPr>
        <xdr:cNvPr id="135" name="n_1aveValue【道路】&#10;一人当たり延長">
          <a:extLst>
            <a:ext uri="{FF2B5EF4-FFF2-40B4-BE49-F238E27FC236}">
              <a16:creationId xmlns:a16="http://schemas.microsoft.com/office/drawing/2014/main" id="{B38152E9-A524-42CC-BE7A-280632ADEDF3}"/>
            </a:ext>
          </a:extLst>
        </xdr:cNvPr>
        <xdr:cNvSpPr txBox="1"/>
      </xdr:nvSpPr>
      <xdr:spPr>
        <a:xfrm>
          <a:off x="9359411" y="6248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36</xdr:row>
      <xdr:rowOff>97331</xdr:rowOff>
    </xdr:from>
    <xdr:ext cx="534377" cy="259045"/>
    <xdr:sp macro="" textlink="">
      <xdr:nvSpPr>
        <xdr:cNvPr id="136" name="n_2aveValue【道路】&#10;一人当たり延長">
          <a:extLst>
            <a:ext uri="{FF2B5EF4-FFF2-40B4-BE49-F238E27FC236}">
              <a16:creationId xmlns:a16="http://schemas.microsoft.com/office/drawing/2014/main" id="{AAA14B0B-1058-4784-BB3D-C09A15F43206}"/>
            </a:ext>
          </a:extLst>
        </xdr:cNvPr>
        <xdr:cNvSpPr txBox="1"/>
      </xdr:nvSpPr>
      <xdr:spPr>
        <a:xfrm>
          <a:off x="8483111" y="6269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36</xdr:row>
      <xdr:rowOff>123315</xdr:rowOff>
    </xdr:from>
    <xdr:ext cx="534377" cy="259045"/>
    <xdr:sp macro="" textlink="">
      <xdr:nvSpPr>
        <xdr:cNvPr id="137" name="n_3aveValue【道路】&#10;一人当たり延長">
          <a:extLst>
            <a:ext uri="{FF2B5EF4-FFF2-40B4-BE49-F238E27FC236}">
              <a16:creationId xmlns:a16="http://schemas.microsoft.com/office/drawing/2014/main" id="{004841E7-00D6-492F-AFA7-DD3D9289BD88}"/>
            </a:ext>
          </a:extLst>
        </xdr:cNvPr>
        <xdr:cNvSpPr txBox="1"/>
      </xdr:nvSpPr>
      <xdr:spPr>
        <a:xfrm>
          <a:off x="7594111" y="6295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36</xdr:row>
      <xdr:rowOff>34523</xdr:rowOff>
    </xdr:from>
    <xdr:ext cx="534377" cy="259045"/>
    <xdr:sp macro="" textlink="">
      <xdr:nvSpPr>
        <xdr:cNvPr id="138" name="n_4aveValue【道路】&#10;一人当たり延長">
          <a:extLst>
            <a:ext uri="{FF2B5EF4-FFF2-40B4-BE49-F238E27FC236}">
              <a16:creationId xmlns:a16="http://schemas.microsoft.com/office/drawing/2014/main" id="{0501E4F4-1EEA-4D3D-964F-7B4876887458}"/>
            </a:ext>
          </a:extLst>
        </xdr:cNvPr>
        <xdr:cNvSpPr txBox="1"/>
      </xdr:nvSpPr>
      <xdr:spPr>
        <a:xfrm>
          <a:off x="6705111" y="6206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40</xdr:row>
      <xdr:rowOff>12819</xdr:rowOff>
    </xdr:from>
    <xdr:ext cx="534377" cy="259045"/>
    <xdr:sp macro="" textlink="">
      <xdr:nvSpPr>
        <xdr:cNvPr id="139" name="n_1mainValue【道路】&#10;一人当たり延長">
          <a:extLst>
            <a:ext uri="{FF2B5EF4-FFF2-40B4-BE49-F238E27FC236}">
              <a16:creationId xmlns:a16="http://schemas.microsoft.com/office/drawing/2014/main" id="{EC623B7A-9A4B-4640-B422-42B4641B733E}"/>
            </a:ext>
          </a:extLst>
        </xdr:cNvPr>
        <xdr:cNvSpPr txBox="1"/>
      </xdr:nvSpPr>
      <xdr:spPr>
        <a:xfrm>
          <a:off x="9359411" y="6870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58653</xdr:rowOff>
    </xdr:from>
    <xdr:ext cx="534377" cy="259045"/>
    <xdr:sp macro="" textlink="">
      <xdr:nvSpPr>
        <xdr:cNvPr id="140" name="n_2mainValue【道路】&#10;一人当たり延長">
          <a:extLst>
            <a:ext uri="{FF2B5EF4-FFF2-40B4-BE49-F238E27FC236}">
              <a16:creationId xmlns:a16="http://schemas.microsoft.com/office/drawing/2014/main" id="{13FD0179-C3EB-4CB0-8E18-63A3A3F2DF04}"/>
            </a:ext>
          </a:extLst>
        </xdr:cNvPr>
        <xdr:cNvSpPr txBox="1"/>
      </xdr:nvSpPr>
      <xdr:spPr>
        <a:xfrm>
          <a:off x="8483111" y="6745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78922</xdr:rowOff>
    </xdr:from>
    <xdr:ext cx="534377" cy="259045"/>
    <xdr:sp macro="" textlink="">
      <xdr:nvSpPr>
        <xdr:cNvPr id="141" name="n_3mainValue【道路】&#10;一人当たり延長">
          <a:extLst>
            <a:ext uri="{FF2B5EF4-FFF2-40B4-BE49-F238E27FC236}">
              <a16:creationId xmlns:a16="http://schemas.microsoft.com/office/drawing/2014/main" id="{7F6CF7BB-A88F-4DD4-8605-DCB17E699DD7}"/>
            </a:ext>
          </a:extLst>
        </xdr:cNvPr>
        <xdr:cNvSpPr txBox="1"/>
      </xdr:nvSpPr>
      <xdr:spPr>
        <a:xfrm>
          <a:off x="7594111" y="6765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2" name="正方形/長方形 141">
          <a:extLst>
            <a:ext uri="{FF2B5EF4-FFF2-40B4-BE49-F238E27FC236}">
              <a16:creationId xmlns:a16="http://schemas.microsoft.com/office/drawing/2014/main" id="{2CDF3E79-6741-42BB-BF25-1248012F6B5A}"/>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3" name="正方形/長方形 142">
          <a:extLst>
            <a:ext uri="{FF2B5EF4-FFF2-40B4-BE49-F238E27FC236}">
              <a16:creationId xmlns:a16="http://schemas.microsoft.com/office/drawing/2014/main" id="{BE32DF79-BB1C-43E1-93E3-94888BAD4A17}"/>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4" name="正方形/長方形 143">
          <a:extLst>
            <a:ext uri="{FF2B5EF4-FFF2-40B4-BE49-F238E27FC236}">
              <a16:creationId xmlns:a16="http://schemas.microsoft.com/office/drawing/2014/main" id="{0C546D94-E654-4789-BA92-E53EE5C864F6}"/>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5" name="正方形/長方形 144">
          <a:extLst>
            <a:ext uri="{FF2B5EF4-FFF2-40B4-BE49-F238E27FC236}">
              <a16:creationId xmlns:a16="http://schemas.microsoft.com/office/drawing/2014/main" id="{09FF6A08-6B95-4AA8-926C-1920135445D2}"/>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6" name="正方形/長方形 145">
          <a:extLst>
            <a:ext uri="{FF2B5EF4-FFF2-40B4-BE49-F238E27FC236}">
              <a16:creationId xmlns:a16="http://schemas.microsoft.com/office/drawing/2014/main" id="{9407D8C6-2313-4D87-9BC5-461FAB7C5B13}"/>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7" name="正方形/長方形 146">
          <a:extLst>
            <a:ext uri="{FF2B5EF4-FFF2-40B4-BE49-F238E27FC236}">
              <a16:creationId xmlns:a16="http://schemas.microsoft.com/office/drawing/2014/main" id="{AA7E2E38-63F4-4C7F-9B75-FB1CA3D2678D}"/>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8" name="正方形/長方形 147">
          <a:extLst>
            <a:ext uri="{FF2B5EF4-FFF2-40B4-BE49-F238E27FC236}">
              <a16:creationId xmlns:a16="http://schemas.microsoft.com/office/drawing/2014/main" id="{30BC3394-60CE-4D62-897C-E6A20C16941E}"/>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9" name="正方形/長方形 148">
          <a:extLst>
            <a:ext uri="{FF2B5EF4-FFF2-40B4-BE49-F238E27FC236}">
              <a16:creationId xmlns:a16="http://schemas.microsoft.com/office/drawing/2014/main" id="{D6D74B54-BA39-411F-B95F-8D126F00B967}"/>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0" name="テキスト ボックス 149">
          <a:extLst>
            <a:ext uri="{FF2B5EF4-FFF2-40B4-BE49-F238E27FC236}">
              <a16:creationId xmlns:a16="http://schemas.microsoft.com/office/drawing/2014/main" id="{DDF29565-1D89-4873-BAD4-88149E96225C}"/>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1" name="直線コネクタ 150">
          <a:extLst>
            <a:ext uri="{FF2B5EF4-FFF2-40B4-BE49-F238E27FC236}">
              <a16:creationId xmlns:a16="http://schemas.microsoft.com/office/drawing/2014/main" id="{23DF67BA-3422-46C1-B017-97A7958DB42B}"/>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2" name="テキスト ボックス 151">
          <a:extLst>
            <a:ext uri="{FF2B5EF4-FFF2-40B4-BE49-F238E27FC236}">
              <a16:creationId xmlns:a16="http://schemas.microsoft.com/office/drawing/2014/main" id="{89D647CF-E002-413B-A9BD-080B0A6173CC}"/>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3" name="直線コネクタ 152">
          <a:extLst>
            <a:ext uri="{FF2B5EF4-FFF2-40B4-BE49-F238E27FC236}">
              <a16:creationId xmlns:a16="http://schemas.microsoft.com/office/drawing/2014/main" id="{13130F1C-2962-4D8E-AAD4-303F56611ABD}"/>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4" name="テキスト ボックス 153">
          <a:extLst>
            <a:ext uri="{FF2B5EF4-FFF2-40B4-BE49-F238E27FC236}">
              <a16:creationId xmlns:a16="http://schemas.microsoft.com/office/drawing/2014/main" id="{D0E0055E-E687-4576-800F-42C82CA88D69}"/>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5" name="直線コネクタ 154">
          <a:extLst>
            <a:ext uri="{FF2B5EF4-FFF2-40B4-BE49-F238E27FC236}">
              <a16:creationId xmlns:a16="http://schemas.microsoft.com/office/drawing/2014/main" id="{DC5EE79D-F793-4537-9FEE-9BAB09459CCA}"/>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56" name="テキスト ボックス 155">
          <a:extLst>
            <a:ext uri="{FF2B5EF4-FFF2-40B4-BE49-F238E27FC236}">
              <a16:creationId xmlns:a16="http://schemas.microsoft.com/office/drawing/2014/main" id="{7C776A8A-04C7-459F-8010-1148FFFFA63F}"/>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57" name="直線コネクタ 156">
          <a:extLst>
            <a:ext uri="{FF2B5EF4-FFF2-40B4-BE49-F238E27FC236}">
              <a16:creationId xmlns:a16="http://schemas.microsoft.com/office/drawing/2014/main" id="{ABB84C56-E708-4E03-9C69-EF24284BFCDA}"/>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58" name="テキスト ボックス 157">
          <a:extLst>
            <a:ext uri="{FF2B5EF4-FFF2-40B4-BE49-F238E27FC236}">
              <a16:creationId xmlns:a16="http://schemas.microsoft.com/office/drawing/2014/main" id="{FA7D2E6B-C604-4040-BAC5-07773BB99AD7}"/>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59" name="直線コネクタ 158">
          <a:extLst>
            <a:ext uri="{FF2B5EF4-FFF2-40B4-BE49-F238E27FC236}">
              <a16:creationId xmlns:a16="http://schemas.microsoft.com/office/drawing/2014/main" id="{4972EC8B-9B07-4106-AAAD-7CF1C0D71593}"/>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0" name="テキスト ボックス 159">
          <a:extLst>
            <a:ext uri="{FF2B5EF4-FFF2-40B4-BE49-F238E27FC236}">
              <a16:creationId xmlns:a16="http://schemas.microsoft.com/office/drawing/2014/main" id="{94EFC42F-50A0-48DF-83A9-B913A5E49625}"/>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1" name="直線コネクタ 160">
          <a:extLst>
            <a:ext uri="{FF2B5EF4-FFF2-40B4-BE49-F238E27FC236}">
              <a16:creationId xmlns:a16="http://schemas.microsoft.com/office/drawing/2014/main" id="{4797ED72-2B79-46C7-B1DB-8FC4B6317924}"/>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2" name="テキスト ボックス 161">
          <a:extLst>
            <a:ext uri="{FF2B5EF4-FFF2-40B4-BE49-F238E27FC236}">
              <a16:creationId xmlns:a16="http://schemas.microsoft.com/office/drawing/2014/main" id="{8F8ED078-1A09-4745-93E1-F9EE372C6ADA}"/>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3" name="直線コネクタ 162">
          <a:extLst>
            <a:ext uri="{FF2B5EF4-FFF2-40B4-BE49-F238E27FC236}">
              <a16:creationId xmlns:a16="http://schemas.microsoft.com/office/drawing/2014/main" id="{C9753166-F0AC-490E-904E-690BD63B978C}"/>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4" name="テキスト ボックス 163">
          <a:extLst>
            <a:ext uri="{FF2B5EF4-FFF2-40B4-BE49-F238E27FC236}">
              <a16:creationId xmlns:a16="http://schemas.microsoft.com/office/drawing/2014/main" id="{BF891D0A-CF61-4DC8-8435-D4C1A233BB5C}"/>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5" name="【橋りょう・トンネル】&#10;有形固定資産減価償却率グラフ枠">
          <a:extLst>
            <a:ext uri="{FF2B5EF4-FFF2-40B4-BE49-F238E27FC236}">
              <a16:creationId xmlns:a16="http://schemas.microsoft.com/office/drawing/2014/main" id="{E804DB1D-5790-482B-823A-ACE926E9FCD4}"/>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34290</xdr:rowOff>
    </xdr:from>
    <xdr:to>
      <xdr:col>24</xdr:col>
      <xdr:colOff>62865</xdr:colOff>
      <xdr:row>63</xdr:row>
      <xdr:rowOff>142875</xdr:rowOff>
    </xdr:to>
    <xdr:cxnSp macro="">
      <xdr:nvCxnSpPr>
        <xdr:cNvPr id="166" name="直線コネクタ 165">
          <a:extLst>
            <a:ext uri="{FF2B5EF4-FFF2-40B4-BE49-F238E27FC236}">
              <a16:creationId xmlns:a16="http://schemas.microsoft.com/office/drawing/2014/main" id="{8B75D3E3-73DE-45AA-B177-A8726D0F081C}"/>
            </a:ext>
          </a:extLst>
        </xdr:cNvPr>
        <xdr:cNvCxnSpPr/>
      </xdr:nvCxnSpPr>
      <xdr:spPr>
        <a:xfrm flipV="1">
          <a:off x="4634865" y="9635490"/>
          <a:ext cx="0" cy="13087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146702</xdr:rowOff>
    </xdr:from>
    <xdr:ext cx="405111" cy="259045"/>
    <xdr:sp macro="" textlink="">
      <xdr:nvSpPr>
        <xdr:cNvPr id="167" name="【橋りょう・トンネル】&#10;有形固定資産減価償却率最小値テキスト">
          <a:extLst>
            <a:ext uri="{FF2B5EF4-FFF2-40B4-BE49-F238E27FC236}">
              <a16:creationId xmlns:a16="http://schemas.microsoft.com/office/drawing/2014/main" id="{E3FF73FF-DEEC-4CA8-8A4C-99D742C10048}"/>
            </a:ext>
          </a:extLst>
        </xdr:cNvPr>
        <xdr:cNvSpPr txBox="1"/>
      </xdr:nvSpPr>
      <xdr:spPr>
        <a:xfrm>
          <a:off x="4673600" y="10948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142875</xdr:rowOff>
    </xdr:from>
    <xdr:to>
      <xdr:col>24</xdr:col>
      <xdr:colOff>152400</xdr:colOff>
      <xdr:row>63</xdr:row>
      <xdr:rowOff>142875</xdr:rowOff>
    </xdr:to>
    <xdr:cxnSp macro="">
      <xdr:nvCxnSpPr>
        <xdr:cNvPr id="168" name="直線コネクタ 167">
          <a:extLst>
            <a:ext uri="{FF2B5EF4-FFF2-40B4-BE49-F238E27FC236}">
              <a16:creationId xmlns:a16="http://schemas.microsoft.com/office/drawing/2014/main" id="{6910043B-0F2E-4A0A-BF6F-4DE8ADA31731}"/>
            </a:ext>
          </a:extLst>
        </xdr:cNvPr>
        <xdr:cNvCxnSpPr/>
      </xdr:nvCxnSpPr>
      <xdr:spPr>
        <a:xfrm>
          <a:off x="4546600" y="10944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152417</xdr:rowOff>
    </xdr:from>
    <xdr:ext cx="405111" cy="259045"/>
    <xdr:sp macro="" textlink="">
      <xdr:nvSpPr>
        <xdr:cNvPr id="169" name="【橋りょう・トンネル】&#10;有形固定資産減価償却率最大値テキスト">
          <a:extLst>
            <a:ext uri="{FF2B5EF4-FFF2-40B4-BE49-F238E27FC236}">
              <a16:creationId xmlns:a16="http://schemas.microsoft.com/office/drawing/2014/main" id="{4889BA1B-C474-4434-9CBA-DCDEFA5617C7}"/>
            </a:ext>
          </a:extLst>
        </xdr:cNvPr>
        <xdr:cNvSpPr txBox="1"/>
      </xdr:nvSpPr>
      <xdr:spPr>
        <a:xfrm>
          <a:off x="4673600" y="9410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34290</xdr:rowOff>
    </xdr:from>
    <xdr:to>
      <xdr:col>24</xdr:col>
      <xdr:colOff>152400</xdr:colOff>
      <xdr:row>56</xdr:row>
      <xdr:rowOff>34290</xdr:rowOff>
    </xdr:to>
    <xdr:cxnSp macro="">
      <xdr:nvCxnSpPr>
        <xdr:cNvPr id="170" name="直線コネクタ 169">
          <a:extLst>
            <a:ext uri="{FF2B5EF4-FFF2-40B4-BE49-F238E27FC236}">
              <a16:creationId xmlns:a16="http://schemas.microsoft.com/office/drawing/2014/main" id="{FC4140F7-A804-4BAF-9EC1-AD8F2661311E}"/>
            </a:ext>
          </a:extLst>
        </xdr:cNvPr>
        <xdr:cNvCxnSpPr/>
      </xdr:nvCxnSpPr>
      <xdr:spPr>
        <a:xfrm>
          <a:off x="4546600" y="9635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61612</xdr:rowOff>
    </xdr:from>
    <xdr:ext cx="405111" cy="259045"/>
    <xdr:sp macro="" textlink="">
      <xdr:nvSpPr>
        <xdr:cNvPr id="171" name="【橋りょう・トンネル】&#10;有形固定資産減価償却率平均値テキスト">
          <a:extLst>
            <a:ext uri="{FF2B5EF4-FFF2-40B4-BE49-F238E27FC236}">
              <a16:creationId xmlns:a16="http://schemas.microsoft.com/office/drawing/2014/main" id="{D7383BFE-721A-43AD-B835-105C92BE1AD7}"/>
            </a:ext>
          </a:extLst>
        </xdr:cNvPr>
        <xdr:cNvSpPr txBox="1"/>
      </xdr:nvSpPr>
      <xdr:spPr>
        <a:xfrm>
          <a:off x="4673600" y="1000571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38735</xdr:rowOff>
    </xdr:from>
    <xdr:to>
      <xdr:col>24</xdr:col>
      <xdr:colOff>114300</xdr:colOff>
      <xdr:row>59</xdr:row>
      <xdr:rowOff>140335</xdr:rowOff>
    </xdr:to>
    <xdr:sp macro="" textlink="">
      <xdr:nvSpPr>
        <xdr:cNvPr id="172" name="フローチャート: 判断 171">
          <a:extLst>
            <a:ext uri="{FF2B5EF4-FFF2-40B4-BE49-F238E27FC236}">
              <a16:creationId xmlns:a16="http://schemas.microsoft.com/office/drawing/2014/main" id="{BEA66AFA-1D33-4588-8342-E218B7315995}"/>
            </a:ext>
          </a:extLst>
        </xdr:cNvPr>
        <xdr:cNvSpPr/>
      </xdr:nvSpPr>
      <xdr:spPr>
        <a:xfrm>
          <a:off x="4584700" y="10154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13970</xdr:rowOff>
    </xdr:from>
    <xdr:to>
      <xdr:col>20</xdr:col>
      <xdr:colOff>38100</xdr:colOff>
      <xdr:row>59</xdr:row>
      <xdr:rowOff>115570</xdr:rowOff>
    </xdr:to>
    <xdr:sp macro="" textlink="">
      <xdr:nvSpPr>
        <xdr:cNvPr id="173" name="フローチャート: 判断 172">
          <a:extLst>
            <a:ext uri="{FF2B5EF4-FFF2-40B4-BE49-F238E27FC236}">
              <a16:creationId xmlns:a16="http://schemas.microsoft.com/office/drawing/2014/main" id="{99E3E381-2172-4083-9628-DC869EF2699B}"/>
            </a:ext>
          </a:extLst>
        </xdr:cNvPr>
        <xdr:cNvSpPr/>
      </xdr:nvSpPr>
      <xdr:spPr>
        <a:xfrm>
          <a:off x="3746500" y="10129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58</xdr:row>
      <xdr:rowOff>170180</xdr:rowOff>
    </xdr:from>
    <xdr:to>
      <xdr:col>15</xdr:col>
      <xdr:colOff>101600</xdr:colOff>
      <xdr:row>59</xdr:row>
      <xdr:rowOff>100330</xdr:rowOff>
    </xdr:to>
    <xdr:sp macro="" textlink="">
      <xdr:nvSpPr>
        <xdr:cNvPr id="174" name="フローチャート: 判断 173">
          <a:extLst>
            <a:ext uri="{FF2B5EF4-FFF2-40B4-BE49-F238E27FC236}">
              <a16:creationId xmlns:a16="http://schemas.microsoft.com/office/drawing/2014/main" id="{64DDAFC7-D3D7-41D3-BA4E-642F0F3EAA49}"/>
            </a:ext>
          </a:extLst>
        </xdr:cNvPr>
        <xdr:cNvSpPr/>
      </xdr:nvSpPr>
      <xdr:spPr>
        <a:xfrm>
          <a:off x="2857500" y="10114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23495</xdr:rowOff>
    </xdr:from>
    <xdr:to>
      <xdr:col>10</xdr:col>
      <xdr:colOff>165100</xdr:colOff>
      <xdr:row>59</xdr:row>
      <xdr:rowOff>125095</xdr:rowOff>
    </xdr:to>
    <xdr:sp macro="" textlink="">
      <xdr:nvSpPr>
        <xdr:cNvPr id="175" name="フローチャート: 判断 174">
          <a:extLst>
            <a:ext uri="{FF2B5EF4-FFF2-40B4-BE49-F238E27FC236}">
              <a16:creationId xmlns:a16="http://schemas.microsoft.com/office/drawing/2014/main" id="{F841E507-05DD-40D4-97E2-750C5C82FB78}"/>
            </a:ext>
          </a:extLst>
        </xdr:cNvPr>
        <xdr:cNvSpPr/>
      </xdr:nvSpPr>
      <xdr:spPr>
        <a:xfrm>
          <a:off x="1968500" y="10139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58</xdr:row>
      <xdr:rowOff>31115</xdr:rowOff>
    </xdr:from>
    <xdr:to>
      <xdr:col>6</xdr:col>
      <xdr:colOff>38100</xdr:colOff>
      <xdr:row>58</xdr:row>
      <xdr:rowOff>132715</xdr:rowOff>
    </xdr:to>
    <xdr:sp macro="" textlink="">
      <xdr:nvSpPr>
        <xdr:cNvPr id="176" name="フローチャート: 判断 175">
          <a:extLst>
            <a:ext uri="{FF2B5EF4-FFF2-40B4-BE49-F238E27FC236}">
              <a16:creationId xmlns:a16="http://schemas.microsoft.com/office/drawing/2014/main" id="{406B0C25-239E-4B56-AD40-434FCE85BBF0}"/>
            </a:ext>
          </a:extLst>
        </xdr:cNvPr>
        <xdr:cNvSpPr/>
      </xdr:nvSpPr>
      <xdr:spPr>
        <a:xfrm>
          <a:off x="1079500" y="9975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7" name="テキスト ボックス 176">
          <a:extLst>
            <a:ext uri="{FF2B5EF4-FFF2-40B4-BE49-F238E27FC236}">
              <a16:creationId xmlns:a16="http://schemas.microsoft.com/office/drawing/2014/main" id="{BBCB2508-0565-4C25-B067-6F85F0200456}"/>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8" name="テキスト ボックス 177">
          <a:extLst>
            <a:ext uri="{FF2B5EF4-FFF2-40B4-BE49-F238E27FC236}">
              <a16:creationId xmlns:a16="http://schemas.microsoft.com/office/drawing/2014/main" id="{5CA16358-72C2-4F2D-AAB4-146BC9D18AC9}"/>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9" name="テキスト ボックス 178">
          <a:extLst>
            <a:ext uri="{FF2B5EF4-FFF2-40B4-BE49-F238E27FC236}">
              <a16:creationId xmlns:a16="http://schemas.microsoft.com/office/drawing/2014/main" id="{20A8E4B2-A968-4ABD-AD3B-6FB100D11462}"/>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0" name="テキスト ボックス 179">
          <a:extLst>
            <a:ext uri="{FF2B5EF4-FFF2-40B4-BE49-F238E27FC236}">
              <a16:creationId xmlns:a16="http://schemas.microsoft.com/office/drawing/2014/main" id="{3D2B42A0-2A43-4232-A31B-3A71F4E2F674}"/>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1" name="テキスト ボックス 180">
          <a:extLst>
            <a:ext uri="{FF2B5EF4-FFF2-40B4-BE49-F238E27FC236}">
              <a16:creationId xmlns:a16="http://schemas.microsoft.com/office/drawing/2014/main" id="{C61F4B1D-361A-40A1-879B-9DE4332370A4}"/>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130175</xdr:rowOff>
    </xdr:from>
    <xdr:to>
      <xdr:col>24</xdr:col>
      <xdr:colOff>114300</xdr:colOff>
      <xdr:row>61</xdr:row>
      <xdr:rowOff>60325</xdr:rowOff>
    </xdr:to>
    <xdr:sp macro="" textlink="">
      <xdr:nvSpPr>
        <xdr:cNvPr id="182" name="楕円 181">
          <a:extLst>
            <a:ext uri="{FF2B5EF4-FFF2-40B4-BE49-F238E27FC236}">
              <a16:creationId xmlns:a16="http://schemas.microsoft.com/office/drawing/2014/main" id="{4E03F2B8-7853-4FDF-A6D6-09A595A5D1DC}"/>
            </a:ext>
          </a:extLst>
        </xdr:cNvPr>
        <xdr:cNvSpPr/>
      </xdr:nvSpPr>
      <xdr:spPr>
        <a:xfrm>
          <a:off x="4584700" y="10417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108602</xdr:rowOff>
    </xdr:from>
    <xdr:ext cx="405111" cy="259045"/>
    <xdr:sp macro="" textlink="">
      <xdr:nvSpPr>
        <xdr:cNvPr id="183" name="【橋りょう・トンネル】&#10;有形固定資産減価償却率該当値テキスト">
          <a:extLst>
            <a:ext uri="{FF2B5EF4-FFF2-40B4-BE49-F238E27FC236}">
              <a16:creationId xmlns:a16="http://schemas.microsoft.com/office/drawing/2014/main" id="{38A0747D-BBC4-42A6-893A-0357729984FF}"/>
            </a:ext>
          </a:extLst>
        </xdr:cNvPr>
        <xdr:cNvSpPr txBox="1"/>
      </xdr:nvSpPr>
      <xdr:spPr>
        <a:xfrm>
          <a:off x="4673600" y="10395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99695</xdr:rowOff>
    </xdr:from>
    <xdr:to>
      <xdr:col>20</xdr:col>
      <xdr:colOff>38100</xdr:colOff>
      <xdr:row>61</xdr:row>
      <xdr:rowOff>29845</xdr:rowOff>
    </xdr:to>
    <xdr:sp macro="" textlink="">
      <xdr:nvSpPr>
        <xdr:cNvPr id="184" name="楕円 183">
          <a:extLst>
            <a:ext uri="{FF2B5EF4-FFF2-40B4-BE49-F238E27FC236}">
              <a16:creationId xmlns:a16="http://schemas.microsoft.com/office/drawing/2014/main" id="{265AB3F0-F430-4FEA-881D-3EE9C9CA5BC1}"/>
            </a:ext>
          </a:extLst>
        </xdr:cNvPr>
        <xdr:cNvSpPr/>
      </xdr:nvSpPr>
      <xdr:spPr>
        <a:xfrm>
          <a:off x="3746500" y="10386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150495</xdr:rowOff>
    </xdr:from>
    <xdr:to>
      <xdr:col>24</xdr:col>
      <xdr:colOff>63500</xdr:colOff>
      <xdr:row>61</xdr:row>
      <xdr:rowOff>9525</xdr:rowOff>
    </xdr:to>
    <xdr:cxnSp macro="">
      <xdr:nvCxnSpPr>
        <xdr:cNvPr id="185" name="直線コネクタ 184">
          <a:extLst>
            <a:ext uri="{FF2B5EF4-FFF2-40B4-BE49-F238E27FC236}">
              <a16:creationId xmlns:a16="http://schemas.microsoft.com/office/drawing/2014/main" id="{971F4FAD-5629-48D0-AB65-BDED3DFC4F95}"/>
            </a:ext>
          </a:extLst>
        </xdr:cNvPr>
        <xdr:cNvCxnSpPr/>
      </xdr:nvCxnSpPr>
      <xdr:spPr>
        <a:xfrm>
          <a:off x="3797300" y="10437495"/>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71120</xdr:rowOff>
    </xdr:from>
    <xdr:to>
      <xdr:col>15</xdr:col>
      <xdr:colOff>101600</xdr:colOff>
      <xdr:row>61</xdr:row>
      <xdr:rowOff>1270</xdr:rowOff>
    </xdr:to>
    <xdr:sp macro="" textlink="">
      <xdr:nvSpPr>
        <xdr:cNvPr id="186" name="楕円 185">
          <a:extLst>
            <a:ext uri="{FF2B5EF4-FFF2-40B4-BE49-F238E27FC236}">
              <a16:creationId xmlns:a16="http://schemas.microsoft.com/office/drawing/2014/main" id="{839B13AA-A65C-4057-96A7-36BFA575A630}"/>
            </a:ext>
          </a:extLst>
        </xdr:cNvPr>
        <xdr:cNvSpPr/>
      </xdr:nvSpPr>
      <xdr:spPr>
        <a:xfrm>
          <a:off x="2857500" y="1035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121920</xdr:rowOff>
    </xdr:from>
    <xdr:to>
      <xdr:col>19</xdr:col>
      <xdr:colOff>177800</xdr:colOff>
      <xdr:row>60</xdr:row>
      <xdr:rowOff>150495</xdr:rowOff>
    </xdr:to>
    <xdr:cxnSp macro="">
      <xdr:nvCxnSpPr>
        <xdr:cNvPr id="187" name="直線コネクタ 186">
          <a:extLst>
            <a:ext uri="{FF2B5EF4-FFF2-40B4-BE49-F238E27FC236}">
              <a16:creationId xmlns:a16="http://schemas.microsoft.com/office/drawing/2014/main" id="{0E6ED545-D931-4FF8-9163-ECB7B6780DC8}"/>
            </a:ext>
          </a:extLst>
        </xdr:cNvPr>
        <xdr:cNvCxnSpPr/>
      </xdr:nvCxnSpPr>
      <xdr:spPr>
        <a:xfrm>
          <a:off x="2908300" y="1040892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40640</xdr:rowOff>
    </xdr:from>
    <xdr:to>
      <xdr:col>10</xdr:col>
      <xdr:colOff>165100</xdr:colOff>
      <xdr:row>60</xdr:row>
      <xdr:rowOff>142240</xdr:rowOff>
    </xdr:to>
    <xdr:sp macro="" textlink="">
      <xdr:nvSpPr>
        <xdr:cNvPr id="188" name="楕円 187">
          <a:extLst>
            <a:ext uri="{FF2B5EF4-FFF2-40B4-BE49-F238E27FC236}">
              <a16:creationId xmlns:a16="http://schemas.microsoft.com/office/drawing/2014/main" id="{00F9DD46-A44B-4370-9543-07AC14DCD293}"/>
            </a:ext>
          </a:extLst>
        </xdr:cNvPr>
        <xdr:cNvSpPr/>
      </xdr:nvSpPr>
      <xdr:spPr>
        <a:xfrm>
          <a:off x="1968500" y="10327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91440</xdr:rowOff>
    </xdr:from>
    <xdr:to>
      <xdr:col>15</xdr:col>
      <xdr:colOff>50800</xdr:colOff>
      <xdr:row>60</xdr:row>
      <xdr:rowOff>121920</xdr:rowOff>
    </xdr:to>
    <xdr:cxnSp macro="">
      <xdr:nvCxnSpPr>
        <xdr:cNvPr id="189" name="直線コネクタ 188">
          <a:extLst>
            <a:ext uri="{FF2B5EF4-FFF2-40B4-BE49-F238E27FC236}">
              <a16:creationId xmlns:a16="http://schemas.microsoft.com/office/drawing/2014/main" id="{89F75F77-5CDE-4D0A-AAF4-988E0F7E0AF6}"/>
            </a:ext>
          </a:extLst>
        </xdr:cNvPr>
        <xdr:cNvCxnSpPr/>
      </xdr:nvCxnSpPr>
      <xdr:spPr>
        <a:xfrm>
          <a:off x="2019300" y="1037844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57</xdr:row>
      <xdr:rowOff>132097</xdr:rowOff>
    </xdr:from>
    <xdr:ext cx="405111" cy="259045"/>
    <xdr:sp macro="" textlink="">
      <xdr:nvSpPr>
        <xdr:cNvPr id="190" name="n_1aveValue【橋りょう・トンネル】&#10;有形固定資産減価償却率">
          <a:extLst>
            <a:ext uri="{FF2B5EF4-FFF2-40B4-BE49-F238E27FC236}">
              <a16:creationId xmlns:a16="http://schemas.microsoft.com/office/drawing/2014/main" id="{29CFA15D-C775-46D2-A789-2AA855CCB216}"/>
            </a:ext>
          </a:extLst>
        </xdr:cNvPr>
        <xdr:cNvSpPr txBox="1"/>
      </xdr:nvSpPr>
      <xdr:spPr>
        <a:xfrm>
          <a:off x="3582044" y="9904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116857</xdr:rowOff>
    </xdr:from>
    <xdr:ext cx="405111" cy="259045"/>
    <xdr:sp macro="" textlink="">
      <xdr:nvSpPr>
        <xdr:cNvPr id="191" name="n_2aveValue【橋りょう・トンネル】&#10;有形固定資産減価償却率">
          <a:extLst>
            <a:ext uri="{FF2B5EF4-FFF2-40B4-BE49-F238E27FC236}">
              <a16:creationId xmlns:a16="http://schemas.microsoft.com/office/drawing/2014/main" id="{F229CE87-526F-4A82-B527-7B8F768949BB}"/>
            </a:ext>
          </a:extLst>
        </xdr:cNvPr>
        <xdr:cNvSpPr txBox="1"/>
      </xdr:nvSpPr>
      <xdr:spPr>
        <a:xfrm>
          <a:off x="2705744" y="9889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141622</xdr:rowOff>
    </xdr:from>
    <xdr:ext cx="405111" cy="259045"/>
    <xdr:sp macro="" textlink="">
      <xdr:nvSpPr>
        <xdr:cNvPr id="192" name="n_3aveValue【橋りょう・トンネル】&#10;有形固定資産減価償却率">
          <a:extLst>
            <a:ext uri="{FF2B5EF4-FFF2-40B4-BE49-F238E27FC236}">
              <a16:creationId xmlns:a16="http://schemas.microsoft.com/office/drawing/2014/main" id="{EB6A86D8-8A42-4CE9-A61B-FD1CF0DABF08}"/>
            </a:ext>
          </a:extLst>
        </xdr:cNvPr>
        <xdr:cNvSpPr txBox="1"/>
      </xdr:nvSpPr>
      <xdr:spPr>
        <a:xfrm>
          <a:off x="1816744" y="9914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56</xdr:row>
      <xdr:rowOff>149242</xdr:rowOff>
    </xdr:from>
    <xdr:ext cx="405111" cy="259045"/>
    <xdr:sp macro="" textlink="">
      <xdr:nvSpPr>
        <xdr:cNvPr id="193" name="n_4aveValue【橋りょう・トンネル】&#10;有形固定資産減価償却率">
          <a:extLst>
            <a:ext uri="{FF2B5EF4-FFF2-40B4-BE49-F238E27FC236}">
              <a16:creationId xmlns:a16="http://schemas.microsoft.com/office/drawing/2014/main" id="{2FCF5310-23CE-4A38-977A-2A877096D195}"/>
            </a:ext>
          </a:extLst>
        </xdr:cNvPr>
        <xdr:cNvSpPr txBox="1"/>
      </xdr:nvSpPr>
      <xdr:spPr>
        <a:xfrm>
          <a:off x="927744" y="97504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20972</xdr:rowOff>
    </xdr:from>
    <xdr:ext cx="405111" cy="259045"/>
    <xdr:sp macro="" textlink="">
      <xdr:nvSpPr>
        <xdr:cNvPr id="194" name="n_1mainValue【橋りょう・トンネル】&#10;有形固定資産減価償却率">
          <a:extLst>
            <a:ext uri="{FF2B5EF4-FFF2-40B4-BE49-F238E27FC236}">
              <a16:creationId xmlns:a16="http://schemas.microsoft.com/office/drawing/2014/main" id="{460C95D5-3AF2-45B4-8B90-17FF2AD85277}"/>
            </a:ext>
          </a:extLst>
        </xdr:cNvPr>
        <xdr:cNvSpPr txBox="1"/>
      </xdr:nvSpPr>
      <xdr:spPr>
        <a:xfrm>
          <a:off x="3582044" y="10479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163847</xdr:rowOff>
    </xdr:from>
    <xdr:ext cx="405111" cy="259045"/>
    <xdr:sp macro="" textlink="">
      <xdr:nvSpPr>
        <xdr:cNvPr id="195" name="n_2mainValue【橋りょう・トンネル】&#10;有形固定資産減価償却率">
          <a:extLst>
            <a:ext uri="{FF2B5EF4-FFF2-40B4-BE49-F238E27FC236}">
              <a16:creationId xmlns:a16="http://schemas.microsoft.com/office/drawing/2014/main" id="{713DAFD9-1222-4322-94E3-7BEA79024C39}"/>
            </a:ext>
          </a:extLst>
        </xdr:cNvPr>
        <xdr:cNvSpPr txBox="1"/>
      </xdr:nvSpPr>
      <xdr:spPr>
        <a:xfrm>
          <a:off x="2705744" y="10450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133367</xdr:rowOff>
    </xdr:from>
    <xdr:ext cx="405111" cy="259045"/>
    <xdr:sp macro="" textlink="">
      <xdr:nvSpPr>
        <xdr:cNvPr id="196" name="n_3mainValue【橋りょう・トンネル】&#10;有形固定資産減価償却率">
          <a:extLst>
            <a:ext uri="{FF2B5EF4-FFF2-40B4-BE49-F238E27FC236}">
              <a16:creationId xmlns:a16="http://schemas.microsoft.com/office/drawing/2014/main" id="{A7732251-E05E-4B2F-BA3F-72954D259DA9}"/>
            </a:ext>
          </a:extLst>
        </xdr:cNvPr>
        <xdr:cNvSpPr txBox="1"/>
      </xdr:nvSpPr>
      <xdr:spPr>
        <a:xfrm>
          <a:off x="1816744" y="10420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7" name="正方形/長方形 196">
          <a:extLst>
            <a:ext uri="{FF2B5EF4-FFF2-40B4-BE49-F238E27FC236}">
              <a16:creationId xmlns:a16="http://schemas.microsoft.com/office/drawing/2014/main" id="{007124F4-9921-44AA-BDFB-D286C6CCD6C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98" name="正方形/長方形 197">
          <a:extLst>
            <a:ext uri="{FF2B5EF4-FFF2-40B4-BE49-F238E27FC236}">
              <a16:creationId xmlns:a16="http://schemas.microsoft.com/office/drawing/2014/main" id="{19C3F291-C683-4BAD-8B29-88D2452B8FD7}"/>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99" name="正方形/長方形 198">
          <a:extLst>
            <a:ext uri="{FF2B5EF4-FFF2-40B4-BE49-F238E27FC236}">
              <a16:creationId xmlns:a16="http://schemas.microsoft.com/office/drawing/2014/main" id="{78C1EF82-7CA4-470A-AC7F-FB8A6C75FE6A}"/>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0" name="正方形/長方形 199">
          <a:extLst>
            <a:ext uri="{FF2B5EF4-FFF2-40B4-BE49-F238E27FC236}">
              <a16:creationId xmlns:a16="http://schemas.microsoft.com/office/drawing/2014/main" id="{FA2A40A9-B13D-4319-86B3-BE923FF80B18}"/>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1" name="正方形/長方形 200">
          <a:extLst>
            <a:ext uri="{FF2B5EF4-FFF2-40B4-BE49-F238E27FC236}">
              <a16:creationId xmlns:a16="http://schemas.microsoft.com/office/drawing/2014/main" id="{900757F9-889F-4788-84F7-D4C6D6326544}"/>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156,208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2" name="正方形/長方形 201">
          <a:extLst>
            <a:ext uri="{FF2B5EF4-FFF2-40B4-BE49-F238E27FC236}">
              <a16:creationId xmlns:a16="http://schemas.microsoft.com/office/drawing/2014/main" id="{577FB327-0722-4562-BA7D-125877327466}"/>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3" name="正方形/長方形 202">
          <a:extLst>
            <a:ext uri="{FF2B5EF4-FFF2-40B4-BE49-F238E27FC236}">
              <a16:creationId xmlns:a16="http://schemas.microsoft.com/office/drawing/2014/main" id="{CBC36129-3C7A-4B15-9F7F-BC38BC025EA9}"/>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4" name="正方形/長方形 203">
          <a:extLst>
            <a:ext uri="{FF2B5EF4-FFF2-40B4-BE49-F238E27FC236}">
              <a16:creationId xmlns:a16="http://schemas.microsoft.com/office/drawing/2014/main" id="{6B320645-D503-47F9-B997-DA4BC22F6C55}"/>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05" name="テキスト ボックス 204">
          <a:extLst>
            <a:ext uri="{FF2B5EF4-FFF2-40B4-BE49-F238E27FC236}">
              <a16:creationId xmlns:a16="http://schemas.microsoft.com/office/drawing/2014/main" id="{B92A6901-361F-4A3C-8E15-7307269B7584}"/>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6" name="直線コネクタ 205">
          <a:extLst>
            <a:ext uri="{FF2B5EF4-FFF2-40B4-BE49-F238E27FC236}">
              <a16:creationId xmlns:a16="http://schemas.microsoft.com/office/drawing/2014/main" id="{FFA23370-F688-4132-98E7-1DF78FBFA2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07" name="直線コネクタ 206">
          <a:extLst>
            <a:ext uri="{FF2B5EF4-FFF2-40B4-BE49-F238E27FC236}">
              <a16:creationId xmlns:a16="http://schemas.microsoft.com/office/drawing/2014/main" id="{18F73607-3B6E-4D01-BAC3-B56DFCBD2098}"/>
            </a:ext>
          </a:extLst>
        </xdr:cNvPr>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159855</xdr:rowOff>
    </xdr:from>
    <xdr:ext cx="248786" cy="259045"/>
    <xdr:sp macro="" textlink="">
      <xdr:nvSpPr>
        <xdr:cNvPr id="208" name="テキスト ボックス 207">
          <a:extLst>
            <a:ext uri="{FF2B5EF4-FFF2-40B4-BE49-F238E27FC236}">
              <a16:creationId xmlns:a16="http://schemas.microsoft.com/office/drawing/2014/main" id="{AB7E9647-4787-49F3-9903-2BD02CA97733}"/>
            </a:ext>
          </a:extLst>
        </xdr:cNvPr>
        <xdr:cNvSpPr txBox="1"/>
      </xdr:nvSpPr>
      <xdr:spPr>
        <a:xfrm>
          <a:off x="6355214" y="1096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09" name="直線コネクタ 208">
          <a:extLst>
            <a:ext uri="{FF2B5EF4-FFF2-40B4-BE49-F238E27FC236}">
              <a16:creationId xmlns:a16="http://schemas.microsoft.com/office/drawing/2014/main" id="{F582FD44-BF4B-40B7-B0F6-E77EE546F4CA}"/>
            </a:ext>
          </a:extLst>
        </xdr:cNvPr>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62</xdr:row>
      <xdr:rowOff>4734</xdr:rowOff>
    </xdr:from>
    <xdr:ext cx="595419" cy="259045"/>
    <xdr:sp macro="" textlink="">
      <xdr:nvSpPr>
        <xdr:cNvPr id="210" name="テキスト ボックス 209">
          <a:extLst>
            <a:ext uri="{FF2B5EF4-FFF2-40B4-BE49-F238E27FC236}">
              <a16:creationId xmlns:a16="http://schemas.microsoft.com/office/drawing/2014/main" id="{D4F52EF5-74EF-4885-A66E-97A587B3BA50}"/>
            </a:ext>
          </a:extLst>
        </xdr:cNvPr>
        <xdr:cNvSpPr txBox="1"/>
      </xdr:nvSpPr>
      <xdr:spPr>
        <a:xfrm>
          <a:off x="6008581" y="1063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11" name="直線コネクタ 210">
          <a:extLst>
            <a:ext uri="{FF2B5EF4-FFF2-40B4-BE49-F238E27FC236}">
              <a16:creationId xmlns:a16="http://schemas.microsoft.com/office/drawing/2014/main" id="{5A178A7E-4082-4019-89A2-B0C561DA4E95}"/>
            </a:ext>
          </a:extLst>
        </xdr:cNvPr>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21062</xdr:rowOff>
    </xdr:from>
    <xdr:ext cx="595419" cy="259045"/>
    <xdr:sp macro="" textlink="">
      <xdr:nvSpPr>
        <xdr:cNvPr id="212" name="テキスト ボックス 211">
          <a:extLst>
            <a:ext uri="{FF2B5EF4-FFF2-40B4-BE49-F238E27FC236}">
              <a16:creationId xmlns:a16="http://schemas.microsoft.com/office/drawing/2014/main" id="{DA17AD1A-62BA-4B63-87AA-33194F84D8F7}"/>
            </a:ext>
          </a:extLst>
        </xdr:cNvPr>
        <xdr:cNvSpPr txBox="1"/>
      </xdr:nvSpPr>
      <xdr:spPr>
        <a:xfrm>
          <a:off x="6008581" y="1030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13" name="直線コネクタ 212">
          <a:extLst>
            <a:ext uri="{FF2B5EF4-FFF2-40B4-BE49-F238E27FC236}">
              <a16:creationId xmlns:a16="http://schemas.microsoft.com/office/drawing/2014/main" id="{CA251A6E-0B1F-4EFC-8218-343F61DB6CE9}"/>
            </a:ext>
          </a:extLst>
        </xdr:cNvPr>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58</xdr:row>
      <xdr:rowOff>37392</xdr:rowOff>
    </xdr:from>
    <xdr:ext cx="595419" cy="259045"/>
    <xdr:sp macro="" textlink="">
      <xdr:nvSpPr>
        <xdr:cNvPr id="214" name="テキスト ボックス 213">
          <a:extLst>
            <a:ext uri="{FF2B5EF4-FFF2-40B4-BE49-F238E27FC236}">
              <a16:creationId xmlns:a16="http://schemas.microsoft.com/office/drawing/2014/main" id="{8D16A0E2-69EF-492C-8612-D7F02A9E0860}"/>
            </a:ext>
          </a:extLst>
        </xdr:cNvPr>
        <xdr:cNvSpPr txBox="1"/>
      </xdr:nvSpPr>
      <xdr:spPr>
        <a:xfrm>
          <a:off x="6008581" y="998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15" name="直線コネクタ 214">
          <a:extLst>
            <a:ext uri="{FF2B5EF4-FFF2-40B4-BE49-F238E27FC236}">
              <a16:creationId xmlns:a16="http://schemas.microsoft.com/office/drawing/2014/main" id="{E1E809F6-3A52-40A6-9943-E6BEAEED333C}"/>
            </a:ext>
          </a:extLst>
        </xdr:cNvPr>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53720</xdr:rowOff>
    </xdr:from>
    <xdr:ext cx="685572" cy="259045"/>
    <xdr:sp macro="" textlink="">
      <xdr:nvSpPr>
        <xdr:cNvPr id="216" name="テキスト ボックス 215">
          <a:extLst>
            <a:ext uri="{FF2B5EF4-FFF2-40B4-BE49-F238E27FC236}">
              <a16:creationId xmlns:a16="http://schemas.microsoft.com/office/drawing/2014/main" id="{5B5A3CE4-BCD6-4778-88AC-3E5103F42D15}"/>
            </a:ext>
          </a:extLst>
        </xdr:cNvPr>
        <xdr:cNvSpPr txBox="1"/>
      </xdr:nvSpPr>
      <xdr:spPr>
        <a:xfrm>
          <a:off x="5918428" y="965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17" name="直線コネクタ 216">
          <a:extLst>
            <a:ext uri="{FF2B5EF4-FFF2-40B4-BE49-F238E27FC236}">
              <a16:creationId xmlns:a16="http://schemas.microsoft.com/office/drawing/2014/main" id="{8D334C92-8880-4E18-AD46-037B39A673B0}"/>
            </a:ext>
          </a:extLst>
        </xdr:cNvPr>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70049</xdr:rowOff>
    </xdr:from>
    <xdr:ext cx="685572" cy="259045"/>
    <xdr:sp macro="" textlink="">
      <xdr:nvSpPr>
        <xdr:cNvPr id="218" name="テキスト ボックス 217">
          <a:extLst>
            <a:ext uri="{FF2B5EF4-FFF2-40B4-BE49-F238E27FC236}">
              <a16:creationId xmlns:a16="http://schemas.microsoft.com/office/drawing/2014/main" id="{7005EF12-EF78-4C76-A4E5-CF49B35255E0}"/>
            </a:ext>
          </a:extLst>
        </xdr:cNvPr>
        <xdr:cNvSpPr txBox="1"/>
      </xdr:nvSpPr>
      <xdr:spPr>
        <a:xfrm>
          <a:off x="5918428" y="932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19" name="直線コネクタ 218">
          <a:extLst>
            <a:ext uri="{FF2B5EF4-FFF2-40B4-BE49-F238E27FC236}">
              <a16:creationId xmlns:a16="http://schemas.microsoft.com/office/drawing/2014/main" id="{1B2AA415-0ACC-4812-83EF-7FDD3ADA5B64}"/>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0" name="テキスト ボックス 219">
          <a:extLst>
            <a:ext uri="{FF2B5EF4-FFF2-40B4-BE49-F238E27FC236}">
              <a16:creationId xmlns:a16="http://schemas.microsoft.com/office/drawing/2014/main" id="{9F697D10-22B9-49E0-9B5C-CF4FFFFC4980}"/>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1" name="【橋りょう・トンネル】&#10;一人当たり有形固定資産（償却資産）額グラフ枠">
          <a:extLst>
            <a:ext uri="{FF2B5EF4-FFF2-40B4-BE49-F238E27FC236}">
              <a16:creationId xmlns:a16="http://schemas.microsoft.com/office/drawing/2014/main" id="{3D2977ED-250F-463A-9FEF-07163A0B5EE6}"/>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162086</xdr:rowOff>
    </xdr:from>
    <xdr:to>
      <xdr:col>54</xdr:col>
      <xdr:colOff>189865</xdr:colOff>
      <xdr:row>64</xdr:row>
      <xdr:rowOff>97361</xdr:rowOff>
    </xdr:to>
    <xdr:cxnSp macro="">
      <xdr:nvCxnSpPr>
        <xdr:cNvPr id="222" name="直線コネクタ 221">
          <a:extLst>
            <a:ext uri="{FF2B5EF4-FFF2-40B4-BE49-F238E27FC236}">
              <a16:creationId xmlns:a16="http://schemas.microsoft.com/office/drawing/2014/main" id="{C0838C51-7EBE-4D75-93AC-1A41B7344D64}"/>
            </a:ext>
          </a:extLst>
        </xdr:cNvPr>
        <xdr:cNvCxnSpPr/>
      </xdr:nvCxnSpPr>
      <xdr:spPr>
        <a:xfrm flipV="1">
          <a:off x="10476865" y="9591836"/>
          <a:ext cx="0" cy="14783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101188</xdr:rowOff>
    </xdr:from>
    <xdr:ext cx="534377" cy="259045"/>
    <xdr:sp macro="" textlink="">
      <xdr:nvSpPr>
        <xdr:cNvPr id="223" name="【橋りょう・トンネル】&#10;一人当たり有形固定資産（償却資産）額最小値テキスト">
          <a:extLst>
            <a:ext uri="{FF2B5EF4-FFF2-40B4-BE49-F238E27FC236}">
              <a16:creationId xmlns:a16="http://schemas.microsoft.com/office/drawing/2014/main" id="{40508B9A-8020-4C58-A52C-ECE6BE3A15A7}"/>
            </a:ext>
          </a:extLst>
        </xdr:cNvPr>
        <xdr:cNvSpPr txBox="1"/>
      </xdr:nvSpPr>
      <xdr:spPr>
        <a:xfrm>
          <a:off x="10515600" y="11073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30,561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97361</xdr:rowOff>
    </xdr:from>
    <xdr:to>
      <xdr:col>55</xdr:col>
      <xdr:colOff>88900</xdr:colOff>
      <xdr:row>64</xdr:row>
      <xdr:rowOff>97361</xdr:rowOff>
    </xdr:to>
    <xdr:cxnSp macro="">
      <xdr:nvCxnSpPr>
        <xdr:cNvPr id="224" name="直線コネクタ 223">
          <a:extLst>
            <a:ext uri="{FF2B5EF4-FFF2-40B4-BE49-F238E27FC236}">
              <a16:creationId xmlns:a16="http://schemas.microsoft.com/office/drawing/2014/main" id="{8989DD51-14C5-4835-A0D7-A7DFCA8FA61F}"/>
            </a:ext>
          </a:extLst>
        </xdr:cNvPr>
        <xdr:cNvCxnSpPr/>
      </xdr:nvCxnSpPr>
      <xdr:spPr>
        <a:xfrm>
          <a:off x="10388600" y="110701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108763</xdr:rowOff>
    </xdr:from>
    <xdr:ext cx="690189" cy="259045"/>
    <xdr:sp macro="" textlink="">
      <xdr:nvSpPr>
        <xdr:cNvPr id="225" name="【橋りょう・トンネル】&#10;一人当たり有形固定資産（償却資産）額最大値テキスト">
          <a:extLst>
            <a:ext uri="{FF2B5EF4-FFF2-40B4-BE49-F238E27FC236}">
              <a16:creationId xmlns:a16="http://schemas.microsoft.com/office/drawing/2014/main" id="{D74253FE-1395-4B55-8F0B-55F85AEC1EA9}"/>
            </a:ext>
          </a:extLst>
        </xdr:cNvPr>
        <xdr:cNvSpPr txBox="1"/>
      </xdr:nvSpPr>
      <xdr:spPr>
        <a:xfrm>
          <a:off x="10515600" y="936706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1,388,602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162086</xdr:rowOff>
    </xdr:from>
    <xdr:to>
      <xdr:col>55</xdr:col>
      <xdr:colOff>88900</xdr:colOff>
      <xdr:row>55</xdr:row>
      <xdr:rowOff>162086</xdr:rowOff>
    </xdr:to>
    <xdr:cxnSp macro="">
      <xdr:nvCxnSpPr>
        <xdr:cNvPr id="226" name="直線コネクタ 225">
          <a:extLst>
            <a:ext uri="{FF2B5EF4-FFF2-40B4-BE49-F238E27FC236}">
              <a16:creationId xmlns:a16="http://schemas.microsoft.com/office/drawing/2014/main" id="{3D78D264-1EC0-4320-8879-FA6196AB976F}"/>
            </a:ext>
          </a:extLst>
        </xdr:cNvPr>
        <xdr:cNvCxnSpPr/>
      </xdr:nvCxnSpPr>
      <xdr:spPr>
        <a:xfrm>
          <a:off x="10388600" y="95918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66826</xdr:rowOff>
    </xdr:from>
    <xdr:ext cx="599010" cy="259045"/>
    <xdr:sp macro="" textlink="">
      <xdr:nvSpPr>
        <xdr:cNvPr id="227" name="【橋りょう・トンネル】&#10;一人当たり有形固定資産（償却資産）額平均値テキスト">
          <a:extLst>
            <a:ext uri="{FF2B5EF4-FFF2-40B4-BE49-F238E27FC236}">
              <a16:creationId xmlns:a16="http://schemas.microsoft.com/office/drawing/2014/main" id="{5EEB1A35-862C-4CCD-9A71-FE81C05C1942}"/>
            </a:ext>
          </a:extLst>
        </xdr:cNvPr>
        <xdr:cNvSpPr txBox="1"/>
      </xdr:nvSpPr>
      <xdr:spPr>
        <a:xfrm>
          <a:off x="10515600" y="1052527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464,627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88399</xdr:rowOff>
    </xdr:from>
    <xdr:to>
      <xdr:col>55</xdr:col>
      <xdr:colOff>50800</xdr:colOff>
      <xdr:row>62</xdr:row>
      <xdr:rowOff>18549</xdr:rowOff>
    </xdr:to>
    <xdr:sp macro="" textlink="">
      <xdr:nvSpPr>
        <xdr:cNvPr id="228" name="フローチャート: 判断 227">
          <a:extLst>
            <a:ext uri="{FF2B5EF4-FFF2-40B4-BE49-F238E27FC236}">
              <a16:creationId xmlns:a16="http://schemas.microsoft.com/office/drawing/2014/main" id="{65D0DA99-6DC5-4CD0-9DF7-EDA7D713ACB9}"/>
            </a:ext>
          </a:extLst>
        </xdr:cNvPr>
        <xdr:cNvSpPr/>
      </xdr:nvSpPr>
      <xdr:spPr>
        <a:xfrm>
          <a:off x="10426700" y="10546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114738</xdr:rowOff>
    </xdr:from>
    <xdr:to>
      <xdr:col>50</xdr:col>
      <xdr:colOff>165100</xdr:colOff>
      <xdr:row>62</xdr:row>
      <xdr:rowOff>44888</xdr:rowOff>
    </xdr:to>
    <xdr:sp macro="" textlink="">
      <xdr:nvSpPr>
        <xdr:cNvPr id="229" name="フローチャート: 判断 228">
          <a:extLst>
            <a:ext uri="{FF2B5EF4-FFF2-40B4-BE49-F238E27FC236}">
              <a16:creationId xmlns:a16="http://schemas.microsoft.com/office/drawing/2014/main" id="{442335FF-0952-41C6-8BA2-CA7C8D8E3912}"/>
            </a:ext>
          </a:extLst>
        </xdr:cNvPr>
        <xdr:cNvSpPr/>
      </xdr:nvSpPr>
      <xdr:spPr>
        <a:xfrm>
          <a:off x="9588500" y="10573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165993</xdr:rowOff>
    </xdr:from>
    <xdr:to>
      <xdr:col>46</xdr:col>
      <xdr:colOff>38100</xdr:colOff>
      <xdr:row>62</xdr:row>
      <xdr:rowOff>96143</xdr:rowOff>
    </xdr:to>
    <xdr:sp macro="" textlink="">
      <xdr:nvSpPr>
        <xdr:cNvPr id="230" name="フローチャート: 判断 229">
          <a:extLst>
            <a:ext uri="{FF2B5EF4-FFF2-40B4-BE49-F238E27FC236}">
              <a16:creationId xmlns:a16="http://schemas.microsoft.com/office/drawing/2014/main" id="{8166CE68-D52E-4F64-BB61-3B788EAFAEA7}"/>
            </a:ext>
          </a:extLst>
        </xdr:cNvPr>
        <xdr:cNvSpPr/>
      </xdr:nvSpPr>
      <xdr:spPr>
        <a:xfrm>
          <a:off x="8699500" y="10624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168054</xdr:rowOff>
    </xdr:from>
    <xdr:to>
      <xdr:col>41</xdr:col>
      <xdr:colOff>101600</xdr:colOff>
      <xdr:row>62</xdr:row>
      <xdr:rowOff>98204</xdr:rowOff>
    </xdr:to>
    <xdr:sp macro="" textlink="">
      <xdr:nvSpPr>
        <xdr:cNvPr id="231" name="フローチャート: 判断 230">
          <a:extLst>
            <a:ext uri="{FF2B5EF4-FFF2-40B4-BE49-F238E27FC236}">
              <a16:creationId xmlns:a16="http://schemas.microsoft.com/office/drawing/2014/main" id="{64846B84-3207-4445-BBF0-0CA3983D78D9}"/>
            </a:ext>
          </a:extLst>
        </xdr:cNvPr>
        <xdr:cNvSpPr/>
      </xdr:nvSpPr>
      <xdr:spPr>
        <a:xfrm>
          <a:off x="7810500" y="10626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59</xdr:row>
      <xdr:rowOff>153980</xdr:rowOff>
    </xdr:from>
    <xdr:to>
      <xdr:col>36</xdr:col>
      <xdr:colOff>165100</xdr:colOff>
      <xdr:row>60</xdr:row>
      <xdr:rowOff>84130</xdr:rowOff>
    </xdr:to>
    <xdr:sp macro="" textlink="">
      <xdr:nvSpPr>
        <xdr:cNvPr id="232" name="フローチャート: 判断 231">
          <a:extLst>
            <a:ext uri="{FF2B5EF4-FFF2-40B4-BE49-F238E27FC236}">
              <a16:creationId xmlns:a16="http://schemas.microsoft.com/office/drawing/2014/main" id="{BF9E84E1-3097-4BB6-8ACA-C7629D98EB57}"/>
            </a:ext>
          </a:extLst>
        </xdr:cNvPr>
        <xdr:cNvSpPr/>
      </xdr:nvSpPr>
      <xdr:spPr>
        <a:xfrm>
          <a:off x="6921500" y="1026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3" name="テキスト ボックス 232">
          <a:extLst>
            <a:ext uri="{FF2B5EF4-FFF2-40B4-BE49-F238E27FC236}">
              <a16:creationId xmlns:a16="http://schemas.microsoft.com/office/drawing/2014/main" id="{FF486E9B-7FA5-41DA-A994-1DF58A2E465E}"/>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4" name="テキスト ボックス 233">
          <a:extLst>
            <a:ext uri="{FF2B5EF4-FFF2-40B4-BE49-F238E27FC236}">
              <a16:creationId xmlns:a16="http://schemas.microsoft.com/office/drawing/2014/main" id="{110E3BD9-8DDC-42ED-8D4A-C9D8EC5D0311}"/>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5" name="テキスト ボックス 234">
          <a:extLst>
            <a:ext uri="{FF2B5EF4-FFF2-40B4-BE49-F238E27FC236}">
              <a16:creationId xmlns:a16="http://schemas.microsoft.com/office/drawing/2014/main" id="{B9D11656-58A5-484D-ABC2-E956952C87AB}"/>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6" name="テキスト ボックス 235">
          <a:extLst>
            <a:ext uri="{FF2B5EF4-FFF2-40B4-BE49-F238E27FC236}">
              <a16:creationId xmlns:a16="http://schemas.microsoft.com/office/drawing/2014/main" id="{9805AD40-C7F5-48DC-834D-9E6F0E03074D}"/>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37" name="テキスト ボックス 236">
          <a:extLst>
            <a:ext uri="{FF2B5EF4-FFF2-40B4-BE49-F238E27FC236}">
              <a16:creationId xmlns:a16="http://schemas.microsoft.com/office/drawing/2014/main" id="{B6911B45-8882-44CF-8CAD-EA9CF62AD0B9}"/>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16349</xdr:rowOff>
    </xdr:from>
    <xdr:to>
      <xdr:col>55</xdr:col>
      <xdr:colOff>50800</xdr:colOff>
      <xdr:row>60</xdr:row>
      <xdr:rowOff>117949</xdr:rowOff>
    </xdr:to>
    <xdr:sp macro="" textlink="">
      <xdr:nvSpPr>
        <xdr:cNvPr id="238" name="楕円 237">
          <a:extLst>
            <a:ext uri="{FF2B5EF4-FFF2-40B4-BE49-F238E27FC236}">
              <a16:creationId xmlns:a16="http://schemas.microsoft.com/office/drawing/2014/main" id="{2E8675D1-B365-48C5-882C-9149774F99F0}"/>
            </a:ext>
          </a:extLst>
        </xdr:cNvPr>
        <xdr:cNvSpPr/>
      </xdr:nvSpPr>
      <xdr:spPr>
        <a:xfrm>
          <a:off x="10426700" y="10303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59</xdr:row>
      <xdr:rowOff>39226</xdr:rowOff>
    </xdr:from>
    <xdr:ext cx="599010" cy="259045"/>
    <xdr:sp macro="" textlink="">
      <xdr:nvSpPr>
        <xdr:cNvPr id="239" name="【橋りょう・トンネル】&#10;一人当たり有形固定資産（償却資産）額該当値テキスト">
          <a:extLst>
            <a:ext uri="{FF2B5EF4-FFF2-40B4-BE49-F238E27FC236}">
              <a16:creationId xmlns:a16="http://schemas.microsoft.com/office/drawing/2014/main" id="{CDF8B2C3-F243-4E4C-937B-20DBBD8CE0A8}"/>
            </a:ext>
          </a:extLst>
        </xdr:cNvPr>
        <xdr:cNvSpPr txBox="1"/>
      </xdr:nvSpPr>
      <xdr:spPr>
        <a:xfrm>
          <a:off x="10515600" y="101547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688,315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60</xdr:row>
      <xdr:rowOff>43604</xdr:rowOff>
    </xdr:from>
    <xdr:to>
      <xdr:col>50</xdr:col>
      <xdr:colOff>165100</xdr:colOff>
      <xdr:row>60</xdr:row>
      <xdr:rowOff>145204</xdr:rowOff>
    </xdr:to>
    <xdr:sp macro="" textlink="">
      <xdr:nvSpPr>
        <xdr:cNvPr id="240" name="楕円 239">
          <a:extLst>
            <a:ext uri="{FF2B5EF4-FFF2-40B4-BE49-F238E27FC236}">
              <a16:creationId xmlns:a16="http://schemas.microsoft.com/office/drawing/2014/main" id="{39015D2F-A4CD-4310-A3ED-9D2FC23CB5E6}"/>
            </a:ext>
          </a:extLst>
        </xdr:cNvPr>
        <xdr:cNvSpPr/>
      </xdr:nvSpPr>
      <xdr:spPr>
        <a:xfrm>
          <a:off x="9588500" y="10330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60</xdr:row>
      <xdr:rowOff>67149</xdr:rowOff>
    </xdr:from>
    <xdr:to>
      <xdr:col>55</xdr:col>
      <xdr:colOff>0</xdr:colOff>
      <xdr:row>60</xdr:row>
      <xdr:rowOff>94404</xdr:rowOff>
    </xdr:to>
    <xdr:cxnSp macro="">
      <xdr:nvCxnSpPr>
        <xdr:cNvPr id="241" name="直線コネクタ 240">
          <a:extLst>
            <a:ext uri="{FF2B5EF4-FFF2-40B4-BE49-F238E27FC236}">
              <a16:creationId xmlns:a16="http://schemas.microsoft.com/office/drawing/2014/main" id="{2D8665C8-592D-4A4B-9F73-1CC8B4EA3476}"/>
            </a:ext>
          </a:extLst>
        </xdr:cNvPr>
        <xdr:cNvCxnSpPr/>
      </xdr:nvCxnSpPr>
      <xdr:spPr>
        <a:xfrm flipV="1">
          <a:off x="9639300" y="10354149"/>
          <a:ext cx="838200" cy="27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60</xdr:row>
      <xdr:rowOff>63233</xdr:rowOff>
    </xdr:from>
    <xdr:to>
      <xdr:col>46</xdr:col>
      <xdr:colOff>38100</xdr:colOff>
      <xdr:row>60</xdr:row>
      <xdr:rowOff>164833</xdr:rowOff>
    </xdr:to>
    <xdr:sp macro="" textlink="">
      <xdr:nvSpPr>
        <xdr:cNvPr id="242" name="楕円 241">
          <a:extLst>
            <a:ext uri="{FF2B5EF4-FFF2-40B4-BE49-F238E27FC236}">
              <a16:creationId xmlns:a16="http://schemas.microsoft.com/office/drawing/2014/main" id="{A866C991-750D-446B-B338-F915FFA01009}"/>
            </a:ext>
          </a:extLst>
        </xdr:cNvPr>
        <xdr:cNvSpPr/>
      </xdr:nvSpPr>
      <xdr:spPr>
        <a:xfrm>
          <a:off x="8699500" y="10350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60</xdr:row>
      <xdr:rowOff>94404</xdr:rowOff>
    </xdr:from>
    <xdr:to>
      <xdr:col>50</xdr:col>
      <xdr:colOff>114300</xdr:colOff>
      <xdr:row>60</xdr:row>
      <xdr:rowOff>114033</xdr:rowOff>
    </xdr:to>
    <xdr:cxnSp macro="">
      <xdr:nvCxnSpPr>
        <xdr:cNvPr id="243" name="直線コネクタ 242">
          <a:extLst>
            <a:ext uri="{FF2B5EF4-FFF2-40B4-BE49-F238E27FC236}">
              <a16:creationId xmlns:a16="http://schemas.microsoft.com/office/drawing/2014/main" id="{2747534B-7CA8-49C5-9D26-593A6135AABF}"/>
            </a:ext>
          </a:extLst>
        </xdr:cNvPr>
        <xdr:cNvCxnSpPr/>
      </xdr:nvCxnSpPr>
      <xdr:spPr>
        <a:xfrm flipV="1">
          <a:off x="8750300" y="10381404"/>
          <a:ext cx="889000" cy="19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60</xdr:row>
      <xdr:rowOff>81518</xdr:rowOff>
    </xdr:from>
    <xdr:to>
      <xdr:col>41</xdr:col>
      <xdr:colOff>101600</xdr:colOff>
      <xdr:row>61</xdr:row>
      <xdr:rowOff>11668</xdr:rowOff>
    </xdr:to>
    <xdr:sp macro="" textlink="">
      <xdr:nvSpPr>
        <xdr:cNvPr id="244" name="楕円 243">
          <a:extLst>
            <a:ext uri="{FF2B5EF4-FFF2-40B4-BE49-F238E27FC236}">
              <a16:creationId xmlns:a16="http://schemas.microsoft.com/office/drawing/2014/main" id="{6855F9A9-31B0-445E-9253-19FEAA5D386A}"/>
            </a:ext>
          </a:extLst>
        </xdr:cNvPr>
        <xdr:cNvSpPr/>
      </xdr:nvSpPr>
      <xdr:spPr>
        <a:xfrm>
          <a:off x="7810500" y="10368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60</xdr:row>
      <xdr:rowOff>114033</xdr:rowOff>
    </xdr:from>
    <xdr:to>
      <xdr:col>45</xdr:col>
      <xdr:colOff>177800</xdr:colOff>
      <xdr:row>60</xdr:row>
      <xdr:rowOff>132318</xdr:rowOff>
    </xdr:to>
    <xdr:cxnSp macro="">
      <xdr:nvCxnSpPr>
        <xdr:cNvPr id="245" name="直線コネクタ 244">
          <a:extLst>
            <a:ext uri="{FF2B5EF4-FFF2-40B4-BE49-F238E27FC236}">
              <a16:creationId xmlns:a16="http://schemas.microsoft.com/office/drawing/2014/main" id="{7F04B114-987E-4357-BD2B-0384653492AA}"/>
            </a:ext>
          </a:extLst>
        </xdr:cNvPr>
        <xdr:cNvCxnSpPr/>
      </xdr:nvCxnSpPr>
      <xdr:spPr>
        <a:xfrm flipV="1">
          <a:off x="7861300" y="10401033"/>
          <a:ext cx="889000" cy="18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62</xdr:row>
      <xdr:rowOff>36015</xdr:rowOff>
    </xdr:from>
    <xdr:ext cx="599010" cy="259045"/>
    <xdr:sp macro="" textlink="">
      <xdr:nvSpPr>
        <xdr:cNvPr id="246" name="n_1aveValue【橋りょう・トンネル】&#10;一人当たり有形固定資産（償却資産）額">
          <a:extLst>
            <a:ext uri="{FF2B5EF4-FFF2-40B4-BE49-F238E27FC236}">
              <a16:creationId xmlns:a16="http://schemas.microsoft.com/office/drawing/2014/main" id="{CC2E9B85-B32E-46C3-A9D6-890D492FF0EC}"/>
            </a:ext>
          </a:extLst>
        </xdr:cNvPr>
        <xdr:cNvSpPr txBox="1"/>
      </xdr:nvSpPr>
      <xdr:spPr>
        <a:xfrm>
          <a:off x="9327095" y="106659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87270</xdr:rowOff>
    </xdr:from>
    <xdr:ext cx="599010" cy="259045"/>
    <xdr:sp macro="" textlink="">
      <xdr:nvSpPr>
        <xdr:cNvPr id="247" name="n_2aveValue【橋りょう・トンネル】&#10;一人当たり有形固定資産（償却資産）額">
          <a:extLst>
            <a:ext uri="{FF2B5EF4-FFF2-40B4-BE49-F238E27FC236}">
              <a16:creationId xmlns:a16="http://schemas.microsoft.com/office/drawing/2014/main" id="{F319B123-242A-4F67-9CC6-15260ED55E3F}"/>
            </a:ext>
          </a:extLst>
        </xdr:cNvPr>
        <xdr:cNvSpPr txBox="1"/>
      </xdr:nvSpPr>
      <xdr:spPr>
        <a:xfrm>
          <a:off x="8450795" y="107171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89331</xdr:rowOff>
    </xdr:from>
    <xdr:ext cx="599010" cy="259045"/>
    <xdr:sp macro="" textlink="">
      <xdr:nvSpPr>
        <xdr:cNvPr id="248" name="n_3aveValue【橋りょう・トンネル】&#10;一人当たり有形固定資産（償却資産）額">
          <a:extLst>
            <a:ext uri="{FF2B5EF4-FFF2-40B4-BE49-F238E27FC236}">
              <a16:creationId xmlns:a16="http://schemas.microsoft.com/office/drawing/2014/main" id="{9E8BF7D1-DCA7-478E-BF15-23CD530ACE2F}"/>
            </a:ext>
          </a:extLst>
        </xdr:cNvPr>
        <xdr:cNvSpPr txBox="1"/>
      </xdr:nvSpPr>
      <xdr:spPr>
        <a:xfrm>
          <a:off x="7561795" y="107192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58</xdr:row>
      <xdr:rowOff>100657</xdr:rowOff>
    </xdr:from>
    <xdr:ext cx="599010" cy="259045"/>
    <xdr:sp macro="" textlink="">
      <xdr:nvSpPr>
        <xdr:cNvPr id="249" name="n_4aveValue【橋りょう・トンネル】&#10;一人当たり有形固定資産（償却資産）額">
          <a:extLst>
            <a:ext uri="{FF2B5EF4-FFF2-40B4-BE49-F238E27FC236}">
              <a16:creationId xmlns:a16="http://schemas.microsoft.com/office/drawing/2014/main" id="{6B54B667-09B0-4C93-842F-066D1C6E28A6}"/>
            </a:ext>
          </a:extLst>
        </xdr:cNvPr>
        <xdr:cNvSpPr txBox="1"/>
      </xdr:nvSpPr>
      <xdr:spPr>
        <a:xfrm>
          <a:off x="6672795" y="100447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58</xdr:row>
      <xdr:rowOff>161731</xdr:rowOff>
    </xdr:from>
    <xdr:ext cx="599010" cy="259045"/>
    <xdr:sp macro="" textlink="">
      <xdr:nvSpPr>
        <xdr:cNvPr id="250" name="n_1mainValue【橋りょう・トンネル】&#10;一人当たり有形固定資産（償却資産）額">
          <a:extLst>
            <a:ext uri="{FF2B5EF4-FFF2-40B4-BE49-F238E27FC236}">
              <a16:creationId xmlns:a16="http://schemas.microsoft.com/office/drawing/2014/main" id="{E98CD598-171E-49D0-8712-279D27138862}"/>
            </a:ext>
          </a:extLst>
        </xdr:cNvPr>
        <xdr:cNvSpPr txBox="1"/>
      </xdr:nvSpPr>
      <xdr:spPr>
        <a:xfrm>
          <a:off x="9327095" y="101058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59</xdr:row>
      <xdr:rowOff>9910</xdr:rowOff>
    </xdr:from>
    <xdr:ext cx="599010" cy="259045"/>
    <xdr:sp macro="" textlink="">
      <xdr:nvSpPr>
        <xdr:cNvPr id="251" name="n_2mainValue【橋りょう・トンネル】&#10;一人当たり有形固定資産（償却資産）額">
          <a:extLst>
            <a:ext uri="{FF2B5EF4-FFF2-40B4-BE49-F238E27FC236}">
              <a16:creationId xmlns:a16="http://schemas.microsoft.com/office/drawing/2014/main" id="{8212965E-47C7-4BCD-8C67-2CD8A1E31A34}"/>
            </a:ext>
          </a:extLst>
        </xdr:cNvPr>
        <xdr:cNvSpPr txBox="1"/>
      </xdr:nvSpPr>
      <xdr:spPr>
        <a:xfrm>
          <a:off x="8450795" y="101254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59</xdr:row>
      <xdr:rowOff>28195</xdr:rowOff>
    </xdr:from>
    <xdr:ext cx="599010" cy="259045"/>
    <xdr:sp macro="" textlink="">
      <xdr:nvSpPr>
        <xdr:cNvPr id="252" name="n_3mainValue【橋りょう・トンネル】&#10;一人当たり有形固定資産（償却資産）額">
          <a:extLst>
            <a:ext uri="{FF2B5EF4-FFF2-40B4-BE49-F238E27FC236}">
              <a16:creationId xmlns:a16="http://schemas.microsoft.com/office/drawing/2014/main" id="{4B5DF2EE-8D56-4515-8DAB-2E15BC2F24EC}"/>
            </a:ext>
          </a:extLst>
        </xdr:cNvPr>
        <xdr:cNvSpPr txBox="1"/>
      </xdr:nvSpPr>
      <xdr:spPr>
        <a:xfrm>
          <a:off x="7561795" y="101437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3" name="正方形/長方形 252">
          <a:extLst>
            <a:ext uri="{FF2B5EF4-FFF2-40B4-BE49-F238E27FC236}">
              <a16:creationId xmlns:a16="http://schemas.microsoft.com/office/drawing/2014/main" id="{B1434C4F-4BC8-4998-BC93-341030185FC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54" name="正方形/長方形 253">
          <a:extLst>
            <a:ext uri="{FF2B5EF4-FFF2-40B4-BE49-F238E27FC236}">
              <a16:creationId xmlns:a16="http://schemas.microsoft.com/office/drawing/2014/main" id="{6B3C7B9B-94AC-4576-B182-11869367F09A}"/>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55" name="正方形/長方形 254">
          <a:extLst>
            <a:ext uri="{FF2B5EF4-FFF2-40B4-BE49-F238E27FC236}">
              <a16:creationId xmlns:a16="http://schemas.microsoft.com/office/drawing/2014/main" id="{FDA3BB95-A4DD-46FC-A061-42A45DDD193C}"/>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56" name="正方形/長方形 255">
          <a:extLst>
            <a:ext uri="{FF2B5EF4-FFF2-40B4-BE49-F238E27FC236}">
              <a16:creationId xmlns:a16="http://schemas.microsoft.com/office/drawing/2014/main" id="{2D6FCFF7-743F-4A70-BEF6-85595FB2EDF7}"/>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57" name="正方形/長方形 256">
          <a:extLst>
            <a:ext uri="{FF2B5EF4-FFF2-40B4-BE49-F238E27FC236}">
              <a16:creationId xmlns:a16="http://schemas.microsoft.com/office/drawing/2014/main" id="{63ED154E-390D-49FC-81A1-0731ABA078CD}"/>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58" name="正方形/長方形 257">
          <a:extLst>
            <a:ext uri="{FF2B5EF4-FFF2-40B4-BE49-F238E27FC236}">
              <a16:creationId xmlns:a16="http://schemas.microsoft.com/office/drawing/2014/main" id="{572AF263-3D4C-48CB-B3EB-79A485EB397D}"/>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59" name="正方形/長方形 258">
          <a:extLst>
            <a:ext uri="{FF2B5EF4-FFF2-40B4-BE49-F238E27FC236}">
              <a16:creationId xmlns:a16="http://schemas.microsoft.com/office/drawing/2014/main" id="{A162FF7D-9827-49EF-95C8-9B9701F796FF}"/>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0" name="正方形/長方形 259">
          <a:extLst>
            <a:ext uri="{FF2B5EF4-FFF2-40B4-BE49-F238E27FC236}">
              <a16:creationId xmlns:a16="http://schemas.microsoft.com/office/drawing/2014/main" id="{580E60DA-EB31-4837-80B5-223D07DAABFE}"/>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1" name="テキスト ボックス 260">
          <a:extLst>
            <a:ext uri="{FF2B5EF4-FFF2-40B4-BE49-F238E27FC236}">
              <a16:creationId xmlns:a16="http://schemas.microsoft.com/office/drawing/2014/main" id="{BA136CD2-828F-4E8F-874B-9D8A78461E0D}"/>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2" name="直線コネクタ 261">
          <a:extLst>
            <a:ext uri="{FF2B5EF4-FFF2-40B4-BE49-F238E27FC236}">
              <a16:creationId xmlns:a16="http://schemas.microsoft.com/office/drawing/2014/main" id="{034D0740-7556-4338-AC6F-4363D5A5DD66}"/>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63" name="テキスト ボックス 262">
          <a:extLst>
            <a:ext uri="{FF2B5EF4-FFF2-40B4-BE49-F238E27FC236}">
              <a16:creationId xmlns:a16="http://schemas.microsoft.com/office/drawing/2014/main" id="{2BEC0068-750C-4CAC-A3AA-F0447B16BCAC}"/>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64" name="直線コネクタ 263">
          <a:extLst>
            <a:ext uri="{FF2B5EF4-FFF2-40B4-BE49-F238E27FC236}">
              <a16:creationId xmlns:a16="http://schemas.microsoft.com/office/drawing/2014/main" id="{CA1EDB8D-664D-40CF-BC3B-2102366343BC}"/>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65" name="テキスト ボックス 264">
          <a:extLst>
            <a:ext uri="{FF2B5EF4-FFF2-40B4-BE49-F238E27FC236}">
              <a16:creationId xmlns:a16="http://schemas.microsoft.com/office/drawing/2014/main" id="{DCCBFF39-2AB3-468A-9B7C-98062FAC8868}"/>
            </a:ext>
          </a:extLst>
        </xdr:cNvPr>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66" name="直線コネクタ 265">
          <a:extLst>
            <a:ext uri="{FF2B5EF4-FFF2-40B4-BE49-F238E27FC236}">
              <a16:creationId xmlns:a16="http://schemas.microsoft.com/office/drawing/2014/main" id="{1287480A-CBF4-4074-812D-641715B38B21}"/>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67" name="テキスト ボックス 266">
          <a:extLst>
            <a:ext uri="{FF2B5EF4-FFF2-40B4-BE49-F238E27FC236}">
              <a16:creationId xmlns:a16="http://schemas.microsoft.com/office/drawing/2014/main" id="{3735F8BB-5D69-4EC1-AE95-EFC3F8315E9A}"/>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68" name="直線コネクタ 267">
          <a:extLst>
            <a:ext uri="{FF2B5EF4-FFF2-40B4-BE49-F238E27FC236}">
              <a16:creationId xmlns:a16="http://schemas.microsoft.com/office/drawing/2014/main" id="{C892882C-7557-4791-A735-3EBA836E2913}"/>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69" name="テキスト ボックス 268">
          <a:extLst>
            <a:ext uri="{FF2B5EF4-FFF2-40B4-BE49-F238E27FC236}">
              <a16:creationId xmlns:a16="http://schemas.microsoft.com/office/drawing/2014/main" id="{B5D5BE1C-CAE5-497A-81E9-ABCEF937B6CB}"/>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70" name="直線コネクタ 269">
          <a:extLst>
            <a:ext uri="{FF2B5EF4-FFF2-40B4-BE49-F238E27FC236}">
              <a16:creationId xmlns:a16="http://schemas.microsoft.com/office/drawing/2014/main" id="{5A529A91-8D7B-40E3-87DE-163215840EAF}"/>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71" name="テキスト ボックス 270">
          <a:extLst>
            <a:ext uri="{FF2B5EF4-FFF2-40B4-BE49-F238E27FC236}">
              <a16:creationId xmlns:a16="http://schemas.microsoft.com/office/drawing/2014/main" id="{58D62D97-B39F-4F27-9DAF-DA38A3F937B9}"/>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72" name="直線コネクタ 271">
          <a:extLst>
            <a:ext uri="{FF2B5EF4-FFF2-40B4-BE49-F238E27FC236}">
              <a16:creationId xmlns:a16="http://schemas.microsoft.com/office/drawing/2014/main" id="{4C72D5E9-3918-4091-9F31-4DE13D9E8C85}"/>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73" name="テキスト ボックス 272">
          <a:extLst>
            <a:ext uri="{FF2B5EF4-FFF2-40B4-BE49-F238E27FC236}">
              <a16:creationId xmlns:a16="http://schemas.microsoft.com/office/drawing/2014/main" id="{27537E50-3639-49FF-B470-7034B7717C52}"/>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74" name="直線コネクタ 273">
          <a:extLst>
            <a:ext uri="{FF2B5EF4-FFF2-40B4-BE49-F238E27FC236}">
              <a16:creationId xmlns:a16="http://schemas.microsoft.com/office/drawing/2014/main" id="{D1521029-8939-4D89-81F0-488EBD77ED80}"/>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75" name="テキスト ボックス 274">
          <a:extLst>
            <a:ext uri="{FF2B5EF4-FFF2-40B4-BE49-F238E27FC236}">
              <a16:creationId xmlns:a16="http://schemas.microsoft.com/office/drawing/2014/main" id="{7819D950-9F27-405B-AC59-3F9F01B23839}"/>
            </a:ext>
          </a:extLst>
        </xdr:cNvPr>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76" name="直線コネクタ 275">
          <a:extLst>
            <a:ext uri="{FF2B5EF4-FFF2-40B4-BE49-F238E27FC236}">
              <a16:creationId xmlns:a16="http://schemas.microsoft.com/office/drawing/2014/main" id="{6DCD956C-2C79-41E8-AC1C-B0A51895A8D7}"/>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77" name="【公営住宅】&#10;有形固定資産減価償却率グラフ枠">
          <a:extLst>
            <a:ext uri="{FF2B5EF4-FFF2-40B4-BE49-F238E27FC236}">
              <a16:creationId xmlns:a16="http://schemas.microsoft.com/office/drawing/2014/main" id="{F2E7BA14-56FE-4D81-8591-7F7E90E94EFD}"/>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100149</xdr:rowOff>
    </xdr:from>
    <xdr:to>
      <xdr:col>24</xdr:col>
      <xdr:colOff>62865</xdr:colOff>
      <xdr:row>86</xdr:row>
      <xdr:rowOff>106680</xdr:rowOff>
    </xdr:to>
    <xdr:cxnSp macro="">
      <xdr:nvCxnSpPr>
        <xdr:cNvPr id="278" name="直線コネクタ 277">
          <a:extLst>
            <a:ext uri="{FF2B5EF4-FFF2-40B4-BE49-F238E27FC236}">
              <a16:creationId xmlns:a16="http://schemas.microsoft.com/office/drawing/2014/main" id="{CD0E5DBA-288B-4C30-9AD2-FC6D4C4D8C61}"/>
            </a:ext>
          </a:extLst>
        </xdr:cNvPr>
        <xdr:cNvCxnSpPr/>
      </xdr:nvCxnSpPr>
      <xdr:spPr>
        <a:xfrm flipV="1">
          <a:off x="4634865" y="13473249"/>
          <a:ext cx="0" cy="13781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110507</xdr:rowOff>
    </xdr:from>
    <xdr:ext cx="405111" cy="259045"/>
    <xdr:sp macro="" textlink="">
      <xdr:nvSpPr>
        <xdr:cNvPr id="279" name="【公営住宅】&#10;有形固定資産減価償却率最小値テキスト">
          <a:extLst>
            <a:ext uri="{FF2B5EF4-FFF2-40B4-BE49-F238E27FC236}">
              <a16:creationId xmlns:a16="http://schemas.microsoft.com/office/drawing/2014/main" id="{90307672-2D4A-4FF7-9C7A-5F7E903BF244}"/>
            </a:ext>
          </a:extLst>
        </xdr:cNvPr>
        <xdr:cNvSpPr txBox="1"/>
      </xdr:nvSpPr>
      <xdr:spPr>
        <a:xfrm>
          <a:off x="4673600" y="14855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106680</xdr:rowOff>
    </xdr:from>
    <xdr:to>
      <xdr:col>24</xdr:col>
      <xdr:colOff>152400</xdr:colOff>
      <xdr:row>86</xdr:row>
      <xdr:rowOff>106680</xdr:rowOff>
    </xdr:to>
    <xdr:cxnSp macro="">
      <xdr:nvCxnSpPr>
        <xdr:cNvPr id="280" name="直線コネクタ 279">
          <a:extLst>
            <a:ext uri="{FF2B5EF4-FFF2-40B4-BE49-F238E27FC236}">
              <a16:creationId xmlns:a16="http://schemas.microsoft.com/office/drawing/2014/main" id="{8BAF2E45-0558-4CCA-919F-3D06EF2D4D6F}"/>
            </a:ext>
          </a:extLst>
        </xdr:cNvPr>
        <xdr:cNvCxnSpPr/>
      </xdr:nvCxnSpPr>
      <xdr:spPr>
        <a:xfrm>
          <a:off x="4546600" y="14851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46826</xdr:rowOff>
    </xdr:from>
    <xdr:ext cx="405111" cy="259045"/>
    <xdr:sp macro="" textlink="">
      <xdr:nvSpPr>
        <xdr:cNvPr id="281" name="【公営住宅】&#10;有形固定資産減価償却率最大値テキスト">
          <a:extLst>
            <a:ext uri="{FF2B5EF4-FFF2-40B4-BE49-F238E27FC236}">
              <a16:creationId xmlns:a16="http://schemas.microsoft.com/office/drawing/2014/main" id="{C2763838-BFFB-45FE-9D6F-6A9D1B387B96}"/>
            </a:ext>
          </a:extLst>
        </xdr:cNvPr>
        <xdr:cNvSpPr txBox="1"/>
      </xdr:nvSpPr>
      <xdr:spPr>
        <a:xfrm>
          <a:off x="4673600" y="132484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100149</xdr:rowOff>
    </xdr:from>
    <xdr:to>
      <xdr:col>24</xdr:col>
      <xdr:colOff>152400</xdr:colOff>
      <xdr:row>78</xdr:row>
      <xdr:rowOff>100149</xdr:rowOff>
    </xdr:to>
    <xdr:cxnSp macro="">
      <xdr:nvCxnSpPr>
        <xdr:cNvPr id="282" name="直線コネクタ 281">
          <a:extLst>
            <a:ext uri="{FF2B5EF4-FFF2-40B4-BE49-F238E27FC236}">
              <a16:creationId xmlns:a16="http://schemas.microsoft.com/office/drawing/2014/main" id="{7D452F52-8770-480A-BA53-4B6FB7F1C0D6}"/>
            </a:ext>
          </a:extLst>
        </xdr:cNvPr>
        <xdr:cNvCxnSpPr/>
      </xdr:nvCxnSpPr>
      <xdr:spPr>
        <a:xfrm>
          <a:off x="4546600" y="134732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37935</xdr:rowOff>
    </xdr:from>
    <xdr:ext cx="405111" cy="259045"/>
    <xdr:sp macro="" textlink="">
      <xdr:nvSpPr>
        <xdr:cNvPr id="283" name="【公営住宅】&#10;有形固定資産減価償却率平均値テキスト">
          <a:extLst>
            <a:ext uri="{FF2B5EF4-FFF2-40B4-BE49-F238E27FC236}">
              <a16:creationId xmlns:a16="http://schemas.microsoft.com/office/drawing/2014/main" id="{D229D529-5881-4714-AD67-DB45983D905F}"/>
            </a:ext>
          </a:extLst>
        </xdr:cNvPr>
        <xdr:cNvSpPr txBox="1"/>
      </xdr:nvSpPr>
      <xdr:spPr>
        <a:xfrm>
          <a:off x="4673600" y="1409683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15058</xdr:rowOff>
    </xdr:from>
    <xdr:to>
      <xdr:col>24</xdr:col>
      <xdr:colOff>114300</xdr:colOff>
      <xdr:row>83</xdr:row>
      <xdr:rowOff>116658</xdr:rowOff>
    </xdr:to>
    <xdr:sp macro="" textlink="">
      <xdr:nvSpPr>
        <xdr:cNvPr id="284" name="フローチャート: 判断 283">
          <a:extLst>
            <a:ext uri="{FF2B5EF4-FFF2-40B4-BE49-F238E27FC236}">
              <a16:creationId xmlns:a16="http://schemas.microsoft.com/office/drawing/2014/main" id="{CB25E81E-3D65-4C98-B9D6-37B780E26BC8}"/>
            </a:ext>
          </a:extLst>
        </xdr:cNvPr>
        <xdr:cNvSpPr/>
      </xdr:nvSpPr>
      <xdr:spPr>
        <a:xfrm>
          <a:off x="4584700" y="14245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59145</xdr:rowOff>
    </xdr:from>
    <xdr:to>
      <xdr:col>20</xdr:col>
      <xdr:colOff>38100</xdr:colOff>
      <xdr:row>83</xdr:row>
      <xdr:rowOff>160745</xdr:rowOff>
    </xdr:to>
    <xdr:sp macro="" textlink="">
      <xdr:nvSpPr>
        <xdr:cNvPr id="285" name="フローチャート: 判断 284">
          <a:extLst>
            <a:ext uri="{FF2B5EF4-FFF2-40B4-BE49-F238E27FC236}">
              <a16:creationId xmlns:a16="http://schemas.microsoft.com/office/drawing/2014/main" id="{CBE0D5F5-132E-41FE-9C47-0E778FDE8A99}"/>
            </a:ext>
          </a:extLst>
        </xdr:cNvPr>
        <xdr:cNvSpPr/>
      </xdr:nvSpPr>
      <xdr:spPr>
        <a:xfrm>
          <a:off x="3746500" y="14289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60779</xdr:rowOff>
    </xdr:from>
    <xdr:to>
      <xdr:col>15</xdr:col>
      <xdr:colOff>101600</xdr:colOff>
      <xdr:row>83</xdr:row>
      <xdr:rowOff>162379</xdr:rowOff>
    </xdr:to>
    <xdr:sp macro="" textlink="">
      <xdr:nvSpPr>
        <xdr:cNvPr id="286" name="フローチャート: 判断 285">
          <a:extLst>
            <a:ext uri="{FF2B5EF4-FFF2-40B4-BE49-F238E27FC236}">
              <a16:creationId xmlns:a16="http://schemas.microsoft.com/office/drawing/2014/main" id="{51AEC558-AC45-4397-90E6-9DF0C1BD88BD}"/>
            </a:ext>
          </a:extLst>
        </xdr:cNvPr>
        <xdr:cNvSpPr/>
      </xdr:nvSpPr>
      <xdr:spPr>
        <a:xfrm>
          <a:off x="2857500" y="14291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83</xdr:row>
      <xdr:rowOff>49349</xdr:rowOff>
    </xdr:from>
    <xdr:to>
      <xdr:col>10</xdr:col>
      <xdr:colOff>165100</xdr:colOff>
      <xdr:row>83</xdr:row>
      <xdr:rowOff>150949</xdr:rowOff>
    </xdr:to>
    <xdr:sp macro="" textlink="">
      <xdr:nvSpPr>
        <xdr:cNvPr id="287" name="フローチャート: 判断 286">
          <a:extLst>
            <a:ext uri="{FF2B5EF4-FFF2-40B4-BE49-F238E27FC236}">
              <a16:creationId xmlns:a16="http://schemas.microsoft.com/office/drawing/2014/main" id="{6515A09E-C7A2-4A07-AA34-489215D348BC}"/>
            </a:ext>
          </a:extLst>
        </xdr:cNvPr>
        <xdr:cNvSpPr/>
      </xdr:nvSpPr>
      <xdr:spPr>
        <a:xfrm>
          <a:off x="1968500" y="14279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83</xdr:row>
      <xdr:rowOff>83638</xdr:rowOff>
    </xdr:from>
    <xdr:to>
      <xdr:col>6</xdr:col>
      <xdr:colOff>38100</xdr:colOff>
      <xdr:row>84</xdr:row>
      <xdr:rowOff>13788</xdr:rowOff>
    </xdr:to>
    <xdr:sp macro="" textlink="">
      <xdr:nvSpPr>
        <xdr:cNvPr id="288" name="フローチャート: 判断 287">
          <a:extLst>
            <a:ext uri="{FF2B5EF4-FFF2-40B4-BE49-F238E27FC236}">
              <a16:creationId xmlns:a16="http://schemas.microsoft.com/office/drawing/2014/main" id="{8F5DA476-9E5E-40E8-84EF-C4A8BC1B86FC}"/>
            </a:ext>
          </a:extLst>
        </xdr:cNvPr>
        <xdr:cNvSpPr/>
      </xdr:nvSpPr>
      <xdr:spPr>
        <a:xfrm>
          <a:off x="1079500" y="14313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89" name="テキスト ボックス 288">
          <a:extLst>
            <a:ext uri="{FF2B5EF4-FFF2-40B4-BE49-F238E27FC236}">
              <a16:creationId xmlns:a16="http://schemas.microsoft.com/office/drawing/2014/main" id="{DBB9DDDE-34D7-41DA-84EB-8083D8E061CC}"/>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0" name="テキスト ボックス 289">
          <a:extLst>
            <a:ext uri="{FF2B5EF4-FFF2-40B4-BE49-F238E27FC236}">
              <a16:creationId xmlns:a16="http://schemas.microsoft.com/office/drawing/2014/main" id="{5740B067-97F6-4960-A3F2-CEFB40BE974E}"/>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1" name="テキスト ボックス 290">
          <a:extLst>
            <a:ext uri="{FF2B5EF4-FFF2-40B4-BE49-F238E27FC236}">
              <a16:creationId xmlns:a16="http://schemas.microsoft.com/office/drawing/2014/main" id="{6DBCF94F-AAA1-463A-A732-E13B8CFCA465}"/>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2" name="テキスト ボックス 291">
          <a:extLst>
            <a:ext uri="{FF2B5EF4-FFF2-40B4-BE49-F238E27FC236}">
              <a16:creationId xmlns:a16="http://schemas.microsoft.com/office/drawing/2014/main" id="{3D92A7EE-FA1C-44DB-80BD-0ED7C23C347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3" name="テキスト ボックス 292">
          <a:extLst>
            <a:ext uri="{FF2B5EF4-FFF2-40B4-BE49-F238E27FC236}">
              <a16:creationId xmlns:a16="http://schemas.microsoft.com/office/drawing/2014/main" id="{3C0267C2-826B-41B8-834B-131ED4636DF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101600</xdr:rowOff>
    </xdr:from>
    <xdr:to>
      <xdr:col>24</xdr:col>
      <xdr:colOff>114300</xdr:colOff>
      <xdr:row>84</xdr:row>
      <xdr:rowOff>31750</xdr:rowOff>
    </xdr:to>
    <xdr:sp macro="" textlink="">
      <xdr:nvSpPr>
        <xdr:cNvPr id="294" name="楕円 293">
          <a:extLst>
            <a:ext uri="{FF2B5EF4-FFF2-40B4-BE49-F238E27FC236}">
              <a16:creationId xmlns:a16="http://schemas.microsoft.com/office/drawing/2014/main" id="{1CEB98EC-FD0B-4C0C-B8EC-B5ADD7B29D9D}"/>
            </a:ext>
          </a:extLst>
        </xdr:cNvPr>
        <xdr:cNvSpPr/>
      </xdr:nvSpPr>
      <xdr:spPr>
        <a:xfrm>
          <a:off x="4584700" y="14331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80027</xdr:rowOff>
    </xdr:from>
    <xdr:ext cx="405111" cy="259045"/>
    <xdr:sp macro="" textlink="">
      <xdr:nvSpPr>
        <xdr:cNvPr id="295" name="【公営住宅】&#10;有形固定資産減価償却率該当値テキスト">
          <a:extLst>
            <a:ext uri="{FF2B5EF4-FFF2-40B4-BE49-F238E27FC236}">
              <a16:creationId xmlns:a16="http://schemas.microsoft.com/office/drawing/2014/main" id="{4A123F86-5A76-42BA-A7F5-C5267E934415}"/>
            </a:ext>
          </a:extLst>
        </xdr:cNvPr>
        <xdr:cNvSpPr txBox="1"/>
      </xdr:nvSpPr>
      <xdr:spPr>
        <a:xfrm>
          <a:off x="4673600" y="14310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77107</xdr:rowOff>
    </xdr:from>
    <xdr:to>
      <xdr:col>20</xdr:col>
      <xdr:colOff>38100</xdr:colOff>
      <xdr:row>84</xdr:row>
      <xdr:rowOff>7257</xdr:rowOff>
    </xdr:to>
    <xdr:sp macro="" textlink="">
      <xdr:nvSpPr>
        <xdr:cNvPr id="296" name="楕円 295">
          <a:extLst>
            <a:ext uri="{FF2B5EF4-FFF2-40B4-BE49-F238E27FC236}">
              <a16:creationId xmlns:a16="http://schemas.microsoft.com/office/drawing/2014/main" id="{3451FBB1-4200-434D-8432-658B85AE6F03}"/>
            </a:ext>
          </a:extLst>
        </xdr:cNvPr>
        <xdr:cNvSpPr/>
      </xdr:nvSpPr>
      <xdr:spPr>
        <a:xfrm>
          <a:off x="3746500" y="14307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127907</xdr:rowOff>
    </xdr:from>
    <xdr:to>
      <xdr:col>24</xdr:col>
      <xdr:colOff>63500</xdr:colOff>
      <xdr:row>83</xdr:row>
      <xdr:rowOff>152400</xdr:rowOff>
    </xdr:to>
    <xdr:cxnSp macro="">
      <xdr:nvCxnSpPr>
        <xdr:cNvPr id="297" name="直線コネクタ 296">
          <a:extLst>
            <a:ext uri="{FF2B5EF4-FFF2-40B4-BE49-F238E27FC236}">
              <a16:creationId xmlns:a16="http://schemas.microsoft.com/office/drawing/2014/main" id="{69D2F9FA-164B-4FDA-8759-14BF4ADBF974}"/>
            </a:ext>
          </a:extLst>
        </xdr:cNvPr>
        <xdr:cNvCxnSpPr/>
      </xdr:nvCxnSpPr>
      <xdr:spPr>
        <a:xfrm>
          <a:off x="3797300" y="14358257"/>
          <a:ext cx="8382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55880</xdr:rowOff>
    </xdr:from>
    <xdr:to>
      <xdr:col>15</xdr:col>
      <xdr:colOff>101600</xdr:colOff>
      <xdr:row>83</xdr:row>
      <xdr:rowOff>157480</xdr:rowOff>
    </xdr:to>
    <xdr:sp macro="" textlink="">
      <xdr:nvSpPr>
        <xdr:cNvPr id="298" name="楕円 297">
          <a:extLst>
            <a:ext uri="{FF2B5EF4-FFF2-40B4-BE49-F238E27FC236}">
              <a16:creationId xmlns:a16="http://schemas.microsoft.com/office/drawing/2014/main" id="{83F91C44-DF59-4EB7-9A0B-A8594E3C0322}"/>
            </a:ext>
          </a:extLst>
        </xdr:cNvPr>
        <xdr:cNvSpPr/>
      </xdr:nvSpPr>
      <xdr:spPr>
        <a:xfrm>
          <a:off x="2857500" y="14286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106680</xdr:rowOff>
    </xdr:from>
    <xdr:to>
      <xdr:col>19</xdr:col>
      <xdr:colOff>177800</xdr:colOff>
      <xdr:row>83</xdr:row>
      <xdr:rowOff>127907</xdr:rowOff>
    </xdr:to>
    <xdr:cxnSp macro="">
      <xdr:nvCxnSpPr>
        <xdr:cNvPr id="299" name="直線コネクタ 298">
          <a:extLst>
            <a:ext uri="{FF2B5EF4-FFF2-40B4-BE49-F238E27FC236}">
              <a16:creationId xmlns:a16="http://schemas.microsoft.com/office/drawing/2014/main" id="{CAFDA969-9959-4604-BCF4-14B8BEA65A17}"/>
            </a:ext>
          </a:extLst>
        </xdr:cNvPr>
        <xdr:cNvCxnSpPr/>
      </xdr:nvCxnSpPr>
      <xdr:spPr>
        <a:xfrm>
          <a:off x="2908300" y="14337030"/>
          <a:ext cx="8890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34652</xdr:rowOff>
    </xdr:from>
    <xdr:to>
      <xdr:col>10</xdr:col>
      <xdr:colOff>165100</xdr:colOff>
      <xdr:row>83</xdr:row>
      <xdr:rowOff>136252</xdr:rowOff>
    </xdr:to>
    <xdr:sp macro="" textlink="">
      <xdr:nvSpPr>
        <xdr:cNvPr id="300" name="楕円 299">
          <a:extLst>
            <a:ext uri="{FF2B5EF4-FFF2-40B4-BE49-F238E27FC236}">
              <a16:creationId xmlns:a16="http://schemas.microsoft.com/office/drawing/2014/main" id="{818566AC-FCEA-4B0E-B35F-CDF8A011BF01}"/>
            </a:ext>
          </a:extLst>
        </xdr:cNvPr>
        <xdr:cNvSpPr/>
      </xdr:nvSpPr>
      <xdr:spPr>
        <a:xfrm>
          <a:off x="1968500" y="14265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85452</xdr:rowOff>
    </xdr:from>
    <xdr:to>
      <xdr:col>15</xdr:col>
      <xdr:colOff>50800</xdr:colOff>
      <xdr:row>83</xdr:row>
      <xdr:rowOff>106680</xdr:rowOff>
    </xdr:to>
    <xdr:cxnSp macro="">
      <xdr:nvCxnSpPr>
        <xdr:cNvPr id="301" name="直線コネクタ 300">
          <a:extLst>
            <a:ext uri="{FF2B5EF4-FFF2-40B4-BE49-F238E27FC236}">
              <a16:creationId xmlns:a16="http://schemas.microsoft.com/office/drawing/2014/main" id="{331DF9EE-5353-458E-9FA2-E5AFFD00F46F}"/>
            </a:ext>
          </a:extLst>
        </xdr:cNvPr>
        <xdr:cNvCxnSpPr/>
      </xdr:nvCxnSpPr>
      <xdr:spPr>
        <a:xfrm>
          <a:off x="2019300" y="14315802"/>
          <a:ext cx="889000" cy="21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5822</xdr:rowOff>
    </xdr:from>
    <xdr:ext cx="405111" cy="259045"/>
    <xdr:sp macro="" textlink="">
      <xdr:nvSpPr>
        <xdr:cNvPr id="302" name="n_1aveValue【公営住宅】&#10;有形固定資産減価償却率">
          <a:extLst>
            <a:ext uri="{FF2B5EF4-FFF2-40B4-BE49-F238E27FC236}">
              <a16:creationId xmlns:a16="http://schemas.microsoft.com/office/drawing/2014/main" id="{CB5C0D6C-DC95-471D-80F5-FB41987DE9C6}"/>
            </a:ext>
          </a:extLst>
        </xdr:cNvPr>
        <xdr:cNvSpPr txBox="1"/>
      </xdr:nvSpPr>
      <xdr:spPr>
        <a:xfrm>
          <a:off x="3582044" y="14064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153506</xdr:rowOff>
    </xdr:from>
    <xdr:ext cx="405111" cy="259045"/>
    <xdr:sp macro="" textlink="">
      <xdr:nvSpPr>
        <xdr:cNvPr id="303" name="n_2aveValue【公営住宅】&#10;有形固定資産減価償却率">
          <a:extLst>
            <a:ext uri="{FF2B5EF4-FFF2-40B4-BE49-F238E27FC236}">
              <a16:creationId xmlns:a16="http://schemas.microsoft.com/office/drawing/2014/main" id="{9A419CEE-17E0-4309-B53E-AC7F44A68588}"/>
            </a:ext>
          </a:extLst>
        </xdr:cNvPr>
        <xdr:cNvSpPr txBox="1"/>
      </xdr:nvSpPr>
      <xdr:spPr>
        <a:xfrm>
          <a:off x="2705744" y="143838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142076</xdr:rowOff>
    </xdr:from>
    <xdr:ext cx="405111" cy="259045"/>
    <xdr:sp macro="" textlink="">
      <xdr:nvSpPr>
        <xdr:cNvPr id="304" name="n_3aveValue【公営住宅】&#10;有形固定資産減価償却率">
          <a:extLst>
            <a:ext uri="{FF2B5EF4-FFF2-40B4-BE49-F238E27FC236}">
              <a16:creationId xmlns:a16="http://schemas.microsoft.com/office/drawing/2014/main" id="{058CD742-3AFC-49C9-85D6-4E912BD59712}"/>
            </a:ext>
          </a:extLst>
        </xdr:cNvPr>
        <xdr:cNvSpPr txBox="1"/>
      </xdr:nvSpPr>
      <xdr:spPr>
        <a:xfrm>
          <a:off x="1816744" y="143724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30315</xdr:rowOff>
    </xdr:from>
    <xdr:ext cx="405111" cy="259045"/>
    <xdr:sp macro="" textlink="">
      <xdr:nvSpPr>
        <xdr:cNvPr id="305" name="n_4aveValue【公営住宅】&#10;有形固定資産減価償却率">
          <a:extLst>
            <a:ext uri="{FF2B5EF4-FFF2-40B4-BE49-F238E27FC236}">
              <a16:creationId xmlns:a16="http://schemas.microsoft.com/office/drawing/2014/main" id="{173177C0-BE30-4626-B14D-0C8F400CDC8D}"/>
            </a:ext>
          </a:extLst>
        </xdr:cNvPr>
        <xdr:cNvSpPr txBox="1"/>
      </xdr:nvSpPr>
      <xdr:spPr>
        <a:xfrm>
          <a:off x="927744" y="140892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169834</xdr:rowOff>
    </xdr:from>
    <xdr:ext cx="405111" cy="259045"/>
    <xdr:sp macro="" textlink="">
      <xdr:nvSpPr>
        <xdr:cNvPr id="306" name="n_1mainValue【公営住宅】&#10;有形固定資産減価償却率">
          <a:extLst>
            <a:ext uri="{FF2B5EF4-FFF2-40B4-BE49-F238E27FC236}">
              <a16:creationId xmlns:a16="http://schemas.microsoft.com/office/drawing/2014/main" id="{F79C29B2-C4E4-478C-9083-EF14227E6871}"/>
            </a:ext>
          </a:extLst>
        </xdr:cNvPr>
        <xdr:cNvSpPr txBox="1"/>
      </xdr:nvSpPr>
      <xdr:spPr>
        <a:xfrm>
          <a:off x="3582044" y="144001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2557</xdr:rowOff>
    </xdr:from>
    <xdr:ext cx="405111" cy="259045"/>
    <xdr:sp macro="" textlink="">
      <xdr:nvSpPr>
        <xdr:cNvPr id="307" name="n_2mainValue【公営住宅】&#10;有形固定資産減価償却率">
          <a:extLst>
            <a:ext uri="{FF2B5EF4-FFF2-40B4-BE49-F238E27FC236}">
              <a16:creationId xmlns:a16="http://schemas.microsoft.com/office/drawing/2014/main" id="{71005146-9C30-4297-8971-A2D27EDF99BD}"/>
            </a:ext>
          </a:extLst>
        </xdr:cNvPr>
        <xdr:cNvSpPr txBox="1"/>
      </xdr:nvSpPr>
      <xdr:spPr>
        <a:xfrm>
          <a:off x="2705744" y="14061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152779</xdr:rowOff>
    </xdr:from>
    <xdr:ext cx="405111" cy="259045"/>
    <xdr:sp macro="" textlink="">
      <xdr:nvSpPr>
        <xdr:cNvPr id="308" name="n_3mainValue【公営住宅】&#10;有形固定資産減価償却率">
          <a:extLst>
            <a:ext uri="{FF2B5EF4-FFF2-40B4-BE49-F238E27FC236}">
              <a16:creationId xmlns:a16="http://schemas.microsoft.com/office/drawing/2014/main" id="{33310FBD-3E62-42BF-9F43-CA7D09828A72}"/>
            </a:ext>
          </a:extLst>
        </xdr:cNvPr>
        <xdr:cNvSpPr txBox="1"/>
      </xdr:nvSpPr>
      <xdr:spPr>
        <a:xfrm>
          <a:off x="1816744" y="140402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09" name="正方形/長方形 308">
          <a:extLst>
            <a:ext uri="{FF2B5EF4-FFF2-40B4-BE49-F238E27FC236}">
              <a16:creationId xmlns:a16="http://schemas.microsoft.com/office/drawing/2014/main" id="{57BA9F3C-9202-4BC5-ADBF-1228FF2E558B}"/>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0" name="正方形/長方形 309">
          <a:extLst>
            <a:ext uri="{FF2B5EF4-FFF2-40B4-BE49-F238E27FC236}">
              <a16:creationId xmlns:a16="http://schemas.microsoft.com/office/drawing/2014/main" id="{D0AE7636-756B-4064-8982-5FA7FA6F6744}"/>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11" name="正方形/長方形 310">
          <a:extLst>
            <a:ext uri="{FF2B5EF4-FFF2-40B4-BE49-F238E27FC236}">
              <a16:creationId xmlns:a16="http://schemas.microsoft.com/office/drawing/2014/main" id="{61A58701-EC90-490A-9C99-306804AE0DC6}"/>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12" name="正方形/長方形 311">
          <a:extLst>
            <a:ext uri="{FF2B5EF4-FFF2-40B4-BE49-F238E27FC236}">
              <a16:creationId xmlns:a16="http://schemas.microsoft.com/office/drawing/2014/main" id="{436A5474-B857-46BB-82B4-5D46E6C489A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13" name="正方形/長方形 312">
          <a:extLst>
            <a:ext uri="{FF2B5EF4-FFF2-40B4-BE49-F238E27FC236}">
              <a16:creationId xmlns:a16="http://schemas.microsoft.com/office/drawing/2014/main" id="{39C8F4FE-AB74-43EF-AC8D-2DCF787B858A}"/>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14" name="正方形/長方形 313">
          <a:extLst>
            <a:ext uri="{FF2B5EF4-FFF2-40B4-BE49-F238E27FC236}">
              <a16:creationId xmlns:a16="http://schemas.microsoft.com/office/drawing/2014/main" id="{3F066468-EC65-4C4C-BA4B-0EFE868413D3}"/>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15" name="正方形/長方形 314">
          <a:extLst>
            <a:ext uri="{FF2B5EF4-FFF2-40B4-BE49-F238E27FC236}">
              <a16:creationId xmlns:a16="http://schemas.microsoft.com/office/drawing/2014/main" id="{FD5D3B45-9848-4700-83B2-393545278D5E}"/>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16" name="正方形/長方形 315">
          <a:extLst>
            <a:ext uri="{FF2B5EF4-FFF2-40B4-BE49-F238E27FC236}">
              <a16:creationId xmlns:a16="http://schemas.microsoft.com/office/drawing/2014/main" id="{095DB770-8E12-4BC5-AF83-9354D911A0B1}"/>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17" name="テキスト ボックス 316">
          <a:extLst>
            <a:ext uri="{FF2B5EF4-FFF2-40B4-BE49-F238E27FC236}">
              <a16:creationId xmlns:a16="http://schemas.microsoft.com/office/drawing/2014/main" id="{83C075A6-2FE3-49F6-B28B-C2FB8F2B49CC}"/>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18" name="直線コネクタ 317">
          <a:extLst>
            <a:ext uri="{FF2B5EF4-FFF2-40B4-BE49-F238E27FC236}">
              <a16:creationId xmlns:a16="http://schemas.microsoft.com/office/drawing/2014/main" id="{5FCCB159-CFB4-4497-9B01-CDB9BBB74B26}"/>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19" name="直線コネクタ 318">
          <a:extLst>
            <a:ext uri="{FF2B5EF4-FFF2-40B4-BE49-F238E27FC236}">
              <a16:creationId xmlns:a16="http://schemas.microsoft.com/office/drawing/2014/main" id="{1F0498A3-BFB6-4523-B208-C9A8B015938C}"/>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20" name="テキスト ボックス 319">
          <a:extLst>
            <a:ext uri="{FF2B5EF4-FFF2-40B4-BE49-F238E27FC236}">
              <a16:creationId xmlns:a16="http://schemas.microsoft.com/office/drawing/2014/main" id="{475A1CF3-4075-415D-B5A3-45BB8DF075FA}"/>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21" name="直線コネクタ 320">
          <a:extLst>
            <a:ext uri="{FF2B5EF4-FFF2-40B4-BE49-F238E27FC236}">
              <a16:creationId xmlns:a16="http://schemas.microsoft.com/office/drawing/2014/main" id="{2DB93005-1BDF-41D1-80AD-BC8541D9D76B}"/>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22" name="テキスト ボックス 321">
          <a:extLst>
            <a:ext uri="{FF2B5EF4-FFF2-40B4-BE49-F238E27FC236}">
              <a16:creationId xmlns:a16="http://schemas.microsoft.com/office/drawing/2014/main" id="{88F8BD0E-5EF5-451E-90A4-6B1C217ABB68}"/>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23" name="直線コネクタ 322">
          <a:extLst>
            <a:ext uri="{FF2B5EF4-FFF2-40B4-BE49-F238E27FC236}">
              <a16:creationId xmlns:a16="http://schemas.microsoft.com/office/drawing/2014/main" id="{4E505ABC-9010-4B45-A2FE-60DF1F5C1B9F}"/>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24" name="テキスト ボックス 323">
          <a:extLst>
            <a:ext uri="{FF2B5EF4-FFF2-40B4-BE49-F238E27FC236}">
              <a16:creationId xmlns:a16="http://schemas.microsoft.com/office/drawing/2014/main" id="{C82B4A30-7D09-4973-A3C3-443330D66A6C}"/>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25" name="直線コネクタ 324">
          <a:extLst>
            <a:ext uri="{FF2B5EF4-FFF2-40B4-BE49-F238E27FC236}">
              <a16:creationId xmlns:a16="http://schemas.microsoft.com/office/drawing/2014/main" id="{ADD18EF8-783B-4BAB-BF16-7F82E19F90DC}"/>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26" name="テキスト ボックス 325">
          <a:extLst>
            <a:ext uri="{FF2B5EF4-FFF2-40B4-BE49-F238E27FC236}">
              <a16:creationId xmlns:a16="http://schemas.microsoft.com/office/drawing/2014/main" id="{7E4A2DE3-BA28-47E1-9DF9-4F5D910285BA}"/>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27" name="直線コネクタ 326">
          <a:extLst>
            <a:ext uri="{FF2B5EF4-FFF2-40B4-BE49-F238E27FC236}">
              <a16:creationId xmlns:a16="http://schemas.microsoft.com/office/drawing/2014/main" id="{257182B5-6DD1-4F5E-BBDA-FFB31E002B90}"/>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162577</xdr:rowOff>
    </xdr:from>
    <xdr:ext cx="531299" cy="259045"/>
    <xdr:sp macro="" textlink="">
      <xdr:nvSpPr>
        <xdr:cNvPr id="328" name="テキスト ボックス 327">
          <a:extLst>
            <a:ext uri="{FF2B5EF4-FFF2-40B4-BE49-F238E27FC236}">
              <a16:creationId xmlns:a16="http://schemas.microsoft.com/office/drawing/2014/main" id="{CEE0D6E8-C9B9-4994-A468-5A8A0BBB6C40}"/>
            </a:ext>
          </a:extLst>
        </xdr:cNvPr>
        <xdr:cNvSpPr txBox="1"/>
      </xdr:nvSpPr>
      <xdr:spPr>
        <a:xfrm>
          <a:off x="6072701" y="1319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29" name="直線コネクタ 328">
          <a:extLst>
            <a:ext uri="{FF2B5EF4-FFF2-40B4-BE49-F238E27FC236}">
              <a16:creationId xmlns:a16="http://schemas.microsoft.com/office/drawing/2014/main" id="{5AFF03D1-363E-440E-BB99-2B62AF9AA559}"/>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30" name="テキスト ボックス 329">
          <a:extLst>
            <a:ext uri="{FF2B5EF4-FFF2-40B4-BE49-F238E27FC236}">
              <a16:creationId xmlns:a16="http://schemas.microsoft.com/office/drawing/2014/main" id="{647206A1-BA00-4512-A752-1B42D71FF0C9}"/>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1" name="【公営住宅】&#10;一人当たり面積グラフ枠">
          <a:extLst>
            <a:ext uri="{FF2B5EF4-FFF2-40B4-BE49-F238E27FC236}">
              <a16:creationId xmlns:a16="http://schemas.microsoft.com/office/drawing/2014/main" id="{0C3C487A-F907-46AA-866F-C7AF1CCDD83D}"/>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161162</xdr:rowOff>
    </xdr:from>
    <xdr:to>
      <xdr:col>54</xdr:col>
      <xdr:colOff>189865</xdr:colOff>
      <xdr:row>86</xdr:row>
      <xdr:rowOff>89915</xdr:rowOff>
    </xdr:to>
    <xdr:cxnSp macro="">
      <xdr:nvCxnSpPr>
        <xdr:cNvPr id="332" name="直線コネクタ 331">
          <a:extLst>
            <a:ext uri="{FF2B5EF4-FFF2-40B4-BE49-F238E27FC236}">
              <a16:creationId xmlns:a16="http://schemas.microsoft.com/office/drawing/2014/main" id="{79E45C40-1A87-4ACA-80EE-308C20C3386C}"/>
            </a:ext>
          </a:extLst>
        </xdr:cNvPr>
        <xdr:cNvCxnSpPr/>
      </xdr:nvCxnSpPr>
      <xdr:spPr>
        <a:xfrm flipV="1">
          <a:off x="10476865" y="13534262"/>
          <a:ext cx="0" cy="13003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93742</xdr:rowOff>
    </xdr:from>
    <xdr:ext cx="469744" cy="259045"/>
    <xdr:sp macro="" textlink="">
      <xdr:nvSpPr>
        <xdr:cNvPr id="333" name="【公営住宅】&#10;一人当たり面積最小値テキスト">
          <a:extLst>
            <a:ext uri="{FF2B5EF4-FFF2-40B4-BE49-F238E27FC236}">
              <a16:creationId xmlns:a16="http://schemas.microsoft.com/office/drawing/2014/main" id="{1E3E0F99-6733-4E12-832A-801CA4C7EDD2}"/>
            </a:ext>
          </a:extLst>
        </xdr:cNvPr>
        <xdr:cNvSpPr txBox="1"/>
      </xdr:nvSpPr>
      <xdr:spPr>
        <a:xfrm>
          <a:off x="10515600" y="148384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89915</xdr:rowOff>
    </xdr:from>
    <xdr:to>
      <xdr:col>55</xdr:col>
      <xdr:colOff>88900</xdr:colOff>
      <xdr:row>86</xdr:row>
      <xdr:rowOff>89915</xdr:rowOff>
    </xdr:to>
    <xdr:cxnSp macro="">
      <xdr:nvCxnSpPr>
        <xdr:cNvPr id="334" name="直線コネクタ 333">
          <a:extLst>
            <a:ext uri="{FF2B5EF4-FFF2-40B4-BE49-F238E27FC236}">
              <a16:creationId xmlns:a16="http://schemas.microsoft.com/office/drawing/2014/main" id="{52BA84C3-75F0-4944-8A62-4FBFB266C0DC}"/>
            </a:ext>
          </a:extLst>
        </xdr:cNvPr>
        <xdr:cNvCxnSpPr/>
      </xdr:nvCxnSpPr>
      <xdr:spPr>
        <a:xfrm>
          <a:off x="10388600" y="14834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107839</xdr:rowOff>
    </xdr:from>
    <xdr:ext cx="534377" cy="259045"/>
    <xdr:sp macro="" textlink="">
      <xdr:nvSpPr>
        <xdr:cNvPr id="335" name="【公営住宅】&#10;一人当たり面積最大値テキスト">
          <a:extLst>
            <a:ext uri="{FF2B5EF4-FFF2-40B4-BE49-F238E27FC236}">
              <a16:creationId xmlns:a16="http://schemas.microsoft.com/office/drawing/2014/main" id="{86A62694-7664-4D02-81ED-62AAB146DB6C}"/>
            </a:ext>
          </a:extLst>
        </xdr:cNvPr>
        <xdr:cNvSpPr txBox="1"/>
      </xdr:nvSpPr>
      <xdr:spPr>
        <a:xfrm>
          <a:off x="10515600" y="13309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161162</xdr:rowOff>
    </xdr:from>
    <xdr:to>
      <xdr:col>55</xdr:col>
      <xdr:colOff>88900</xdr:colOff>
      <xdr:row>78</xdr:row>
      <xdr:rowOff>161162</xdr:rowOff>
    </xdr:to>
    <xdr:cxnSp macro="">
      <xdr:nvCxnSpPr>
        <xdr:cNvPr id="336" name="直線コネクタ 335">
          <a:extLst>
            <a:ext uri="{FF2B5EF4-FFF2-40B4-BE49-F238E27FC236}">
              <a16:creationId xmlns:a16="http://schemas.microsoft.com/office/drawing/2014/main" id="{7A263AA6-B538-4BCB-B4F4-8BAC3A1386EF}"/>
            </a:ext>
          </a:extLst>
        </xdr:cNvPr>
        <xdr:cNvCxnSpPr/>
      </xdr:nvCxnSpPr>
      <xdr:spPr>
        <a:xfrm>
          <a:off x="10388600" y="135342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167530</xdr:rowOff>
    </xdr:from>
    <xdr:ext cx="469744" cy="259045"/>
    <xdr:sp macro="" textlink="">
      <xdr:nvSpPr>
        <xdr:cNvPr id="337" name="【公営住宅】&#10;一人当たり面積平均値テキスト">
          <a:extLst>
            <a:ext uri="{FF2B5EF4-FFF2-40B4-BE49-F238E27FC236}">
              <a16:creationId xmlns:a16="http://schemas.microsoft.com/office/drawing/2014/main" id="{D75FEFB7-3E95-4ECF-B4FA-1A06D88629CF}"/>
            </a:ext>
          </a:extLst>
        </xdr:cNvPr>
        <xdr:cNvSpPr txBox="1"/>
      </xdr:nvSpPr>
      <xdr:spPr>
        <a:xfrm>
          <a:off x="10515600" y="143978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144653</xdr:rowOff>
    </xdr:from>
    <xdr:to>
      <xdr:col>55</xdr:col>
      <xdr:colOff>50800</xdr:colOff>
      <xdr:row>85</xdr:row>
      <xdr:rowOff>74803</xdr:rowOff>
    </xdr:to>
    <xdr:sp macro="" textlink="">
      <xdr:nvSpPr>
        <xdr:cNvPr id="338" name="フローチャート: 判断 337">
          <a:extLst>
            <a:ext uri="{FF2B5EF4-FFF2-40B4-BE49-F238E27FC236}">
              <a16:creationId xmlns:a16="http://schemas.microsoft.com/office/drawing/2014/main" id="{9F556707-DAA2-440D-8C39-ADACCC0624DD}"/>
            </a:ext>
          </a:extLst>
        </xdr:cNvPr>
        <xdr:cNvSpPr/>
      </xdr:nvSpPr>
      <xdr:spPr>
        <a:xfrm>
          <a:off x="10426700" y="14546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168656</xdr:rowOff>
    </xdr:from>
    <xdr:to>
      <xdr:col>50</xdr:col>
      <xdr:colOff>165100</xdr:colOff>
      <xdr:row>85</xdr:row>
      <xdr:rowOff>98806</xdr:rowOff>
    </xdr:to>
    <xdr:sp macro="" textlink="">
      <xdr:nvSpPr>
        <xdr:cNvPr id="339" name="フローチャート: 判断 338">
          <a:extLst>
            <a:ext uri="{FF2B5EF4-FFF2-40B4-BE49-F238E27FC236}">
              <a16:creationId xmlns:a16="http://schemas.microsoft.com/office/drawing/2014/main" id="{4F141A6A-6541-40DA-951E-5CB1CC0A6048}"/>
            </a:ext>
          </a:extLst>
        </xdr:cNvPr>
        <xdr:cNvSpPr/>
      </xdr:nvSpPr>
      <xdr:spPr>
        <a:xfrm>
          <a:off x="9588500" y="14570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11685</xdr:rowOff>
    </xdr:from>
    <xdr:to>
      <xdr:col>46</xdr:col>
      <xdr:colOff>38100</xdr:colOff>
      <xdr:row>85</xdr:row>
      <xdr:rowOff>113285</xdr:rowOff>
    </xdr:to>
    <xdr:sp macro="" textlink="">
      <xdr:nvSpPr>
        <xdr:cNvPr id="340" name="フローチャート: 判断 339">
          <a:extLst>
            <a:ext uri="{FF2B5EF4-FFF2-40B4-BE49-F238E27FC236}">
              <a16:creationId xmlns:a16="http://schemas.microsoft.com/office/drawing/2014/main" id="{0EFE2942-5B36-4451-AD0F-0DC27CD76BCD}"/>
            </a:ext>
          </a:extLst>
        </xdr:cNvPr>
        <xdr:cNvSpPr/>
      </xdr:nvSpPr>
      <xdr:spPr>
        <a:xfrm>
          <a:off x="8699500" y="14584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15621</xdr:rowOff>
    </xdr:from>
    <xdr:to>
      <xdr:col>41</xdr:col>
      <xdr:colOff>101600</xdr:colOff>
      <xdr:row>85</xdr:row>
      <xdr:rowOff>117221</xdr:rowOff>
    </xdr:to>
    <xdr:sp macro="" textlink="">
      <xdr:nvSpPr>
        <xdr:cNvPr id="341" name="フローチャート: 判断 340">
          <a:extLst>
            <a:ext uri="{FF2B5EF4-FFF2-40B4-BE49-F238E27FC236}">
              <a16:creationId xmlns:a16="http://schemas.microsoft.com/office/drawing/2014/main" id="{168C0C6B-9E8C-466E-BC0D-91AB8F7BAE67}"/>
            </a:ext>
          </a:extLst>
        </xdr:cNvPr>
        <xdr:cNvSpPr/>
      </xdr:nvSpPr>
      <xdr:spPr>
        <a:xfrm>
          <a:off x="7810500" y="14588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10413</xdr:rowOff>
    </xdr:from>
    <xdr:to>
      <xdr:col>36</xdr:col>
      <xdr:colOff>165100</xdr:colOff>
      <xdr:row>85</xdr:row>
      <xdr:rowOff>112013</xdr:rowOff>
    </xdr:to>
    <xdr:sp macro="" textlink="">
      <xdr:nvSpPr>
        <xdr:cNvPr id="342" name="フローチャート: 判断 341">
          <a:extLst>
            <a:ext uri="{FF2B5EF4-FFF2-40B4-BE49-F238E27FC236}">
              <a16:creationId xmlns:a16="http://schemas.microsoft.com/office/drawing/2014/main" id="{0B6211EE-FAB3-4EA0-A7AC-C185E8CE5DB7}"/>
            </a:ext>
          </a:extLst>
        </xdr:cNvPr>
        <xdr:cNvSpPr/>
      </xdr:nvSpPr>
      <xdr:spPr>
        <a:xfrm>
          <a:off x="6921500" y="14583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43" name="テキスト ボックス 342">
          <a:extLst>
            <a:ext uri="{FF2B5EF4-FFF2-40B4-BE49-F238E27FC236}">
              <a16:creationId xmlns:a16="http://schemas.microsoft.com/office/drawing/2014/main" id="{F3E0676D-52CE-49EA-BB92-9B0385701B8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44" name="テキスト ボックス 343">
          <a:extLst>
            <a:ext uri="{FF2B5EF4-FFF2-40B4-BE49-F238E27FC236}">
              <a16:creationId xmlns:a16="http://schemas.microsoft.com/office/drawing/2014/main" id="{03FDBCDF-6D27-4D9E-8511-24925DF935B5}"/>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45" name="テキスト ボックス 344">
          <a:extLst>
            <a:ext uri="{FF2B5EF4-FFF2-40B4-BE49-F238E27FC236}">
              <a16:creationId xmlns:a16="http://schemas.microsoft.com/office/drawing/2014/main" id="{F33DF973-A2F1-4DB7-9735-A41688A73D81}"/>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46" name="テキスト ボックス 345">
          <a:extLst>
            <a:ext uri="{FF2B5EF4-FFF2-40B4-BE49-F238E27FC236}">
              <a16:creationId xmlns:a16="http://schemas.microsoft.com/office/drawing/2014/main" id="{85C20A71-FA93-49B8-9736-EAE755E55197}"/>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47" name="テキスト ボックス 346">
          <a:extLst>
            <a:ext uri="{FF2B5EF4-FFF2-40B4-BE49-F238E27FC236}">
              <a16:creationId xmlns:a16="http://schemas.microsoft.com/office/drawing/2014/main" id="{A19C98B4-E374-4481-9E7A-063E79FEF56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133731</xdr:rowOff>
    </xdr:from>
    <xdr:to>
      <xdr:col>55</xdr:col>
      <xdr:colOff>50800</xdr:colOff>
      <xdr:row>86</xdr:row>
      <xdr:rowOff>63881</xdr:rowOff>
    </xdr:to>
    <xdr:sp macro="" textlink="">
      <xdr:nvSpPr>
        <xdr:cNvPr id="348" name="楕円 347">
          <a:extLst>
            <a:ext uri="{FF2B5EF4-FFF2-40B4-BE49-F238E27FC236}">
              <a16:creationId xmlns:a16="http://schemas.microsoft.com/office/drawing/2014/main" id="{164531AD-3751-44DE-A502-7AECE2FAF52E}"/>
            </a:ext>
          </a:extLst>
        </xdr:cNvPr>
        <xdr:cNvSpPr/>
      </xdr:nvSpPr>
      <xdr:spPr>
        <a:xfrm>
          <a:off x="10426700" y="14706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48658</xdr:rowOff>
    </xdr:from>
    <xdr:ext cx="469744" cy="259045"/>
    <xdr:sp macro="" textlink="">
      <xdr:nvSpPr>
        <xdr:cNvPr id="349" name="【公営住宅】&#10;一人当たり面積該当値テキスト">
          <a:extLst>
            <a:ext uri="{FF2B5EF4-FFF2-40B4-BE49-F238E27FC236}">
              <a16:creationId xmlns:a16="http://schemas.microsoft.com/office/drawing/2014/main" id="{78784830-8E0C-4488-80AF-D0BE0ED65E92}"/>
            </a:ext>
          </a:extLst>
        </xdr:cNvPr>
        <xdr:cNvSpPr txBox="1"/>
      </xdr:nvSpPr>
      <xdr:spPr>
        <a:xfrm>
          <a:off x="10515600" y="146219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137413</xdr:rowOff>
    </xdr:from>
    <xdr:to>
      <xdr:col>50</xdr:col>
      <xdr:colOff>165100</xdr:colOff>
      <xdr:row>86</xdr:row>
      <xdr:rowOff>67563</xdr:rowOff>
    </xdr:to>
    <xdr:sp macro="" textlink="">
      <xdr:nvSpPr>
        <xdr:cNvPr id="350" name="楕円 349">
          <a:extLst>
            <a:ext uri="{FF2B5EF4-FFF2-40B4-BE49-F238E27FC236}">
              <a16:creationId xmlns:a16="http://schemas.microsoft.com/office/drawing/2014/main" id="{E6DB65CE-5CB3-419E-AD91-DFF14FD7E7EE}"/>
            </a:ext>
          </a:extLst>
        </xdr:cNvPr>
        <xdr:cNvSpPr/>
      </xdr:nvSpPr>
      <xdr:spPr>
        <a:xfrm>
          <a:off x="9588500" y="14710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13081</xdr:rowOff>
    </xdr:from>
    <xdr:to>
      <xdr:col>55</xdr:col>
      <xdr:colOff>0</xdr:colOff>
      <xdr:row>86</xdr:row>
      <xdr:rowOff>16763</xdr:rowOff>
    </xdr:to>
    <xdr:cxnSp macro="">
      <xdr:nvCxnSpPr>
        <xdr:cNvPr id="351" name="直線コネクタ 350">
          <a:extLst>
            <a:ext uri="{FF2B5EF4-FFF2-40B4-BE49-F238E27FC236}">
              <a16:creationId xmlns:a16="http://schemas.microsoft.com/office/drawing/2014/main" id="{0098894E-728D-4FAF-B006-BCE29C7E919B}"/>
            </a:ext>
          </a:extLst>
        </xdr:cNvPr>
        <xdr:cNvCxnSpPr/>
      </xdr:nvCxnSpPr>
      <xdr:spPr>
        <a:xfrm flipV="1">
          <a:off x="9639300" y="14757781"/>
          <a:ext cx="838200" cy="3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139573</xdr:rowOff>
    </xdr:from>
    <xdr:to>
      <xdr:col>46</xdr:col>
      <xdr:colOff>38100</xdr:colOff>
      <xdr:row>86</xdr:row>
      <xdr:rowOff>69723</xdr:rowOff>
    </xdr:to>
    <xdr:sp macro="" textlink="">
      <xdr:nvSpPr>
        <xdr:cNvPr id="352" name="楕円 351">
          <a:extLst>
            <a:ext uri="{FF2B5EF4-FFF2-40B4-BE49-F238E27FC236}">
              <a16:creationId xmlns:a16="http://schemas.microsoft.com/office/drawing/2014/main" id="{61AE5060-3555-4B31-9A8F-E5897B95C846}"/>
            </a:ext>
          </a:extLst>
        </xdr:cNvPr>
        <xdr:cNvSpPr/>
      </xdr:nvSpPr>
      <xdr:spPr>
        <a:xfrm>
          <a:off x="8699500" y="14712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16763</xdr:rowOff>
    </xdr:from>
    <xdr:to>
      <xdr:col>50</xdr:col>
      <xdr:colOff>114300</xdr:colOff>
      <xdr:row>86</xdr:row>
      <xdr:rowOff>18923</xdr:rowOff>
    </xdr:to>
    <xdr:cxnSp macro="">
      <xdr:nvCxnSpPr>
        <xdr:cNvPr id="353" name="直線コネクタ 352">
          <a:extLst>
            <a:ext uri="{FF2B5EF4-FFF2-40B4-BE49-F238E27FC236}">
              <a16:creationId xmlns:a16="http://schemas.microsoft.com/office/drawing/2014/main" id="{A3D41536-8685-455D-B2C2-A41753B19E83}"/>
            </a:ext>
          </a:extLst>
        </xdr:cNvPr>
        <xdr:cNvCxnSpPr/>
      </xdr:nvCxnSpPr>
      <xdr:spPr>
        <a:xfrm flipV="1">
          <a:off x="8750300" y="14761463"/>
          <a:ext cx="889000" cy="2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142112</xdr:rowOff>
    </xdr:from>
    <xdr:to>
      <xdr:col>41</xdr:col>
      <xdr:colOff>101600</xdr:colOff>
      <xdr:row>86</xdr:row>
      <xdr:rowOff>72262</xdr:rowOff>
    </xdr:to>
    <xdr:sp macro="" textlink="">
      <xdr:nvSpPr>
        <xdr:cNvPr id="354" name="楕円 353">
          <a:extLst>
            <a:ext uri="{FF2B5EF4-FFF2-40B4-BE49-F238E27FC236}">
              <a16:creationId xmlns:a16="http://schemas.microsoft.com/office/drawing/2014/main" id="{5662264D-F87A-4E76-AC63-0B9F174D5580}"/>
            </a:ext>
          </a:extLst>
        </xdr:cNvPr>
        <xdr:cNvSpPr/>
      </xdr:nvSpPr>
      <xdr:spPr>
        <a:xfrm>
          <a:off x="7810500" y="14715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18923</xdr:rowOff>
    </xdr:from>
    <xdr:to>
      <xdr:col>45</xdr:col>
      <xdr:colOff>177800</xdr:colOff>
      <xdr:row>86</xdr:row>
      <xdr:rowOff>21462</xdr:rowOff>
    </xdr:to>
    <xdr:cxnSp macro="">
      <xdr:nvCxnSpPr>
        <xdr:cNvPr id="355" name="直線コネクタ 354">
          <a:extLst>
            <a:ext uri="{FF2B5EF4-FFF2-40B4-BE49-F238E27FC236}">
              <a16:creationId xmlns:a16="http://schemas.microsoft.com/office/drawing/2014/main" id="{C6F951B9-73DE-4666-AB4A-75B21BB72944}"/>
            </a:ext>
          </a:extLst>
        </xdr:cNvPr>
        <xdr:cNvCxnSpPr/>
      </xdr:nvCxnSpPr>
      <xdr:spPr>
        <a:xfrm flipV="1">
          <a:off x="7861300" y="14763623"/>
          <a:ext cx="889000" cy="2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115333</xdr:rowOff>
    </xdr:from>
    <xdr:ext cx="469744" cy="259045"/>
    <xdr:sp macro="" textlink="">
      <xdr:nvSpPr>
        <xdr:cNvPr id="356" name="n_1aveValue【公営住宅】&#10;一人当たり面積">
          <a:extLst>
            <a:ext uri="{FF2B5EF4-FFF2-40B4-BE49-F238E27FC236}">
              <a16:creationId xmlns:a16="http://schemas.microsoft.com/office/drawing/2014/main" id="{4569DECA-7232-4B66-8847-DD425AECE251}"/>
            </a:ext>
          </a:extLst>
        </xdr:cNvPr>
        <xdr:cNvSpPr txBox="1"/>
      </xdr:nvSpPr>
      <xdr:spPr>
        <a:xfrm>
          <a:off x="9391727" y="14345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129812</xdr:rowOff>
    </xdr:from>
    <xdr:ext cx="469744" cy="259045"/>
    <xdr:sp macro="" textlink="">
      <xdr:nvSpPr>
        <xdr:cNvPr id="357" name="n_2aveValue【公営住宅】&#10;一人当たり面積">
          <a:extLst>
            <a:ext uri="{FF2B5EF4-FFF2-40B4-BE49-F238E27FC236}">
              <a16:creationId xmlns:a16="http://schemas.microsoft.com/office/drawing/2014/main" id="{54867116-724F-47E7-AA62-52B09DB1A6BC}"/>
            </a:ext>
          </a:extLst>
        </xdr:cNvPr>
        <xdr:cNvSpPr txBox="1"/>
      </xdr:nvSpPr>
      <xdr:spPr>
        <a:xfrm>
          <a:off x="8515427" y="143601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133748</xdr:rowOff>
    </xdr:from>
    <xdr:ext cx="469744" cy="259045"/>
    <xdr:sp macro="" textlink="">
      <xdr:nvSpPr>
        <xdr:cNvPr id="358" name="n_3aveValue【公営住宅】&#10;一人当たり面積">
          <a:extLst>
            <a:ext uri="{FF2B5EF4-FFF2-40B4-BE49-F238E27FC236}">
              <a16:creationId xmlns:a16="http://schemas.microsoft.com/office/drawing/2014/main" id="{218378F1-B371-4CA5-982A-CC69A7D42704}"/>
            </a:ext>
          </a:extLst>
        </xdr:cNvPr>
        <xdr:cNvSpPr txBox="1"/>
      </xdr:nvSpPr>
      <xdr:spPr>
        <a:xfrm>
          <a:off x="7626427" y="14364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128540</xdr:rowOff>
    </xdr:from>
    <xdr:ext cx="469744" cy="259045"/>
    <xdr:sp macro="" textlink="">
      <xdr:nvSpPr>
        <xdr:cNvPr id="359" name="n_4aveValue【公営住宅】&#10;一人当たり面積">
          <a:extLst>
            <a:ext uri="{FF2B5EF4-FFF2-40B4-BE49-F238E27FC236}">
              <a16:creationId xmlns:a16="http://schemas.microsoft.com/office/drawing/2014/main" id="{C3D842E3-E4A5-470D-B1CA-47C7EE0ED197}"/>
            </a:ext>
          </a:extLst>
        </xdr:cNvPr>
        <xdr:cNvSpPr txBox="1"/>
      </xdr:nvSpPr>
      <xdr:spPr>
        <a:xfrm>
          <a:off x="6737427" y="14358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58690</xdr:rowOff>
    </xdr:from>
    <xdr:ext cx="469744" cy="259045"/>
    <xdr:sp macro="" textlink="">
      <xdr:nvSpPr>
        <xdr:cNvPr id="360" name="n_1mainValue【公営住宅】&#10;一人当たり面積">
          <a:extLst>
            <a:ext uri="{FF2B5EF4-FFF2-40B4-BE49-F238E27FC236}">
              <a16:creationId xmlns:a16="http://schemas.microsoft.com/office/drawing/2014/main" id="{B22BB08F-7398-48B1-97DE-E5A3BD1EC903}"/>
            </a:ext>
          </a:extLst>
        </xdr:cNvPr>
        <xdr:cNvSpPr txBox="1"/>
      </xdr:nvSpPr>
      <xdr:spPr>
        <a:xfrm>
          <a:off x="9391727" y="14803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60850</xdr:rowOff>
    </xdr:from>
    <xdr:ext cx="469744" cy="259045"/>
    <xdr:sp macro="" textlink="">
      <xdr:nvSpPr>
        <xdr:cNvPr id="361" name="n_2mainValue【公営住宅】&#10;一人当たり面積">
          <a:extLst>
            <a:ext uri="{FF2B5EF4-FFF2-40B4-BE49-F238E27FC236}">
              <a16:creationId xmlns:a16="http://schemas.microsoft.com/office/drawing/2014/main" id="{932D8927-BB9F-4C36-A9F6-9C1A3844F0F0}"/>
            </a:ext>
          </a:extLst>
        </xdr:cNvPr>
        <xdr:cNvSpPr txBox="1"/>
      </xdr:nvSpPr>
      <xdr:spPr>
        <a:xfrm>
          <a:off x="8515427" y="148055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63389</xdr:rowOff>
    </xdr:from>
    <xdr:ext cx="469744" cy="259045"/>
    <xdr:sp macro="" textlink="">
      <xdr:nvSpPr>
        <xdr:cNvPr id="362" name="n_3mainValue【公営住宅】&#10;一人当たり面積">
          <a:extLst>
            <a:ext uri="{FF2B5EF4-FFF2-40B4-BE49-F238E27FC236}">
              <a16:creationId xmlns:a16="http://schemas.microsoft.com/office/drawing/2014/main" id="{1C4EB9E3-1561-4F2C-91E7-B20C721DDE50}"/>
            </a:ext>
          </a:extLst>
        </xdr:cNvPr>
        <xdr:cNvSpPr txBox="1"/>
      </xdr:nvSpPr>
      <xdr:spPr>
        <a:xfrm>
          <a:off x="7626427" y="148080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63" name="正方形/長方形 362">
          <a:extLst>
            <a:ext uri="{FF2B5EF4-FFF2-40B4-BE49-F238E27FC236}">
              <a16:creationId xmlns:a16="http://schemas.microsoft.com/office/drawing/2014/main" id="{CED3F241-CAC0-470C-8C63-477152DAE9C8}"/>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64" name="正方形/長方形 363">
          <a:extLst>
            <a:ext uri="{FF2B5EF4-FFF2-40B4-BE49-F238E27FC236}">
              <a16:creationId xmlns:a16="http://schemas.microsoft.com/office/drawing/2014/main" id="{CBAC2A04-1AA2-4041-866C-81BA7409B808}"/>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65" name="正方形/長方形 364">
          <a:extLst>
            <a:ext uri="{FF2B5EF4-FFF2-40B4-BE49-F238E27FC236}">
              <a16:creationId xmlns:a16="http://schemas.microsoft.com/office/drawing/2014/main" id="{93040E39-63BD-4834-A93D-4BAEE2AB58F9}"/>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66" name="正方形/長方形 365">
          <a:extLst>
            <a:ext uri="{FF2B5EF4-FFF2-40B4-BE49-F238E27FC236}">
              <a16:creationId xmlns:a16="http://schemas.microsoft.com/office/drawing/2014/main" id="{2F7F7521-4E77-4646-88E9-CC065DEA0805}"/>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67" name="正方形/長方形 366">
          <a:extLst>
            <a:ext uri="{FF2B5EF4-FFF2-40B4-BE49-F238E27FC236}">
              <a16:creationId xmlns:a16="http://schemas.microsoft.com/office/drawing/2014/main" id="{5BB9F657-D2D9-405D-81AA-DCF83F945841}"/>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68" name="正方形/長方形 367">
          <a:extLst>
            <a:ext uri="{FF2B5EF4-FFF2-40B4-BE49-F238E27FC236}">
              <a16:creationId xmlns:a16="http://schemas.microsoft.com/office/drawing/2014/main" id="{663571BE-3390-4AA1-9D00-24F217001C98}"/>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69" name="正方形/長方形 368">
          <a:extLst>
            <a:ext uri="{FF2B5EF4-FFF2-40B4-BE49-F238E27FC236}">
              <a16:creationId xmlns:a16="http://schemas.microsoft.com/office/drawing/2014/main" id="{C8947707-C013-41BB-8EE9-25EE305EFB79}"/>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70" name="正方形/長方形 369">
          <a:extLst>
            <a:ext uri="{FF2B5EF4-FFF2-40B4-BE49-F238E27FC236}">
              <a16:creationId xmlns:a16="http://schemas.microsoft.com/office/drawing/2014/main" id="{88FBB4C2-2975-4E85-AEE8-CD86E30002D8}"/>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71" name="テキスト ボックス 370">
          <a:extLst>
            <a:ext uri="{FF2B5EF4-FFF2-40B4-BE49-F238E27FC236}">
              <a16:creationId xmlns:a16="http://schemas.microsoft.com/office/drawing/2014/main" id="{2E617C28-5418-4591-9210-ED83FA37B2D6}"/>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72" name="直線コネクタ 371">
          <a:extLst>
            <a:ext uri="{FF2B5EF4-FFF2-40B4-BE49-F238E27FC236}">
              <a16:creationId xmlns:a16="http://schemas.microsoft.com/office/drawing/2014/main" id="{E806EA88-05E9-4FFA-8601-825E125C9CDE}"/>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73" name="テキスト ボックス 372">
          <a:extLst>
            <a:ext uri="{FF2B5EF4-FFF2-40B4-BE49-F238E27FC236}">
              <a16:creationId xmlns:a16="http://schemas.microsoft.com/office/drawing/2014/main" id="{98079092-F43B-42B2-B2C8-9497BB702F89}"/>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74" name="直線コネクタ 373">
          <a:extLst>
            <a:ext uri="{FF2B5EF4-FFF2-40B4-BE49-F238E27FC236}">
              <a16:creationId xmlns:a16="http://schemas.microsoft.com/office/drawing/2014/main" id="{21BFC56C-63E4-4913-9FA7-FE701173ED97}"/>
            </a:ext>
          </a:extLst>
        </xdr:cNvPr>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108</xdr:row>
      <xdr:rowOff>10177</xdr:rowOff>
    </xdr:from>
    <xdr:ext cx="403059" cy="259045"/>
    <xdr:sp macro="" textlink="">
      <xdr:nvSpPr>
        <xdr:cNvPr id="375" name="テキスト ボックス 374">
          <a:extLst>
            <a:ext uri="{FF2B5EF4-FFF2-40B4-BE49-F238E27FC236}">
              <a16:creationId xmlns:a16="http://schemas.microsoft.com/office/drawing/2014/main" id="{92AE480F-092E-4E9B-9D84-CC8FEB2AA784}"/>
            </a:ext>
          </a:extLst>
        </xdr:cNvPr>
        <xdr:cNvSpPr txBox="1"/>
      </xdr:nvSpPr>
      <xdr:spPr>
        <a:xfrm>
          <a:off x="358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76" name="直線コネクタ 375">
          <a:extLst>
            <a:ext uri="{FF2B5EF4-FFF2-40B4-BE49-F238E27FC236}">
              <a16:creationId xmlns:a16="http://schemas.microsoft.com/office/drawing/2014/main" id="{45E35DA2-6B1E-4CC6-A6FF-080DDBB75785}"/>
            </a:ext>
          </a:extLst>
        </xdr:cNvPr>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77" name="テキスト ボックス 376">
          <a:extLst>
            <a:ext uri="{FF2B5EF4-FFF2-40B4-BE49-F238E27FC236}">
              <a16:creationId xmlns:a16="http://schemas.microsoft.com/office/drawing/2014/main" id="{F9544CAE-B8ED-4D93-8738-F288D9852FA1}"/>
            </a:ext>
          </a:extLst>
        </xdr:cNvPr>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78" name="直線コネクタ 377">
          <a:extLst>
            <a:ext uri="{FF2B5EF4-FFF2-40B4-BE49-F238E27FC236}">
              <a16:creationId xmlns:a16="http://schemas.microsoft.com/office/drawing/2014/main" id="{71EB488C-7CAD-483F-BDAD-9E6152FC22BC}"/>
            </a:ext>
          </a:extLst>
        </xdr:cNvPr>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79" name="テキスト ボックス 378">
          <a:extLst>
            <a:ext uri="{FF2B5EF4-FFF2-40B4-BE49-F238E27FC236}">
              <a16:creationId xmlns:a16="http://schemas.microsoft.com/office/drawing/2014/main" id="{076E8940-C27B-4C40-888D-DAE2D7F94E1F}"/>
            </a:ext>
          </a:extLst>
        </xdr:cNvPr>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80" name="直線コネクタ 379">
          <a:extLst>
            <a:ext uri="{FF2B5EF4-FFF2-40B4-BE49-F238E27FC236}">
              <a16:creationId xmlns:a16="http://schemas.microsoft.com/office/drawing/2014/main" id="{B7DC58B5-6363-41AD-9526-7B88784AB981}"/>
            </a:ext>
          </a:extLst>
        </xdr:cNvPr>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81" name="テキスト ボックス 380">
          <a:extLst>
            <a:ext uri="{FF2B5EF4-FFF2-40B4-BE49-F238E27FC236}">
              <a16:creationId xmlns:a16="http://schemas.microsoft.com/office/drawing/2014/main" id="{706A197D-9ABF-465F-889A-D38C86B5B468}"/>
            </a:ext>
          </a:extLst>
        </xdr:cNvPr>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82" name="直線コネクタ 381">
          <a:extLst>
            <a:ext uri="{FF2B5EF4-FFF2-40B4-BE49-F238E27FC236}">
              <a16:creationId xmlns:a16="http://schemas.microsoft.com/office/drawing/2014/main" id="{614784C4-70B7-473C-B0DD-AD57F233D9A6}"/>
            </a:ext>
          </a:extLst>
        </xdr:cNvPr>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99</xdr:row>
      <xdr:rowOff>29227</xdr:rowOff>
    </xdr:from>
    <xdr:ext cx="338939" cy="259045"/>
    <xdr:sp macro="" textlink="">
      <xdr:nvSpPr>
        <xdr:cNvPr id="383" name="テキスト ボックス 382">
          <a:extLst>
            <a:ext uri="{FF2B5EF4-FFF2-40B4-BE49-F238E27FC236}">
              <a16:creationId xmlns:a16="http://schemas.microsoft.com/office/drawing/2014/main" id="{1215994C-86CC-488C-B095-CA2D365BD0F2}"/>
            </a:ext>
          </a:extLst>
        </xdr:cNvPr>
        <xdr:cNvSpPr txBox="1"/>
      </xdr:nvSpPr>
      <xdr:spPr>
        <a:xfrm>
          <a:off x="423061" y="1700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84" name="直線コネクタ 383">
          <a:extLst>
            <a:ext uri="{FF2B5EF4-FFF2-40B4-BE49-F238E27FC236}">
              <a16:creationId xmlns:a16="http://schemas.microsoft.com/office/drawing/2014/main" id="{AAD25792-87A8-40F2-8278-0191E6E00A1A}"/>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85" name="【港湾・漁港】&#10;有形固定資産減価償却率グラフ枠">
          <a:extLst>
            <a:ext uri="{FF2B5EF4-FFF2-40B4-BE49-F238E27FC236}">
              <a16:creationId xmlns:a16="http://schemas.microsoft.com/office/drawing/2014/main" id="{A560BC91-061C-4032-8704-9AAAA61E99B2}"/>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70486</xdr:rowOff>
    </xdr:from>
    <xdr:to>
      <xdr:col>24</xdr:col>
      <xdr:colOff>62865</xdr:colOff>
      <xdr:row>107</xdr:row>
      <xdr:rowOff>40005</xdr:rowOff>
    </xdr:to>
    <xdr:cxnSp macro="">
      <xdr:nvCxnSpPr>
        <xdr:cNvPr id="386" name="直線コネクタ 385">
          <a:extLst>
            <a:ext uri="{FF2B5EF4-FFF2-40B4-BE49-F238E27FC236}">
              <a16:creationId xmlns:a16="http://schemas.microsoft.com/office/drawing/2014/main" id="{DEBDD548-9FF7-4E29-9FAD-C68A669EB93B}"/>
            </a:ext>
          </a:extLst>
        </xdr:cNvPr>
        <xdr:cNvCxnSpPr/>
      </xdr:nvCxnSpPr>
      <xdr:spPr>
        <a:xfrm flipV="1">
          <a:off x="4634865" y="17215486"/>
          <a:ext cx="0" cy="11696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107</xdr:row>
      <xdr:rowOff>58437</xdr:rowOff>
    </xdr:from>
    <xdr:ext cx="405111" cy="259045"/>
    <xdr:sp macro="" textlink="">
      <xdr:nvSpPr>
        <xdr:cNvPr id="387" name="【港湾・漁港】&#10;有形固定資産減価償却率最小値テキスト">
          <a:extLst>
            <a:ext uri="{FF2B5EF4-FFF2-40B4-BE49-F238E27FC236}">
              <a16:creationId xmlns:a16="http://schemas.microsoft.com/office/drawing/2014/main" id="{5EEF3D54-3285-4AAC-9B0E-75448B74AFBF}"/>
            </a:ext>
          </a:extLst>
        </xdr:cNvPr>
        <xdr:cNvSpPr txBox="1"/>
      </xdr:nvSpPr>
      <xdr:spPr>
        <a:xfrm>
          <a:off x="4673600" y="18403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107</xdr:row>
      <xdr:rowOff>40005</xdr:rowOff>
    </xdr:from>
    <xdr:to>
      <xdr:col>24</xdr:col>
      <xdr:colOff>152400</xdr:colOff>
      <xdr:row>107</xdr:row>
      <xdr:rowOff>40005</xdr:rowOff>
    </xdr:to>
    <xdr:cxnSp macro="">
      <xdr:nvCxnSpPr>
        <xdr:cNvPr id="388" name="直線コネクタ 387">
          <a:extLst>
            <a:ext uri="{FF2B5EF4-FFF2-40B4-BE49-F238E27FC236}">
              <a16:creationId xmlns:a16="http://schemas.microsoft.com/office/drawing/2014/main" id="{AAEE6206-BEE5-49B1-8E5D-5840FD7EBA32}"/>
            </a:ext>
          </a:extLst>
        </xdr:cNvPr>
        <xdr:cNvCxnSpPr/>
      </xdr:nvCxnSpPr>
      <xdr:spPr>
        <a:xfrm>
          <a:off x="4546600" y="183851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17163</xdr:rowOff>
    </xdr:from>
    <xdr:ext cx="340478" cy="259045"/>
    <xdr:sp macro="" textlink="">
      <xdr:nvSpPr>
        <xdr:cNvPr id="389" name="【港湾・漁港】&#10;有形固定資産減価償却率最大値テキスト">
          <a:extLst>
            <a:ext uri="{FF2B5EF4-FFF2-40B4-BE49-F238E27FC236}">
              <a16:creationId xmlns:a16="http://schemas.microsoft.com/office/drawing/2014/main" id="{9727DE2D-7CBA-4143-AAB7-E9DBFA55D6EB}"/>
            </a:ext>
          </a:extLst>
        </xdr:cNvPr>
        <xdr:cNvSpPr txBox="1"/>
      </xdr:nvSpPr>
      <xdr:spPr>
        <a:xfrm>
          <a:off x="4673600" y="1699071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70486</xdr:rowOff>
    </xdr:from>
    <xdr:to>
      <xdr:col>24</xdr:col>
      <xdr:colOff>152400</xdr:colOff>
      <xdr:row>100</xdr:row>
      <xdr:rowOff>70486</xdr:rowOff>
    </xdr:to>
    <xdr:cxnSp macro="">
      <xdr:nvCxnSpPr>
        <xdr:cNvPr id="390" name="直線コネクタ 389">
          <a:extLst>
            <a:ext uri="{FF2B5EF4-FFF2-40B4-BE49-F238E27FC236}">
              <a16:creationId xmlns:a16="http://schemas.microsoft.com/office/drawing/2014/main" id="{7A4A928F-34F4-4FD8-AB10-43570EC2EDBB}"/>
            </a:ext>
          </a:extLst>
        </xdr:cNvPr>
        <xdr:cNvCxnSpPr/>
      </xdr:nvCxnSpPr>
      <xdr:spPr>
        <a:xfrm>
          <a:off x="4546600" y="17215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106</xdr:row>
      <xdr:rowOff>102888</xdr:rowOff>
    </xdr:from>
    <xdr:ext cx="405111" cy="259045"/>
    <xdr:sp macro="" textlink="">
      <xdr:nvSpPr>
        <xdr:cNvPr id="391" name="【港湾・漁港】&#10;有形固定資産減価償却率平均値テキスト">
          <a:extLst>
            <a:ext uri="{FF2B5EF4-FFF2-40B4-BE49-F238E27FC236}">
              <a16:creationId xmlns:a16="http://schemas.microsoft.com/office/drawing/2014/main" id="{BF7AB25E-7146-425E-B0B9-4CCFC0329540}"/>
            </a:ext>
          </a:extLst>
        </xdr:cNvPr>
        <xdr:cNvSpPr txBox="1"/>
      </xdr:nvSpPr>
      <xdr:spPr>
        <a:xfrm>
          <a:off x="4673600" y="182765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106</xdr:row>
      <xdr:rowOff>124461</xdr:rowOff>
    </xdr:from>
    <xdr:to>
      <xdr:col>24</xdr:col>
      <xdr:colOff>114300</xdr:colOff>
      <xdr:row>107</xdr:row>
      <xdr:rowOff>54611</xdr:rowOff>
    </xdr:to>
    <xdr:sp macro="" textlink="">
      <xdr:nvSpPr>
        <xdr:cNvPr id="392" name="フローチャート: 判断 391">
          <a:extLst>
            <a:ext uri="{FF2B5EF4-FFF2-40B4-BE49-F238E27FC236}">
              <a16:creationId xmlns:a16="http://schemas.microsoft.com/office/drawing/2014/main" id="{85FBD1BB-D8F7-455E-AE61-77FA8150480D}"/>
            </a:ext>
          </a:extLst>
        </xdr:cNvPr>
        <xdr:cNvSpPr/>
      </xdr:nvSpPr>
      <xdr:spPr>
        <a:xfrm>
          <a:off x="4584700" y="18298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106</xdr:row>
      <xdr:rowOff>57786</xdr:rowOff>
    </xdr:from>
    <xdr:to>
      <xdr:col>20</xdr:col>
      <xdr:colOff>38100</xdr:colOff>
      <xdr:row>106</xdr:row>
      <xdr:rowOff>159386</xdr:rowOff>
    </xdr:to>
    <xdr:sp macro="" textlink="">
      <xdr:nvSpPr>
        <xdr:cNvPr id="393" name="フローチャート: 判断 392">
          <a:extLst>
            <a:ext uri="{FF2B5EF4-FFF2-40B4-BE49-F238E27FC236}">
              <a16:creationId xmlns:a16="http://schemas.microsoft.com/office/drawing/2014/main" id="{AF5B046E-97F3-4F82-92AB-B0E762D59A43}"/>
            </a:ext>
          </a:extLst>
        </xdr:cNvPr>
        <xdr:cNvSpPr/>
      </xdr:nvSpPr>
      <xdr:spPr>
        <a:xfrm>
          <a:off x="3746500" y="18231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106</xdr:row>
      <xdr:rowOff>23495</xdr:rowOff>
    </xdr:from>
    <xdr:to>
      <xdr:col>15</xdr:col>
      <xdr:colOff>101600</xdr:colOff>
      <xdr:row>106</xdr:row>
      <xdr:rowOff>125095</xdr:rowOff>
    </xdr:to>
    <xdr:sp macro="" textlink="">
      <xdr:nvSpPr>
        <xdr:cNvPr id="394" name="フローチャート: 判断 393">
          <a:extLst>
            <a:ext uri="{FF2B5EF4-FFF2-40B4-BE49-F238E27FC236}">
              <a16:creationId xmlns:a16="http://schemas.microsoft.com/office/drawing/2014/main" id="{669A2674-3CC8-4B04-AAB3-5A3D257A8556}"/>
            </a:ext>
          </a:extLst>
        </xdr:cNvPr>
        <xdr:cNvSpPr/>
      </xdr:nvSpPr>
      <xdr:spPr>
        <a:xfrm>
          <a:off x="2857500" y="18197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105</xdr:row>
      <xdr:rowOff>170180</xdr:rowOff>
    </xdr:from>
    <xdr:to>
      <xdr:col>10</xdr:col>
      <xdr:colOff>165100</xdr:colOff>
      <xdr:row>106</xdr:row>
      <xdr:rowOff>100330</xdr:rowOff>
    </xdr:to>
    <xdr:sp macro="" textlink="">
      <xdr:nvSpPr>
        <xdr:cNvPr id="395" name="フローチャート: 判断 394">
          <a:extLst>
            <a:ext uri="{FF2B5EF4-FFF2-40B4-BE49-F238E27FC236}">
              <a16:creationId xmlns:a16="http://schemas.microsoft.com/office/drawing/2014/main" id="{E12A0C7E-7324-4F1B-A72F-E97F93EB9150}"/>
            </a:ext>
          </a:extLst>
        </xdr:cNvPr>
        <xdr:cNvSpPr/>
      </xdr:nvSpPr>
      <xdr:spPr>
        <a:xfrm>
          <a:off x="1968500" y="18172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106</xdr:row>
      <xdr:rowOff>29211</xdr:rowOff>
    </xdr:from>
    <xdr:to>
      <xdr:col>6</xdr:col>
      <xdr:colOff>38100</xdr:colOff>
      <xdr:row>106</xdr:row>
      <xdr:rowOff>130811</xdr:rowOff>
    </xdr:to>
    <xdr:sp macro="" textlink="">
      <xdr:nvSpPr>
        <xdr:cNvPr id="396" name="フローチャート: 判断 395">
          <a:extLst>
            <a:ext uri="{FF2B5EF4-FFF2-40B4-BE49-F238E27FC236}">
              <a16:creationId xmlns:a16="http://schemas.microsoft.com/office/drawing/2014/main" id="{8971B917-60EC-43E4-9B4B-A87BB2E02C2A}"/>
            </a:ext>
          </a:extLst>
        </xdr:cNvPr>
        <xdr:cNvSpPr/>
      </xdr:nvSpPr>
      <xdr:spPr>
        <a:xfrm>
          <a:off x="1079500" y="18202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97" name="テキスト ボックス 396">
          <a:extLst>
            <a:ext uri="{FF2B5EF4-FFF2-40B4-BE49-F238E27FC236}">
              <a16:creationId xmlns:a16="http://schemas.microsoft.com/office/drawing/2014/main" id="{66807910-AFBC-4A37-825F-EFEAC2B1EEE9}"/>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98" name="テキスト ボックス 397">
          <a:extLst>
            <a:ext uri="{FF2B5EF4-FFF2-40B4-BE49-F238E27FC236}">
              <a16:creationId xmlns:a16="http://schemas.microsoft.com/office/drawing/2014/main" id="{66834E81-1EEC-4655-93CF-40F952DA8F48}"/>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99" name="テキスト ボックス 398">
          <a:extLst>
            <a:ext uri="{FF2B5EF4-FFF2-40B4-BE49-F238E27FC236}">
              <a16:creationId xmlns:a16="http://schemas.microsoft.com/office/drawing/2014/main" id="{7F67A210-4969-4A87-9C39-B291DE7222D7}"/>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00" name="テキスト ボックス 399">
          <a:extLst>
            <a:ext uri="{FF2B5EF4-FFF2-40B4-BE49-F238E27FC236}">
              <a16:creationId xmlns:a16="http://schemas.microsoft.com/office/drawing/2014/main" id="{183F89D9-D06B-4916-A3DE-2E7F469209CD}"/>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01" name="テキスト ボックス 400">
          <a:extLst>
            <a:ext uri="{FF2B5EF4-FFF2-40B4-BE49-F238E27FC236}">
              <a16:creationId xmlns:a16="http://schemas.microsoft.com/office/drawing/2014/main" id="{177E0461-47EA-4134-B956-F948A84E8600}"/>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106</xdr:row>
      <xdr:rowOff>67311</xdr:rowOff>
    </xdr:from>
    <xdr:to>
      <xdr:col>24</xdr:col>
      <xdr:colOff>114300</xdr:colOff>
      <xdr:row>106</xdr:row>
      <xdr:rowOff>168911</xdr:rowOff>
    </xdr:to>
    <xdr:sp macro="" textlink="">
      <xdr:nvSpPr>
        <xdr:cNvPr id="402" name="楕円 401">
          <a:extLst>
            <a:ext uri="{FF2B5EF4-FFF2-40B4-BE49-F238E27FC236}">
              <a16:creationId xmlns:a16="http://schemas.microsoft.com/office/drawing/2014/main" id="{B7A0545E-0EA5-44C6-BD8A-311054248665}"/>
            </a:ext>
          </a:extLst>
        </xdr:cNvPr>
        <xdr:cNvSpPr/>
      </xdr:nvSpPr>
      <xdr:spPr>
        <a:xfrm>
          <a:off x="4584700" y="18241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105</xdr:row>
      <xdr:rowOff>26688</xdr:rowOff>
    </xdr:from>
    <xdr:ext cx="405111" cy="259045"/>
    <xdr:sp macro="" textlink="">
      <xdr:nvSpPr>
        <xdr:cNvPr id="403" name="【港湾・漁港】&#10;有形固定資産減価償却率該当値テキスト">
          <a:extLst>
            <a:ext uri="{FF2B5EF4-FFF2-40B4-BE49-F238E27FC236}">
              <a16:creationId xmlns:a16="http://schemas.microsoft.com/office/drawing/2014/main" id="{F8021C4D-2BE5-4EC3-A2AE-141B58B38473}"/>
            </a:ext>
          </a:extLst>
        </xdr:cNvPr>
        <xdr:cNvSpPr txBox="1"/>
      </xdr:nvSpPr>
      <xdr:spPr>
        <a:xfrm>
          <a:off x="4673600" y="180289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106</xdr:row>
      <xdr:rowOff>34925</xdr:rowOff>
    </xdr:from>
    <xdr:to>
      <xdr:col>20</xdr:col>
      <xdr:colOff>38100</xdr:colOff>
      <xdr:row>106</xdr:row>
      <xdr:rowOff>136525</xdr:rowOff>
    </xdr:to>
    <xdr:sp macro="" textlink="">
      <xdr:nvSpPr>
        <xdr:cNvPr id="404" name="楕円 403">
          <a:extLst>
            <a:ext uri="{FF2B5EF4-FFF2-40B4-BE49-F238E27FC236}">
              <a16:creationId xmlns:a16="http://schemas.microsoft.com/office/drawing/2014/main" id="{FB16D588-866D-4AB9-A6D1-F251B41E4B2A}"/>
            </a:ext>
          </a:extLst>
        </xdr:cNvPr>
        <xdr:cNvSpPr/>
      </xdr:nvSpPr>
      <xdr:spPr>
        <a:xfrm>
          <a:off x="3746500" y="18208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106</xdr:row>
      <xdr:rowOff>85725</xdr:rowOff>
    </xdr:from>
    <xdr:to>
      <xdr:col>24</xdr:col>
      <xdr:colOff>63500</xdr:colOff>
      <xdr:row>106</xdr:row>
      <xdr:rowOff>118111</xdr:rowOff>
    </xdr:to>
    <xdr:cxnSp macro="">
      <xdr:nvCxnSpPr>
        <xdr:cNvPr id="405" name="直線コネクタ 404">
          <a:extLst>
            <a:ext uri="{FF2B5EF4-FFF2-40B4-BE49-F238E27FC236}">
              <a16:creationId xmlns:a16="http://schemas.microsoft.com/office/drawing/2014/main" id="{F5AF2CF9-42AB-427C-ACA4-B7C26729C278}"/>
            </a:ext>
          </a:extLst>
        </xdr:cNvPr>
        <xdr:cNvCxnSpPr/>
      </xdr:nvCxnSpPr>
      <xdr:spPr>
        <a:xfrm>
          <a:off x="3797300" y="18259425"/>
          <a:ext cx="838200" cy="32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106</xdr:row>
      <xdr:rowOff>2539</xdr:rowOff>
    </xdr:from>
    <xdr:to>
      <xdr:col>15</xdr:col>
      <xdr:colOff>101600</xdr:colOff>
      <xdr:row>106</xdr:row>
      <xdr:rowOff>104139</xdr:rowOff>
    </xdr:to>
    <xdr:sp macro="" textlink="">
      <xdr:nvSpPr>
        <xdr:cNvPr id="406" name="楕円 405">
          <a:extLst>
            <a:ext uri="{FF2B5EF4-FFF2-40B4-BE49-F238E27FC236}">
              <a16:creationId xmlns:a16="http://schemas.microsoft.com/office/drawing/2014/main" id="{7F526819-5E95-4AB6-BE53-2D2A355ACD77}"/>
            </a:ext>
          </a:extLst>
        </xdr:cNvPr>
        <xdr:cNvSpPr/>
      </xdr:nvSpPr>
      <xdr:spPr>
        <a:xfrm>
          <a:off x="2857500" y="18176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106</xdr:row>
      <xdr:rowOff>53339</xdr:rowOff>
    </xdr:from>
    <xdr:to>
      <xdr:col>19</xdr:col>
      <xdr:colOff>177800</xdr:colOff>
      <xdr:row>106</xdr:row>
      <xdr:rowOff>85725</xdr:rowOff>
    </xdr:to>
    <xdr:cxnSp macro="">
      <xdr:nvCxnSpPr>
        <xdr:cNvPr id="407" name="直線コネクタ 406">
          <a:extLst>
            <a:ext uri="{FF2B5EF4-FFF2-40B4-BE49-F238E27FC236}">
              <a16:creationId xmlns:a16="http://schemas.microsoft.com/office/drawing/2014/main" id="{7DA7B68F-974E-447B-A301-8BEA9AB6B19F}"/>
            </a:ext>
          </a:extLst>
        </xdr:cNvPr>
        <xdr:cNvCxnSpPr/>
      </xdr:nvCxnSpPr>
      <xdr:spPr>
        <a:xfrm>
          <a:off x="2908300" y="18227039"/>
          <a:ext cx="889000" cy="32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105</xdr:row>
      <xdr:rowOff>143511</xdr:rowOff>
    </xdr:from>
    <xdr:to>
      <xdr:col>10</xdr:col>
      <xdr:colOff>165100</xdr:colOff>
      <xdr:row>106</xdr:row>
      <xdr:rowOff>73661</xdr:rowOff>
    </xdr:to>
    <xdr:sp macro="" textlink="">
      <xdr:nvSpPr>
        <xdr:cNvPr id="408" name="楕円 407">
          <a:extLst>
            <a:ext uri="{FF2B5EF4-FFF2-40B4-BE49-F238E27FC236}">
              <a16:creationId xmlns:a16="http://schemas.microsoft.com/office/drawing/2014/main" id="{919F1FF6-8A56-4CA4-9311-1378D2F5F4FC}"/>
            </a:ext>
          </a:extLst>
        </xdr:cNvPr>
        <xdr:cNvSpPr/>
      </xdr:nvSpPr>
      <xdr:spPr>
        <a:xfrm>
          <a:off x="1968500" y="18145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106</xdr:row>
      <xdr:rowOff>22861</xdr:rowOff>
    </xdr:from>
    <xdr:to>
      <xdr:col>15</xdr:col>
      <xdr:colOff>50800</xdr:colOff>
      <xdr:row>106</xdr:row>
      <xdr:rowOff>53339</xdr:rowOff>
    </xdr:to>
    <xdr:cxnSp macro="">
      <xdr:nvCxnSpPr>
        <xdr:cNvPr id="409" name="直線コネクタ 408">
          <a:extLst>
            <a:ext uri="{FF2B5EF4-FFF2-40B4-BE49-F238E27FC236}">
              <a16:creationId xmlns:a16="http://schemas.microsoft.com/office/drawing/2014/main" id="{A19540AA-F3CA-48A7-A9A4-CB3382A85F9E}"/>
            </a:ext>
          </a:extLst>
        </xdr:cNvPr>
        <xdr:cNvCxnSpPr/>
      </xdr:nvCxnSpPr>
      <xdr:spPr>
        <a:xfrm>
          <a:off x="2019300" y="18196561"/>
          <a:ext cx="889000" cy="30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106</xdr:row>
      <xdr:rowOff>150513</xdr:rowOff>
    </xdr:from>
    <xdr:ext cx="405111" cy="259045"/>
    <xdr:sp macro="" textlink="">
      <xdr:nvSpPr>
        <xdr:cNvPr id="410" name="n_1aveValue【港湾・漁港】&#10;有形固定資産減価償却率">
          <a:extLst>
            <a:ext uri="{FF2B5EF4-FFF2-40B4-BE49-F238E27FC236}">
              <a16:creationId xmlns:a16="http://schemas.microsoft.com/office/drawing/2014/main" id="{F8F63862-EF0B-42FD-8492-CAF8C456C5A6}"/>
            </a:ext>
          </a:extLst>
        </xdr:cNvPr>
        <xdr:cNvSpPr txBox="1"/>
      </xdr:nvSpPr>
      <xdr:spPr>
        <a:xfrm>
          <a:off x="3582044" y="183242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106</xdr:row>
      <xdr:rowOff>116222</xdr:rowOff>
    </xdr:from>
    <xdr:ext cx="405111" cy="259045"/>
    <xdr:sp macro="" textlink="">
      <xdr:nvSpPr>
        <xdr:cNvPr id="411" name="n_2aveValue【港湾・漁港】&#10;有形固定資産減価償却率">
          <a:extLst>
            <a:ext uri="{FF2B5EF4-FFF2-40B4-BE49-F238E27FC236}">
              <a16:creationId xmlns:a16="http://schemas.microsoft.com/office/drawing/2014/main" id="{DEBF9711-963A-4F2E-AE64-CC4E98F3A752}"/>
            </a:ext>
          </a:extLst>
        </xdr:cNvPr>
        <xdr:cNvSpPr txBox="1"/>
      </xdr:nvSpPr>
      <xdr:spPr>
        <a:xfrm>
          <a:off x="2705744" y="18289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106</xdr:row>
      <xdr:rowOff>91457</xdr:rowOff>
    </xdr:from>
    <xdr:ext cx="405111" cy="259045"/>
    <xdr:sp macro="" textlink="">
      <xdr:nvSpPr>
        <xdr:cNvPr id="412" name="n_3aveValue【港湾・漁港】&#10;有形固定資産減価償却率">
          <a:extLst>
            <a:ext uri="{FF2B5EF4-FFF2-40B4-BE49-F238E27FC236}">
              <a16:creationId xmlns:a16="http://schemas.microsoft.com/office/drawing/2014/main" id="{E5F70641-EEAF-4911-B5F0-530E22A98D0C}"/>
            </a:ext>
          </a:extLst>
        </xdr:cNvPr>
        <xdr:cNvSpPr txBox="1"/>
      </xdr:nvSpPr>
      <xdr:spPr>
        <a:xfrm>
          <a:off x="1816744" y="18265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147338</xdr:rowOff>
    </xdr:from>
    <xdr:ext cx="405111" cy="259045"/>
    <xdr:sp macro="" textlink="">
      <xdr:nvSpPr>
        <xdr:cNvPr id="413" name="n_4aveValue【港湾・漁港】&#10;有形固定資産減価償却率">
          <a:extLst>
            <a:ext uri="{FF2B5EF4-FFF2-40B4-BE49-F238E27FC236}">
              <a16:creationId xmlns:a16="http://schemas.microsoft.com/office/drawing/2014/main" id="{D1E7DE3D-DDC1-4A90-AAD1-4E3AA8D92BE6}"/>
            </a:ext>
          </a:extLst>
        </xdr:cNvPr>
        <xdr:cNvSpPr txBox="1"/>
      </xdr:nvSpPr>
      <xdr:spPr>
        <a:xfrm>
          <a:off x="927744" y="179781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104</xdr:row>
      <xdr:rowOff>153052</xdr:rowOff>
    </xdr:from>
    <xdr:ext cx="405111" cy="259045"/>
    <xdr:sp macro="" textlink="">
      <xdr:nvSpPr>
        <xdr:cNvPr id="414" name="n_1mainValue【港湾・漁港】&#10;有形固定資産減価償却率">
          <a:extLst>
            <a:ext uri="{FF2B5EF4-FFF2-40B4-BE49-F238E27FC236}">
              <a16:creationId xmlns:a16="http://schemas.microsoft.com/office/drawing/2014/main" id="{CDB0A8B0-6147-4FFB-8CFA-E580642CB7D5}"/>
            </a:ext>
          </a:extLst>
        </xdr:cNvPr>
        <xdr:cNvSpPr txBox="1"/>
      </xdr:nvSpPr>
      <xdr:spPr>
        <a:xfrm>
          <a:off x="3582044" y="17983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120666</xdr:rowOff>
    </xdr:from>
    <xdr:ext cx="405111" cy="259045"/>
    <xdr:sp macro="" textlink="">
      <xdr:nvSpPr>
        <xdr:cNvPr id="415" name="n_2mainValue【港湾・漁港】&#10;有形固定資産減価償却率">
          <a:extLst>
            <a:ext uri="{FF2B5EF4-FFF2-40B4-BE49-F238E27FC236}">
              <a16:creationId xmlns:a16="http://schemas.microsoft.com/office/drawing/2014/main" id="{DFF8EF8B-94E9-4B43-91FB-6DFFAC82EEF2}"/>
            </a:ext>
          </a:extLst>
        </xdr:cNvPr>
        <xdr:cNvSpPr txBox="1"/>
      </xdr:nvSpPr>
      <xdr:spPr>
        <a:xfrm>
          <a:off x="2705744" y="179514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90188</xdr:rowOff>
    </xdr:from>
    <xdr:ext cx="405111" cy="259045"/>
    <xdr:sp macro="" textlink="">
      <xdr:nvSpPr>
        <xdr:cNvPr id="416" name="n_3mainValue【港湾・漁港】&#10;有形固定資産減価償却率">
          <a:extLst>
            <a:ext uri="{FF2B5EF4-FFF2-40B4-BE49-F238E27FC236}">
              <a16:creationId xmlns:a16="http://schemas.microsoft.com/office/drawing/2014/main" id="{3765DD12-9BBE-4E29-A726-C85211F7FEE2}"/>
            </a:ext>
          </a:extLst>
        </xdr:cNvPr>
        <xdr:cNvSpPr txBox="1"/>
      </xdr:nvSpPr>
      <xdr:spPr>
        <a:xfrm>
          <a:off x="1816744" y="179209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17" name="正方形/長方形 416">
          <a:extLst>
            <a:ext uri="{FF2B5EF4-FFF2-40B4-BE49-F238E27FC236}">
              <a16:creationId xmlns:a16="http://schemas.microsoft.com/office/drawing/2014/main" id="{2FBBBC3D-7ABD-474C-926D-28D8D39D802F}"/>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18" name="正方形/長方形 417">
          <a:extLst>
            <a:ext uri="{FF2B5EF4-FFF2-40B4-BE49-F238E27FC236}">
              <a16:creationId xmlns:a16="http://schemas.microsoft.com/office/drawing/2014/main" id="{892F37AB-4123-458B-8910-8D1DF1BADDD2}"/>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19" name="正方形/長方形 418">
          <a:extLst>
            <a:ext uri="{FF2B5EF4-FFF2-40B4-BE49-F238E27FC236}">
              <a16:creationId xmlns:a16="http://schemas.microsoft.com/office/drawing/2014/main" id="{C7779F5B-DFAA-4F06-A9B4-465FC3B47CCA}"/>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20" name="正方形/長方形 419">
          <a:extLst>
            <a:ext uri="{FF2B5EF4-FFF2-40B4-BE49-F238E27FC236}">
              <a16:creationId xmlns:a16="http://schemas.microsoft.com/office/drawing/2014/main" id="{BEDF4635-EF28-4BE3-8A9C-09A3B60FCB2C}"/>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21" name="正方形/長方形 420">
          <a:extLst>
            <a:ext uri="{FF2B5EF4-FFF2-40B4-BE49-F238E27FC236}">
              <a16:creationId xmlns:a16="http://schemas.microsoft.com/office/drawing/2014/main" id="{CEF143D9-6F97-4C37-9E55-D55A266A7FCC}"/>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22" name="正方形/長方形 421">
          <a:extLst>
            <a:ext uri="{FF2B5EF4-FFF2-40B4-BE49-F238E27FC236}">
              <a16:creationId xmlns:a16="http://schemas.microsoft.com/office/drawing/2014/main" id="{26BE261F-56F3-4889-924A-D4E7F3F1F723}"/>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23" name="正方形/長方形 422">
          <a:extLst>
            <a:ext uri="{FF2B5EF4-FFF2-40B4-BE49-F238E27FC236}">
              <a16:creationId xmlns:a16="http://schemas.microsoft.com/office/drawing/2014/main" id="{2090BFE1-53DD-4F44-A313-5830B5CA3663}"/>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24" name="正方形/長方形 423">
          <a:extLst>
            <a:ext uri="{FF2B5EF4-FFF2-40B4-BE49-F238E27FC236}">
              <a16:creationId xmlns:a16="http://schemas.microsoft.com/office/drawing/2014/main" id="{38D7AF69-737D-40AB-80F5-0A3FC31F0251}"/>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25" name="テキスト ボックス 424">
          <a:extLst>
            <a:ext uri="{FF2B5EF4-FFF2-40B4-BE49-F238E27FC236}">
              <a16:creationId xmlns:a16="http://schemas.microsoft.com/office/drawing/2014/main" id="{4D656BFC-2FD3-489F-9002-256036B64C12}"/>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26" name="直線コネクタ 425">
          <a:extLst>
            <a:ext uri="{FF2B5EF4-FFF2-40B4-BE49-F238E27FC236}">
              <a16:creationId xmlns:a16="http://schemas.microsoft.com/office/drawing/2014/main" id="{A93A7B2F-1ECB-421D-9624-C42BD650D726}"/>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107</xdr:row>
      <xdr:rowOff>133350</xdr:rowOff>
    </xdr:from>
    <xdr:to>
      <xdr:col>59</xdr:col>
      <xdr:colOff>50800</xdr:colOff>
      <xdr:row>107</xdr:row>
      <xdr:rowOff>133350</xdr:rowOff>
    </xdr:to>
    <xdr:cxnSp macro="">
      <xdr:nvCxnSpPr>
        <xdr:cNvPr id="427" name="直線コネクタ 426">
          <a:extLst>
            <a:ext uri="{FF2B5EF4-FFF2-40B4-BE49-F238E27FC236}">
              <a16:creationId xmlns:a16="http://schemas.microsoft.com/office/drawing/2014/main" id="{B279273E-3765-4120-80BF-21F30F06D269}"/>
            </a:ext>
          </a:extLst>
        </xdr:cNvPr>
        <xdr:cNvCxnSpPr/>
      </xdr:nvCxnSpPr>
      <xdr:spPr>
        <a:xfrm>
          <a:off x="6604000" y="1847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106</xdr:row>
      <xdr:rowOff>162577</xdr:rowOff>
    </xdr:from>
    <xdr:ext cx="248786" cy="259045"/>
    <xdr:sp macro="" textlink="">
      <xdr:nvSpPr>
        <xdr:cNvPr id="428" name="テキスト ボックス 427">
          <a:extLst>
            <a:ext uri="{FF2B5EF4-FFF2-40B4-BE49-F238E27FC236}">
              <a16:creationId xmlns:a16="http://schemas.microsoft.com/office/drawing/2014/main" id="{27F15F78-AF36-4425-864D-6747CA6588D6}"/>
            </a:ext>
          </a:extLst>
        </xdr:cNvPr>
        <xdr:cNvSpPr txBox="1"/>
      </xdr:nvSpPr>
      <xdr:spPr>
        <a:xfrm>
          <a:off x="6355214" y="1833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29" name="直線コネクタ 428">
          <a:extLst>
            <a:ext uri="{FF2B5EF4-FFF2-40B4-BE49-F238E27FC236}">
              <a16:creationId xmlns:a16="http://schemas.microsoft.com/office/drawing/2014/main" id="{E5928387-CD77-46FA-825E-E6BBFF39861E}"/>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103</xdr:row>
      <xdr:rowOff>105427</xdr:rowOff>
    </xdr:from>
    <xdr:ext cx="685572" cy="259045"/>
    <xdr:sp macro="" textlink="">
      <xdr:nvSpPr>
        <xdr:cNvPr id="430" name="テキスト ボックス 429">
          <a:extLst>
            <a:ext uri="{FF2B5EF4-FFF2-40B4-BE49-F238E27FC236}">
              <a16:creationId xmlns:a16="http://schemas.microsoft.com/office/drawing/2014/main" id="{D516A017-2A96-4717-B44F-F3A57677CA57}"/>
            </a:ext>
          </a:extLst>
        </xdr:cNvPr>
        <xdr:cNvSpPr txBox="1"/>
      </xdr:nvSpPr>
      <xdr:spPr>
        <a:xfrm>
          <a:off x="5918428" y="1776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19050</xdr:rowOff>
    </xdr:from>
    <xdr:to>
      <xdr:col>59</xdr:col>
      <xdr:colOff>50800</xdr:colOff>
      <xdr:row>101</xdr:row>
      <xdr:rowOff>19050</xdr:rowOff>
    </xdr:to>
    <xdr:cxnSp macro="">
      <xdr:nvCxnSpPr>
        <xdr:cNvPr id="431" name="直線コネクタ 430">
          <a:extLst>
            <a:ext uri="{FF2B5EF4-FFF2-40B4-BE49-F238E27FC236}">
              <a16:creationId xmlns:a16="http://schemas.microsoft.com/office/drawing/2014/main" id="{61FD1EA5-2585-4362-8C19-AA6490A1CF9F}"/>
            </a:ext>
          </a:extLst>
        </xdr:cNvPr>
        <xdr:cNvCxnSpPr/>
      </xdr:nvCxnSpPr>
      <xdr:spPr>
        <a:xfrm>
          <a:off x="6604000" y="1733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100</xdr:row>
      <xdr:rowOff>48277</xdr:rowOff>
    </xdr:from>
    <xdr:ext cx="685572" cy="259045"/>
    <xdr:sp macro="" textlink="">
      <xdr:nvSpPr>
        <xdr:cNvPr id="432" name="テキスト ボックス 431">
          <a:extLst>
            <a:ext uri="{FF2B5EF4-FFF2-40B4-BE49-F238E27FC236}">
              <a16:creationId xmlns:a16="http://schemas.microsoft.com/office/drawing/2014/main" id="{956EEAF2-67E5-4770-AEB0-E3CB4AFDB7C2}"/>
            </a:ext>
          </a:extLst>
        </xdr:cNvPr>
        <xdr:cNvSpPr txBox="1"/>
      </xdr:nvSpPr>
      <xdr:spPr>
        <a:xfrm>
          <a:off x="5918428" y="17193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33" name="直線コネクタ 432">
          <a:extLst>
            <a:ext uri="{FF2B5EF4-FFF2-40B4-BE49-F238E27FC236}">
              <a16:creationId xmlns:a16="http://schemas.microsoft.com/office/drawing/2014/main" id="{333E55C2-4858-4F23-B21C-E162C1785EB8}"/>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96</xdr:row>
      <xdr:rowOff>162577</xdr:rowOff>
    </xdr:from>
    <xdr:ext cx="685572" cy="259045"/>
    <xdr:sp macro="" textlink="">
      <xdr:nvSpPr>
        <xdr:cNvPr id="434" name="テキスト ボックス 433">
          <a:extLst>
            <a:ext uri="{FF2B5EF4-FFF2-40B4-BE49-F238E27FC236}">
              <a16:creationId xmlns:a16="http://schemas.microsoft.com/office/drawing/2014/main" id="{7FEBBD67-5AA9-4C3C-99A3-D4A04A837AA8}"/>
            </a:ext>
          </a:extLst>
        </xdr:cNvPr>
        <xdr:cNvSpPr txBox="1"/>
      </xdr:nvSpPr>
      <xdr:spPr>
        <a:xfrm>
          <a:off x="5918428" y="1662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35" name="【港湾・漁港】&#10;一人当たり有形固定資産（償却資産）額グラフ枠">
          <a:extLst>
            <a:ext uri="{FF2B5EF4-FFF2-40B4-BE49-F238E27FC236}">
              <a16:creationId xmlns:a16="http://schemas.microsoft.com/office/drawing/2014/main" id="{DDD63DA1-CD93-4B64-885D-0CD0D3F1CB2B}"/>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131973</xdr:rowOff>
    </xdr:from>
    <xdr:to>
      <xdr:col>54</xdr:col>
      <xdr:colOff>189865</xdr:colOff>
      <xdr:row>107</xdr:row>
      <xdr:rowOff>132885</xdr:rowOff>
    </xdr:to>
    <xdr:cxnSp macro="">
      <xdr:nvCxnSpPr>
        <xdr:cNvPr id="436" name="直線コネクタ 435">
          <a:extLst>
            <a:ext uri="{FF2B5EF4-FFF2-40B4-BE49-F238E27FC236}">
              <a16:creationId xmlns:a16="http://schemas.microsoft.com/office/drawing/2014/main" id="{BE648E19-2027-488F-89CF-56F2BC81DE9B}"/>
            </a:ext>
          </a:extLst>
        </xdr:cNvPr>
        <xdr:cNvCxnSpPr/>
      </xdr:nvCxnSpPr>
      <xdr:spPr>
        <a:xfrm flipV="1">
          <a:off x="10476865" y="17276973"/>
          <a:ext cx="0" cy="12010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136712</xdr:rowOff>
    </xdr:from>
    <xdr:ext cx="378565" cy="259045"/>
    <xdr:sp macro="" textlink="">
      <xdr:nvSpPr>
        <xdr:cNvPr id="437" name="【港湾・漁港】&#10;一人当たり有形固定資産（償却資産）額最小値テキスト">
          <a:extLst>
            <a:ext uri="{FF2B5EF4-FFF2-40B4-BE49-F238E27FC236}">
              <a16:creationId xmlns:a16="http://schemas.microsoft.com/office/drawing/2014/main" id="{3C27EDB8-6B6E-4C5B-84A3-B3B52D5EAB5E}"/>
            </a:ext>
          </a:extLst>
        </xdr:cNvPr>
        <xdr:cNvSpPr txBox="1"/>
      </xdr:nvSpPr>
      <xdr:spPr>
        <a:xfrm>
          <a:off x="10515600" y="1848186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107</xdr:row>
      <xdr:rowOff>132885</xdr:rowOff>
    </xdr:from>
    <xdr:to>
      <xdr:col>55</xdr:col>
      <xdr:colOff>88900</xdr:colOff>
      <xdr:row>107</xdr:row>
      <xdr:rowOff>132885</xdr:rowOff>
    </xdr:to>
    <xdr:cxnSp macro="">
      <xdr:nvCxnSpPr>
        <xdr:cNvPr id="438" name="直線コネクタ 437">
          <a:extLst>
            <a:ext uri="{FF2B5EF4-FFF2-40B4-BE49-F238E27FC236}">
              <a16:creationId xmlns:a16="http://schemas.microsoft.com/office/drawing/2014/main" id="{FA37F673-2422-4AF1-9024-AEF57F9768A8}"/>
            </a:ext>
          </a:extLst>
        </xdr:cNvPr>
        <xdr:cNvCxnSpPr/>
      </xdr:nvCxnSpPr>
      <xdr:spPr>
        <a:xfrm>
          <a:off x="10388600" y="184780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78650</xdr:rowOff>
    </xdr:from>
    <xdr:ext cx="690189" cy="259045"/>
    <xdr:sp macro="" textlink="">
      <xdr:nvSpPr>
        <xdr:cNvPr id="439" name="【港湾・漁港】&#10;一人当たり有形固定資産（償却資産）額最大値テキスト">
          <a:extLst>
            <a:ext uri="{FF2B5EF4-FFF2-40B4-BE49-F238E27FC236}">
              <a16:creationId xmlns:a16="http://schemas.microsoft.com/office/drawing/2014/main" id="{9FDCA89F-952E-43B0-9BF9-59DA1FDFFCF7}"/>
            </a:ext>
          </a:extLst>
        </xdr:cNvPr>
        <xdr:cNvSpPr txBox="1"/>
      </xdr:nvSpPr>
      <xdr:spPr>
        <a:xfrm>
          <a:off x="10515600" y="1705220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2,102,409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131973</xdr:rowOff>
    </xdr:from>
    <xdr:to>
      <xdr:col>55</xdr:col>
      <xdr:colOff>88900</xdr:colOff>
      <xdr:row>100</xdr:row>
      <xdr:rowOff>131973</xdr:rowOff>
    </xdr:to>
    <xdr:cxnSp macro="">
      <xdr:nvCxnSpPr>
        <xdr:cNvPr id="440" name="直線コネクタ 439">
          <a:extLst>
            <a:ext uri="{FF2B5EF4-FFF2-40B4-BE49-F238E27FC236}">
              <a16:creationId xmlns:a16="http://schemas.microsoft.com/office/drawing/2014/main" id="{F353032C-2C05-49DF-A4CB-4C5D1E881D69}"/>
            </a:ext>
          </a:extLst>
        </xdr:cNvPr>
        <xdr:cNvCxnSpPr/>
      </xdr:nvCxnSpPr>
      <xdr:spPr>
        <a:xfrm>
          <a:off x="10388600" y="172769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103</xdr:row>
      <xdr:rowOff>145353</xdr:rowOff>
    </xdr:from>
    <xdr:ext cx="690189" cy="259045"/>
    <xdr:sp macro="" textlink="">
      <xdr:nvSpPr>
        <xdr:cNvPr id="441" name="【港湾・漁港】&#10;一人当たり有形固定資産（償却資産）額平均値テキスト">
          <a:extLst>
            <a:ext uri="{FF2B5EF4-FFF2-40B4-BE49-F238E27FC236}">
              <a16:creationId xmlns:a16="http://schemas.microsoft.com/office/drawing/2014/main" id="{CC88E417-C174-42C6-B899-D961D9AB8D08}"/>
            </a:ext>
          </a:extLst>
        </xdr:cNvPr>
        <xdr:cNvSpPr txBox="1"/>
      </xdr:nvSpPr>
      <xdr:spPr>
        <a:xfrm>
          <a:off x="10515600" y="17804703"/>
          <a:ext cx="69018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1,052,360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103</xdr:row>
      <xdr:rowOff>166926</xdr:rowOff>
    </xdr:from>
    <xdr:to>
      <xdr:col>55</xdr:col>
      <xdr:colOff>50800</xdr:colOff>
      <xdr:row>104</xdr:row>
      <xdr:rowOff>97076</xdr:rowOff>
    </xdr:to>
    <xdr:sp macro="" textlink="">
      <xdr:nvSpPr>
        <xdr:cNvPr id="442" name="フローチャート: 判断 441">
          <a:extLst>
            <a:ext uri="{FF2B5EF4-FFF2-40B4-BE49-F238E27FC236}">
              <a16:creationId xmlns:a16="http://schemas.microsoft.com/office/drawing/2014/main" id="{39D55C53-071B-467F-A581-C1C21F8C496F}"/>
            </a:ext>
          </a:extLst>
        </xdr:cNvPr>
        <xdr:cNvSpPr/>
      </xdr:nvSpPr>
      <xdr:spPr>
        <a:xfrm>
          <a:off x="10426700" y="17826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104</xdr:row>
      <xdr:rowOff>126240</xdr:rowOff>
    </xdr:from>
    <xdr:to>
      <xdr:col>50</xdr:col>
      <xdr:colOff>165100</xdr:colOff>
      <xdr:row>105</xdr:row>
      <xdr:rowOff>56390</xdr:rowOff>
    </xdr:to>
    <xdr:sp macro="" textlink="">
      <xdr:nvSpPr>
        <xdr:cNvPr id="443" name="フローチャート: 判断 442">
          <a:extLst>
            <a:ext uri="{FF2B5EF4-FFF2-40B4-BE49-F238E27FC236}">
              <a16:creationId xmlns:a16="http://schemas.microsoft.com/office/drawing/2014/main" id="{1018CE1F-D49F-49AB-ACBF-FEDACE5D1C8C}"/>
            </a:ext>
          </a:extLst>
        </xdr:cNvPr>
        <xdr:cNvSpPr/>
      </xdr:nvSpPr>
      <xdr:spPr>
        <a:xfrm>
          <a:off x="9588500" y="17957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104</xdr:row>
      <xdr:rowOff>156573</xdr:rowOff>
    </xdr:from>
    <xdr:to>
      <xdr:col>46</xdr:col>
      <xdr:colOff>38100</xdr:colOff>
      <xdr:row>105</xdr:row>
      <xdr:rowOff>86723</xdr:rowOff>
    </xdr:to>
    <xdr:sp macro="" textlink="">
      <xdr:nvSpPr>
        <xdr:cNvPr id="444" name="フローチャート: 判断 443">
          <a:extLst>
            <a:ext uri="{FF2B5EF4-FFF2-40B4-BE49-F238E27FC236}">
              <a16:creationId xmlns:a16="http://schemas.microsoft.com/office/drawing/2014/main" id="{96CBBACA-6623-4006-B1A2-E99C50CB320B}"/>
            </a:ext>
          </a:extLst>
        </xdr:cNvPr>
        <xdr:cNvSpPr/>
      </xdr:nvSpPr>
      <xdr:spPr>
        <a:xfrm>
          <a:off x="8699500" y="17987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104</xdr:row>
      <xdr:rowOff>50693</xdr:rowOff>
    </xdr:from>
    <xdr:to>
      <xdr:col>41</xdr:col>
      <xdr:colOff>101600</xdr:colOff>
      <xdr:row>104</xdr:row>
      <xdr:rowOff>152293</xdr:rowOff>
    </xdr:to>
    <xdr:sp macro="" textlink="">
      <xdr:nvSpPr>
        <xdr:cNvPr id="445" name="フローチャート: 判断 444">
          <a:extLst>
            <a:ext uri="{FF2B5EF4-FFF2-40B4-BE49-F238E27FC236}">
              <a16:creationId xmlns:a16="http://schemas.microsoft.com/office/drawing/2014/main" id="{2823CF57-D244-4C31-93FA-F952C8099686}"/>
            </a:ext>
          </a:extLst>
        </xdr:cNvPr>
        <xdr:cNvSpPr/>
      </xdr:nvSpPr>
      <xdr:spPr>
        <a:xfrm>
          <a:off x="7810500" y="17881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104</xdr:row>
      <xdr:rowOff>10781</xdr:rowOff>
    </xdr:from>
    <xdr:to>
      <xdr:col>36</xdr:col>
      <xdr:colOff>165100</xdr:colOff>
      <xdr:row>104</xdr:row>
      <xdr:rowOff>112381</xdr:rowOff>
    </xdr:to>
    <xdr:sp macro="" textlink="">
      <xdr:nvSpPr>
        <xdr:cNvPr id="446" name="フローチャート: 判断 445">
          <a:extLst>
            <a:ext uri="{FF2B5EF4-FFF2-40B4-BE49-F238E27FC236}">
              <a16:creationId xmlns:a16="http://schemas.microsoft.com/office/drawing/2014/main" id="{EC1332C1-4A54-4371-B5D9-A534E27FEF6D}"/>
            </a:ext>
          </a:extLst>
        </xdr:cNvPr>
        <xdr:cNvSpPr/>
      </xdr:nvSpPr>
      <xdr:spPr>
        <a:xfrm>
          <a:off x="6921500" y="17841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47" name="テキスト ボックス 446">
          <a:extLst>
            <a:ext uri="{FF2B5EF4-FFF2-40B4-BE49-F238E27FC236}">
              <a16:creationId xmlns:a16="http://schemas.microsoft.com/office/drawing/2014/main" id="{E340006D-B92D-4166-88EF-8BD63E3AF888}"/>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48" name="テキスト ボックス 447">
          <a:extLst>
            <a:ext uri="{FF2B5EF4-FFF2-40B4-BE49-F238E27FC236}">
              <a16:creationId xmlns:a16="http://schemas.microsoft.com/office/drawing/2014/main" id="{97719387-5BE3-4D27-AC95-EA89212893D5}"/>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49" name="テキスト ボックス 448">
          <a:extLst>
            <a:ext uri="{FF2B5EF4-FFF2-40B4-BE49-F238E27FC236}">
              <a16:creationId xmlns:a16="http://schemas.microsoft.com/office/drawing/2014/main" id="{D3BAA8AF-762A-40CF-9808-6B3B336483FB}"/>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50" name="テキスト ボックス 449">
          <a:extLst>
            <a:ext uri="{FF2B5EF4-FFF2-40B4-BE49-F238E27FC236}">
              <a16:creationId xmlns:a16="http://schemas.microsoft.com/office/drawing/2014/main" id="{E125BA6B-2C3A-4EDA-A600-2F04ACA6FEF4}"/>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51" name="テキスト ボックス 450">
          <a:extLst>
            <a:ext uri="{FF2B5EF4-FFF2-40B4-BE49-F238E27FC236}">
              <a16:creationId xmlns:a16="http://schemas.microsoft.com/office/drawing/2014/main" id="{B61F7FE4-7F3E-4086-8B4B-428B8F0DD831}"/>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103</xdr:row>
      <xdr:rowOff>91825</xdr:rowOff>
    </xdr:from>
    <xdr:to>
      <xdr:col>55</xdr:col>
      <xdr:colOff>50800</xdr:colOff>
      <xdr:row>104</xdr:row>
      <xdr:rowOff>21975</xdr:rowOff>
    </xdr:to>
    <xdr:sp macro="" textlink="">
      <xdr:nvSpPr>
        <xdr:cNvPr id="452" name="楕円 451">
          <a:extLst>
            <a:ext uri="{FF2B5EF4-FFF2-40B4-BE49-F238E27FC236}">
              <a16:creationId xmlns:a16="http://schemas.microsoft.com/office/drawing/2014/main" id="{8B7FB4BF-701A-48D4-BD65-A9118F847F39}"/>
            </a:ext>
          </a:extLst>
        </xdr:cNvPr>
        <xdr:cNvSpPr/>
      </xdr:nvSpPr>
      <xdr:spPr>
        <a:xfrm>
          <a:off x="10426700" y="17751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102</xdr:row>
      <xdr:rowOff>114702</xdr:rowOff>
    </xdr:from>
    <xdr:ext cx="690189" cy="259045"/>
    <xdr:sp macro="" textlink="">
      <xdr:nvSpPr>
        <xdr:cNvPr id="453" name="【港湾・漁港】&#10;一人当たり有形固定資産（償却資産）額該当値テキスト">
          <a:extLst>
            <a:ext uri="{FF2B5EF4-FFF2-40B4-BE49-F238E27FC236}">
              <a16:creationId xmlns:a16="http://schemas.microsoft.com/office/drawing/2014/main" id="{7B521640-CB2C-4E0E-938E-DD936EBE0D10}"/>
            </a:ext>
          </a:extLst>
        </xdr:cNvPr>
        <xdr:cNvSpPr txBox="1"/>
      </xdr:nvSpPr>
      <xdr:spPr>
        <a:xfrm>
          <a:off x="10515600" y="1760260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1,183,769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103</xdr:row>
      <xdr:rowOff>117859</xdr:rowOff>
    </xdr:from>
    <xdr:to>
      <xdr:col>50</xdr:col>
      <xdr:colOff>165100</xdr:colOff>
      <xdr:row>104</xdr:row>
      <xdr:rowOff>48009</xdr:rowOff>
    </xdr:to>
    <xdr:sp macro="" textlink="">
      <xdr:nvSpPr>
        <xdr:cNvPr id="454" name="楕円 453">
          <a:extLst>
            <a:ext uri="{FF2B5EF4-FFF2-40B4-BE49-F238E27FC236}">
              <a16:creationId xmlns:a16="http://schemas.microsoft.com/office/drawing/2014/main" id="{2A042855-2484-4BC4-BFFA-A5738A51DF2A}"/>
            </a:ext>
          </a:extLst>
        </xdr:cNvPr>
        <xdr:cNvSpPr/>
      </xdr:nvSpPr>
      <xdr:spPr>
        <a:xfrm>
          <a:off x="9588500" y="17777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103</xdr:row>
      <xdr:rowOff>142625</xdr:rowOff>
    </xdr:from>
    <xdr:to>
      <xdr:col>55</xdr:col>
      <xdr:colOff>0</xdr:colOff>
      <xdr:row>103</xdr:row>
      <xdr:rowOff>168659</xdr:rowOff>
    </xdr:to>
    <xdr:cxnSp macro="">
      <xdr:nvCxnSpPr>
        <xdr:cNvPr id="455" name="直線コネクタ 454">
          <a:extLst>
            <a:ext uri="{FF2B5EF4-FFF2-40B4-BE49-F238E27FC236}">
              <a16:creationId xmlns:a16="http://schemas.microsoft.com/office/drawing/2014/main" id="{D58D261E-551E-4E2F-8612-B19AA8DF2FD8}"/>
            </a:ext>
          </a:extLst>
        </xdr:cNvPr>
        <xdr:cNvCxnSpPr/>
      </xdr:nvCxnSpPr>
      <xdr:spPr>
        <a:xfrm flipV="1">
          <a:off x="9639300" y="17801975"/>
          <a:ext cx="838200" cy="26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103</xdr:row>
      <xdr:rowOff>136939</xdr:rowOff>
    </xdr:from>
    <xdr:to>
      <xdr:col>46</xdr:col>
      <xdr:colOff>38100</xdr:colOff>
      <xdr:row>104</xdr:row>
      <xdr:rowOff>67089</xdr:rowOff>
    </xdr:to>
    <xdr:sp macro="" textlink="">
      <xdr:nvSpPr>
        <xdr:cNvPr id="456" name="楕円 455">
          <a:extLst>
            <a:ext uri="{FF2B5EF4-FFF2-40B4-BE49-F238E27FC236}">
              <a16:creationId xmlns:a16="http://schemas.microsoft.com/office/drawing/2014/main" id="{E7F2CEC9-C5C6-4C37-AD2A-F9840F7C0A21}"/>
            </a:ext>
          </a:extLst>
        </xdr:cNvPr>
        <xdr:cNvSpPr/>
      </xdr:nvSpPr>
      <xdr:spPr>
        <a:xfrm>
          <a:off x="8699500" y="17796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103</xdr:row>
      <xdr:rowOff>168659</xdr:rowOff>
    </xdr:from>
    <xdr:to>
      <xdr:col>50</xdr:col>
      <xdr:colOff>114300</xdr:colOff>
      <xdr:row>104</xdr:row>
      <xdr:rowOff>16289</xdr:rowOff>
    </xdr:to>
    <xdr:cxnSp macro="">
      <xdr:nvCxnSpPr>
        <xdr:cNvPr id="457" name="直線コネクタ 456">
          <a:extLst>
            <a:ext uri="{FF2B5EF4-FFF2-40B4-BE49-F238E27FC236}">
              <a16:creationId xmlns:a16="http://schemas.microsoft.com/office/drawing/2014/main" id="{258691BC-70D0-4936-8A39-E721CFB03A46}"/>
            </a:ext>
          </a:extLst>
        </xdr:cNvPr>
        <xdr:cNvCxnSpPr/>
      </xdr:nvCxnSpPr>
      <xdr:spPr>
        <a:xfrm flipV="1">
          <a:off x="8750300" y="17828009"/>
          <a:ext cx="889000" cy="19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103</xdr:row>
      <xdr:rowOff>156406</xdr:rowOff>
    </xdr:from>
    <xdr:to>
      <xdr:col>41</xdr:col>
      <xdr:colOff>101600</xdr:colOff>
      <xdr:row>104</xdr:row>
      <xdr:rowOff>86556</xdr:rowOff>
    </xdr:to>
    <xdr:sp macro="" textlink="">
      <xdr:nvSpPr>
        <xdr:cNvPr id="458" name="楕円 457">
          <a:extLst>
            <a:ext uri="{FF2B5EF4-FFF2-40B4-BE49-F238E27FC236}">
              <a16:creationId xmlns:a16="http://schemas.microsoft.com/office/drawing/2014/main" id="{83FA8D96-D20E-49B9-92C3-5D1AE26E3148}"/>
            </a:ext>
          </a:extLst>
        </xdr:cNvPr>
        <xdr:cNvSpPr/>
      </xdr:nvSpPr>
      <xdr:spPr>
        <a:xfrm>
          <a:off x="7810500" y="17815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104</xdr:row>
      <xdr:rowOff>16289</xdr:rowOff>
    </xdr:from>
    <xdr:to>
      <xdr:col>45</xdr:col>
      <xdr:colOff>177800</xdr:colOff>
      <xdr:row>104</xdr:row>
      <xdr:rowOff>35756</xdr:rowOff>
    </xdr:to>
    <xdr:cxnSp macro="">
      <xdr:nvCxnSpPr>
        <xdr:cNvPr id="459" name="直線コネクタ 458">
          <a:extLst>
            <a:ext uri="{FF2B5EF4-FFF2-40B4-BE49-F238E27FC236}">
              <a16:creationId xmlns:a16="http://schemas.microsoft.com/office/drawing/2014/main" id="{CFEB989F-860D-4CFF-9B65-0A87B4E95BDB}"/>
            </a:ext>
          </a:extLst>
        </xdr:cNvPr>
        <xdr:cNvCxnSpPr/>
      </xdr:nvCxnSpPr>
      <xdr:spPr>
        <a:xfrm flipV="1">
          <a:off x="7861300" y="17847089"/>
          <a:ext cx="889000" cy="19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105</xdr:row>
      <xdr:rowOff>47517</xdr:rowOff>
    </xdr:from>
    <xdr:ext cx="599010" cy="259045"/>
    <xdr:sp macro="" textlink="">
      <xdr:nvSpPr>
        <xdr:cNvPr id="460" name="n_1aveValue【港湾・漁港】&#10;一人当たり有形固定資産（償却資産）額">
          <a:extLst>
            <a:ext uri="{FF2B5EF4-FFF2-40B4-BE49-F238E27FC236}">
              <a16:creationId xmlns:a16="http://schemas.microsoft.com/office/drawing/2014/main" id="{6B2076BE-6BE3-4248-A7EE-00D70D5A0B9B}"/>
            </a:ext>
          </a:extLst>
        </xdr:cNvPr>
        <xdr:cNvSpPr txBox="1"/>
      </xdr:nvSpPr>
      <xdr:spPr>
        <a:xfrm>
          <a:off x="9327095" y="180497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823,551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105</xdr:row>
      <xdr:rowOff>77850</xdr:rowOff>
    </xdr:from>
    <xdr:ext cx="599010" cy="259045"/>
    <xdr:sp macro="" textlink="">
      <xdr:nvSpPr>
        <xdr:cNvPr id="461" name="n_2aveValue【港湾・漁港】&#10;一人当たり有形固定資産（償却資産）額">
          <a:extLst>
            <a:ext uri="{FF2B5EF4-FFF2-40B4-BE49-F238E27FC236}">
              <a16:creationId xmlns:a16="http://schemas.microsoft.com/office/drawing/2014/main" id="{D4143F1F-6EF1-47EE-AAFE-73D16FFC41F3}"/>
            </a:ext>
          </a:extLst>
        </xdr:cNvPr>
        <xdr:cNvSpPr txBox="1"/>
      </xdr:nvSpPr>
      <xdr:spPr>
        <a:xfrm>
          <a:off x="8450795" y="180801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104</xdr:row>
      <xdr:rowOff>143420</xdr:rowOff>
    </xdr:from>
    <xdr:ext cx="599010" cy="259045"/>
    <xdr:sp macro="" textlink="">
      <xdr:nvSpPr>
        <xdr:cNvPr id="462" name="n_3aveValue【港湾・漁港】&#10;一人当たり有形固定資産（償却資産）額">
          <a:extLst>
            <a:ext uri="{FF2B5EF4-FFF2-40B4-BE49-F238E27FC236}">
              <a16:creationId xmlns:a16="http://schemas.microsoft.com/office/drawing/2014/main" id="{49AB8D28-84D9-453D-8F53-43A2BE774CBF}"/>
            </a:ext>
          </a:extLst>
        </xdr:cNvPr>
        <xdr:cNvSpPr txBox="1"/>
      </xdr:nvSpPr>
      <xdr:spPr>
        <a:xfrm>
          <a:off x="7561795" y="179742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34</xdr:col>
      <xdr:colOff>150205</xdr:colOff>
      <xdr:row>102</xdr:row>
      <xdr:rowOff>128908</xdr:rowOff>
    </xdr:from>
    <xdr:ext cx="690189" cy="259045"/>
    <xdr:sp macro="" textlink="">
      <xdr:nvSpPr>
        <xdr:cNvPr id="463" name="n_4aveValue【港湾・漁港】&#10;一人当たり有形固定資産（償却資産）額">
          <a:extLst>
            <a:ext uri="{FF2B5EF4-FFF2-40B4-BE49-F238E27FC236}">
              <a16:creationId xmlns:a16="http://schemas.microsoft.com/office/drawing/2014/main" id="{CF4692B8-E414-4198-91C6-D7594F932AC6}"/>
            </a:ext>
          </a:extLst>
        </xdr:cNvPr>
        <xdr:cNvSpPr txBox="1"/>
      </xdr:nvSpPr>
      <xdr:spPr>
        <a:xfrm>
          <a:off x="6627205" y="1761680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1,025,581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137505</xdr:colOff>
      <xdr:row>102</xdr:row>
      <xdr:rowOff>64536</xdr:rowOff>
    </xdr:from>
    <xdr:ext cx="690189" cy="259045"/>
    <xdr:sp macro="" textlink="">
      <xdr:nvSpPr>
        <xdr:cNvPr id="464" name="n_1mainValue【港湾・漁港】&#10;一人当たり有形固定資産（償却資産）額">
          <a:extLst>
            <a:ext uri="{FF2B5EF4-FFF2-40B4-BE49-F238E27FC236}">
              <a16:creationId xmlns:a16="http://schemas.microsoft.com/office/drawing/2014/main" id="{2B4DE0A4-8CDA-4F78-B9A0-ADCAA06463FF}"/>
            </a:ext>
          </a:extLst>
        </xdr:cNvPr>
        <xdr:cNvSpPr txBox="1"/>
      </xdr:nvSpPr>
      <xdr:spPr>
        <a:xfrm>
          <a:off x="9281505" y="1755243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1,138,217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102</xdr:row>
      <xdr:rowOff>83616</xdr:rowOff>
    </xdr:from>
    <xdr:ext cx="690189" cy="259045"/>
    <xdr:sp macro="" textlink="">
      <xdr:nvSpPr>
        <xdr:cNvPr id="465" name="n_2mainValue【港湾・漁港】&#10;一人当たり有形固定資産（償却資産）額">
          <a:extLst>
            <a:ext uri="{FF2B5EF4-FFF2-40B4-BE49-F238E27FC236}">
              <a16:creationId xmlns:a16="http://schemas.microsoft.com/office/drawing/2014/main" id="{537DAF0B-9845-4EB9-94B2-1D54193376C5}"/>
            </a:ext>
          </a:extLst>
        </xdr:cNvPr>
        <xdr:cNvSpPr txBox="1"/>
      </xdr:nvSpPr>
      <xdr:spPr>
        <a:xfrm>
          <a:off x="8405205" y="1757151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1,104,830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102</xdr:row>
      <xdr:rowOff>103083</xdr:rowOff>
    </xdr:from>
    <xdr:ext cx="690189" cy="259045"/>
    <xdr:sp macro="" textlink="">
      <xdr:nvSpPr>
        <xdr:cNvPr id="466" name="n_3mainValue【港湾・漁港】&#10;一人当たり有形固定資産（償却資産）額">
          <a:extLst>
            <a:ext uri="{FF2B5EF4-FFF2-40B4-BE49-F238E27FC236}">
              <a16:creationId xmlns:a16="http://schemas.microsoft.com/office/drawing/2014/main" id="{CE330828-CAF3-4112-93B4-2E2BFFFB174B}"/>
            </a:ext>
          </a:extLst>
        </xdr:cNvPr>
        <xdr:cNvSpPr txBox="1"/>
      </xdr:nvSpPr>
      <xdr:spPr>
        <a:xfrm>
          <a:off x="7516205" y="1759098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1,070,767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67" name="正方形/長方形 466">
          <a:extLst>
            <a:ext uri="{FF2B5EF4-FFF2-40B4-BE49-F238E27FC236}">
              <a16:creationId xmlns:a16="http://schemas.microsoft.com/office/drawing/2014/main" id="{5A192264-50B7-4177-8AAB-AA8B63252685}"/>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68" name="正方形/長方形 467">
          <a:extLst>
            <a:ext uri="{FF2B5EF4-FFF2-40B4-BE49-F238E27FC236}">
              <a16:creationId xmlns:a16="http://schemas.microsoft.com/office/drawing/2014/main" id="{EE3D96DA-7A24-48C0-BAD0-923C4DE09B91}"/>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69" name="正方形/長方形 468">
          <a:extLst>
            <a:ext uri="{FF2B5EF4-FFF2-40B4-BE49-F238E27FC236}">
              <a16:creationId xmlns:a16="http://schemas.microsoft.com/office/drawing/2014/main" id="{D4ECCA8D-50BD-4D0F-966D-61A44A2C113A}"/>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70" name="正方形/長方形 469">
          <a:extLst>
            <a:ext uri="{FF2B5EF4-FFF2-40B4-BE49-F238E27FC236}">
              <a16:creationId xmlns:a16="http://schemas.microsoft.com/office/drawing/2014/main" id="{655B0742-29C8-4BE2-BDA9-E7604124230C}"/>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71" name="正方形/長方形 470">
          <a:extLst>
            <a:ext uri="{FF2B5EF4-FFF2-40B4-BE49-F238E27FC236}">
              <a16:creationId xmlns:a16="http://schemas.microsoft.com/office/drawing/2014/main" id="{A084C255-3152-43FD-8B8F-9792ADD7D6EB}"/>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72" name="正方形/長方形 471">
          <a:extLst>
            <a:ext uri="{FF2B5EF4-FFF2-40B4-BE49-F238E27FC236}">
              <a16:creationId xmlns:a16="http://schemas.microsoft.com/office/drawing/2014/main" id="{8DD571A2-E434-4724-A1F2-4684FED42C2B}"/>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73" name="正方形/長方形 472">
          <a:extLst>
            <a:ext uri="{FF2B5EF4-FFF2-40B4-BE49-F238E27FC236}">
              <a16:creationId xmlns:a16="http://schemas.microsoft.com/office/drawing/2014/main" id="{B867F19F-12A9-45A5-8A05-87496B10DED2}"/>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74" name="正方形/長方形 473">
          <a:extLst>
            <a:ext uri="{FF2B5EF4-FFF2-40B4-BE49-F238E27FC236}">
              <a16:creationId xmlns:a16="http://schemas.microsoft.com/office/drawing/2014/main" id="{F7B23957-969F-44A4-ABDE-F0F8D1091A87}"/>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75" name="テキスト ボックス 474">
          <a:extLst>
            <a:ext uri="{FF2B5EF4-FFF2-40B4-BE49-F238E27FC236}">
              <a16:creationId xmlns:a16="http://schemas.microsoft.com/office/drawing/2014/main" id="{0EA8EF3B-BEF1-4959-9449-ADFFB46CCC8E}"/>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76" name="直線コネクタ 475">
          <a:extLst>
            <a:ext uri="{FF2B5EF4-FFF2-40B4-BE49-F238E27FC236}">
              <a16:creationId xmlns:a16="http://schemas.microsoft.com/office/drawing/2014/main" id="{CF624BDB-0A01-4579-B409-88639579C4FC}"/>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77" name="テキスト ボックス 476">
          <a:extLst>
            <a:ext uri="{FF2B5EF4-FFF2-40B4-BE49-F238E27FC236}">
              <a16:creationId xmlns:a16="http://schemas.microsoft.com/office/drawing/2014/main" id="{2787BA8E-8EA7-438B-BA40-784E907FF157}"/>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78" name="直線コネクタ 477">
          <a:extLst>
            <a:ext uri="{FF2B5EF4-FFF2-40B4-BE49-F238E27FC236}">
              <a16:creationId xmlns:a16="http://schemas.microsoft.com/office/drawing/2014/main" id="{54937159-BCE2-4B38-A101-659A13E9E410}"/>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79" name="テキスト ボックス 478">
          <a:extLst>
            <a:ext uri="{FF2B5EF4-FFF2-40B4-BE49-F238E27FC236}">
              <a16:creationId xmlns:a16="http://schemas.microsoft.com/office/drawing/2014/main" id="{F1EF6D8D-158A-4D30-BBBE-04AE57171B37}"/>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80" name="直線コネクタ 479">
          <a:extLst>
            <a:ext uri="{FF2B5EF4-FFF2-40B4-BE49-F238E27FC236}">
              <a16:creationId xmlns:a16="http://schemas.microsoft.com/office/drawing/2014/main" id="{48D06080-9EB6-456D-BC6D-7156D7887D74}"/>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81" name="テキスト ボックス 480">
          <a:extLst>
            <a:ext uri="{FF2B5EF4-FFF2-40B4-BE49-F238E27FC236}">
              <a16:creationId xmlns:a16="http://schemas.microsoft.com/office/drawing/2014/main" id="{7EB86439-1137-43FC-AD2C-37CB2B768557}"/>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82" name="直線コネクタ 481">
          <a:extLst>
            <a:ext uri="{FF2B5EF4-FFF2-40B4-BE49-F238E27FC236}">
              <a16:creationId xmlns:a16="http://schemas.microsoft.com/office/drawing/2014/main" id="{240535BA-9540-4622-A92A-8A4509659741}"/>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83" name="テキスト ボックス 482">
          <a:extLst>
            <a:ext uri="{FF2B5EF4-FFF2-40B4-BE49-F238E27FC236}">
              <a16:creationId xmlns:a16="http://schemas.microsoft.com/office/drawing/2014/main" id="{012B392D-8AA6-43AB-89D5-16C3779A340B}"/>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84" name="直線コネクタ 483">
          <a:extLst>
            <a:ext uri="{FF2B5EF4-FFF2-40B4-BE49-F238E27FC236}">
              <a16:creationId xmlns:a16="http://schemas.microsoft.com/office/drawing/2014/main" id="{BF290B99-42B1-4C39-B62F-4C881A16D8B6}"/>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85" name="テキスト ボックス 484">
          <a:extLst>
            <a:ext uri="{FF2B5EF4-FFF2-40B4-BE49-F238E27FC236}">
              <a16:creationId xmlns:a16="http://schemas.microsoft.com/office/drawing/2014/main" id="{F275FF67-1F7C-4786-8550-E8DB96E70772}"/>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86" name="直線コネクタ 485">
          <a:extLst>
            <a:ext uri="{FF2B5EF4-FFF2-40B4-BE49-F238E27FC236}">
              <a16:creationId xmlns:a16="http://schemas.microsoft.com/office/drawing/2014/main" id="{F15B35D8-74B6-40E0-BB16-0E6B9D1935E8}"/>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87" name="テキスト ボックス 486">
          <a:extLst>
            <a:ext uri="{FF2B5EF4-FFF2-40B4-BE49-F238E27FC236}">
              <a16:creationId xmlns:a16="http://schemas.microsoft.com/office/drawing/2014/main" id="{2E841889-D54F-4588-89AC-7ECAB55515EE}"/>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88" name="直線コネクタ 487">
          <a:extLst>
            <a:ext uri="{FF2B5EF4-FFF2-40B4-BE49-F238E27FC236}">
              <a16:creationId xmlns:a16="http://schemas.microsoft.com/office/drawing/2014/main" id="{DC1066AA-D190-4E16-8C73-9B27D03ADCDB}"/>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89" name="テキスト ボックス 488">
          <a:extLst>
            <a:ext uri="{FF2B5EF4-FFF2-40B4-BE49-F238E27FC236}">
              <a16:creationId xmlns:a16="http://schemas.microsoft.com/office/drawing/2014/main" id="{45013622-F3C0-4042-93CF-9F23C074CFB0}"/>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90" name="【認定こども園・幼稚園・保育所】&#10;有形固定資産減価償却率グラフ枠">
          <a:extLst>
            <a:ext uri="{FF2B5EF4-FFF2-40B4-BE49-F238E27FC236}">
              <a16:creationId xmlns:a16="http://schemas.microsoft.com/office/drawing/2014/main" id="{E54CDC57-2A93-4EEE-940F-B6EAD68C431E}"/>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95250</xdr:rowOff>
    </xdr:from>
    <xdr:to>
      <xdr:col>85</xdr:col>
      <xdr:colOff>126364</xdr:colOff>
      <xdr:row>42</xdr:row>
      <xdr:rowOff>38100</xdr:rowOff>
    </xdr:to>
    <xdr:cxnSp macro="">
      <xdr:nvCxnSpPr>
        <xdr:cNvPr id="491" name="直線コネクタ 490">
          <a:extLst>
            <a:ext uri="{FF2B5EF4-FFF2-40B4-BE49-F238E27FC236}">
              <a16:creationId xmlns:a16="http://schemas.microsoft.com/office/drawing/2014/main" id="{D8CFD800-3CD4-47E7-A6DD-E8D1AAD76E01}"/>
            </a:ext>
          </a:extLst>
        </xdr:cNvPr>
        <xdr:cNvCxnSpPr/>
      </xdr:nvCxnSpPr>
      <xdr:spPr>
        <a:xfrm flipV="1">
          <a:off x="16318864" y="5753100"/>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492" name="【認定こども園・幼稚園・保育所】&#10;有形固定資産減価償却率最小値テキスト">
          <a:extLst>
            <a:ext uri="{FF2B5EF4-FFF2-40B4-BE49-F238E27FC236}">
              <a16:creationId xmlns:a16="http://schemas.microsoft.com/office/drawing/2014/main" id="{F061D75A-E48B-4B66-AF63-F56D216CAD43}"/>
            </a:ext>
          </a:extLst>
        </xdr:cNvPr>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493" name="直線コネクタ 492">
          <a:extLst>
            <a:ext uri="{FF2B5EF4-FFF2-40B4-BE49-F238E27FC236}">
              <a16:creationId xmlns:a16="http://schemas.microsoft.com/office/drawing/2014/main" id="{1CCF3FC9-8F80-4039-9CA6-7479ABFE4AD2}"/>
            </a:ext>
          </a:extLst>
        </xdr:cNvPr>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41927</xdr:rowOff>
    </xdr:from>
    <xdr:ext cx="405111" cy="259045"/>
    <xdr:sp macro="" textlink="">
      <xdr:nvSpPr>
        <xdr:cNvPr id="494" name="【認定こども園・幼稚園・保育所】&#10;有形固定資産減価償却率最大値テキスト">
          <a:extLst>
            <a:ext uri="{FF2B5EF4-FFF2-40B4-BE49-F238E27FC236}">
              <a16:creationId xmlns:a16="http://schemas.microsoft.com/office/drawing/2014/main" id="{56FA74C7-F430-4A97-995F-AF3E6FD94C87}"/>
            </a:ext>
          </a:extLst>
        </xdr:cNvPr>
        <xdr:cNvSpPr txBox="1"/>
      </xdr:nvSpPr>
      <xdr:spPr>
        <a:xfrm>
          <a:off x="16357600" y="5528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95250</xdr:rowOff>
    </xdr:from>
    <xdr:to>
      <xdr:col>86</xdr:col>
      <xdr:colOff>25400</xdr:colOff>
      <xdr:row>33</xdr:row>
      <xdr:rowOff>95250</xdr:rowOff>
    </xdr:to>
    <xdr:cxnSp macro="">
      <xdr:nvCxnSpPr>
        <xdr:cNvPr id="495" name="直線コネクタ 494">
          <a:extLst>
            <a:ext uri="{FF2B5EF4-FFF2-40B4-BE49-F238E27FC236}">
              <a16:creationId xmlns:a16="http://schemas.microsoft.com/office/drawing/2014/main" id="{D8361E79-D6E1-4FB2-A5CF-D7F7511AE247}"/>
            </a:ext>
          </a:extLst>
        </xdr:cNvPr>
        <xdr:cNvCxnSpPr/>
      </xdr:nvCxnSpPr>
      <xdr:spPr>
        <a:xfrm>
          <a:off x="16230600" y="5753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8272</xdr:rowOff>
    </xdr:from>
    <xdr:ext cx="405111" cy="259045"/>
    <xdr:sp macro="" textlink="">
      <xdr:nvSpPr>
        <xdr:cNvPr id="496" name="【認定こども園・幼稚園・保育所】&#10;有形固定資産減価償却率平均値テキスト">
          <a:extLst>
            <a:ext uri="{FF2B5EF4-FFF2-40B4-BE49-F238E27FC236}">
              <a16:creationId xmlns:a16="http://schemas.microsoft.com/office/drawing/2014/main" id="{6EF3B9A3-825C-4BC9-BD8A-E8294E2C2C0F}"/>
            </a:ext>
          </a:extLst>
        </xdr:cNvPr>
        <xdr:cNvSpPr txBox="1"/>
      </xdr:nvSpPr>
      <xdr:spPr>
        <a:xfrm>
          <a:off x="16357600" y="61804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156845</xdr:rowOff>
    </xdr:from>
    <xdr:to>
      <xdr:col>85</xdr:col>
      <xdr:colOff>177800</xdr:colOff>
      <xdr:row>37</xdr:row>
      <xdr:rowOff>86995</xdr:rowOff>
    </xdr:to>
    <xdr:sp macro="" textlink="">
      <xdr:nvSpPr>
        <xdr:cNvPr id="497" name="フローチャート: 判断 496">
          <a:extLst>
            <a:ext uri="{FF2B5EF4-FFF2-40B4-BE49-F238E27FC236}">
              <a16:creationId xmlns:a16="http://schemas.microsoft.com/office/drawing/2014/main" id="{31A6BF18-A96F-4979-BF65-F795FF64B723}"/>
            </a:ext>
          </a:extLst>
        </xdr:cNvPr>
        <xdr:cNvSpPr/>
      </xdr:nvSpPr>
      <xdr:spPr>
        <a:xfrm>
          <a:off x="16268700" y="6329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118745</xdr:rowOff>
    </xdr:from>
    <xdr:to>
      <xdr:col>81</xdr:col>
      <xdr:colOff>101600</xdr:colOff>
      <xdr:row>37</xdr:row>
      <xdr:rowOff>48895</xdr:rowOff>
    </xdr:to>
    <xdr:sp macro="" textlink="">
      <xdr:nvSpPr>
        <xdr:cNvPr id="498" name="フローチャート: 判断 497">
          <a:extLst>
            <a:ext uri="{FF2B5EF4-FFF2-40B4-BE49-F238E27FC236}">
              <a16:creationId xmlns:a16="http://schemas.microsoft.com/office/drawing/2014/main" id="{8DA0C1DA-6E02-416B-952B-52570413F19E}"/>
            </a:ext>
          </a:extLst>
        </xdr:cNvPr>
        <xdr:cNvSpPr/>
      </xdr:nvSpPr>
      <xdr:spPr>
        <a:xfrm>
          <a:off x="15430500" y="6290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158750</xdr:rowOff>
    </xdr:from>
    <xdr:to>
      <xdr:col>76</xdr:col>
      <xdr:colOff>165100</xdr:colOff>
      <xdr:row>37</xdr:row>
      <xdr:rowOff>88900</xdr:rowOff>
    </xdr:to>
    <xdr:sp macro="" textlink="">
      <xdr:nvSpPr>
        <xdr:cNvPr id="499" name="フローチャート: 判断 498">
          <a:extLst>
            <a:ext uri="{FF2B5EF4-FFF2-40B4-BE49-F238E27FC236}">
              <a16:creationId xmlns:a16="http://schemas.microsoft.com/office/drawing/2014/main" id="{8432D22F-FD04-495C-BE95-E460C17F0D09}"/>
            </a:ext>
          </a:extLst>
        </xdr:cNvPr>
        <xdr:cNvSpPr/>
      </xdr:nvSpPr>
      <xdr:spPr>
        <a:xfrm>
          <a:off x="14541500" y="633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105410</xdr:rowOff>
    </xdr:from>
    <xdr:to>
      <xdr:col>72</xdr:col>
      <xdr:colOff>38100</xdr:colOff>
      <xdr:row>37</xdr:row>
      <xdr:rowOff>35560</xdr:rowOff>
    </xdr:to>
    <xdr:sp macro="" textlink="">
      <xdr:nvSpPr>
        <xdr:cNvPr id="500" name="フローチャート: 判断 499">
          <a:extLst>
            <a:ext uri="{FF2B5EF4-FFF2-40B4-BE49-F238E27FC236}">
              <a16:creationId xmlns:a16="http://schemas.microsoft.com/office/drawing/2014/main" id="{40FB175F-7135-414E-BCC2-E1BACC83F7CF}"/>
            </a:ext>
          </a:extLst>
        </xdr:cNvPr>
        <xdr:cNvSpPr/>
      </xdr:nvSpPr>
      <xdr:spPr>
        <a:xfrm>
          <a:off x="13652500" y="6277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10160</xdr:rowOff>
    </xdr:from>
    <xdr:to>
      <xdr:col>67</xdr:col>
      <xdr:colOff>101600</xdr:colOff>
      <xdr:row>37</xdr:row>
      <xdr:rowOff>111760</xdr:rowOff>
    </xdr:to>
    <xdr:sp macro="" textlink="">
      <xdr:nvSpPr>
        <xdr:cNvPr id="501" name="フローチャート: 判断 500">
          <a:extLst>
            <a:ext uri="{FF2B5EF4-FFF2-40B4-BE49-F238E27FC236}">
              <a16:creationId xmlns:a16="http://schemas.microsoft.com/office/drawing/2014/main" id="{F38226FB-A815-4B8A-92F8-EB41475CC61F}"/>
            </a:ext>
          </a:extLst>
        </xdr:cNvPr>
        <xdr:cNvSpPr/>
      </xdr:nvSpPr>
      <xdr:spPr>
        <a:xfrm>
          <a:off x="12763500" y="6353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02" name="テキスト ボックス 501">
          <a:extLst>
            <a:ext uri="{FF2B5EF4-FFF2-40B4-BE49-F238E27FC236}">
              <a16:creationId xmlns:a16="http://schemas.microsoft.com/office/drawing/2014/main" id="{EB52A405-152F-442E-BA9B-B385F65E6F7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03" name="テキスト ボックス 502">
          <a:extLst>
            <a:ext uri="{FF2B5EF4-FFF2-40B4-BE49-F238E27FC236}">
              <a16:creationId xmlns:a16="http://schemas.microsoft.com/office/drawing/2014/main" id="{69B46A7A-C2CF-45CD-954C-9923C0A4B50B}"/>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04" name="テキスト ボックス 503">
          <a:extLst>
            <a:ext uri="{FF2B5EF4-FFF2-40B4-BE49-F238E27FC236}">
              <a16:creationId xmlns:a16="http://schemas.microsoft.com/office/drawing/2014/main" id="{9B224F81-1AF0-49E5-94DA-306B8057AC48}"/>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05" name="テキスト ボックス 504">
          <a:extLst>
            <a:ext uri="{FF2B5EF4-FFF2-40B4-BE49-F238E27FC236}">
              <a16:creationId xmlns:a16="http://schemas.microsoft.com/office/drawing/2014/main" id="{5FEAFC3F-73B7-4A23-AA38-C54FF6853A93}"/>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06" name="テキスト ボックス 505">
          <a:extLst>
            <a:ext uri="{FF2B5EF4-FFF2-40B4-BE49-F238E27FC236}">
              <a16:creationId xmlns:a16="http://schemas.microsoft.com/office/drawing/2014/main" id="{E11CB754-3190-40F0-89B5-4505D63B8ED6}"/>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17780</xdr:rowOff>
    </xdr:from>
    <xdr:to>
      <xdr:col>85</xdr:col>
      <xdr:colOff>177800</xdr:colOff>
      <xdr:row>37</xdr:row>
      <xdr:rowOff>119380</xdr:rowOff>
    </xdr:to>
    <xdr:sp macro="" textlink="">
      <xdr:nvSpPr>
        <xdr:cNvPr id="507" name="楕円 506">
          <a:extLst>
            <a:ext uri="{FF2B5EF4-FFF2-40B4-BE49-F238E27FC236}">
              <a16:creationId xmlns:a16="http://schemas.microsoft.com/office/drawing/2014/main" id="{1AAB17E7-1378-4B8A-A4CB-2520EB762CE8}"/>
            </a:ext>
          </a:extLst>
        </xdr:cNvPr>
        <xdr:cNvSpPr/>
      </xdr:nvSpPr>
      <xdr:spPr>
        <a:xfrm>
          <a:off x="16268700" y="6361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36</xdr:row>
      <xdr:rowOff>167657</xdr:rowOff>
    </xdr:from>
    <xdr:ext cx="405111" cy="259045"/>
    <xdr:sp macro="" textlink="">
      <xdr:nvSpPr>
        <xdr:cNvPr id="508" name="【認定こども園・幼稚園・保育所】&#10;有形固定資産減価償却率該当値テキスト">
          <a:extLst>
            <a:ext uri="{FF2B5EF4-FFF2-40B4-BE49-F238E27FC236}">
              <a16:creationId xmlns:a16="http://schemas.microsoft.com/office/drawing/2014/main" id="{8BB3B9F3-24C1-4BC3-934C-3F3601F7A71E}"/>
            </a:ext>
          </a:extLst>
        </xdr:cNvPr>
        <xdr:cNvSpPr txBox="1"/>
      </xdr:nvSpPr>
      <xdr:spPr>
        <a:xfrm>
          <a:off x="16357600" y="6339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130175</xdr:rowOff>
    </xdr:from>
    <xdr:to>
      <xdr:col>81</xdr:col>
      <xdr:colOff>101600</xdr:colOff>
      <xdr:row>37</xdr:row>
      <xdr:rowOff>60325</xdr:rowOff>
    </xdr:to>
    <xdr:sp macro="" textlink="">
      <xdr:nvSpPr>
        <xdr:cNvPr id="509" name="楕円 508">
          <a:extLst>
            <a:ext uri="{FF2B5EF4-FFF2-40B4-BE49-F238E27FC236}">
              <a16:creationId xmlns:a16="http://schemas.microsoft.com/office/drawing/2014/main" id="{FAC90E6F-4301-47D7-B9C8-B448E1E8A614}"/>
            </a:ext>
          </a:extLst>
        </xdr:cNvPr>
        <xdr:cNvSpPr/>
      </xdr:nvSpPr>
      <xdr:spPr>
        <a:xfrm>
          <a:off x="15430500" y="6302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9525</xdr:rowOff>
    </xdr:from>
    <xdr:to>
      <xdr:col>85</xdr:col>
      <xdr:colOff>127000</xdr:colOff>
      <xdr:row>37</xdr:row>
      <xdr:rowOff>68580</xdr:rowOff>
    </xdr:to>
    <xdr:cxnSp macro="">
      <xdr:nvCxnSpPr>
        <xdr:cNvPr id="510" name="直線コネクタ 509">
          <a:extLst>
            <a:ext uri="{FF2B5EF4-FFF2-40B4-BE49-F238E27FC236}">
              <a16:creationId xmlns:a16="http://schemas.microsoft.com/office/drawing/2014/main" id="{4CB20D12-F64B-483B-838A-BBC3CD001931}"/>
            </a:ext>
          </a:extLst>
        </xdr:cNvPr>
        <xdr:cNvCxnSpPr/>
      </xdr:nvCxnSpPr>
      <xdr:spPr>
        <a:xfrm>
          <a:off x="15481300" y="6353175"/>
          <a:ext cx="838200" cy="59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73025</xdr:rowOff>
    </xdr:from>
    <xdr:to>
      <xdr:col>76</xdr:col>
      <xdr:colOff>165100</xdr:colOff>
      <xdr:row>37</xdr:row>
      <xdr:rowOff>3175</xdr:rowOff>
    </xdr:to>
    <xdr:sp macro="" textlink="">
      <xdr:nvSpPr>
        <xdr:cNvPr id="511" name="楕円 510">
          <a:extLst>
            <a:ext uri="{FF2B5EF4-FFF2-40B4-BE49-F238E27FC236}">
              <a16:creationId xmlns:a16="http://schemas.microsoft.com/office/drawing/2014/main" id="{825EBCDA-F0C0-4D7F-9A39-1EF853BBD0C4}"/>
            </a:ext>
          </a:extLst>
        </xdr:cNvPr>
        <xdr:cNvSpPr/>
      </xdr:nvSpPr>
      <xdr:spPr>
        <a:xfrm>
          <a:off x="14541500" y="6245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123825</xdr:rowOff>
    </xdr:from>
    <xdr:to>
      <xdr:col>81</xdr:col>
      <xdr:colOff>50800</xdr:colOff>
      <xdr:row>37</xdr:row>
      <xdr:rowOff>9525</xdr:rowOff>
    </xdr:to>
    <xdr:cxnSp macro="">
      <xdr:nvCxnSpPr>
        <xdr:cNvPr id="512" name="直線コネクタ 511">
          <a:extLst>
            <a:ext uri="{FF2B5EF4-FFF2-40B4-BE49-F238E27FC236}">
              <a16:creationId xmlns:a16="http://schemas.microsoft.com/office/drawing/2014/main" id="{5A771B29-97D0-4D2F-80D2-E3A7052A1597}"/>
            </a:ext>
          </a:extLst>
        </xdr:cNvPr>
        <xdr:cNvCxnSpPr/>
      </xdr:nvCxnSpPr>
      <xdr:spPr>
        <a:xfrm>
          <a:off x="14592300" y="6296025"/>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36830</xdr:rowOff>
    </xdr:from>
    <xdr:to>
      <xdr:col>72</xdr:col>
      <xdr:colOff>38100</xdr:colOff>
      <xdr:row>36</xdr:row>
      <xdr:rowOff>138430</xdr:rowOff>
    </xdr:to>
    <xdr:sp macro="" textlink="">
      <xdr:nvSpPr>
        <xdr:cNvPr id="513" name="楕円 512">
          <a:extLst>
            <a:ext uri="{FF2B5EF4-FFF2-40B4-BE49-F238E27FC236}">
              <a16:creationId xmlns:a16="http://schemas.microsoft.com/office/drawing/2014/main" id="{99947ECA-357E-420A-83AE-9C99A9497B8B}"/>
            </a:ext>
          </a:extLst>
        </xdr:cNvPr>
        <xdr:cNvSpPr/>
      </xdr:nvSpPr>
      <xdr:spPr>
        <a:xfrm>
          <a:off x="13652500" y="6209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36</xdr:row>
      <xdr:rowOff>87630</xdr:rowOff>
    </xdr:from>
    <xdr:to>
      <xdr:col>76</xdr:col>
      <xdr:colOff>114300</xdr:colOff>
      <xdr:row>36</xdr:row>
      <xdr:rowOff>123825</xdr:rowOff>
    </xdr:to>
    <xdr:cxnSp macro="">
      <xdr:nvCxnSpPr>
        <xdr:cNvPr id="514" name="直線コネクタ 513">
          <a:extLst>
            <a:ext uri="{FF2B5EF4-FFF2-40B4-BE49-F238E27FC236}">
              <a16:creationId xmlns:a16="http://schemas.microsoft.com/office/drawing/2014/main" id="{6F89D8EC-A62F-4713-BC8F-891169FA7559}"/>
            </a:ext>
          </a:extLst>
        </xdr:cNvPr>
        <xdr:cNvCxnSpPr/>
      </xdr:nvCxnSpPr>
      <xdr:spPr>
        <a:xfrm>
          <a:off x="13703300" y="6259830"/>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65422</xdr:rowOff>
    </xdr:from>
    <xdr:ext cx="405111" cy="259045"/>
    <xdr:sp macro="" textlink="">
      <xdr:nvSpPr>
        <xdr:cNvPr id="515" name="n_1aveValue【認定こども園・幼稚園・保育所】&#10;有形固定資産減価償却率">
          <a:extLst>
            <a:ext uri="{FF2B5EF4-FFF2-40B4-BE49-F238E27FC236}">
              <a16:creationId xmlns:a16="http://schemas.microsoft.com/office/drawing/2014/main" id="{50C4B3E0-C9B7-4E59-9D2C-06F33BE5B923}"/>
            </a:ext>
          </a:extLst>
        </xdr:cNvPr>
        <xdr:cNvSpPr txBox="1"/>
      </xdr:nvSpPr>
      <xdr:spPr>
        <a:xfrm>
          <a:off x="15266044" y="6066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80027</xdr:rowOff>
    </xdr:from>
    <xdr:ext cx="405111" cy="259045"/>
    <xdr:sp macro="" textlink="">
      <xdr:nvSpPr>
        <xdr:cNvPr id="516" name="n_2aveValue【認定こども園・幼稚園・保育所】&#10;有形固定資産減価償却率">
          <a:extLst>
            <a:ext uri="{FF2B5EF4-FFF2-40B4-BE49-F238E27FC236}">
              <a16:creationId xmlns:a16="http://schemas.microsoft.com/office/drawing/2014/main" id="{BDC2C314-9DAE-4B54-90F2-55D4E3B4EA2D}"/>
            </a:ext>
          </a:extLst>
        </xdr:cNvPr>
        <xdr:cNvSpPr txBox="1"/>
      </xdr:nvSpPr>
      <xdr:spPr>
        <a:xfrm>
          <a:off x="14389744" y="6423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26687</xdr:rowOff>
    </xdr:from>
    <xdr:ext cx="405111" cy="259045"/>
    <xdr:sp macro="" textlink="">
      <xdr:nvSpPr>
        <xdr:cNvPr id="517" name="n_3aveValue【認定こども園・幼稚園・保育所】&#10;有形固定資産減価償却率">
          <a:extLst>
            <a:ext uri="{FF2B5EF4-FFF2-40B4-BE49-F238E27FC236}">
              <a16:creationId xmlns:a16="http://schemas.microsoft.com/office/drawing/2014/main" id="{D869E7BE-BDDF-42FC-9868-A39C7F280634}"/>
            </a:ext>
          </a:extLst>
        </xdr:cNvPr>
        <xdr:cNvSpPr txBox="1"/>
      </xdr:nvSpPr>
      <xdr:spPr>
        <a:xfrm>
          <a:off x="13500744" y="6370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128287</xdr:rowOff>
    </xdr:from>
    <xdr:ext cx="405111" cy="259045"/>
    <xdr:sp macro="" textlink="">
      <xdr:nvSpPr>
        <xdr:cNvPr id="518" name="n_4aveValue【認定こども園・幼稚園・保育所】&#10;有形固定資産減価償却率">
          <a:extLst>
            <a:ext uri="{FF2B5EF4-FFF2-40B4-BE49-F238E27FC236}">
              <a16:creationId xmlns:a16="http://schemas.microsoft.com/office/drawing/2014/main" id="{6D0482AD-6D98-4FA4-ADEC-0705D17D35DF}"/>
            </a:ext>
          </a:extLst>
        </xdr:cNvPr>
        <xdr:cNvSpPr txBox="1"/>
      </xdr:nvSpPr>
      <xdr:spPr>
        <a:xfrm>
          <a:off x="12611744" y="6129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37</xdr:row>
      <xdr:rowOff>51452</xdr:rowOff>
    </xdr:from>
    <xdr:ext cx="405111" cy="259045"/>
    <xdr:sp macro="" textlink="">
      <xdr:nvSpPr>
        <xdr:cNvPr id="519" name="n_1mainValue【認定こども園・幼稚園・保育所】&#10;有形固定資産減価償却率">
          <a:extLst>
            <a:ext uri="{FF2B5EF4-FFF2-40B4-BE49-F238E27FC236}">
              <a16:creationId xmlns:a16="http://schemas.microsoft.com/office/drawing/2014/main" id="{AA92A7A8-3305-474C-8020-2DD9DB28438F}"/>
            </a:ext>
          </a:extLst>
        </xdr:cNvPr>
        <xdr:cNvSpPr txBox="1"/>
      </xdr:nvSpPr>
      <xdr:spPr>
        <a:xfrm>
          <a:off x="15266044" y="6395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19702</xdr:rowOff>
    </xdr:from>
    <xdr:ext cx="405111" cy="259045"/>
    <xdr:sp macro="" textlink="">
      <xdr:nvSpPr>
        <xdr:cNvPr id="520" name="n_2mainValue【認定こども園・幼稚園・保育所】&#10;有形固定資産減価償却率">
          <a:extLst>
            <a:ext uri="{FF2B5EF4-FFF2-40B4-BE49-F238E27FC236}">
              <a16:creationId xmlns:a16="http://schemas.microsoft.com/office/drawing/2014/main" id="{94C69DBB-9E32-49F6-B9E4-1A0CD74A65AB}"/>
            </a:ext>
          </a:extLst>
        </xdr:cNvPr>
        <xdr:cNvSpPr txBox="1"/>
      </xdr:nvSpPr>
      <xdr:spPr>
        <a:xfrm>
          <a:off x="14389744" y="6020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154957</xdr:rowOff>
    </xdr:from>
    <xdr:ext cx="405111" cy="259045"/>
    <xdr:sp macro="" textlink="">
      <xdr:nvSpPr>
        <xdr:cNvPr id="521" name="n_3mainValue【認定こども園・幼稚園・保育所】&#10;有形固定資産減価償却率">
          <a:extLst>
            <a:ext uri="{FF2B5EF4-FFF2-40B4-BE49-F238E27FC236}">
              <a16:creationId xmlns:a16="http://schemas.microsoft.com/office/drawing/2014/main" id="{26C809D4-3F01-4DE4-BA3A-8787445FD24D}"/>
            </a:ext>
          </a:extLst>
        </xdr:cNvPr>
        <xdr:cNvSpPr txBox="1"/>
      </xdr:nvSpPr>
      <xdr:spPr>
        <a:xfrm>
          <a:off x="13500744" y="5984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22" name="正方形/長方形 521">
          <a:extLst>
            <a:ext uri="{FF2B5EF4-FFF2-40B4-BE49-F238E27FC236}">
              <a16:creationId xmlns:a16="http://schemas.microsoft.com/office/drawing/2014/main" id="{62478C59-3767-4A09-A36A-19CD35FCE044}"/>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23" name="正方形/長方形 522">
          <a:extLst>
            <a:ext uri="{FF2B5EF4-FFF2-40B4-BE49-F238E27FC236}">
              <a16:creationId xmlns:a16="http://schemas.microsoft.com/office/drawing/2014/main" id="{E79D545F-E849-4860-BA39-C5E26A9BC22C}"/>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24" name="正方形/長方形 523">
          <a:extLst>
            <a:ext uri="{FF2B5EF4-FFF2-40B4-BE49-F238E27FC236}">
              <a16:creationId xmlns:a16="http://schemas.microsoft.com/office/drawing/2014/main" id="{34E7A1C8-1609-488B-8332-360DAC31B23D}"/>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25" name="正方形/長方形 524">
          <a:extLst>
            <a:ext uri="{FF2B5EF4-FFF2-40B4-BE49-F238E27FC236}">
              <a16:creationId xmlns:a16="http://schemas.microsoft.com/office/drawing/2014/main" id="{D0DF29B1-C2A0-43A3-BDA6-399EA878164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26" name="正方形/長方形 525">
          <a:extLst>
            <a:ext uri="{FF2B5EF4-FFF2-40B4-BE49-F238E27FC236}">
              <a16:creationId xmlns:a16="http://schemas.microsoft.com/office/drawing/2014/main" id="{096696DD-FE36-482F-BBDF-70426DD1A137}"/>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27" name="正方形/長方形 526">
          <a:extLst>
            <a:ext uri="{FF2B5EF4-FFF2-40B4-BE49-F238E27FC236}">
              <a16:creationId xmlns:a16="http://schemas.microsoft.com/office/drawing/2014/main" id="{55539AF9-E844-4D1C-9749-C3A484C48186}"/>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28" name="正方形/長方形 527">
          <a:extLst>
            <a:ext uri="{FF2B5EF4-FFF2-40B4-BE49-F238E27FC236}">
              <a16:creationId xmlns:a16="http://schemas.microsoft.com/office/drawing/2014/main" id="{637BC430-AF60-413E-84EB-DBFFEF77B30B}"/>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29" name="正方形/長方形 528">
          <a:extLst>
            <a:ext uri="{FF2B5EF4-FFF2-40B4-BE49-F238E27FC236}">
              <a16:creationId xmlns:a16="http://schemas.microsoft.com/office/drawing/2014/main" id="{750E126D-DD12-4530-84B2-6109FF815B32}"/>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30" name="テキスト ボックス 529">
          <a:extLst>
            <a:ext uri="{FF2B5EF4-FFF2-40B4-BE49-F238E27FC236}">
              <a16:creationId xmlns:a16="http://schemas.microsoft.com/office/drawing/2014/main" id="{F4127EA1-493A-4948-82D3-3CDA21599B1A}"/>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31" name="直線コネクタ 530">
          <a:extLst>
            <a:ext uri="{FF2B5EF4-FFF2-40B4-BE49-F238E27FC236}">
              <a16:creationId xmlns:a16="http://schemas.microsoft.com/office/drawing/2014/main" id="{7B29903D-BCB3-4B45-9FB1-E51A20B1FEB5}"/>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32" name="直線コネクタ 531">
          <a:extLst>
            <a:ext uri="{FF2B5EF4-FFF2-40B4-BE49-F238E27FC236}">
              <a16:creationId xmlns:a16="http://schemas.microsoft.com/office/drawing/2014/main" id="{39134BD4-9722-4674-8AB0-8F32370CADBD}"/>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533" name="テキスト ボックス 532">
          <a:extLst>
            <a:ext uri="{FF2B5EF4-FFF2-40B4-BE49-F238E27FC236}">
              <a16:creationId xmlns:a16="http://schemas.microsoft.com/office/drawing/2014/main" id="{5F2223AA-E670-40F8-BA3D-DF8B0BF4A265}"/>
            </a:ext>
          </a:extLst>
        </xdr:cNvPr>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34" name="直線コネクタ 533">
          <a:extLst>
            <a:ext uri="{FF2B5EF4-FFF2-40B4-BE49-F238E27FC236}">
              <a16:creationId xmlns:a16="http://schemas.microsoft.com/office/drawing/2014/main" id="{63E50E4E-1D78-4B2B-A667-4814452C0B0B}"/>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535" name="テキスト ボックス 534">
          <a:extLst>
            <a:ext uri="{FF2B5EF4-FFF2-40B4-BE49-F238E27FC236}">
              <a16:creationId xmlns:a16="http://schemas.microsoft.com/office/drawing/2014/main" id="{0323F88A-8CCF-4327-9FF3-1237E2228B08}"/>
            </a:ext>
          </a:extLst>
        </xdr:cNvPr>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36" name="直線コネクタ 535">
          <a:extLst>
            <a:ext uri="{FF2B5EF4-FFF2-40B4-BE49-F238E27FC236}">
              <a16:creationId xmlns:a16="http://schemas.microsoft.com/office/drawing/2014/main" id="{BEE23863-FF66-4BE4-893D-7CC6F1E181F6}"/>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537" name="テキスト ボックス 536">
          <a:extLst>
            <a:ext uri="{FF2B5EF4-FFF2-40B4-BE49-F238E27FC236}">
              <a16:creationId xmlns:a16="http://schemas.microsoft.com/office/drawing/2014/main" id="{1D1EA539-D352-4B73-BC7D-34716C79D3F0}"/>
            </a:ext>
          </a:extLst>
        </xdr:cNvPr>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38" name="直線コネクタ 537">
          <a:extLst>
            <a:ext uri="{FF2B5EF4-FFF2-40B4-BE49-F238E27FC236}">
              <a16:creationId xmlns:a16="http://schemas.microsoft.com/office/drawing/2014/main" id="{F2E8E2B9-7BC4-4B87-A055-BCD65D7B2E98}"/>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539" name="テキスト ボックス 538">
          <a:extLst>
            <a:ext uri="{FF2B5EF4-FFF2-40B4-BE49-F238E27FC236}">
              <a16:creationId xmlns:a16="http://schemas.microsoft.com/office/drawing/2014/main" id="{9A898F5C-390F-467F-BD5B-DE0B72199C0F}"/>
            </a:ext>
          </a:extLst>
        </xdr:cNvPr>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40" name="直線コネクタ 539">
          <a:extLst>
            <a:ext uri="{FF2B5EF4-FFF2-40B4-BE49-F238E27FC236}">
              <a16:creationId xmlns:a16="http://schemas.microsoft.com/office/drawing/2014/main" id="{C0EEF14D-A621-4B7A-BBAD-C931649E09F8}"/>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41" name="テキスト ボックス 540">
          <a:extLst>
            <a:ext uri="{FF2B5EF4-FFF2-40B4-BE49-F238E27FC236}">
              <a16:creationId xmlns:a16="http://schemas.microsoft.com/office/drawing/2014/main" id="{EECE324D-FD31-49F2-A024-B198EEA7CE83}"/>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42" name="【認定こども園・幼稚園・保育所】&#10;一人当たり面積グラフ枠">
          <a:extLst>
            <a:ext uri="{FF2B5EF4-FFF2-40B4-BE49-F238E27FC236}">
              <a16:creationId xmlns:a16="http://schemas.microsoft.com/office/drawing/2014/main" id="{75715B26-A0C2-4FA9-95DB-6A164593C11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21336</xdr:rowOff>
    </xdr:from>
    <xdr:to>
      <xdr:col>116</xdr:col>
      <xdr:colOff>62864</xdr:colOff>
      <xdr:row>41</xdr:row>
      <xdr:rowOff>14478</xdr:rowOff>
    </xdr:to>
    <xdr:cxnSp macro="">
      <xdr:nvCxnSpPr>
        <xdr:cNvPr id="543" name="直線コネクタ 542">
          <a:extLst>
            <a:ext uri="{FF2B5EF4-FFF2-40B4-BE49-F238E27FC236}">
              <a16:creationId xmlns:a16="http://schemas.microsoft.com/office/drawing/2014/main" id="{E07C9523-AEFB-4FC3-A437-C3446FA0C905}"/>
            </a:ext>
          </a:extLst>
        </xdr:cNvPr>
        <xdr:cNvCxnSpPr/>
      </xdr:nvCxnSpPr>
      <xdr:spPr>
        <a:xfrm flipV="1">
          <a:off x="22160864" y="5850636"/>
          <a:ext cx="0" cy="11932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18305</xdr:rowOff>
    </xdr:from>
    <xdr:ext cx="469744" cy="259045"/>
    <xdr:sp macro="" textlink="">
      <xdr:nvSpPr>
        <xdr:cNvPr id="544" name="【認定こども園・幼稚園・保育所】&#10;一人当たり面積最小値テキスト">
          <a:extLst>
            <a:ext uri="{FF2B5EF4-FFF2-40B4-BE49-F238E27FC236}">
              <a16:creationId xmlns:a16="http://schemas.microsoft.com/office/drawing/2014/main" id="{F15DA635-02A5-4895-8B1E-9C492A5BC8C1}"/>
            </a:ext>
          </a:extLst>
        </xdr:cNvPr>
        <xdr:cNvSpPr txBox="1"/>
      </xdr:nvSpPr>
      <xdr:spPr>
        <a:xfrm>
          <a:off x="22199600" y="7047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14478</xdr:rowOff>
    </xdr:from>
    <xdr:to>
      <xdr:col>116</xdr:col>
      <xdr:colOff>152400</xdr:colOff>
      <xdr:row>41</xdr:row>
      <xdr:rowOff>14478</xdr:rowOff>
    </xdr:to>
    <xdr:cxnSp macro="">
      <xdr:nvCxnSpPr>
        <xdr:cNvPr id="545" name="直線コネクタ 544">
          <a:extLst>
            <a:ext uri="{FF2B5EF4-FFF2-40B4-BE49-F238E27FC236}">
              <a16:creationId xmlns:a16="http://schemas.microsoft.com/office/drawing/2014/main" id="{5B279D03-1D51-4692-A4CE-0E3575BE258C}"/>
            </a:ext>
          </a:extLst>
        </xdr:cNvPr>
        <xdr:cNvCxnSpPr/>
      </xdr:nvCxnSpPr>
      <xdr:spPr>
        <a:xfrm>
          <a:off x="22072600" y="7043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139463</xdr:rowOff>
    </xdr:from>
    <xdr:ext cx="469744" cy="259045"/>
    <xdr:sp macro="" textlink="">
      <xdr:nvSpPr>
        <xdr:cNvPr id="546" name="【認定こども園・幼稚園・保育所】&#10;一人当たり面積最大値テキスト">
          <a:extLst>
            <a:ext uri="{FF2B5EF4-FFF2-40B4-BE49-F238E27FC236}">
              <a16:creationId xmlns:a16="http://schemas.microsoft.com/office/drawing/2014/main" id="{E3942277-9BF3-4EA4-B8F3-DF7B53DA64D9}"/>
            </a:ext>
          </a:extLst>
        </xdr:cNvPr>
        <xdr:cNvSpPr txBox="1"/>
      </xdr:nvSpPr>
      <xdr:spPr>
        <a:xfrm>
          <a:off x="22199600" y="5625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21336</xdr:rowOff>
    </xdr:from>
    <xdr:to>
      <xdr:col>116</xdr:col>
      <xdr:colOff>152400</xdr:colOff>
      <xdr:row>34</xdr:row>
      <xdr:rowOff>21336</xdr:rowOff>
    </xdr:to>
    <xdr:cxnSp macro="">
      <xdr:nvCxnSpPr>
        <xdr:cNvPr id="547" name="直線コネクタ 546">
          <a:extLst>
            <a:ext uri="{FF2B5EF4-FFF2-40B4-BE49-F238E27FC236}">
              <a16:creationId xmlns:a16="http://schemas.microsoft.com/office/drawing/2014/main" id="{E70A904B-B42C-41AE-B301-84F7609A8CAC}"/>
            </a:ext>
          </a:extLst>
        </xdr:cNvPr>
        <xdr:cNvCxnSpPr/>
      </xdr:nvCxnSpPr>
      <xdr:spPr>
        <a:xfrm>
          <a:off x="22072600" y="58506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115841</xdr:rowOff>
    </xdr:from>
    <xdr:ext cx="469744" cy="259045"/>
    <xdr:sp macro="" textlink="">
      <xdr:nvSpPr>
        <xdr:cNvPr id="548" name="【認定こども園・幼稚園・保育所】&#10;一人当たり面積平均値テキスト">
          <a:extLst>
            <a:ext uri="{FF2B5EF4-FFF2-40B4-BE49-F238E27FC236}">
              <a16:creationId xmlns:a16="http://schemas.microsoft.com/office/drawing/2014/main" id="{E253D026-B1B3-49B2-9273-FDA687F3760A}"/>
            </a:ext>
          </a:extLst>
        </xdr:cNvPr>
        <xdr:cNvSpPr txBox="1"/>
      </xdr:nvSpPr>
      <xdr:spPr>
        <a:xfrm>
          <a:off x="22199600" y="645949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137414</xdr:rowOff>
    </xdr:from>
    <xdr:to>
      <xdr:col>116</xdr:col>
      <xdr:colOff>114300</xdr:colOff>
      <xdr:row>38</xdr:row>
      <xdr:rowOff>67564</xdr:rowOff>
    </xdr:to>
    <xdr:sp macro="" textlink="">
      <xdr:nvSpPr>
        <xdr:cNvPr id="549" name="フローチャート: 判断 548">
          <a:extLst>
            <a:ext uri="{FF2B5EF4-FFF2-40B4-BE49-F238E27FC236}">
              <a16:creationId xmlns:a16="http://schemas.microsoft.com/office/drawing/2014/main" id="{44A44EFE-8323-49A8-BB2B-27AF9CA8659A}"/>
            </a:ext>
          </a:extLst>
        </xdr:cNvPr>
        <xdr:cNvSpPr/>
      </xdr:nvSpPr>
      <xdr:spPr>
        <a:xfrm>
          <a:off x="22110700" y="6481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37</xdr:row>
      <xdr:rowOff>144272</xdr:rowOff>
    </xdr:from>
    <xdr:to>
      <xdr:col>112</xdr:col>
      <xdr:colOff>38100</xdr:colOff>
      <xdr:row>38</xdr:row>
      <xdr:rowOff>74422</xdr:rowOff>
    </xdr:to>
    <xdr:sp macro="" textlink="">
      <xdr:nvSpPr>
        <xdr:cNvPr id="550" name="フローチャート: 判断 549">
          <a:extLst>
            <a:ext uri="{FF2B5EF4-FFF2-40B4-BE49-F238E27FC236}">
              <a16:creationId xmlns:a16="http://schemas.microsoft.com/office/drawing/2014/main" id="{0F126428-6E59-43FC-8A86-46A4F538C920}"/>
            </a:ext>
          </a:extLst>
        </xdr:cNvPr>
        <xdr:cNvSpPr/>
      </xdr:nvSpPr>
      <xdr:spPr>
        <a:xfrm>
          <a:off x="21272500" y="6487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13970</xdr:rowOff>
    </xdr:from>
    <xdr:to>
      <xdr:col>107</xdr:col>
      <xdr:colOff>101600</xdr:colOff>
      <xdr:row>38</xdr:row>
      <xdr:rowOff>115570</xdr:rowOff>
    </xdr:to>
    <xdr:sp macro="" textlink="">
      <xdr:nvSpPr>
        <xdr:cNvPr id="551" name="フローチャート: 判断 550">
          <a:extLst>
            <a:ext uri="{FF2B5EF4-FFF2-40B4-BE49-F238E27FC236}">
              <a16:creationId xmlns:a16="http://schemas.microsoft.com/office/drawing/2014/main" id="{4358C340-71FF-4DC4-9250-DFAC93F91643}"/>
            </a:ext>
          </a:extLst>
        </xdr:cNvPr>
        <xdr:cNvSpPr/>
      </xdr:nvSpPr>
      <xdr:spPr>
        <a:xfrm>
          <a:off x="20383500" y="652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39116</xdr:rowOff>
    </xdr:from>
    <xdr:to>
      <xdr:col>102</xdr:col>
      <xdr:colOff>165100</xdr:colOff>
      <xdr:row>38</xdr:row>
      <xdr:rowOff>140716</xdr:rowOff>
    </xdr:to>
    <xdr:sp macro="" textlink="">
      <xdr:nvSpPr>
        <xdr:cNvPr id="552" name="フローチャート: 判断 551">
          <a:extLst>
            <a:ext uri="{FF2B5EF4-FFF2-40B4-BE49-F238E27FC236}">
              <a16:creationId xmlns:a16="http://schemas.microsoft.com/office/drawing/2014/main" id="{F468E53E-24AC-4381-AAB8-D6698D97574D}"/>
            </a:ext>
          </a:extLst>
        </xdr:cNvPr>
        <xdr:cNvSpPr/>
      </xdr:nvSpPr>
      <xdr:spPr>
        <a:xfrm>
          <a:off x="19494500" y="6554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64262</xdr:rowOff>
    </xdr:from>
    <xdr:to>
      <xdr:col>98</xdr:col>
      <xdr:colOff>38100</xdr:colOff>
      <xdr:row>38</xdr:row>
      <xdr:rowOff>165862</xdr:rowOff>
    </xdr:to>
    <xdr:sp macro="" textlink="">
      <xdr:nvSpPr>
        <xdr:cNvPr id="553" name="フローチャート: 判断 552">
          <a:extLst>
            <a:ext uri="{FF2B5EF4-FFF2-40B4-BE49-F238E27FC236}">
              <a16:creationId xmlns:a16="http://schemas.microsoft.com/office/drawing/2014/main" id="{33EF5976-D1A4-446E-A753-9B25E5903008}"/>
            </a:ext>
          </a:extLst>
        </xdr:cNvPr>
        <xdr:cNvSpPr/>
      </xdr:nvSpPr>
      <xdr:spPr>
        <a:xfrm>
          <a:off x="18605500" y="6579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54" name="テキスト ボックス 553">
          <a:extLst>
            <a:ext uri="{FF2B5EF4-FFF2-40B4-BE49-F238E27FC236}">
              <a16:creationId xmlns:a16="http://schemas.microsoft.com/office/drawing/2014/main" id="{A9732929-52A5-4B7B-8227-61AEB039F294}"/>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55" name="テキスト ボックス 554">
          <a:extLst>
            <a:ext uri="{FF2B5EF4-FFF2-40B4-BE49-F238E27FC236}">
              <a16:creationId xmlns:a16="http://schemas.microsoft.com/office/drawing/2014/main" id="{833531CF-67A2-4484-B6C2-F10B88CCC428}"/>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56" name="テキスト ボックス 555">
          <a:extLst>
            <a:ext uri="{FF2B5EF4-FFF2-40B4-BE49-F238E27FC236}">
              <a16:creationId xmlns:a16="http://schemas.microsoft.com/office/drawing/2014/main" id="{50E116AD-E130-412B-82EE-F7CDA9568C2F}"/>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57" name="テキスト ボックス 556">
          <a:extLst>
            <a:ext uri="{FF2B5EF4-FFF2-40B4-BE49-F238E27FC236}">
              <a16:creationId xmlns:a16="http://schemas.microsoft.com/office/drawing/2014/main" id="{CF9D8888-564A-4775-A2C0-CF19ECBA3992}"/>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58" name="テキスト ボックス 557">
          <a:extLst>
            <a:ext uri="{FF2B5EF4-FFF2-40B4-BE49-F238E27FC236}">
              <a16:creationId xmlns:a16="http://schemas.microsoft.com/office/drawing/2014/main" id="{C0C34333-7B03-4716-96D1-C46172F736ED}"/>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36830</xdr:rowOff>
    </xdr:from>
    <xdr:to>
      <xdr:col>116</xdr:col>
      <xdr:colOff>114300</xdr:colOff>
      <xdr:row>36</xdr:row>
      <xdr:rowOff>138430</xdr:rowOff>
    </xdr:to>
    <xdr:sp macro="" textlink="">
      <xdr:nvSpPr>
        <xdr:cNvPr id="559" name="楕円 558">
          <a:extLst>
            <a:ext uri="{FF2B5EF4-FFF2-40B4-BE49-F238E27FC236}">
              <a16:creationId xmlns:a16="http://schemas.microsoft.com/office/drawing/2014/main" id="{A702CF41-E7FD-4508-85FE-B8233EBBA72D}"/>
            </a:ext>
          </a:extLst>
        </xdr:cNvPr>
        <xdr:cNvSpPr/>
      </xdr:nvSpPr>
      <xdr:spPr>
        <a:xfrm>
          <a:off x="22110700" y="6209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35</xdr:row>
      <xdr:rowOff>59707</xdr:rowOff>
    </xdr:from>
    <xdr:ext cx="469744" cy="259045"/>
    <xdr:sp macro="" textlink="">
      <xdr:nvSpPr>
        <xdr:cNvPr id="560" name="【認定こども園・幼稚園・保育所】&#10;一人当たり面積該当値テキスト">
          <a:extLst>
            <a:ext uri="{FF2B5EF4-FFF2-40B4-BE49-F238E27FC236}">
              <a16:creationId xmlns:a16="http://schemas.microsoft.com/office/drawing/2014/main" id="{1592FB3C-F05C-4A99-92FE-FE3F6FBE0E3E}"/>
            </a:ext>
          </a:extLst>
        </xdr:cNvPr>
        <xdr:cNvSpPr txBox="1"/>
      </xdr:nvSpPr>
      <xdr:spPr>
        <a:xfrm>
          <a:off x="22199600" y="6060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71120</xdr:rowOff>
    </xdr:from>
    <xdr:to>
      <xdr:col>112</xdr:col>
      <xdr:colOff>38100</xdr:colOff>
      <xdr:row>37</xdr:row>
      <xdr:rowOff>1270</xdr:rowOff>
    </xdr:to>
    <xdr:sp macro="" textlink="">
      <xdr:nvSpPr>
        <xdr:cNvPr id="561" name="楕円 560">
          <a:extLst>
            <a:ext uri="{FF2B5EF4-FFF2-40B4-BE49-F238E27FC236}">
              <a16:creationId xmlns:a16="http://schemas.microsoft.com/office/drawing/2014/main" id="{D14F3682-882A-4286-9D8F-0FF0E1BD6C08}"/>
            </a:ext>
          </a:extLst>
        </xdr:cNvPr>
        <xdr:cNvSpPr/>
      </xdr:nvSpPr>
      <xdr:spPr>
        <a:xfrm>
          <a:off x="21272500" y="624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36</xdr:row>
      <xdr:rowOff>87630</xdr:rowOff>
    </xdr:from>
    <xdr:to>
      <xdr:col>116</xdr:col>
      <xdr:colOff>63500</xdr:colOff>
      <xdr:row>36</xdr:row>
      <xdr:rowOff>121920</xdr:rowOff>
    </xdr:to>
    <xdr:cxnSp macro="">
      <xdr:nvCxnSpPr>
        <xdr:cNvPr id="562" name="直線コネクタ 561">
          <a:extLst>
            <a:ext uri="{FF2B5EF4-FFF2-40B4-BE49-F238E27FC236}">
              <a16:creationId xmlns:a16="http://schemas.microsoft.com/office/drawing/2014/main" id="{D2B6C6A1-037C-424E-8708-4809E7519E80}"/>
            </a:ext>
          </a:extLst>
        </xdr:cNvPr>
        <xdr:cNvCxnSpPr/>
      </xdr:nvCxnSpPr>
      <xdr:spPr>
        <a:xfrm flipV="1">
          <a:off x="21323300" y="6259830"/>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93980</xdr:rowOff>
    </xdr:from>
    <xdr:to>
      <xdr:col>107</xdr:col>
      <xdr:colOff>101600</xdr:colOff>
      <xdr:row>37</xdr:row>
      <xdr:rowOff>24130</xdr:rowOff>
    </xdr:to>
    <xdr:sp macro="" textlink="">
      <xdr:nvSpPr>
        <xdr:cNvPr id="563" name="楕円 562">
          <a:extLst>
            <a:ext uri="{FF2B5EF4-FFF2-40B4-BE49-F238E27FC236}">
              <a16:creationId xmlns:a16="http://schemas.microsoft.com/office/drawing/2014/main" id="{CFEF3C3F-41BC-4514-8520-3BD38C967BD8}"/>
            </a:ext>
          </a:extLst>
        </xdr:cNvPr>
        <xdr:cNvSpPr/>
      </xdr:nvSpPr>
      <xdr:spPr>
        <a:xfrm>
          <a:off x="20383500" y="6266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36</xdr:row>
      <xdr:rowOff>121920</xdr:rowOff>
    </xdr:from>
    <xdr:to>
      <xdr:col>111</xdr:col>
      <xdr:colOff>177800</xdr:colOff>
      <xdr:row>36</xdr:row>
      <xdr:rowOff>144780</xdr:rowOff>
    </xdr:to>
    <xdr:cxnSp macro="">
      <xdr:nvCxnSpPr>
        <xdr:cNvPr id="564" name="直線コネクタ 563">
          <a:extLst>
            <a:ext uri="{FF2B5EF4-FFF2-40B4-BE49-F238E27FC236}">
              <a16:creationId xmlns:a16="http://schemas.microsoft.com/office/drawing/2014/main" id="{92FCAF24-504D-4F4B-ABF9-039BDB9113C2}"/>
            </a:ext>
          </a:extLst>
        </xdr:cNvPr>
        <xdr:cNvCxnSpPr/>
      </xdr:nvCxnSpPr>
      <xdr:spPr>
        <a:xfrm flipV="1">
          <a:off x="20434300" y="62941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116840</xdr:rowOff>
    </xdr:from>
    <xdr:to>
      <xdr:col>102</xdr:col>
      <xdr:colOff>165100</xdr:colOff>
      <xdr:row>37</xdr:row>
      <xdr:rowOff>46990</xdr:rowOff>
    </xdr:to>
    <xdr:sp macro="" textlink="">
      <xdr:nvSpPr>
        <xdr:cNvPr id="565" name="楕円 564">
          <a:extLst>
            <a:ext uri="{FF2B5EF4-FFF2-40B4-BE49-F238E27FC236}">
              <a16:creationId xmlns:a16="http://schemas.microsoft.com/office/drawing/2014/main" id="{959A5E5B-776F-47E8-A13F-5DEF6ED4C283}"/>
            </a:ext>
          </a:extLst>
        </xdr:cNvPr>
        <xdr:cNvSpPr/>
      </xdr:nvSpPr>
      <xdr:spPr>
        <a:xfrm>
          <a:off x="19494500" y="6289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36</xdr:row>
      <xdr:rowOff>144780</xdr:rowOff>
    </xdr:from>
    <xdr:to>
      <xdr:col>107</xdr:col>
      <xdr:colOff>50800</xdr:colOff>
      <xdr:row>36</xdr:row>
      <xdr:rowOff>167640</xdr:rowOff>
    </xdr:to>
    <xdr:cxnSp macro="">
      <xdr:nvCxnSpPr>
        <xdr:cNvPr id="566" name="直線コネクタ 565">
          <a:extLst>
            <a:ext uri="{FF2B5EF4-FFF2-40B4-BE49-F238E27FC236}">
              <a16:creationId xmlns:a16="http://schemas.microsoft.com/office/drawing/2014/main" id="{FFC0CB7A-79A9-4285-B6B9-CAD71AD0E662}"/>
            </a:ext>
          </a:extLst>
        </xdr:cNvPr>
        <xdr:cNvCxnSpPr/>
      </xdr:nvCxnSpPr>
      <xdr:spPr>
        <a:xfrm flipV="1">
          <a:off x="19545300" y="631698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65549</xdr:rowOff>
    </xdr:from>
    <xdr:ext cx="469744" cy="259045"/>
    <xdr:sp macro="" textlink="">
      <xdr:nvSpPr>
        <xdr:cNvPr id="567" name="n_1aveValue【認定こども園・幼稚園・保育所】&#10;一人当たり面積">
          <a:extLst>
            <a:ext uri="{FF2B5EF4-FFF2-40B4-BE49-F238E27FC236}">
              <a16:creationId xmlns:a16="http://schemas.microsoft.com/office/drawing/2014/main" id="{787D1A97-6857-4A52-9989-689729609C26}"/>
            </a:ext>
          </a:extLst>
        </xdr:cNvPr>
        <xdr:cNvSpPr txBox="1"/>
      </xdr:nvSpPr>
      <xdr:spPr>
        <a:xfrm>
          <a:off x="21075727" y="65806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106697</xdr:rowOff>
    </xdr:from>
    <xdr:ext cx="469744" cy="259045"/>
    <xdr:sp macro="" textlink="">
      <xdr:nvSpPr>
        <xdr:cNvPr id="568" name="n_2aveValue【認定こども園・幼稚園・保育所】&#10;一人当たり面積">
          <a:extLst>
            <a:ext uri="{FF2B5EF4-FFF2-40B4-BE49-F238E27FC236}">
              <a16:creationId xmlns:a16="http://schemas.microsoft.com/office/drawing/2014/main" id="{FCC08828-75BC-4221-958D-0AA9DE68EDF6}"/>
            </a:ext>
          </a:extLst>
        </xdr:cNvPr>
        <xdr:cNvSpPr txBox="1"/>
      </xdr:nvSpPr>
      <xdr:spPr>
        <a:xfrm>
          <a:off x="20199427" y="6621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131843</xdr:rowOff>
    </xdr:from>
    <xdr:ext cx="469744" cy="259045"/>
    <xdr:sp macro="" textlink="">
      <xdr:nvSpPr>
        <xdr:cNvPr id="569" name="n_3aveValue【認定こども園・幼稚園・保育所】&#10;一人当たり面積">
          <a:extLst>
            <a:ext uri="{FF2B5EF4-FFF2-40B4-BE49-F238E27FC236}">
              <a16:creationId xmlns:a16="http://schemas.microsoft.com/office/drawing/2014/main" id="{C887FA57-38D1-4BC6-97E3-EAFD3F8BA6F8}"/>
            </a:ext>
          </a:extLst>
        </xdr:cNvPr>
        <xdr:cNvSpPr txBox="1"/>
      </xdr:nvSpPr>
      <xdr:spPr>
        <a:xfrm>
          <a:off x="19310427" y="66469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10939</xdr:rowOff>
    </xdr:from>
    <xdr:ext cx="469744" cy="259045"/>
    <xdr:sp macro="" textlink="">
      <xdr:nvSpPr>
        <xdr:cNvPr id="570" name="n_4aveValue【認定こども園・幼稚園・保育所】&#10;一人当たり面積">
          <a:extLst>
            <a:ext uri="{FF2B5EF4-FFF2-40B4-BE49-F238E27FC236}">
              <a16:creationId xmlns:a16="http://schemas.microsoft.com/office/drawing/2014/main" id="{4B413899-C52D-412D-9958-37C55F1CC914}"/>
            </a:ext>
          </a:extLst>
        </xdr:cNvPr>
        <xdr:cNvSpPr txBox="1"/>
      </xdr:nvSpPr>
      <xdr:spPr>
        <a:xfrm>
          <a:off x="18421427" y="63545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35</xdr:row>
      <xdr:rowOff>17797</xdr:rowOff>
    </xdr:from>
    <xdr:ext cx="469744" cy="259045"/>
    <xdr:sp macro="" textlink="">
      <xdr:nvSpPr>
        <xdr:cNvPr id="571" name="n_1mainValue【認定こども園・幼稚園・保育所】&#10;一人当たり面積">
          <a:extLst>
            <a:ext uri="{FF2B5EF4-FFF2-40B4-BE49-F238E27FC236}">
              <a16:creationId xmlns:a16="http://schemas.microsoft.com/office/drawing/2014/main" id="{538972DF-56E7-48FD-97FF-213372DD213A}"/>
            </a:ext>
          </a:extLst>
        </xdr:cNvPr>
        <xdr:cNvSpPr txBox="1"/>
      </xdr:nvSpPr>
      <xdr:spPr>
        <a:xfrm>
          <a:off x="21075727" y="6018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35</xdr:row>
      <xdr:rowOff>40657</xdr:rowOff>
    </xdr:from>
    <xdr:ext cx="469744" cy="259045"/>
    <xdr:sp macro="" textlink="">
      <xdr:nvSpPr>
        <xdr:cNvPr id="572" name="n_2mainValue【認定こども園・幼稚園・保育所】&#10;一人当たり面積">
          <a:extLst>
            <a:ext uri="{FF2B5EF4-FFF2-40B4-BE49-F238E27FC236}">
              <a16:creationId xmlns:a16="http://schemas.microsoft.com/office/drawing/2014/main" id="{016BBE14-84FA-4AA0-AC91-0B2CA787F1BA}"/>
            </a:ext>
          </a:extLst>
        </xdr:cNvPr>
        <xdr:cNvSpPr txBox="1"/>
      </xdr:nvSpPr>
      <xdr:spPr>
        <a:xfrm>
          <a:off x="20199427" y="6041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35</xdr:row>
      <xdr:rowOff>63517</xdr:rowOff>
    </xdr:from>
    <xdr:ext cx="469744" cy="259045"/>
    <xdr:sp macro="" textlink="">
      <xdr:nvSpPr>
        <xdr:cNvPr id="573" name="n_3mainValue【認定こども園・幼稚園・保育所】&#10;一人当たり面積">
          <a:extLst>
            <a:ext uri="{FF2B5EF4-FFF2-40B4-BE49-F238E27FC236}">
              <a16:creationId xmlns:a16="http://schemas.microsoft.com/office/drawing/2014/main" id="{97298971-7FA1-4DB2-8A1C-E4FDF9A3C062}"/>
            </a:ext>
          </a:extLst>
        </xdr:cNvPr>
        <xdr:cNvSpPr txBox="1"/>
      </xdr:nvSpPr>
      <xdr:spPr>
        <a:xfrm>
          <a:off x="19310427" y="6064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74" name="正方形/長方形 573">
          <a:extLst>
            <a:ext uri="{FF2B5EF4-FFF2-40B4-BE49-F238E27FC236}">
              <a16:creationId xmlns:a16="http://schemas.microsoft.com/office/drawing/2014/main" id="{109D1D8F-2C64-4F85-8307-D617727342AE}"/>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75" name="正方形/長方形 574">
          <a:extLst>
            <a:ext uri="{FF2B5EF4-FFF2-40B4-BE49-F238E27FC236}">
              <a16:creationId xmlns:a16="http://schemas.microsoft.com/office/drawing/2014/main" id="{9315AF4D-2080-4D31-B26D-6A08F7C95CB8}"/>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76" name="正方形/長方形 575">
          <a:extLst>
            <a:ext uri="{FF2B5EF4-FFF2-40B4-BE49-F238E27FC236}">
              <a16:creationId xmlns:a16="http://schemas.microsoft.com/office/drawing/2014/main" id="{17F1ABC2-C0D7-494D-ABA8-F20BEEB428FE}"/>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77" name="正方形/長方形 576">
          <a:extLst>
            <a:ext uri="{FF2B5EF4-FFF2-40B4-BE49-F238E27FC236}">
              <a16:creationId xmlns:a16="http://schemas.microsoft.com/office/drawing/2014/main" id="{9B45FF47-958E-4DBF-9C60-9CE1750AB164}"/>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78" name="正方形/長方形 577">
          <a:extLst>
            <a:ext uri="{FF2B5EF4-FFF2-40B4-BE49-F238E27FC236}">
              <a16:creationId xmlns:a16="http://schemas.microsoft.com/office/drawing/2014/main" id="{BDED39EB-1B21-4FEB-AA45-137D7361EF44}"/>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79" name="正方形/長方形 578">
          <a:extLst>
            <a:ext uri="{FF2B5EF4-FFF2-40B4-BE49-F238E27FC236}">
              <a16:creationId xmlns:a16="http://schemas.microsoft.com/office/drawing/2014/main" id="{4950566D-AC71-46C5-9028-03AF69DE2CF4}"/>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80" name="正方形/長方形 579">
          <a:extLst>
            <a:ext uri="{FF2B5EF4-FFF2-40B4-BE49-F238E27FC236}">
              <a16:creationId xmlns:a16="http://schemas.microsoft.com/office/drawing/2014/main" id="{8837DF52-343B-4843-A4C1-4D31C5108263}"/>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81" name="正方形/長方形 580">
          <a:extLst>
            <a:ext uri="{FF2B5EF4-FFF2-40B4-BE49-F238E27FC236}">
              <a16:creationId xmlns:a16="http://schemas.microsoft.com/office/drawing/2014/main" id="{E2492996-EDB6-4937-A7A4-28C57AAD8255}"/>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82" name="テキスト ボックス 581">
          <a:extLst>
            <a:ext uri="{FF2B5EF4-FFF2-40B4-BE49-F238E27FC236}">
              <a16:creationId xmlns:a16="http://schemas.microsoft.com/office/drawing/2014/main" id="{10C0468B-A06F-4B6E-AB92-63847859E4F4}"/>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83" name="直線コネクタ 582">
          <a:extLst>
            <a:ext uri="{FF2B5EF4-FFF2-40B4-BE49-F238E27FC236}">
              <a16:creationId xmlns:a16="http://schemas.microsoft.com/office/drawing/2014/main" id="{3F52800A-FE9C-4D2A-8E47-C3AC44D0F4C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84" name="テキスト ボックス 583">
          <a:extLst>
            <a:ext uri="{FF2B5EF4-FFF2-40B4-BE49-F238E27FC236}">
              <a16:creationId xmlns:a16="http://schemas.microsoft.com/office/drawing/2014/main" id="{D0DDBC15-7C92-4BEE-BCF0-5AC2C17E7BF6}"/>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85" name="直線コネクタ 584">
          <a:extLst>
            <a:ext uri="{FF2B5EF4-FFF2-40B4-BE49-F238E27FC236}">
              <a16:creationId xmlns:a16="http://schemas.microsoft.com/office/drawing/2014/main" id="{E9A069E8-7552-46E1-90BA-E9E803D14EE4}"/>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586" name="テキスト ボックス 585">
          <a:extLst>
            <a:ext uri="{FF2B5EF4-FFF2-40B4-BE49-F238E27FC236}">
              <a16:creationId xmlns:a16="http://schemas.microsoft.com/office/drawing/2014/main" id="{EA21B315-B3CB-4B4B-BA2E-C842B4305490}"/>
            </a:ext>
          </a:extLst>
        </xdr:cNvPr>
        <xdr:cNvSpPr txBox="1"/>
      </xdr:nvSpPr>
      <xdr:spPr>
        <a:xfrm>
          <a:off x="12042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87" name="直線コネクタ 586">
          <a:extLst>
            <a:ext uri="{FF2B5EF4-FFF2-40B4-BE49-F238E27FC236}">
              <a16:creationId xmlns:a16="http://schemas.microsoft.com/office/drawing/2014/main" id="{AB13FF2D-3721-4504-AABB-64B213C909FB}"/>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88" name="テキスト ボックス 587">
          <a:extLst>
            <a:ext uri="{FF2B5EF4-FFF2-40B4-BE49-F238E27FC236}">
              <a16:creationId xmlns:a16="http://schemas.microsoft.com/office/drawing/2014/main" id="{1420BA1E-12D4-4647-8B47-A9267F85578A}"/>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89" name="直線コネクタ 588">
          <a:extLst>
            <a:ext uri="{FF2B5EF4-FFF2-40B4-BE49-F238E27FC236}">
              <a16:creationId xmlns:a16="http://schemas.microsoft.com/office/drawing/2014/main" id="{7BE2D046-3859-4AF0-9A75-4A49C25AECBC}"/>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90" name="テキスト ボックス 589">
          <a:extLst>
            <a:ext uri="{FF2B5EF4-FFF2-40B4-BE49-F238E27FC236}">
              <a16:creationId xmlns:a16="http://schemas.microsoft.com/office/drawing/2014/main" id="{DED30C3E-78E9-4A0C-B75C-4CC29DF7F985}"/>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91" name="直線コネクタ 590">
          <a:extLst>
            <a:ext uri="{FF2B5EF4-FFF2-40B4-BE49-F238E27FC236}">
              <a16:creationId xmlns:a16="http://schemas.microsoft.com/office/drawing/2014/main" id="{0F65DE33-7DD8-4EB2-8AC9-33676EDF7D1D}"/>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92" name="テキスト ボックス 591">
          <a:extLst>
            <a:ext uri="{FF2B5EF4-FFF2-40B4-BE49-F238E27FC236}">
              <a16:creationId xmlns:a16="http://schemas.microsoft.com/office/drawing/2014/main" id="{AF42E383-BABE-4416-B5CE-ED26D16BE89F}"/>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93" name="直線コネクタ 592">
          <a:extLst>
            <a:ext uri="{FF2B5EF4-FFF2-40B4-BE49-F238E27FC236}">
              <a16:creationId xmlns:a16="http://schemas.microsoft.com/office/drawing/2014/main" id="{C3FCDFE4-B3F9-428C-BB7A-83A060A9C001}"/>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94" name="テキスト ボックス 593">
          <a:extLst>
            <a:ext uri="{FF2B5EF4-FFF2-40B4-BE49-F238E27FC236}">
              <a16:creationId xmlns:a16="http://schemas.microsoft.com/office/drawing/2014/main" id="{7EE4DA4D-24E4-4125-B070-B4915BB99C8E}"/>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95" name="直線コネクタ 594">
          <a:extLst>
            <a:ext uri="{FF2B5EF4-FFF2-40B4-BE49-F238E27FC236}">
              <a16:creationId xmlns:a16="http://schemas.microsoft.com/office/drawing/2014/main" id="{687E74EE-F119-4517-BC00-5FA00390337A}"/>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596" name="テキスト ボックス 595">
          <a:extLst>
            <a:ext uri="{FF2B5EF4-FFF2-40B4-BE49-F238E27FC236}">
              <a16:creationId xmlns:a16="http://schemas.microsoft.com/office/drawing/2014/main" id="{071367CE-A88F-4965-B3F1-DD2C0B3E90A8}"/>
            </a:ext>
          </a:extLst>
        </xdr:cNvPr>
        <xdr:cNvSpPr txBox="1"/>
      </xdr:nvSpPr>
      <xdr:spPr>
        <a:xfrm>
          <a:off x="12042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97" name="直線コネクタ 596">
          <a:extLst>
            <a:ext uri="{FF2B5EF4-FFF2-40B4-BE49-F238E27FC236}">
              <a16:creationId xmlns:a16="http://schemas.microsoft.com/office/drawing/2014/main" id="{F277F558-9018-4B99-9733-7E4EF7826E8A}"/>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98" name="テキスト ボックス 597">
          <a:extLst>
            <a:ext uri="{FF2B5EF4-FFF2-40B4-BE49-F238E27FC236}">
              <a16:creationId xmlns:a16="http://schemas.microsoft.com/office/drawing/2014/main" id="{4399F0A7-76C1-489F-A9F1-9B25B5DE1E34}"/>
            </a:ext>
          </a:extLst>
        </xdr:cNvPr>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99" name="【学校施設】&#10;有形固定資産減価償却率グラフ枠">
          <a:extLst>
            <a:ext uri="{FF2B5EF4-FFF2-40B4-BE49-F238E27FC236}">
              <a16:creationId xmlns:a16="http://schemas.microsoft.com/office/drawing/2014/main" id="{0803C7E3-FF7B-4B87-9072-BA710ED6D378}"/>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148590</xdr:rowOff>
    </xdr:from>
    <xdr:to>
      <xdr:col>85</xdr:col>
      <xdr:colOff>126364</xdr:colOff>
      <xdr:row>63</xdr:row>
      <xdr:rowOff>80010</xdr:rowOff>
    </xdr:to>
    <xdr:cxnSp macro="">
      <xdr:nvCxnSpPr>
        <xdr:cNvPr id="600" name="直線コネクタ 599">
          <a:extLst>
            <a:ext uri="{FF2B5EF4-FFF2-40B4-BE49-F238E27FC236}">
              <a16:creationId xmlns:a16="http://schemas.microsoft.com/office/drawing/2014/main" id="{71EB1630-8634-4772-A031-ABD3DDA63CB7}"/>
            </a:ext>
          </a:extLst>
        </xdr:cNvPr>
        <xdr:cNvCxnSpPr/>
      </xdr:nvCxnSpPr>
      <xdr:spPr>
        <a:xfrm flipV="1">
          <a:off x="16318864" y="9578340"/>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83837</xdr:rowOff>
    </xdr:from>
    <xdr:ext cx="405111" cy="259045"/>
    <xdr:sp macro="" textlink="">
      <xdr:nvSpPr>
        <xdr:cNvPr id="601" name="【学校施設】&#10;有形固定資産減価償却率最小値テキスト">
          <a:extLst>
            <a:ext uri="{FF2B5EF4-FFF2-40B4-BE49-F238E27FC236}">
              <a16:creationId xmlns:a16="http://schemas.microsoft.com/office/drawing/2014/main" id="{7180C811-D87C-4D19-B834-885BE4F32176}"/>
            </a:ext>
          </a:extLst>
        </xdr:cNvPr>
        <xdr:cNvSpPr txBox="1"/>
      </xdr:nvSpPr>
      <xdr:spPr>
        <a:xfrm>
          <a:off x="16357600" y="10885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80010</xdr:rowOff>
    </xdr:from>
    <xdr:to>
      <xdr:col>86</xdr:col>
      <xdr:colOff>25400</xdr:colOff>
      <xdr:row>63</xdr:row>
      <xdr:rowOff>80010</xdr:rowOff>
    </xdr:to>
    <xdr:cxnSp macro="">
      <xdr:nvCxnSpPr>
        <xdr:cNvPr id="602" name="直線コネクタ 601">
          <a:extLst>
            <a:ext uri="{FF2B5EF4-FFF2-40B4-BE49-F238E27FC236}">
              <a16:creationId xmlns:a16="http://schemas.microsoft.com/office/drawing/2014/main" id="{02EF94C5-3DCA-45A2-BDCD-2856CC9009A8}"/>
            </a:ext>
          </a:extLst>
        </xdr:cNvPr>
        <xdr:cNvCxnSpPr/>
      </xdr:nvCxnSpPr>
      <xdr:spPr>
        <a:xfrm>
          <a:off x="16230600" y="10881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95267</xdr:rowOff>
    </xdr:from>
    <xdr:ext cx="405111" cy="259045"/>
    <xdr:sp macro="" textlink="">
      <xdr:nvSpPr>
        <xdr:cNvPr id="603" name="【学校施設】&#10;有形固定資産減価償却率最大値テキスト">
          <a:extLst>
            <a:ext uri="{FF2B5EF4-FFF2-40B4-BE49-F238E27FC236}">
              <a16:creationId xmlns:a16="http://schemas.microsoft.com/office/drawing/2014/main" id="{C0540515-51FA-49F4-BAF0-33EF731207DA}"/>
            </a:ext>
          </a:extLst>
        </xdr:cNvPr>
        <xdr:cNvSpPr txBox="1"/>
      </xdr:nvSpPr>
      <xdr:spPr>
        <a:xfrm>
          <a:off x="16357600" y="9353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148590</xdr:rowOff>
    </xdr:from>
    <xdr:to>
      <xdr:col>86</xdr:col>
      <xdr:colOff>25400</xdr:colOff>
      <xdr:row>55</xdr:row>
      <xdr:rowOff>148590</xdr:rowOff>
    </xdr:to>
    <xdr:cxnSp macro="">
      <xdr:nvCxnSpPr>
        <xdr:cNvPr id="604" name="直線コネクタ 603">
          <a:extLst>
            <a:ext uri="{FF2B5EF4-FFF2-40B4-BE49-F238E27FC236}">
              <a16:creationId xmlns:a16="http://schemas.microsoft.com/office/drawing/2014/main" id="{EF5E5CC7-3BE4-427C-97E9-D0114116E37D}"/>
            </a:ext>
          </a:extLst>
        </xdr:cNvPr>
        <xdr:cNvCxnSpPr/>
      </xdr:nvCxnSpPr>
      <xdr:spPr>
        <a:xfrm>
          <a:off x="16230600" y="9578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150058</xdr:rowOff>
    </xdr:from>
    <xdr:ext cx="405111" cy="259045"/>
    <xdr:sp macro="" textlink="">
      <xdr:nvSpPr>
        <xdr:cNvPr id="605" name="【学校施設】&#10;有形固定資産減価償却率平均値テキスト">
          <a:extLst>
            <a:ext uri="{FF2B5EF4-FFF2-40B4-BE49-F238E27FC236}">
              <a16:creationId xmlns:a16="http://schemas.microsoft.com/office/drawing/2014/main" id="{F0F782AB-889D-420D-A58E-316960B37AA3}"/>
            </a:ext>
          </a:extLst>
        </xdr:cNvPr>
        <xdr:cNvSpPr txBox="1"/>
      </xdr:nvSpPr>
      <xdr:spPr>
        <a:xfrm>
          <a:off x="16357600" y="1009415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127181</xdr:rowOff>
    </xdr:from>
    <xdr:to>
      <xdr:col>85</xdr:col>
      <xdr:colOff>177800</xdr:colOff>
      <xdr:row>60</xdr:row>
      <xdr:rowOff>57331</xdr:rowOff>
    </xdr:to>
    <xdr:sp macro="" textlink="">
      <xdr:nvSpPr>
        <xdr:cNvPr id="606" name="フローチャート: 判断 605">
          <a:extLst>
            <a:ext uri="{FF2B5EF4-FFF2-40B4-BE49-F238E27FC236}">
              <a16:creationId xmlns:a16="http://schemas.microsoft.com/office/drawing/2014/main" id="{03ADFD28-94CC-4DC4-AABC-FAD338CAAB83}"/>
            </a:ext>
          </a:extLst>
        </xdr:cNvPr>
        <xdr:cNvSpPr/>
      </xdr:nvSpPr>
      <xdr:spPr>
        <a:xfrm>
          <a:off x="16268700" y="10242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123916</xdr:rowOff>
    </xdr:from>
    <xdr:to>
      <xdr:col>81</xdr:col>
      <xdr:colOff>101600</xdr:colOff>
      <xdr:row>60</xdr:row>
      <xdr:rowOff>54066</xdr:rowOff>
    </xdr:to>
    <xdr:sp macro="" textlink="">
      <xdr:nvSpPr>
        <xdr:cNvPr id="607" name="フローチャート: 判断 606">
          <a:extLst>
            <a:ext uri="{FF2B5EF4-FFF2-40B4-BE49-F238E27FC236}">
              <a16:creationId xmlns:a16="http://schemas.microsoft.com/office/drawing/2014/main" id="{FA48BDAD-447B-489B-87AF-054CCB2FE71D}"/>
            </a:ext>
          </a:extLst>
        </xdr:cNvPr>
        <xdr:cNvSpPr/>
      </xdr:nvSpPr>
      <xdr:spPr>
        <a:xfrm>
          <a:off x="15430500" y="10239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97790</xdr:rowOff>
    </xdr:from>
    <xdr:to>
      <xdr:col>76</xdr:col>
      <xdr:colOff>165100</xdr:colOff>
      <xdr:row>60</xdr:row>
      <xdr:rowOff>27940</xdr:rowOff>
    </xdr:to>
    <xdr:sp macro="" textlink="">
      <xdr:nvSpPr>
        <xdr:cNvPr id="608" name="フローチャート: 判断 607">
          <a:extLst>
            <a:ext uri="{FF2B5EF4-FFF2-40B4-BE49-F238E27FC236}">
              <a16:creationId xmlns:a16="http://schemas.microsoft.com/office/drawing/2014/main" id="{570D3ECC-D528-4231-BE6F-C0E8B4E7F4CB}"/>
            </a:ext>
          </a:extLst>
        </xdr:cNvPr>
        <xdr:cNvSpPr/>
      </xdr:nvSpPr>
      <xdr:spPr>
        <a:xfrm>
          <a:off x="14541500" y="1021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114119</xdr:rowOff>
    </xdr:from>
    <xdr:to>
      <xdr:col>72</xdr:col>
      <xdr:colOff>38100</xdr:colOff>
      <xdr:row>60</xdr:row>
      <xdr:rowOff>44269</xdr:rowOff>
    </xdr:to>
    <xdr:sp macro="" textlink="">
      <xdr:nvSpPr>
        <xdr:cNvPr id="609" name="フローチャート: 判断 608">
          <a:extLst>
            <a:ext uri="{FF2B5EF4-FFF2-40B4-BE49-F238E27FC236}">
              <a16:creationId xmlns:a16="http://schemas.microsoft.com/office/drawing/2014/main" id="{58F9CDDF-2772-4D32-9B9D-8D90C0078CA5}"/>
            </a:ext>
          </a:extLst>
        </xdr:cNvPr>
        <xdr:cNvSpPr/>
      </xdr:nvSpPr>
      <xdr:spPr>
        <a:xfrm>
          <a:off x="13652500" y="10229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29210</xdr:rowOff>
    </xdr:from>
    <xdr:to>
      <xdr:col>67</xdr:col>
      <xdr:colOff>101600</xdr:colOff>
      <xdr:row>59</xdr:row>
      <xdr:rowOff>130810</xdr:rowOff>
    </xdr:to>
    <xdr:sp macro="" textlink="">
      <xdr:nvSpPr>
        <xdr:cNvPr id="610" name="フローチャート: 判断 609">
          <a:extLst>
            <a:ext uri="{FF2B5EF4-FFF2-40B4-BE49-F238E27FC236}">
              <a16:creationId xmlns:a16="http://schemas.microsoft.com/office/drawing/2014/main" id="{00332F26-C363-4968-AB85-222EA1EF6796}"/>
            </a:ext>
          </a:extLst>
        </xdr:cNvPr>
        <xdr:cNvSpPr/>
      </xdr:nvSpPr>
      <xdr:spPr>
        <a:xfrm>
          <a:off x="12763500" y="10144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11" name="テキスト ボックス 610">
          <a:extLst>
            <a:ext uri="{FF2B5EF4-FFF2-40B4-BE49-F238E27FC236}">
              <a16:creationId xmlns:a16="http://schemas.microsoft.com/office/drawing/2014/main" id="{022919DA-8D64-480B-B2D1-501CC05098C7}"/>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12" name="テキスト ボックス 611">
          <a:extLst>
            <a:ext uri="{FF2B5EF4-FFF2-40B4-BE49-F238E27FC236}">
              <a16:creationId xmlns:a16="http://schemas.microsoft.com/office/drawing/2014/main" id="{41D72C05-B194-4AFD-ACA0-CA629047B924}"/>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13" name="テキスト ボックス 612">
          <a:extLst>
            <a:ext uri="{FF2B5EF4-FFF2-40B4-BE49-F238E27FC236}">
              <a16:creationId xmlns:a16="http://schemas.microsoft.com/office/drawing/2014/main" id="{9A83D30D-C4E7-4B14-9C14-5D897412DF9A}"/>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14" name="テキスト ボックス 613">
          <a:extLst>
            <a:ext uri="{FF2B5EF4-FFF2-40B4-BE49-F238E27FC236}">
              <a16:creationId xmlns:a16="http://schemas.microsoft.com/office/drawing/2014/main" id="{EE9ACA52-F8EC-44B1-9ED2-D01F529258BD}"/>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15" name="テキスト ボックス 614">
          <a:extLst>
            <a:ext uri="{FF2B5EF4-FFF2-40B4-BE49-F238E27FC236}">
              <a16:creationId xmlns:a16="http://schemas.microsoft.com/office/drawing/2014/main" id="{C09BBBBF-0BD0-4CF0-987D-AFECB453E1A3}"/>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133713</xdr:rowOff>
    </xdr:from>
    <xdr:to>
      <xdr:col>85</xdr:col>
      <xdr:colOff>177800</xdr:colOff>
      <xdr:row>60</xdr:row>
      <xdr:rowOff>63863</xdr:rowOff>
    </xdr:to>
    <xdr:sp macro="" textlink="">
      <xdr:nvSpPr>
        <xdr:cNvPr id="616" name="楕円 615">
          <a:extLst>
            <a:ext uri="{FF2B5EF4-FFF2-40B4-BE49-F238E27FC236}">
              <a16:creationId xmlns:a16="http://schemas.microsoft.com/office/drawing/2014/main" id="{0D727137-03DC-4A7D-8096-D1A0C0CDB77A}"/>
            </a:ext>
          </a:extLst>
        </xdr:cNvPr>
        <xdr:cNvSpPr/>
      </xdr:nvSpPr>
      <xdr:spPr>
        <a:xfrm>
          <a:off x="16268700" y="10249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112140</xdr:rowOff>
    </xdr:from>
    <xdr:ext cx="405111" cy="259045"/>
    <xdr:sp macro="" textlink="">
      <xdr:nvSpPr>
        <xdr:cNvPr id="617" name="【学校施設】&#10;有形固定資産減価償却率該当値テキスト">
          <a:extLst>
            <a:ext uri="{FF2B5EF4-FFF2-40B4-BE49-F238E27FC236}">
              <a16:creationId xmlns:a16="http://schemas.microsoft.com/office/drawing/2014/main" id="{57016F34-7E99-4DE0-A615-7BDE460E6E0B}"/>
            </a:ext>
          </a:extLst>
        </xdr:cNvPr>
        <xdr:cNvSpPr txBox="1"/>
      </xdr:nvSpPr>
      <xdr:spPr>
        <a:xfrm>
          <a:off x="16357600" y="102276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81462</xdr:rowOff>
    </xdr:from>
    <xdr:to>
      <xdr:col>81</xdr:col>
      <xdr:colOff>101600</xdr:colOff>
      <xdr:row>60</xdr:row>
      <xdr:rowOff>11612</xdr:rowOff>
    </xdr:to>
    <xdr:sp macro="" textlink="">
      <xdr:nvSpPr>
        <xdr:cNvPr id="618" name="楕円 617">
          <a:extLst>
            <a:ext uri="{FF2B5EF4-FFF2-40B4-BE49-F238E27FC236}">
              <a16:creationId xmlns:a16="http://schemas.microsoft.com/office/drawing/2014/main" id="{442F2E74-88E7-4AFE-BABA-3BC044660B24}"/>
            </a:ext>
          </a:extLst>
        </xdr:cNvPr>
        <xdr:cNvSpPr/>
      </xdr:nvSpPr>
      <xdr:spPr>
        <a:xfrm>
          <a:off x="15430500" y="10197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132262</xdr:rowOff>
    </xdr:from>
    <xdr:to>
      <xdr:col>85</xdr:col>
      <xdr:colOff>127000</xdr:colOff>
      <xdr:row>60</xdr:row>
      <xdr:rowOff>13063</xdr:rowOff>
    </xdr:to>
    <xdr:cxnSp macro="">
      <xdr:nvCxnSpPr>
        <xdr:cNvPr id="619" name="直線コネクタ 618">
          <a:extLst>
            <a:ext uri="{FF2B5EF4-FFF2-40B4-BE49-F238E27FC236}">
              <a16:creationId xmlns:a16="http://schemas.microsoft.com/office/drawing/2014/main" id="{1A8CE10B-0CDE-43F8-8BB5-E5ED418316D7}"/>
            </a:ext>
          </a:extLst>
        </xdr:cNvPr>
        <xdr:cNvCxnSpPr/>
      </xdr:nvCxnSpPr>
      <xdr:spPr>
        <a:xfrm>
          <a:off x="15481300" y="10247812"/>
          <a:ext cx="838200" cy="5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35741</xdr:rowOff>
    </xdr:from>
    <xdr:to>
      <xdr:col>76</xdr:col>
      <xdr:colOff>165100</xdr:colOff>
      <xdr:row>59</xdr:row>
      <xdr:rowOff>137341</xdr:rowOff>
    </xdr:to>
    <xdr:sp macro="" textlink="">
      <xdr:nvSpPr>
        <xdr:cNvPr id="620" name="楕円 619">
          <a:extLst>
            <a:ext uri="{FF2B5EF4-FFF2-40B4-BE49-F238E27FC236}">
              <a16:creationId xmlns:a16="http://schemas.microsoft.com/office/drawing/2014/main" id="{BF40866C-A648-45BD-9208-3D12DF2AA519}"/>
            </a:ext>
          </a:extLst>
        </xdr:cNvPr>
        <xdr:cNvSpPr/>
      </xdr:nvSpPr>
      <xdr:spPr>
        <a:xfrm>
          <a:off x="14541500" y="10151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86541</xdr:rowOff>
    </xdr:from>
    <xdr:to>
      <xdr:col>81</xdr:col>
      <xdr:colOff>50800</xdr:colOff>
      <xdr:row>59</xdr:row>
      <xdr:rowOff>132262</xdr:rowOff>
    </xdr:to>
    <xdr:cxnSp macro="">
      <xdr:nvCxnSpPr>
        <xdr:cNvPr id="621" name="直線コネクタ 620">
          <a:extLst>
            <a:ext uri="{FF2B5EF4-FFF2-40B4-BE49-F238E27FC236}">
              <a16:creationId xmlns:a16="http://schemas.microsoft.com/office/drawing/2014/main" id="{10A59203-D426-400B-91F2-DDF4E3E8EB9F}"/>
            </a:ext>
          </a:extLst>
        </xdr:cNvPr>
        <xdr:cNvCxnSpPr/>
      </xdr:nvCxnSpPr>
      <xdr:spPr>
        <a:xfrm>
          <a:off x="14592300" y="10202091"/>
          <a:ext cx="889000" cy="45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148409</xdr:rowOff>
    </xdr:from>
    <xdr:to>
      <xdr:col>72</xdr:col>
      <xdr:colOff>38100</xdr:colOff>
      <xdr:row>59</xdr:row>
      <xdr:rowOff>78559</xdr:rowOff>
    </xdr:to>
    <xdr:sp macro="" textlink="">
      <xdr:nvSpPr>
        <xdr:cNvPr id="622" name="楕円 621">
          <a:extLst>
            <a:ext uri="{FF2B5EF4-FFF2-40B4-BE49-F238E27FC236}">
              <a16:creationId xmlns:a16="http://schemas.microsoft.com/office/drawing/2014/main" id="{16D6ADCB-945C-4B29-BE1B-A2B5C271B320}"/>
            </a:ext>
          </a:extLst>
        </xdr:cNvPr>
        <xdr:cNvSpPr/>
      </xdr:nvSpPr>
      <xdr:spPr>
        <a:xfrm>
          <a:off x="13652500" y="10092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27759</xdr:rowOff>
    </xdr:from>
    <xdr:to>
      <xdr:col>76</xdr:col>
      <xdr:colOff>114300</xdr:colOff>
      <xdr:row>59</xdr:row>
      <xdr:rowOff>86541</xdr:rowOff>
    </xdr:to>
    <xdr:cxnSp macro="">
      <xdr:nvCxnSpPr>
        <xdr:cNvPr id="623" name="直線コネクタ 622">
          <a:extLst>
            <a:ext uri="{FF2B5EF4-FFF2-40B4-BE49-F238E27FC236}">
              <a16:creationId xmlns:a16="http://schemas.microsoft.com/office/drawing/2014/main" id="{24980933-8632-492D-964B-EF5171D6F0F2}"/>
            </a:ext>
          </a:extLst>
        </xdr:cNvPr>
        <xdr:cNvCxnSpPr/>
      </xdr:nvCxnSpPr>
      <xdr:spPr>
        <a:xfrm>
          <a:off x="13703300" y="10143309"/>
          <a:ext cx="889000" cy="58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45193</xdr:rowOff>
    </xdr:from>
    <xdr:ext cx="405111" cy="259045"/>
    <xdr:sp macro="" textlink="">
      <xdr:nvSpPr>
        <xdr:cNvPr id="624" name="n_1aveValue【学校施設】&#10;有形固定資産減価償却率">
          <a:extLst>
            <a:ext uri="{FF2B5EF4-FFF2-40B4-BE49-F238E27FC236}">
              <a16:creationId xmlns:a16="http://schemas.microsoft.com/office/drawing/2014/main" id="{B17C46A4-720C-4C98-9F24-FC1E05A52130}"/>
            </a:ext>
          </a:extLst>
        </xdr:cNvPr>
        <xdr:cNvSpPr txBox="1"/>
      </xdr:nvSpPr>
      <xdr:spPr>
        <a:xfrm>
          <a:off x="15266044" y="103321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19067</xdr:rowOff>
    </xdr:from>
    <xdr:ext cx="405111" cy="259045"/>
    <xdr:sp macro="" textlink="">
      <xdr:nvSpPr>
        <xdr:cNvPr id="625" name="n_2aveValue【学校施設】&#10;有形固定資産減価償却率">
          <a:extLst>
            <a:ext uri="{FF2B5EF4-FFF2-40B4-BE49-F238E27FC236}">
              <a16:creationId xmlns:a16="http://schemas.microsoft.com/office/drawing/2014/main" id="{C8365963-3736-49C1-BE6F-A3C0D087F42F}"/>
            </a:ext>
          </a:extLst>
        </xdr:cNvPr>
        <xdr:cNvSpPr txBox="1"/>
      </xdr:nvSpPr>
      <xdr:spPr>
        <a:xfrm>
          <a:off x="14389744" y="10306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35396</xdr:rowOff>
    </xdr:from>
    <xdr:ext cx="405111" cy="259045"/>
    <xdr:sp macro="" textlink="">
      <xdr:nvSpPr>
        <xdr:cNvPr id="626" name="n_3aveValue【学校施設】&#10;有形固定資産減価償却率">
          <a:extLst>
            <a:ext uri="{FF2B5EF4-FFF2-40B4-BE49-F238E27FC236}">
              <a16:creationId xmlns:a16="http://schemas.microsoft.com/office/drawing/2014/main" id="{89E61972-E164-4747-9688-D4A974CEB897}"/>
            </a:ext>
          </a:extLst>
        </xdr:cNvPr>
        <xdr:cNvSpPr txBox="1"/>
      </xdr:nvSpPr>
      <xdr:spPr>
        <a:xfrm>
          <a:off x="13500744" y="103223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147337</xdr:rowOff>
    </xdr:from>
    <xdr:ext cx="405111" cy="259045"/>
    <xdr:sp macro="" textlink="">
      <xdr:nvSpPr>
        <xdr:cNvPr id="627" name="n_4aveValue【学校施設】&#10;有形固定資産減価償却率">
          <a:extLst>
            <a:ext uri="{FF2B5EF4-FFF2-40B4-BE49-F238E27FC236}">
              <a16:creationId xmlns:a16="http://schemas.microsoft.com/office/drawing/2014/main" id="{63E6BD52-4E8E-456C-86B4-035284F12E82}"/>
            </a:ext>
          </a:extLst>
        </xdr:cNvPr>
        <xdr:cNvSpPr txBox="1"/>
      </xdr:nvSpPr>
      <xdr:spPr>
        <a:xfrm>
          <a:off x="12611744" y="9919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58</xdr:row>
      <xdr:rowOff>28139</xdr:rowOff>
    </xdr:from>
    <xdr:ext cx="405111" cy="259045"/>
    <xdr:sp macro="" textlink="">
      <xdr:nvSpPr>
        <xdr:cNvPr id="628" name="n_1mainValue【学校施設】&#10;有形固定資産減価償却率">
          <a:extLst>
            <a:ext uri="{FF2B5EF4-FFF2-40B4-BE49-F238E27FC236}">
              <a16:creationId xmlns:a16="http://schemas.microsoft.com/office/drawing/2014/main" id="{82F39077-CD4A-4CD2-B9BD-3464DDB94CA6}"/>
            </a:ext>
          </a:extLst>
        </xdr:cNvPr>
        <xdr:cNvSpPr txBox="1"/>
      </xdr:nvSpPr>
      <xdr:spPr>
        <a:xfrm>
          <a:off x="15266044" y="99722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153868</xdr:rowOff>
    </xdr:from>
    <xdr:ext cx="405111" cy="259045"/>
    <xdr:sp macro="" textlink="">
      <xdr:nvSpPr>
        <xdr:cNvPr id="629" name="n_2mainValue【学校施設】&#10;有形固定資産減価償却率">
          <a:extLst>
            <a:ext uri="{FF2B5EF4-FFF2-40B4-BE49-F238E27FC236}">
              <a16:creationId xmlns:a16="http://schemas.microsoft.com/office/drawing/2014/main" id="{ED2EABC0-73F5-4619-803B-C337DA271FB6}"/>
            </a:ext>
          </a:extLst>
        </xdr:cNvPr>
        <xdr:cNvSpPr txBox="1"/>
      </xdr:nvSpPr>
      <xdr:spPr>
        <a:xfrm>
          <a:off x="14389744" y="99265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95086</xdr:rowOff>
    </xdr:from>
    <xdr:ext cx="405111" cy="259045"/>
    <xdr:sp macro="" textlink="">
      <xdr:nvSpPr>
        <xdr:cNvPr id="630" name="n_3mainValue【学校施設】&#10;有形固定資産減価償却率">
          <a:extLst>
            <a:ext uri="{FF2B5EF4-FFF2-40B4-BE49-F238E27FC236}">
              <a16:creationId xmlns:a16="http://schemas.microsoft.com/office/drawing/2014/main" id="{DAD398F8-C044-4C10-92B2-4D905CB6363D}"/>
            </a:ext>
          </a:extLst>
        </xdr:cNvPr>
        <xdr:cNvSpPr txBox="1"/>
      </xdr:nvSpPr>
      <xdr:spPr>
        <a:xfrm>
          <a:off x="13500744" y="98677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31" name="正方形/長方形 630">
          <a:extLst>
            <a:ext uri="{FF2B5EF4-FFF2-40B4-BE49-F238E27FC236}">
              <a16:creationId xmlns:a16="http://schemas.microsoft.com/office/drawing/2014/main" id="{9B50E002-EB3A-4B1D-8440-66C82CA4916F}"/>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32" name="正方形/長方形 631">
          <a:extLst>
            <a:ext uri="{FF2B5EF4-FFF2-40B4-BE49-F238E27FC236}">
              <a16:creationId xmlns:a16="http://schemas.microsoft.com/office/drawing/2014/main" id="{C84F103A-8794-4A94-9DCD-6726C0673031}"/>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33" name="正方形/長方形 632">
          <a:extLst>
            <a:ext uri="{FF2B5EF4-FFF2-40B4-BE49-F238E27FC236}">
              <a16:creationId xmlns:a16="http://schemas.microsoft.com/office/drawing/2014/main" id="{793400F8-7416-4393-83AF-56F5B1CD8D28}"/>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34" name="正方形/長方形 633">
          <a:extLst>
            <a:ext uri="{FF2B5EF4-FFF2-40B4-BE49-F238E27FC236}">
              <a16:creationId xmlns:a16="http://schemas.microsoft.com/office/drawing/2014/main" id="{B13899A3-2D89-4CAC-BD7C-6800F301118D}"/>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35" name="正方形/長方形 634">
          <a:extLst>
            <a:ext uri="{FF2B5EF4-FFF2-40B4-BE49-F238E27FC236}">
              <a16:creationId xmlns:a16="http://schemas.microsoft.com/office/drawing/2014/main" id="{DD72C379-5D6E-4291-A205-1E9FF022CC79}"/>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36" name="正方形/長方形 635">
          <a:extLst>
            <a:ext uri="{FF2B5EF4-FFF2-40B4-BE49-F238E27FC236}">
              <a16:creationId xmlns:a16="http://schemas.microsoft.com/office/drawing/2014/main" id="{4B5D10FF-32E6-4651-AB3B-DAAB7B13B517}"/>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37" name="正方形/長方形 636">
          <a:extLst>
            <a:ext uri="{FF2B5EF4-FFF2-40B4-BE49-F238E27FC236}">
              <a16:creationId xmlns:a16="http://schemas.microsoft.com/office/drawing/2014/main" id="{1AB19522-874F-4033-9762-84A03CBE1BD5}"/>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38" name="正方形/長方形 637">
          <a:extLst>
            <a:ext uri="{FF2B5EF4-FFF2-40B4-BE49-F238E27FC236}">
              <a16:creationId xmlns:a16="http://schemas.microsoft.com/office/drawing/2014/main" id="{C66F1575-4DBF-4C0C-8B1C-8D7FE0057AB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39" name="テキスト ボックス 638">
          <a:extLst>
            <a:ext uri="{FF2B5EF4-FFF2-40B4-BE49-F238E27FC236}">
              <a16:creationId xmlns:a16="http://schemas.microsoft.com/office/drawing/2014/main" id="{F1ADF7BD-A1FC-4BBA-A150-9AEE5149BE09}"/>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40" name="直線コネクタ 639">
          <a:extLst>
            <a:ext uri="{FF2B5EF4-FFF2-40B4-BE49-F238E27FC236}">
              <a16:creationId xmlns:a16="http://schemas.microsoft.com/office/drawing/2014/main" id="{4C1DE580-99EC-4657-A833-3219EDE83A35}"/>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641" name="テキスト ボックス 640">
          <a:extLst>
            <a:ext uri="{FF2B5EF4-FFF2-40B4-BE49-F238E27FC236}">
              <a16:creationId xmlns:a16="http://schemas.microsoft.com/office/drawing/2014/main" id="{CA0ED175-A7BB-41B1-912B-A3C64D0881FB}"/>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642" name="直線コネクタ 641">
          <a:extLst>
            <a:ext uri="{FF2B5EF4-FFF2-40B4-BE49-F238E27FC236}">
              <a16:creationId xmlns:a16="http://schemas.microsoft.com/office/drawing/2014/main" id="{D90B6CF8-E522-4447-B3DF-6727A06A2A39}"/>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43" name="テキスト ボックス 642">
          <a:extLst>
            <a:ext uri="{FF2B5EF4-FFF2-40B4-BE49-F238E27FC236}">
              <a16:creationId xmlns:a16="http://schemas.microsoft.com/office/drawing/2014/main" id="{957F2390-B06B-4960-9278-6ACADE6DFE20}"/>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44" name="直線コネクタ 643">
          <a:extLst>
            <a:ext uri="{FF2B5EF4-FFF2-40B4-BE49-F238E27FC236}">
              <a16:creationId xmlns:a16="http://schemas.microsoft.com/office/drawing/2014/main" id="{8EB3C106-83B9-4B8A-8BF0-72AC0A9B78EF}"/>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45" name="テキスト ボックス 644">
          <a:extLst>
            <a:ext uri="{FF2B5EF4-FFF2-40B4-BE49-F238E27FC236}">
              <a16:creationId xmlns:a16="http://schemas.microsoft.com/office/drawing/2014/main" id="{148E589A-4B29-447E-904C-3F1CFB583D51}"/>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46" name="直線コネクタ 645">
          <a:extLst>
            <a:ext uri="{FF2B5EF4-FFF2-40B4-BE49-F238E27FC236}">
              <a16:creationId xmlns:a16="http://schemas.microsoft.com/office/drawing/2014/main" id="{0192D3AD-9C41-463E-B239-666543EBF6DB}"/>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47" name="テキスト ボックス 646">
          <a:extLst>
            <a:ext uri="{FF2B5EF4-FFF2-40B4-BE49-F238E27FC236}">
              <a16:creationId xmlns:a16="http://schemas.microsoft.com/office/drawing/2014/main" id="{435C7149-3DEC-4EA0-A0FD-A2B3F8989027}"/>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48" name="直線コネクタ 647">
          <a:extLst>
            <a:ext uri="{FF2B5EF4-FFF2-40B4-BE49-F238E27FC236}">
              <a16:creationId xmlns:a16="http://schemas.microsoft.com/office/drawing/2014/main" id="{939ABA99-1AB0-47A9-9A6A-59B2C97A2AF1}"/>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49" name="テキスト ボックス 648">
          <a:extLst>
            <a:ext uri="{FF2B5EF4-FFF2-40B4-BE49-F238E27FC236}">
              <a16:creationId xmlns:a16="http://schemas.microsoft.com/office/drawing/2014/main" id="{0DA94A1A-E14E-40BB-A43E-B81E13470211}"/>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50" name="直線コネクタ 649">
          <a:extLst>
            <a:ext uri="{FF2B5EF4-FFF2-40B4-BE49-F238E27FC236}">
              <a16:creationId xmlns:a16="http://schemas.microsoft.com/office/drawing/2014/main" id="{6FBA3AC1-A9C9-4EC1-9202-3393F9F32FC5}"/>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124477</xdr:rowOff>
    </xdr:from>
    <xdr:ext cx="531299" cy="259045"/>
    <xdr:sp macro="" textlink="">
      <xdr:nvSpPr>
        <xdr:cNvPr id="651" name="テキスト ボックス 650">
          <a:extLst>
            <a:ext uri="{FF2B5EF4-FFF2-40B4-BE49-F238E27FC236}">
              <a16:creationId xmlns:a16="http://schemas.microsoft.com/office/drawing/2014/main" id="{32E8AB3C-35A6-40EE-89B5-1462097B44B0}"/>
            </a:ext>
          </a:extLst>
        </xdr:cNvPr>
        <xdr:cNvSpPr txBox="1"/>
      </xdr:nvSpPr>
      <xdr:spPr>
        <a:xfrm>
          <a:off x="17756701" y="938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52" name="直線コネクタ 651">
          <a:extLst>
            <a:ext uri="{FF2B5EF4-FFF2-40B4-BE49-F238E27FC236}">
              <a16:creationId xmlns:a16="http://schemas.microsoft.com/office/drawing/2014/main" id="{D36D150E-1E87-40CF-8640-7BFC2F47781A}"/>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653" name="テキスト ボックス 652">
          <a:extLst>
            <a:ext uri="{FF2B5EF4-FFF2-40B4-BE49-F238E27FC236}">
              <a16:creationId xmlns:a16="http://schemas.microsoft.com/office/drawing/2014/main" id="{3F9E81D4-FED4-4E62-9996-5BB1145F284B}"/>
            </a:ext>
          </a:extLst>
        </xdr:cNvPr>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54" name="【学校施設】&#10;一人当たり面積グラフ枠">
          <a:extLst>
            <a:ext uri="{FF2B5EF4-FFF2-40B4-BE49-F238E27FC236}">
              <a16:creationId xmlns:a16="http://schemas.microsoft.com/office/drawing/2014/main" id="{1CCB7316-DB85-4EB5-8D02-400EDE2EC561}"/>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134683</xdr:rowOff>
    </xdr:from>
    <xdr:to>
      <xdr:col>116</xdr:col>
      <xdr:colOff>62864</xdr:colOff>
      <xdr:row>64</xdr:row>
      <xdr:rowOff>169355</xdr:rowOff>
    </xdr:to>
    <xdr:cxnSp macro="">
      <xdr:nvCxnSpPr>
        <xdr:cNvPr id="655" name="直線コネクタ 654">
          <a:extLst>
            <a:ext uri="{FF2B5EF4-FFF2-40B4-BE49-F238E27FC236}">
              <a16:creationId xmlns:a16="http://schemas.microsoft.com/office/drawing/2014/main" id="{053A5F08-FE57-492D-A5E5-41A44D72C123}"/>
            </a:ext>
          </a:extLst>
        </xdr:cNvPr>
        <xdr:cNvCxnSpPr/>
      </xdr:nvCxnSpPr>
      <xdr:spPr>
        <a:xfrm flipV="1">
          <a:off x="22160864" y="9735883"/>
          <a:ext cx="0" cy="14062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65</xdr:row>
      <xdr:rowOff>1732</xdr:rowOff>
    </xdr:from>
    <xdr:ext cx="469744" cy="259045"/>
    <xdr:sp macro="" textlink="">
      <xdr:nvSpPr>
        <xdr:cNvPr id="656" name="【学校施設】&#10;一人当たり面積最小値テキスト">
          <a:extLst>
            <a:ext uri="{FF2B5EF4-FFF2-40B4-BE49-F238E27FC236}">
              <a16:creationId xmlns:a16="http://schemas.microsoft.com/office/drawing/2014/main" id="{AD9A213F-EF95-453A-9F58-DEA6D771445E}"/>
            </a:ext>
          </a:extLst>
        </xdr:cNvPr>
        <xdr:cNvSpPr txBox="1"/>
      </xdr:nvSpPr>
      <xdr:spPr>
        <a:xfrm>
          <a:off x="22199600" y="111459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169355</xdr:rowOff>
    </xdr:from>
    <xdr:to>
      <xdr:col>116</xdr:col>
      <xdr:colOff>152400</xdr:colOff>
      <xdr:row>64</xdr:row>
      <xdr:rowOff>169355</xdr:rowOff>
    </xdr:to>
    <xdr:cxnSp macro="">
      <xdr:nvCxnSpPr>
        <xdr:cNvPr id="657" name="直線コネクタ 656">
          <a:extLst>
            <a:ext uri="{FF2B5EF4-FFF2-40B4-BE49-F238E27FC236}">
              <a16:creationId xmlns:a16="http://schemas.microsoft.com/office/drawing/2014/main" id="{67A5313E-42F3-41FE-82E7-4C8AAF8A3A60}"/>
            </a:ext>
          </a:extLst>
        </xdr:cNvPr>
        <xdr:cNvCxnSpPr/>
      </xdr:nvCxnSpPr>
      <xdr:spPr>
        <a:xfrm>
          <a:off x="22072600" y="111421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81360</xdr:rowOff>
    </xdr:from>
    <xdr:ext cx="469744" cy="259045"/>
    <xdr:sp macro="" textlink="">
      <xdr:nvSpPr>
        <xdr:cNvPr id="658" name="【学校施設】&#10;一人当たり面積最大値テキスト">
          <a:extLst>
            <a:ext uri="{FF2B5EF4-FFF2-40B4-BE49-F238E27FC236}">
              <a16:creationId xmlns:a16="http://schemas.microsoft.com/office/drawing/2014/main" id="{6BC80FF5-DF64-4810-9349-79BBA0E3FAB5}"/>
            </a:ext>
          </a:extLst>
        </xdr:cNvPr>
        <xdr:cNvSpPr txBox="1"/>
      </xdr:nvSpPr>
      <xdr:spPr>
        <a:xfrm>
          <a:off x="22199600" y="95111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134683</xdr:rowOff>
    </xdr:from>
    <xdr:to>
      <xdr:col>116</xdr:col>
      <xdr:colOff>152400</xdr:colOff>
      <xdr:row>56</xdr:row>
      <xdr:rowOff>134683</xdr:rowOff>
    </xdr:to>
    <xdr:cxnSp macro="">
      <xdr:nvCxnSpPr>
        <xdr:cNvPr id="659" name="直線コネクタ 658">
          <a:extLst>
            <a:ext uri="{FF2B5EF4-FFF2-40B4-BE49-F238E27FC236}">
              <a16:creationId xmlns:a16="http://schemas.microsoft.com/office/drawing/2014/main" id="{87915658-510F-4E64-BA2A-78FB7FF88296}"/>
            </a:ext>
          </a:extLst>
        </xdr:cNvPr>
        <xdr:cNvCxnSpPr/>
      </xdr:nvCxnSpPr>
      <xdr:spPr>
        <a:xfrm>
          <a:off x="22072600" y="97358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47134</xdr:rowOff>
    </xdr:from>
    <xdr:ext cx="469744" cy="259045"/>
    <xdr:sp macro="" textlink="">
      <xdr:nvSpPr>
        <xdr:cNvPr id="660" name="【学校施設】&#10;一人当たり面積平均値テキスト">
          <a:extLst>
            <a:ext uri="{FF2B5EF4-FFF2-40B4-BE49-F238E27FC236}">
              <a16:creationId xmlns:a16="http://schemas.microsoft.com/office/drawing/2014/main" id="{878DF1A9-E99A-4AA7-B01A-C3F1E29AF218}"/>
            </a:ext>
          </a:extLst>
        </xdr:cNvPr>
        <xdr:cNvSpPr txBox="1"/>
      </xdr:nvSpPr>
      <xdr:spPr>
        <a:xfrm>
          <a:off x="22199600" y="1067703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24257</xdr:rowOff>
    </xdr:from>
    <xdr:to>
      <xdr:col>116</xdr:col>
      <xdr:colOff>114300</xdr:colOff>
      <xdr:row>63</xdr:row>
      <xdr:rowOff>125857</xdr:rowOff>
    </xdr:to>
    <xdr:sp macro="" textlink="">
      <xdr:nvSpPr>
        <xdr:cNvPr id="661" name="フローチャート: 判断 660">
          <a:extLst>
            <a:ext uri="{FF2B5EF4-FFF2-40B4-BE49-F238E27FC236}">
              <a16:creationId xmlns:a16="http://schemas.microsoft.com/office/drawing/2014/main" id="{79BFCBE3-9B08-4C05-B71B-2E8FE2F97045}"/>
            </a:ext>
          </a:extLst>
        </xdr:cNvPr>
        <xdr:cNvSpPr/>
      </xdr:nvSpPr>
      <xdr:spPr>
        <a:xfrm>
          <a:off x="22110700" y="10825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63</xdr:row>
      <xdr:rowOff>34163</xdr:rowOff>
    </xdr:from>
    <xdr:to>
      <xdr:col>112</xdr:col>
      <xdr:colOff>38100</xdr:colOff>
      <xdr:row>63</xdr:row>
      <xdr:rowOff>135763</xdr:rowOff>
    </xdr:to>
    <xdr:sp macro="" textlink="">
      <xdr:nvSpPr>
        <xdr:cNvPr id="662" name="フローチャート: 判断 661">
          <a:extLst>
            <a:ext uri="{FF2B5EF4-FFF2-40B4-BE49-F238E27FC236}">
              <a16:creationId xmlns:a16="http://schemas.microsoft.com/office/drawing/2014/main" id="{FFD3D596-A4C3-4A6E-B45E-E17951CB658A}"/>
            </a:ext>
          </a:extLst>
        </xdr:cNvPr>
        <xdr:cNvSpPr/>
      </xdr:nvSpPr>
      <xdr:spPr>
        <a:xfrm>
          <a:off x="21272500" y="10835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63</xdr:row>
      <xdr:rowOff>22543</xdr:rowOff>
    </xdr:from>
    <xdr:to>
      <xdr:col>107</xdr:col>
      <xdr:colOff>101600</xdr:colOff>
      <xdr:row>63</xdr:row>
      <xdr:rowOff>124143</xdr:rowOff>
    </xdr:to>
    <xdr:sp macro="" textlink="">
      <xdr:nvSpPr>
        <xdr:cNvPr id="663" name="フローチャート: 判断 662">
          <a:extLst>
            <a:ext uri="{FF2B5EF4-FFF2-40B4-BE49-F238E27FC236}">
              <a16:creationId xmlns:a16="http://schemas.microsoft.com/office/drawing/2014/main" id="{B12F956F-FC64-4D3A-A695-6EFBE1DD47AB}"/>
            </a:ext>
          </a:extLst>
        </xdr:cNvPr>
        <xdr:cNvSpPr/>
      </xdr:nvSpPr>
      <xdr:spPr>
        <a:xfrm>
          <a:off x="20383500" y="10823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63</xdr:row>
      <xdr:rowOff>49213</xdr:rowOff>
    </xdr:from>
    <xdr:to>
      <xdr:col>102</xdr:col>
      <xdr:colOff>165100</xdr:colOff>
      <xdr:row>63</xdr:row>
      <xdr:rowOff>150813</xdr:rowOff>
    </xdr:to>
    <xdr:sp macro="" textlink="">
      <xdr:nvSpPr>
        <xdr:cNvPr id="664" name="フローチャート: 判断 663">
          <a:extLst>
            <a:ext uri="{FF2B5EF4-FFF2-40B4-BE49-F238E27FC236}">
              <a16:creationId xmlns:a16="http://schemas.microsoft.com/office/drawing/2014/main" id="{3FA2E9C1-3C90-491F-A8F7-DF50BBCA43F2}"/>
            </a:ext>
          </a:extLst>
        </xdr:cNvPr>
        <xdr:cNvSpPr/>
      </xdr:nvSpPr>
      <xdr:spPr>
        <a:xfrm>
          <a:off x="19494500" y="10850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63</xdr:row>
      <xdr:rowOff>3111</xdr:rowOff>
    </xdr:from>
    <xdr:to>
      <xdr:col>98</xdr:col>
      <xdr:colOff>38100</xdr:colOff>
      <xdr:row>63</xdr:row>
      <xdr:rowOff>104711</xdr:rowOff>
    </xdr:to>
    <xdr:sp macro="" textlink="">
      <xdr:nvSpPr>
        <xdr:cNvPr id="665" name="フローチャート: 判断 664">
          <a:extLst>
            <a:ext uri="{FF2B5EF4-FFF2-40B4-BE49-F238E27FC236}">
              <a16:creationId xmlns:a16="http://schemas.microsoft.com/office/drawing/2014/main" id="{90D6530D-0605-43F2-87EC-314CD823C2DA}"/>
            </a:ext>
          </a:extLst>
        </xdr:cNvPr>
        <xdr:cNvSpPr/>
      </xdr:nvSpPr>
      <xdr:spPr>
        <a:xfrm>
          <a:off x="18605500" y="10804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66" name="テキスト ボックス 665">
          <a:extLst>
            <a:ext uri="{FF2B5EF4-FFF2-40B4-BE49-F238E27FC236}">
              <a16:creationId xmlns:a16="http://schemas.microsoft.com/office/drawing/2014/main" id="{5F50A1B9-4F0D-4BCF-9CF8-C11316AEF662}"/>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67" name="テキスト ボックス 666">
          <a:extLst>
            <a:ext uri="{FF2B5EF4-FFF2-40B4-BE49-F238E27FC236}">
              <a16:creationId xmlns:a16="http://schemas.microsoft.com/office/drawing/2014/main" id="{4E32FC88-FF0E-4E23-92F2-44B063367C0A}"/>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68" name="テキスト ボックス 667">
          <a:extLst>
            <a:ext uri="{FF2B5EF4-FFF2-40B4-BE49-F238E27FC236}">
              <a16:creationId xmlns:a16="http://schemas.microsoft.com/office/drawing/2014/main" id="{F3A28AF8-7EA6-4214-97F7-63AC1A820EAD}"/>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69" name="テキスト ボックス 668">
          <a:extLst>
            <a:ext uri="{FF2B5EF4-FFF2-40B4-BE49-F238E27FC236}">
              <a16:creationId xmlns:a16="http://schemas.microsoft.com/office/drawing/2014/main" id="{E825ED2E-7B24-40FD-963D-5059F1DDC7D1}"/>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70" name="テキスト ボックス 669">
          <a:extLst>
            <a:ext uri="{FF2B5EF4-FFF2-40B4-BE49-F238E27FC236}">
              <a16:creationId xmlns:a16="http://schemas.microsoft.com/office/drawing/2014/main" id="{2C5EC094-1EF8-48FD-B4D1-D3D7F7B49E46}"/>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126365</xdr:rowOff>
    </xdr:from>
    <xdr:to>
      <xdr:col>116</xdr:col>
      <xdr:colOff>114300</xdr:colOff>
      <xdr:row>64</xdr:row>
      <xdr:rowOff>56515</xdr:rowOff>
    </xdr:to>
    <xdr:sp macro="" textlink="">
      <xdr:nvSpPr>
        <xdr:cNvPr id="671" name="楕円 670">
          <a:extLst>
            <a:ext uri="{FF2B5EF4-FFF2-40B4-BE49-F238E27FC236}">
              <a16:creationId xmlns:a16="http://schemas.microsoft.com/office/drawing/2014/main" id="{EFF1A5EB-A2E4-4A21-BE40-5E8170FBB40C}"/>
            </a:ext>
          </a:extLst>
        </xdr:cNvPr>
        <xdr:cNvSpPr/>
      </xdr:nvSpPr>
      <xdr:spPr>
        <a:xfrm>
          <a:off x="22110700" y="10927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63</xdr:row>
      <xdr:rowOff>104792</xdr:rowOff>
    </xdr:from>
    <xdr:ext cx="469744" cy="259045"/>
    <xdr:sp macro="" textlink="">
      <xdr:nvSpPr>
        <xdr:cNvPr id="672" name="【学校施設】&#10;一人当たり面積該当値テキスト">
          <a:extLst>
            <a:ext uri="{FF2B5EF4-FFF2-40B4-BE49-F238E27FC236}">
              <a16:creationId xmlns:a16="http://schemas.microsoft.com/office/drawing/2014/main" id="{96E600A3-74D2-45B5-A8B2-E70732BA59A7}"/>
            </a:ext>
          </a:extLst>
        </xdr:cNvPr>
        <xdr:cNvSpPr txBox="1"/>
      </xdr:nvSpPr>
      <xdr:spPr>
        <a:xfrm>
          <a:off x="22199600" y="10906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142748</xdr:rowOff>
    </xdr:from>
    <xdr:to>
      <xdr:col>112</xdr:col>
      <xdr:colOff>38100</xdr:colOff>
      <xdr:row>64</xdr:row>
      <xdr:rowOff>72898</xdr:rowOff>
    </xdr:to>
    <xdr:sp macro="" textlink="">
      <xdr:nvSpPr>
        <xdr:cNvPr id="673" name="楕円 672">
          <a:extLst>
            <a:ext uri="{FF2B5EF4-FFF2-40B4-BE49-F238E27FC236}">
              <a16:creationId xmlns:a16="http://schemas.microsoft.com/office/drawing/2014/main" id="{B61FD52A-274A-4A77-A133-CF2425644956}"/>
            </a:ext>
          </a:extLst>
        </xdr:cNvPr>
        <xdr:cNvSpPr/>
      </xdr:nvSpPr>
      <xdr:spPr>
        <a:xfrm>
          <a:off x="21272500" y="10944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64</xdr:row>
      <xdr:rowOff>5715</xdr:rowOff>
    </xdr:from>
    <xdr:to>
      <xdr:col>116</xdr:col>
      <xdr:colOff>63500</xdr:colOff>
      <xdr:row>64</xdr:row>
      <xdr:rowOff>22098</xdr:rowOff>
    </xdr:to>
    <xdr:cxnSp macro="">
      <xdr:nvCxnSpPr>
        <xdr:cNvPr id="674" name="直線コネクタ 673">
          <a:extLst>
            <a:ext uri="{FF2B5EF4-FFF2-40B4-BE49-F238E27FC236}">
              <a16:creationId xmlns:a16="http://schemas.microsoft.com/office/drawing/2014/main" id="{4B2D925A-EDC3-4D53-A27A-4FC4BBFC4684}"/>
            </a:ext>
          </a:extLst>
        </xdr:cNvPr>
        <xdr:cNvCxnSpPr/>
      </xdr:nvCxnSpPr>
      <xdr:spPr>
        <a:xfrm flipV="1">
          <a:off x="21323300" y="10978515"/>
          <a:ext cx="838200" cy="16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153988</xdr:rowOff>
    </xdr:from>
    <xdr:to>
      <xdr:col>107</xdr:col>
      <xdr:colOff>101600</xdr:colOff>
      <xdr:row>64</xdr:row>
      <xdr:rowOff>84138</xdr:rowOff>
    </xdr:to>
    <xdr:sp macro="" textlink="">
      <xdr:nvSpPr>
        <xdr:cNvPr id="675" name="楕円 674">
          <a:extLst>
            <a:ext uri="{FF2B5EF4-FFF2-40B4-BE49-F238E27FC236}">
              <a16:creationId xmlns:a16="http://schemas.microsoft.com/office/drawing/2014/main" id="{0C6E097F-FDD8-4306-9D60-DB9E24E9FFBF}"/>
            </a:ext>
          </a:extLst>
        </xdr:cNvPr>
        <xdr:cNvSpPr/>
      </xdr:nvSpPr>
      <xdr:spPr>
        <a:xfrm>
          <a:off x="20383500" y="10955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64</xdr:row>
      <xdr:rowOff>22098</xdr:rowOff>
    </xdr:from>
    <xdr:to>
      <xdr:col>111</xdr:col>
      <xdr:colOff>177800</xdr:colOff>
      <xdr:row>64</xdr:row>
      <xdr:rowOff>33338</xdr:rowOff>
    </xdr:to>
    <xdr:cxnSp macro="">
      <xdr:nvCxnSpPr>
        <xdr:cNvPr id="676" name="直線コネクタ 675">
          <a:extLst>
            <a:ext uri="{FF2B5EF4-FFF2-40B4-BE49-F238E27FC236}">
              <a16:creationId xmlns:a16="http://schemas.microsoft.com/office/drawing/2014/main" id="{A73AC0A2-2B64-45C3-9BA9-DD08B73518D3}"/>
            </a:ext>
          </a:extLst>
        </xdr:cNvPr>
        <xdr:cNvCxnSpPr/>
      </xdr:nvCxnSpPr>
      <xdr:spPr>
        <a:xfrm flipV="1">
          <a:off x="20434300" y="10994898"/>
          <a:ext cx="889000" cy="11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165036</xdr:rowOff>
    </xdr:from>
    <xdr:to>
      <xdr:col>102</xdr:col>
      <xdr:colOff>165100</xdr:colOff>
      <xdr:row>64</xdr:row>
      <xdr:rowOff>95186</xdr:rowOff>
    </xdr:to>
    <xdr:sp macro="" textlink="">
      <xdr:nvSpPr>
        <xdr:cNvPr id="677" name="楕円 676">
          <a:extLst>
            <a:ext uri="{FF2B5EF4-FFF2-40B4-BE49-F238E27FC236}">
              <a16:creationId xmlns:a16="http://schemas.microsoft.com/office/drawing/2014/main" id="{D074C8BC-EC52-42C7-85A5-194B76CC7786}"/>
            </a:ext>
          </a:extLst>
        </xdr:cNvPr>
        <xdr:cNvSpPr/>
      </xdr:nvSpPr>
      <xdr:spPr>
        <a:xfrm>
          <a:off x="19494500" y="10966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64</xdr:row>
      <xdr:rowOff>33338</xdr:rowOff>
    </xdr:from>
    <xdr:to>
      <xdr:col>107</xdr:col>
      <xdr:colOff>50800</xdr:colOff>
      <xdr:row>64</xdr:row>
      <xdr:rowOff>44386</xdr:rowOff>
    </xdr:to>
    <xdr:cxnSp macro="">
      <xdr:nvCxnSpPr>
        <xdr:cNvPr id="678" name="直線コネクタ 677">
          <a:extLst>
            <a:ext uri="{FF2B5EF4-FFF2-40B4-BE49-F238E27FC236}">
              <a16:creationId xmlns:a16="http://schemas.microsoft.com/office/drawing/2014/main" id="{0114B228-5724-46FB-BBC6-D7782ED791DC}"/>
            </a:ext>
          </a:extLst>
        </xdr:cNvPr>
        <xdr:cNvCxnSpPr/>
      </xdr:nvCxnSpPr>
      <xdr:spPr>
        <a:xfrm flipV="1">
          <a:off x="19545300" y="11006138"/>
          <a:ext cx="889000" cy="11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152290</xdr:rowOff>
    </xdr:from>
    <xdr:ext cx="469744" cy="259045"/>
    <xdr:sp macro="" textlink="">
      <xdr:nvSpPr>
        <xdr:cNvPr id="679" name="n_1aveValue【学校施設】&#10;一人当たり面積">
          <a:extLst>
            <a:ext uri="{FF2B5EF4-FFF2-40B4-BE49-F238E27FC236}">
              <a16:creationId xmlns:a16="http://schemas.microsoft.com/office/drawing/2014/main" id="{E745B3B8-F04F-4F26-9020-4F4FDFF012F1}"/>
            </a:ext>
          </a:extLst>
        </xdr:cNvPr>
        <xdr:cNvSpPr txBox="1"/>
      </xdr:nvSpPr>
      <xdr:spPr>
        <a:xfrm>
          <a:off x="21075727" y="106107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140670</xdr:rowOff>
    </xdr:from>
    <xdr:ext cx="469744" cy="259045"/>
    <xdr:sp macro="" textlink="">
      <xdr:nvSpPr>
        <xdr:cNvPr id="680" name="n_2aveValue【学校施設】&#10;一人当たり面積">
          <a:extLst>
            <a:ext uri="{FF2B5EF4-FFF2-40B4-BE49-F238E27FC236}">
              <a16:creationId xmlns:a16="http://schemas.microsoft.com/office/drawing/2014/main" id="{40EAFBC3-575D-4DBC-853C-B390914BA79F}"/>
            </a:ext>
          </a:extLst>
        </xdr:cNvPr>
        <xdr:cNvSpPr txBox="1"/>
      </xdr:nvSpPr>
      <xdr:spPr>
        <a:xfrm>
          <a:off x="20199427" y="105991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167340</xdr:rowOff>
    </xdr:from>
    <xdr:ext cx="469744" cy="259045"/>
    <xdr:sp macro="" textlink="">
      <xdr:nvSpPr>
        <xdr:cNvPr id="681" name="n_3aveValue【学校施設】&#10;一人当たり面積">
          <a:extLst>
            <a:ext uri="{FF2B5EF4-FFF2-40B4-BE49-F238E27FC236}">
              <a16:creationId xmlns:a16="http://schemas.microsoft.com/office/drawing/2014/main" id="{EE36336D-F533-4DC5-AA23-FB9255F5A855}"/>
            </a:ext>
          </a:extLst>
        </xdr:cNvPr>
        <xdr:cNvSpPr txBox="1"/>
      </xdr:nvSpPr>
      <xdr:spPr>
        <a:xfrm>
          <a:off x="19310427" y="10625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121238</xdr:rowOff>
    </xdr:from>
    <xdr:ext cx="469744" cy="259045"/>
    <xdr:sp macro="" textlink="">
      <xdr:nvSpPr>
        <xdr:cNvPr id="682" name="n_4aveValue【学校施設】&#10;一人当たり面積">
          <a:extLst>
            <a:ext uri="{FF2B5EF4-FFF2-40B4-BE49-F238E27FC236}">
              <a16:creationId xmlns:a16="http://schemas.microsoft.com/office/drawing/2014/main" id="{6050BD77-73B4-4F99-86AA-69E0E93A7C73}"/>
            </a:ext>
          </a:extLst>
        </xdr:cNvPr>
        <xdr:cNvSpPr txBox="1"/>
      </xdr:nvSpPr>
      <xdr:spPr>
        <a:xfrm>
          <a:off x="18421427" y="10579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64</xdr:row>
      <xdr:rowOff>64025</xdr:rowOff>
    </xdr:from>
    <xdr:ext cx="469744" cy="259045"/>
    <xdr:sp macro="" textlink="">
      <xdr:nvSpPr>
        <xdr:cNvPr id="683" name="n_1mainValue【学校施設】&#10;一人当たり面積">
          <a:extLst>
            <a:ext uri="{FF2B5EF4-FFF2-40B4-BE49-F238E27FC236}">
              <a16:creationId xmlns:a16="http://schemas.microsoft.com/office/drawing/2014/main" id="{F8C5B66D-F4E1-460A-B108-E28E912AC4BB}"/>
            </a:ext>
          </a:extLst>
        </xdr:cNvPr>
        <xdr:cNvSpPr txBox="1"/>
      </xdr:nvSpPr>
      <xdr:spPr>
        <a:xfrm>
          <a:off x="21075727" y="110368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64</xdr:row>
      <xdr:rowOff>75265</xdr:rowOff>
    </xdr:from>
    <xdr:ext cx="469744" cy="259045"/>
    <xdr:sp macro="" textlink="">
      <xdr:nvSpPr>
        <xdr:cNvPr id="684" name="n_2mainValue【学校施設】&#10;一人当たり面積">
          <a:extLst>
            <a:ext uri="{FF2B5EF4-FFF2-40B4-BE49-F238E27FC236}">
              <a16:creationId xmlns:a16="http://schemas.microsoft.com/office/drawing/2014/main" id="{4330A7B9-D841-4AE2-96D6-97EEB0F4D750}"/>
            </a:ext>
          </a:extLst>
        </xdr:cNvPr>
        <xdr:cNvSpPr txBox="1"/>
      </xdr:nvSpPr>
      <xdr:spPr>
        <a:xfrm>
          <a:off x="20199427" y="110480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64</xdr:row>
      <xdr:rowOff>86313</xdr:rowOff>
    </xdr:from>
    <xdr:ext cx="469744" cy="259045"/>
    <xdr:sp macro="" textlink="">
      <xdr:nvSpPr>
        <xdr:cNvPr id="685" name="n_3mainValue【学校施設】&#10;一人当たり面積">
          <a:extLst>
            <a:ext uri="{FF2B5EF4-FFF2-40B4-BE49-F238E27FC236}">
              <a16:creationId xmlns:a16="http://schemas.microsoft.com/office/drawing/2014/main" id="{DF25CEDD-F912-4944-846D-21A5F131B1B1}"/>
            </a:ext>
          </a:extLst>
        </xdr:cNvPr>
        <xdr:cNvSpPr txBox="1"/>
      </xdr:nvSpPr>
      <xdr:spPr>
        <a:xfrm>
          <a:off x="19310427" y="11059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86" name="正方形/長方形 685">
          <a:extLst>
            <a:ext uri="{FF2B5EF4-FFF2-40B4-BE49-F238E27FC236}">
              <a16:creationId xmlns:a16="http://schemas.microsoft.com/office/drawing/2014/main" id="{258A93A8-0614-4833-AF41-DD26E007CB5C}"/>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87" name="正方形/長方形 686">
          <a:extLst>
            <a:ext uri="{FF2B5EF4-FFF2-40B4-BE49-F238E27FC236}">
              <a16:creationId xmlns:a16="http://schemas.microsoft.com/office/drawing/2014/main" id="{663EE67F-C176-4B66-BE5C-2C4A70F39A04}"/>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88" name="正方形/長方形 687">
          <a:extLst>
            <a:ext uri="{FF2B5EF4-FFF2-40B4-BE49-F238E27FC236}">
              <a16:creationId xmlns:a16="http://schemas.microsoft.com/office/drawing/2014/main" id="{0739AD03-549F-44C1-ADAE-22BE2A2DC546}"/>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89" name="正方形/長方形 688">
          <a:extLst>
            <a:ext uri="{FF2B5EF4-FFF2-40B4-BE49-F238E27FC236}">
              <a16:creationId xmlns:a16="http://schemas.microsoft.com/office/drawing/2014/main" id="{CC544597-1117-48B9-A033-12E67F3691D7}"/>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90" name="正方形/長方形 689">
          <a:extLst>
            <a:ext uri="{FF2B5EF4-FFF2-40B4-BE49-F238E27FC236}">
              <a16:creationId xmlns:a16="http://schemas.microsoft.com/office/drawing/2014/main" id="{A290371F-CFFC-4837-8E39-CD23F1199472}"/>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91" name="正方形/長方形 690">
          <a:extLst>
            <a:ext uri="{FF2B5EF4-FFF2-40B4-BE49-F238E27FC236}">
              <a16:creationId xmlns:a16="http://schemas.microsoft.com/office/drawing/2014/main" id="{A8128F96-C274-46BF-8486-07450BE670AC}"/>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92" name="正方形/長方形 691">
          <a:extLst>
            <a:ext uri="{FF2B5EF4-FFF2-40B4-BE49-F238E27FC236}">
              <a16:creationId xmlns:a16="http://schemas.microsoft.com/office/drawing/2014/main" id="{2187D887-1523-424F-BE6A-BFBDA13C041E}"/>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93" name="正方形/長方形 692">
          <a:extLst>
            <a:ext uri="{FF2B5EF4-FFF2-40B4-BE49-F238E27FC236}">
              <a16:creationId xmlns:a16="http://schemas.microsoft.com/office/drawing/2014/main" id="{0451AC83-0D74-44B9-959B-F5175138F4CD}"/>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94" name="正方形/長方形 693">
          <a:extLst>
            <a:ext uri="{FF2B5EF4-FFF2-40B4-BE49-F238E27FC236}">
              <a16:creationId xmlns:a16="http://schemas.microsoft.com/office/drawing/2014/main" id="{C410E506-3C68-4864-AB05-108D65C858FE}"/>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95" name="正方形/長方形 694">
          <a:extLst>
            <a:ext uri="{FF2B5EF4-FFF2-40B4-BE49-F238E27FC236}">
              <a16:creationId xmlns:a16="http://schemas.microsoft.com/office/drawing/2014/main" id="{21D5DE73-C528-4EBE-A41E-BDB96D4619DD}"/>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96" name="正方形/長方形 695">
          <a:extLst>
            <a:ext uri="{FF2B5EF4-FFF2-40B4-BE49-F238E27FC236}">
              <a16:creationId xmlns:a16="http://schemas.microsoft.com/office/drawing/2014/main" id="{177E7E7E-3731-4E97-A118-AA7D705A7C3C}"/>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97" name="正方形/長方形 696">
          <a:extLst>
            <a:ext uri="{FF2B5EF4-FFF2-40B4-BE49-F238E27FC236}">
              <a16:creationId xmlns:a16="http://schemas.microsoft.com/office/drawing/2014/main" id="{9B82D9E1-AAC2-4A0A-9FF3-795EF448DFAC}"/>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98" name="正方形/長方形 697">
          <a:extLst>
            <a:ext uri="{FF2B5EF4-FFF2-40B4-BE49-F238E27FC236}">
              <a16:creationId xmlns:a16="http://schemas.microsoft.com/office/drawing/2014/main" id="{F58DA850-CB33-42A0-B185-90CD23931934}"/>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99" name="正方形/長方形 698">
          <a:extLst>
            <a:ext uri="{FF2B5EF4-FFF2-40B4-BE49-F238E27FC236}">
              <a16:creationId xmlns:a16="http://schemas.microsoft.com/office/drawing/2014/main" id="{EA25C8ED-BAFE-422B-B3A6-5E354AD51D22}"/>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00" name="正方形/長方形 699">
          <a:extLst>
            <a:ext uri="{FF2B5EF4-FFF2-40B4-BE49-F238E27FC236}">
              <a16:creationId xmlns:a16="http://schemas.microsoft.com/office/drawing/2014/main" id="{D970E8F9-404F-4B01-8449-40A93E41F667}"/>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01" name="正方形/長方形 700">
          <a:extLst>
            <a:ext uri="{FF2B5EF4-FFF2-40B4-BE49-F238E27FC236}">
              <a16:creationId xmlns:a16="http://schemas.microsoft.com/office/drawing/2014/main" id="{A0C7C998-F76F-4FAA-8A30-DB27BCC4038B}"/>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702" name="正方形/長方形 701">
          <a:extLst>
            <a:ext uri="{FF2B5EF4-FFF2-40B4-BE49-F238E27FC236}">
              <a16:creationId xmlns:a16="http://schemas.microsoft.com/office/drawing/2014/main" id="{0A67EAB9-9345-444E-AC24-16EE29571E82}"/>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03" name="正方形/長方形 702">
          <a:extLst>
            <a:ext uri="{FF2B5EF4-FFF2-40B4-BE49-F238E27FC236}">
              <a16:creationId xmlns:a16="http://schemas.microsoft.com/office/drawing/2014/main" id="{24E3D2C0-B6C1-40CA-B420-75F007C35118}"/>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04" name="正方形/長方形 703">
          <a:extLst>
            <a:ext uri="{FF2B5EF4-FFF2-40B4-BE49-F238E27FC236}">
              <a16:creationId xmlns:a16="http://schemas.microsoft.com/office/drawing/2014/main" id="{2B74A17E-A84D-420D-B35D-975F928B3D5D}"/>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05" name="正方形/長方形 704">
          <a:extLst>
            <a:ext uri="{FF2B5EF4-FFF2-40B4-BE49-F238E27FC236}">
              <a16:creationId xmlns:a16="http://schemas.microsoft.com/office/drawing/2014/main" id="{FAE4CD68-8D2E-4864-BD3E-9F53C850CFFB}"/>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06" name="正方形/長方形 705">
          <a:extLst>
            <a:ext uri="{FF2B5EF4-FFF2-40B4-BE49-F238E27FC236}">
              <a16:creationId xmlns:a16="http://schemas.microsoft.com/office/drawing/2014/main" id="{5A1B1B95-2591-43E8-A97E-C5104FB907E5}"/>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07" name="正方形/長方形 706">
          <a:extLst>
            <a:ext uri="{FF2B5EF4-FFF2-40B4-BE49-F238E27FC236}">
              <a16:creationId xmlns:a16="http://schemas.microsoft.com/office/drawing/2014/main" id="{DFEEB561-E8C2-42C8-A4A9-F1692DDFC24F}"/>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08" name="正方形/長方形 707">
          <a:extLst>
            <a:ext uri="{FF2B5EF4-FFF2-40B4-BE49-F238E27FC236}">
              <a16:creationId xmlns:a16="http://schemas.microsoft.com/office/drawing/2014/main" id="{5A868C97-B60C-48DF-82F8-142ECA20945C}"/>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09" name="正方形/長方形 708">
          <a:extLst>
            <a:ext uri="{FF2B5EF4-FFF2-40B4-BE49-F238E27FC236}">
              <a16:creationId xmlns:a16="http://schemas.microsoft.com/office/drawing/2014/main" id="{6ED2B8D5-D5A6-4F08-A6EA-9B33E14E0579}"/>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10" name="テキスト ボックス 709">
          <a:extLst>
            <a:ext uri="{FF2B5EF4-FFF2-40B4-BE49-F238E27FC236}">
              <a16:creationId xmlns:a16="http://schemas.microsoft.com/office/drawing/2014/main" id="{54C3FB64-9663-4DA2-978E-78F56C178E4F}"/>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11" name="直線コネクタ 710">
          <a:extLst>
            <a:ext uri="{FF2B5EF4-FFF2-40B4-BE49-F238E27FC236}">
              <a16:creationId xmlns:a16="http://schemas.microsoft.com/office/drawing/2014/main" id="{6F1B06C6-4163-4F39-A016-95DEA7B212F2}"/>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12" name="テキスト ボックス 711">
          <a:extLst>
            <a:ext uri="{FF2B5EF4-FFF2-40B4-BE49-F238E27FC236}">
              <a16:creationId xmlns:a16="http://schemas.microsoft.com/office/drawing/2014/main" id="{8F86A75F-3BDE-4059-8229-917385354DB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13" name="直線コネクタ 712">
          <a:extLst>
            <a:ext uri="{FF2B5EF4-FFF2-40B4-BE49-F238E27FC236}">
              <a16:creationId xmlns:a16="http://schemas.microsoft.com/office/drawing/2014/main" id="{7B01458F-CB3D-4F5F-A108-879C609B4E02}"/>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714" name="テキスト ボックス 713">
          <a:extLst>
            <a:ext uri="{FF2B5EF4-FFF2-40B4-BE49-F238E27FC236}">
              <a16:creationId xmlns:a16="http://schemas.microsoft.com/office/drawing/2014/main" id="{095B83B2-D0F7-4AA5-B973-FBCF930A4E5E}"/>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15" name="直線コネクタ 714">
          <a:extLst>
            <a:ext uri="{FF2B5EF4-FFF2-40B4-BE49-F238E27FC236}">
              <a16:creationId xmlns:a16="http://schemas.microsoft.com/office/drawing/2014/main" id="{B31180AB-6DD1-48E1-A3D4-F96D45B522DD}"/>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16" name="テキスト ボックス 715">
          <a:extLst>
            <a:ext uri="{FF2B5EF4-FFF2-40B4-BE49-F238E27FC236}">
              <a16:creationId xmlns:a16="http://schemas.microsoft.com/office/drawing/2014/main" id="{E9C25237-259F-4C24-A138-F5D33A2A462E}"/>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17" name="直線コネクタ 716">
          <a:extLst>
            <a:ext uri="{FF2B5EF4-FFF2-40B4-BE49-F238E27FC236}">
              <a16:creationId xmlns:a16="http://schemas.microsoft.com/office/drawing/2014/main" id="{0246A5D2-9051-4A79-BB6A-3132FA854600}"/>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18" name="テキスト ボックス 717">
          <a:extLst>
            <a:ext uri="{FF2B5EF4-FFF2-40B4-BE49-F238E27FC236}">
              <a16:creationId xmlns:a16="http://schemas.microsoft.com/office/drawing/2014/main" id="{14FC754E-0D4E-4EC7-B2E9-00CD42CB376E}"/>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19" name="直線コネクタ 718">
          <a:extLst>
            <a:ext uri="{FF2B5EF4-FFF2-40B4-BE49-F238E27FC236}">
              <a16:creationId xmlns:a16="http://schemas.microsoft.com/office/drawing/2014/main" id="{14467140-A133-42E1-B695-7E4830741184}"/>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20" name="テキスト ボックス 719">
          <a:extLst>
            <a:ext uri="{FF2B5EF4-FFF2-40B4-BE49-F238E27FC236}">
              <a16:creationId xmlns:a16="http://schemas.microsoft.com/office/drawing/2014/main" id="{1DC0886B-4C75-4E78-8638-13E1E537081F}"/>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21" name="直線コネクタ 720">
          <a:extLst>
            <a:ext uri="{FF2B5EF4-FFF2-40B4-BE49-F238E27FC236}">
              <a16:creationId xmlns:a16="http://schemas.microsoft.com/office/drawing/2014/main" id="{DBE4F3C1-DBFE-43E3-A0A1-48772CCD9A08}"/>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722" name="テキスト ボックス 721">
          <a:extLst>
            <a:ext uri="{FF2B5EF4-FFF2-40B4-BE49-F238E27FC236}">
              <a16:creationId xmlns:a16="http://schemas.microsoft.com/office/drawing/2014/main" id="{52AB356F-2701-44FA-ABA4-70721A7D0276}"/>
            </a:ext>
          </a:extLst>
        </xdr:cNvPr>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23" name="直線コネクタ 722">
          <a:extLst>
            <a:ext uri="{FF2B5EF4-FFF2-40B4-BE49-F238E27FC236}">
              <a16:creationId xmlns:a16="http://schemas.microsoft.com/office/drawing/2014/main" id="{510A1B50-3E97-4BA8-BDA5-BE88A9877EEC}"/>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724" name="テキスト ボックス 723">
          <a:extLst>
            <a:ext uri="{FF2B5EF4-FFF2-40B4-BE49-F238E27FC236}">
              <a16:creationId xmlns:a16="http://schemas.microsoft.com/office/drawing/2014/main" id="{530A6593-44C5-47EC-B7BC-50633B9F859A}"/>
            </a:ext>
          </a:extLst>
        </xdr:cNvPr>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25" name="【公民館】&#10;有形固定資産減価償却率グラフ枠">
          <a:extLst>
            <a:ext uri="{FF2B5EF4-FFF2-40B4-BE49-F238E27FC236}">
              <a16:creationId xmlns:a16="http://schemas.microsoft.com/office/drawing/2014/main" id="{DA2419C2-030C-4AD2-9538-921377F588A3}"/>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116205</xdr:rowOff>
    </xdr:from>
    <xdr:to>
      <xdr:col>85</xdr:col>
      <xdr:colOff>126364</xdr:colOff>
      <xdr:row>108</xdr:row>
      <xdr:rowOff>110489</xdr:rowOff>
    </xdr:to>
    <xdr:cxnSp macro="">
      <xdr:nvCxnSpPr>
        <xdr:cNvPr id="726" name="直線コネクタ 725">
          <a:extLst>
            <a:ext uri="{FF2B5EF4-FFF2-40B4-BE49-F238E27FC236}">
              <a16:creationId xmlns:a16="http://schemas.microsoft.com/office/drawing/2014/main" id="{4852EE7A-23EF-4887-A609-5823AF81B384}"/>
            </a:ext>
          </a:extLst>
        </xdr:cNvPr>
        <xdr:cNvCxnSpPr/>
      </xdr:nvCxnSpPr>
      <xdr:spPr>
        <a:xfrm flipV="1">
          <a:off x="16318864" y="17089755"/>
          <a:ext cx="0" cy="15373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114316</xdr:rowOff>
    </xdr:from>
    <xdr:ext cx="405111" cy="259045"/>
    <xdr:sp macro="" textlink="">
      <xdr:nvSpPr>
        <xdr:cNvPr id="727" name="【公民館】&#10;有形固定資産減価償却率最小値テキスト">
          <a:extLst>
            <a:ext uri="{FF2B5EF4-FFF2-40B4-BE49-F238E27FC236}">
              <a16:creationId xmlns:a16="http://schemas.microsoft.com/office/drawing/2014/main" id="{13919F51-160C-4DB5-A423-07773EE05E3B}"/>
            </a:ext>
          </a:extLst>
        </xdr:cNvPr>
        <xdr:cNvSpPr txBox="1"/>
      </xdr:nvSpPr>
      <xdr:spPr>
        <a:xfrm>
          <a:off x="16357600" y="186309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110489</xdr:rowOff>
    </xdr:from>
    <xdr:to>
      <xdr:col>86</xdr:col>
      <xdr:colOff>25400</xdr:colOff>
      <xdr:row>108</xdr:row>
      <xdr:rowOff>110489</xdr:rowOff>
    </xdr:to>
    <xdr:cxnSp macro="">
      <xdr:nvCxnSpPr>
        <xdr:cNvPr id="728" name="直線コネクタ 727">
          <a:extLst>
            <a:ext uri="{FF2B5EF4-FFF2-40B4-BE49-F238E27FC236}">
              <a16:creationId xmlns:a16="http://schemas.microsoft.com/office/drawing/2014/main" id="{01F2C447-28E3-4552-AB37-ECBD68EE2997}"/>
            </a:ext>
          </a:extLst>
        </xdr:cNvPr>
        <xdr:cNvCxnSpPr/>
      </xdr:nvCxnSpPr>
      <xdr:spPr>
        <a:xfrm>
          <a:off x="16230600" y="18627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62882</xdr:rowOff>
    </xdr:from>
    <xdr:ext cx="405111" cy="259045"/>
    <xdr:sp macro="" textlink="">
      <xdr:nvSpPr>
        <xdr:cNvPr id="729" name="【公民館】&#10;有形固定資産減価償却率最大値テキスト">
          <a:extLst>
            <a:ext uri="{FF2B5EF4-FFF2-40B4-BE49-F238E27FC236}">
              <a16:creationId xmlns:a16="http://schemas.microsoft.com/office/drawing/2014/main" id="{867FFBC1-F024-40BA-BCF0-21CF9523A79A}"/>
            </a:ext>
          </a:extLst>
        </xdr:cNvPr>
        <xdr:cNvSpPr txBox="1"/>
      </xdr:nvSpPr>
      <xdr:spPr>
        <a:xfrm>
          <a:off x="16357600" y="16864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116205</xdr:rowOff>
    </xdr:from>
    <xdr:to>
      <xdr:col>86</xdr:col>
      <xdr:colOff>25400</xdr:colOff>
      <xdr:row>99</xdr:row>
      <xdr:rowOff>116205</xdr:rowOff>
    </xdr:to>
    <xdr:cxnSp macro="">
      <xdr:nvCxnSpPr>
        <xdr:cNvPr id="730" name="直線コネクタ 729">
          <a:extLst>
            <a:ext uri="{FF2B5EF4-FFF2-40B4-BE49-F238E27FC236}">
              <a16:creationId xmlns:a16="http://schemas.microsoft.com/office/drawing/2014/main" id="{06FA63D4-5CC4-465A-A260-313778C0E564}"/>
            </a:ext>
          </a:extLst>
        </xdr:cNvPr>
        <xdr:cNvCxnSpPr/>
      </xdr:nvCxnSpPr>
      <xdr:spPr>
        <a:xfrm>
          <a:off x="16230600" y="170897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139716</xdr:rowOff>
    </xdr:from>
    <xdr:ext cx="405111" cy="259045"/>
    <xdr:sp macro="" textlink="">
      <xdr:nvSpPr>
        <xdr:cNvPr id="731" name="【公民館】&#10;有形固定資産減価償却率平均値テキスト">
          <a:extLst>
            <a:ext uri="{FF2B5EF4-FFF2-40B4-BE49-F238E27FC236}">
              <a16:creationId xmlns:a16="http://schemas.microsoft.com/office/drawing/2014/main" id="{A8D59FDC-7E9A-4EAC-9A5A-2A52F538B076}"/>
            </a:ext>
          </a:extLst>
        </xdr:cNvPr>
        <xdr:cNvSpPr txBox="1"/>
      </xdr:nvSpPr>
      <xdr:spPr>
        <a:xfrm>
          <a:off x="16357600" y="177990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116839</xdr:rowOff>
    </xdr:from>
    <xdr:to>
      <xdr:col>85</xdr:col>
      <xdr:colOff>177800</xdr:colOff>
      <xdr:row>105</xdr:row>
      <xdr:rowOff>46989</xdr:rowOff>
    </xdr:to>
    <xdr:sp macro="" textlink="">
      <xdr:nvSpPr>
        <xdr:cNvPr id="732" name="フローチャート: 判断 731">
          <a:extLst>
            <a:ext uri="{FF2B5EF4-FFF2-40B4-BE49-F238E27FC236}">
              <a16:creationId xmlns:a16="http://schemas.microsoft.com/office/drawing/2014/main" id="{1A4EEFE7-7545-41CD-8ECF-22B41E282FC6}"/>
            </a:ext>
          </a:extLst>
        </xdr:cNvPr>
        <xdr:cNvSpPr/>
      </xdr:nvSpPr>
      <xdr:spPr>
        <a:xfrm>
          <a:off x="16268700" y="1794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92075</xdr:rowOff>
    </xdr:from>
    <xdr:to>
      <xdr:col>81</xdr:col>
      <xdr:colOff>101600</xdr:colOff>
      <xdr:row>105</xdr:row>
      <xdr:rowOff>22225</xdr:rowOff>
    </xdr:to>
    <xdr:sp macro="" textlink="">
      <xdr:nvSpPr>
        <xdr:cNvPr id="733" name="フローチャート: 判断 732">
          <a:extLst>
            <a:ext uri="{FF2B5EF4-FFF2-40B4-BE49-F238E27FC236}">
              <a16:creationId xmlns:a16="http://schemas.microsoft.com/office/drawing/2014/main" id="{67BB69C7-A96C-4AF5-8AA0-F6CB13B886AB}"/>
            </a:ext>
          </a:extLst>
        </xdr:cNvPr>
        <xdr:cNvSpPr/>
      </xdr:nvSpPr>
      <xdr:spPr>
        <a:xfrm>
          <a:off x="15430500" y="17922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90170</xdr:rowOff>
    </xdr:from>
    <xdr:to>
      <xdr:col>76</xdr:col>
      <xdr:colOff>165100</xdr:colOff>
      <xdr:row>105</xdr:row>
      <xdr:rowOff>20320</xdr:rowOff>
    </xdr:to>
    <xdr:sp macro="" textlink="">
      <xdr:nvSpPr>
        <xdr:cNvPr id="734" name="フローチャート: 判断 733">
          <a:extLst>
            <a:ext uri="{FF2B5EF4-FFF2-40B4-BE49-F238E27FC236}">
              <a16:creationId xmlns:a16="http://schemas.microsoft.com/office/drawing/2014/main" id="{EA37CF5D-EC20-4A0A-AB17-9B8EF9DB1125}"/>
            </a:ext>
          </a:extLst>
        </xdr:cNvPr>
        <xdr:cNvSpPr/>
      </xdr:nvSpPr>
      <xdr:spPr>
        <a:xfrm>
          <a:off x="14541500" y="1792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48261</xdr:rowOff>
    </xdr:from>
    <xdr:to>
      <xdr:col>72</xdr:col>
      <xdr:colOff>38100</xdr:colOff>
      <xdr:row>104</xdr:row>
      <xdr:rowOff>149861</xdr:rowOff>
    </xdr:to>
    <xdr:sp macro="" textlink="">
      <xdr:nvSpPr>
        <xdr:cNvPr id="735" name="フローチャート: 判断 734">
          <a:extLst>
            <a:ext uri="{FF2B5EF4-FFF2-40B4-BE49-F238E27FC236}">
              <a16:creationId xmlns:a16="http://schemas.microsoft.com/office/drawing/2014/main" id="{823FD334-E116-43EC-AC1D-A9E66A38AE2E}"/>
            </a:ext>
          </a:extLst>
        </xdr:cNvPr>
        <xdr:cNvSpPr/>
      </xdr:nvSpPr>
      <xdr:spPr>
        <a:xfrm>
          <a:off x="13652500" y="1787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50164</xdr:rowOff>
    </xdr:from>
    <xdr:to>
      <xdr:col>67</xdr:col>
      <xdr:colOff>101600</xdr:colOff>
      <xdr:row>104</xdr:row>
      <xdr:rowOff>151764</xdr:rowOff>
    </xdr:to>
    <xdr:sp macro="" textlink="">
      <xdr:nvSpPr>
        <xdr:cNvPr id="736" name="フローチャート: 判断 735">
          <a:extLst>
            <a:ext uri="{FF2B5EF4-FFF2-40B4-BE49-F238E27FC236}">
              <a16:creationId xmlns:a16="http://schemas.microsoft.com/office/drawing/2014/main" id="{F8A864E9-B6CE-4B0E-9F1D-D1A273CF1515}"/>
            </a:ext>
          </a:extLst>
        </xdr:cNvPr>
        <xdr:cNvSpPr/>
      </xdr:nvSpPr>
      <xdr:spPr>
        <a:xfrm>
          <a:off x="12763500" y="17880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37" name="テキスト ボックス 736">
          <a:extLst>
            <a:ext uri="{FF2B5EF4-FFF2-40B4-BE49-F238E27FC236}">
              <a16:creationId xmlns:a16="http://schemas.microsoft.com/office/drawing/2014/main" id="{3451175F-B1A1-4439-A062-D87F9DD33F0E}"/>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38" name="テキスト ボックス 737">
          <a:extLst>
            <a:ext uri="{FF2B5EF4-FFF2-40B4-BE49-F238E27FC236}">
              <a16:creationId xmlns:a16="http://schemas.microsoft.com/office/drawing/2014/main" id="{663A50A1-D3B5-4CAF-8007-3E24A3000212}"/>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39" name="テキスト ボックス 738">
          <a:extLst>
            <a:ext uri="{FF2B5EF4-FFF2-40B4-BE49-F238E27FC236}">
              <a16:creationId xmlns:a16="http://schemas.microsoft.com/office/drawing/2014/main" id="{1CD45D8F-05E6-4294-8922-839A3DE9F534}"/>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40" name="テキスト ボックス 739">
          <a:extLst>
            <a:ext uri="{FF2B5EF4-FFF2-40B4-BE49-F238E27FC236}">
              <a16:creationId xmlns:a16="http://schemas.microsoft.com/office/drawing/2014/main" id="{43150149-570B-4991-9AFD-FBC6DF4D0F1A}"/>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41" name="テキスト ボックス 740">
          <a:extLst>
            <a:ext uri="{FF2B5EF4-FFF2-40B4-BE49-F238E27FC236}">
              <a16:creationId xmlns:a16="http://schemas.microsoft.com/office/drawing/2014/main" id="{671491C3-BAA9-4FD4-A4C0-428BF22A1386}"/>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15875</xdr:rowOff>
    </xdr:from>
    <xdr:to>
      <xdr:col>85</xdr:col>
      <xdr:colOff>177800</xdr:colOff>
      <xdr:row>106</xdr:row>
      <xdr:rowOff>117475</xdr:rowOff>
    </xdr:to>
    <xdr:sp macro="" textlink="">
      <xdr:nvSpPr>
        <xdr:cNvPr id="742" name="楕円 741">
          <a:extLst>
            <a:ext uri="{FF2B5EF4-FFF2-40B4-BE49-F238E27FC236}">
              <a16:creationId xmlns:a16="http://schemas.microsoft.com/office/drawing/2014/main" id="{B02B0DD7-1369-4457-8EF8-F3E74EEFCF50}"/>
            </a:ext>
          </a:extLst>
        </xdr:cNvPr>
        <xdr:cNvSpPr/>
      </xdr:nvSpPr>
      <xdr:spPr>
        <a:xfrm>
          <a:off x="16268700" y="18189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165752</xdr:rowOff>
    </xdr:from>
    <xdr:ext cx="405111" cy="259045"/>
    <xdr:sp macro="" textlink="">
      <xdr:nvSpPr>
        <xdr:cNvPr id="743" name="【公民館】&#10;有形固定資産減価償却率該当値テキスト">
          <a:extLst>
            <a:ext uri="{FF2B5EF4-FFF2-40B4-BE49-F238E27FC236}">
              <a16:creationId xmlns:a16="http://schemas.microsoft.com/office/drawing/2014/main" id="{0BC74401-C1F5-4488-8415-FF8954FBCDF2}"/>
            </a:ext>
          </a:extLst>
        </xdr:cNvPr>
        <xdr:cNvSpPr txBox="1"/>
      </xdr:nvSpPr>
      <xdr:spPr>
        <a:xfrm>
          <a:off x="16357600" y="18168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21589</xdr:rowOff>
    </xdr:from>
    <xdr:to>
      <xdr:col>81</xdr:col>
      <xdr:colOff>101600</xdr:colOff>
      <xdr:row>106</xdr:row>
      <xdr:rowOff>123189</xdr:rowOff>
    </xdr:to>
    <xdr:sp macro="" textlink="">
      <xdr:nvSpPr>
        <xdr:cNvPr id="744" name="楕円 743">
          <a:extLst>
            <a:ext uri="{FF2B5EF4-FFF2-40B4-BE49-F238E27FC236}">
              <a16:creationId xmlns:a16="http://schemas.microsoft.com/office/drawing/2014/main" id="{31EC9578-27A5-4190-8D58-09A3468D589A}"/>
            </a:ext>
          </a:extLst>
        </xdr:cNvPr>
        <xdr:cNvSpPr/>
      </xdr:nvSpPr>
      <xdr:spPr>
        <a:xfrm>
          <a:off x="15430500" y="18195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66675</xdr:rowOff>
    </xdr:from>
    <xdr:to>
      <xdr:col>85</xdr:col>
      <xdr:colOff>127000</xdr:colOff>
      <xdr:row>106</xdr:row>
      <xdr:rowOff>72389</xdr:rowOff>
    </xdr:to>
    <xdr:cxnSp macro="">
      <xdr:nvCxnSpPr>
        <xdr:cNvPr id="745" name="直線コネクタ 744">
          <a:extLst>
            <a:ext uri="{FF2B5EF4-FFF2-40B4-BE49-F238E27FC236}">
              <a16:creationId xmlns:a16="http://schemas.microsoft.com/office/drawing/2014/main" id="{77CA9D84-695A-4F8C-9E60-EF96A6C92B35}"/>
            </a:ext>
          </a:extLst>
        </xdr:cNvPr>
        <xdr:cNvCxnSpPr/>
      </xdr:nvCxnSpPr>
      <xdr:spPr>
        <a:xfrm flipV="1">
          <a:off x="15481300" y="18240375"/>
          <a:ext cx="838200" cy="5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4445</xdr:rowOff>
    </xdr:from>
    <xdr:to>
      <xdr:col>76</xdr:col>
      <xdr:colOff>165100</xdr:colOff>
      <xdr:row>106</xdr:row>
      <xdr:rowOff>106045</xdr:rowOff>
    </xdr:to>
    <xdr:sp macro="" textlink="">
      <xdr:nvSpPr>
        <xdr:cNvPr id="746" name="楕円 745">
          <a:extLst>
            <a:ext uri="{FF2B5EF4-FFF2-40B4-BE49-F238E27FC236}">
              <a16:creationId xmlns:a16="http://schemas.microsoft.com/office/drawing/2014/main" id="{0D4A1B13-BCF2-4019-A15C-28F1C8C546C0}"/>
            </a:ext>
          </a:extLst>
        </xdr:cNvPr>
        <xdr:cNvSpPr/>
      </xdr:nvSpPr>
      <xdr:spPr>
        <a:xfrm>
          <a:off x="14541500" y="18178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55245</xdr:rowOff>
    </xdr:from>
    <xdr:to>
      <xdr:col>81</xdr:col>
      <xdr:colOff>50800</xdr:colOff>
      <xdr:row>106</xdr:row>
      <xdr:rowOff>72389</xdr:rowOff>
    </xdr:to>
    <xdr:cxnSp macro="">
      <xdr:nvCxnSpPr>
        <xdr:cNvPr id="747" name="直線コネクタ 746">
          <a:extLst>
            <a:ext uri="{FF2B5EF4-FFF2-40B4-BE49-F238E27FC236}">
              <a16:creationId xmlns:a16="http://schemas.microsoft.com/office/drawing/2014/main" id="{979ACA9D-A80A-4D92-BDF3-77E329F7FE95}"/>
            </a:ext>
          </a:extLst>
        </xdr:cNvPr>
        <xdr:cNvCxnSpPr/>
      </xdr:nvCxnSpPr>
      <xdr:spPr>
        <a:xfrm>
          <a:off x="14592300" y="18228945"/>
          <a:ext cx="889000" cy="17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156845</xdr:rowOff>
    </xdr:from>
    <xdr:to>
      <xdr:col>72</xdr:col>
      <xdr:colOff>38100</xdr:colOff>
      <xdr:row>106</xdr:row>
      <xdr:rowOff>86995</xdr:rowOff>
    </xdr:to>
    <xdr:sp macro="" textlink="">
      <xdr:nvSpPr>
        <xdr:cNvPr id="748" name="楕円 747">
          <a:extLst>
            <a:ext uri="{FF2B5EF4-FFF2-40B4-BE49-F238E27FC236}">
              <a16:creationId xmlns:a16="http://schemas.microsoft.com/office/drawing/2014/main" id="{156B5551-8B81-48A1-A853-6F45FA1E5B5D}"/>
            </a:ext>
          </a:extLst>
        </xdr:cNvPr>
        <xdr:cNvSpPr/>
      </xdr:nvSpPr>
      <xdr:spPr>
        <a:xfrm>
          <a:off x="13652500" y="18159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36195</xdr:rowOff>
    </xdr:from>
    <xdr:to>
      <xdr:col>76</xdr:col>
      <xdr:colOff>114300</xdr:colOff>
      <xdr:row>106</xdr:row>
      <xdr:rowOff>55245</xdr:rowOff>
    </xdr:to>
    <xdr:cxnSp macro="">
      <xdr:nvCxnSpPr>
        <xdr:cNvPr id="749" name="直線コネクタ 748">
          <a:extLst>
            <a:ext uri="{FF2B5EF4-FFF2-40B4-BE49-F238E27FC236}">
              <a16:creationId xmlns:a16="http://schemas.microsoft.com/office/drawing/2014/main" id="{699C7D86-9E27-4E08-82DC-974C75D95823}"/>
            </a:ext>
          </a:extLst>
        </xdr:cNvPr>
        <xdr:cNvCxnSpPr/>
      </xdr:nvCxnSpPr>
      <xdr:spPr>
        <a:xfrm>
          <a:off x="13703300" y="18209895"/>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38752</xdr:rowOff>
    </xdr:from>
    <xdr:ext cx="405111" cy="259045"/>
    <xdr:sp macro="" textlink="">
      <xdr:nvSpPr>
        <xdr:cNvPr id="750" name="n_1aveValue【公民館】&#10;有形固定資産減価償却率">
          <a:extLst>
            <a:ext uri="{FF2B5EF4-FFF2-40B4-BE49-F238E27FC236}">
              <a16:creationId xmlns:a16="http://schemas.microsoft.com/office/drawing/2014/main" id="{551B5672-BFA1-459E-BB5A-7A2015E26880}"/>
            </a:ext>
          </a:extLst>
        </xdr:cNvPr>
        <xdr:cNvSpPr txBox="1"/>
      </xdr:nvSpPr>
      <xdr:spPr>
        <a:xfrm>
          <a:off x="15266044" y="17698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36847</xdr:rowOff>
    </xdr:from>
    <xdr:ext cx="405111" cy="259045"/>
    <xdr:sp macro="" textlink="">
      <xdr:nvSpPr>
        <xdr:cNvPr id="751" name="n_2aveValue【公民館】&#10;有形固定資産減価償却率">
          <a:extLst>
            <a:ext uri="{FF2B5EF4-FFF2-40B4-BE49-F238E27FC236}">
              <a16:creationId xmlns:a16="http://schemas.microsoft.com/office/drawing/2014/main" id="{D2668A3E-58C1-4252-A357-6BB70916D073}"/>
            </a:ext>
          </a:extLst>
        </xdr:cNvPr>
        <xdr:cNvSpPr txBox="1"/>
      </xdr:nvSpPr>
      <xdr:spPr>
        <a:xfrm>
          <a:off x="14389744" y="17696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166388</xdr:rowOff>
    </xdr:from>
    <xdr:ext cx="405111" cy="259045"/>
    <xdr:sp macro="" textlink="">
      <xdr:nvSpPr>
        <xdr:cNvPr id="752" name="n_3aveValue【公民館】&#10;有形固定資産減価償却率">
          <a:extLst>
            <a:ext uri="{FF2B5EF4-FFF2-40B4-BE49-F238E27FC236}">
              <a16:creationId xmlns:a16="http://schemas.microsoft.com/office/drawing/2014/main" id="{84987397-386E-4F86-867C-931774C817AB}"/>
            </a:ext>
          </a:extLst>
        </xdr:cNvPr>
        <xdr:cNvSpPr txBox="1"/>
      </xdr:nvSpPr>
      <xdr:spPr>
        <a:xfrm>
          <a:off x="13500744" y="17654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168291</xdr:rowOff>
    </xdr:from>
    <xdr:ext cx="405111" cy="259045"/>
    <xdr:sp macro="" textlink="">
      <xdr:nvSpPr>
        <xdr:cNvPr id="753" name="n_4aveValue【公民館】&#10;有形固定資産減価償却率">
          <a:extLst>
            <a:ext uri="{FF2B5EF4-FFF2-40B4-BE49-F238E27FC236}">
              <a16:creationId xmlns:a16="http://schemas.microsoft.com/office/drawing/2014/main" id="{7B2D443C-CC47-47AC-BDAE-558C32C6CF49}"/>
            </a:ext>
          </a:extLst>
        </xdr:cNvPr>
        <xdr:cNvSpPr txBox="1"/>
      </xdr:nvSpPr>
      <xdr:spPr>
        <a:xfrm>
          <a:off x="12611744" y="176561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114316</xdr:rowOff>
    </xdr:from>
    <xdr:ext cx="405111" cy="259045"/>
    <xdr:sp macro="" textlink="">
      <xdr:nvSpPr>
        <xdr:cNvPr id="754" name="n_1mainValue【公民館】&#10;有形固定資産減価償却率">
          <a:extLst>
            <a:ext uri="{FF2B5EF4-FFF2-40B4-BE49-F238E27FC236}">
              <a16:creationId xmlns:a16="http://schemas.microsoft.com/office/drawing/2014/main" id="{7323D808-906F-4FAC-A75D-5B56B3525452}"/>
            </a:ext>
          </a:extLst>
        </xdr:cNvPr>
        <xdr:cNvSpPr txBox="1"/>
      </xdr:nvSpPr>
      <xdr:spPr>
        <a:xfrm>
          <a:off x="15266044" y="18288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97172</xdr:rowOff>
    </xdr:from>
    <xdr:ext cx="405111" cy="259045"/>
    <xdr:sp macro="" textlink="">
      <xdr:nvSpPr>
        <xdr:cNvPr id="755" name="n_2mainValue【公民館】&#10;有形固定資産減価償却率">
          <a:extLst>
            <a:ext uri="{FF2B5EF4-FFF2-40B4-BE49-F238E27FC236}">
              <a16:creationId xmlns:a16="http://schemas.microsoft.com/office/drawing/2014/main" id="{A18AACC7-0BEF-4C11-B64B-D563F13F8B44}"/>
            </a:ext>
          </a:extLst>
        </xdr:cNvPr>
        <xdr:cNvSpPr txBox="1"/>
      </xdr:nvSpPr>
      <xdr:spPr>
        <a:xfrm>
          <a:off x="14389744" y="18270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78122</xdr:rowOff>
    </xdr:from>
    <xdr:ext cx="405111" cy="259045"/>
    <xdr:sp macro="" textlink="">
      <xdr:nvSpPr>
        <xdr:cNvPr id="756" name="n_3mainValue【公民館】&#10;有形固定資産減価償却率">
          <a:extLst>
            <a:ext uri="{FF2B5EF4-FFF2-40B4-BE49-F238E27FC236}">
              <a16:creationId xmlns:a16="http://schemas.microsoft.com/office/drawing/2014/main" id="{510F940A-F955-469E-9329-1A89EA59334E}"/>
            </a:ext>
          </a:extLst>
        </xdr:cNvPr>
        <xdr:cNvSpPr txBox="1"/>
      </xdr:nvSpPr>
      <xdr:spPr>
        <a:xfrm>
          <a:off x="13500744" y="18251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57" name="正方形/長方形 756">
          <a:extLst>
            <a:ext uri="{FF2B5EF4-FFF2-40B4-BE49-F238E27FC236}">
              <a16:creationId xmlns:a16="http://schemas.microsoft.com/office/drawing/2014/main" id="{7FF68508-D84E-474C-BBD7-E7313110CC12}"/>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58" name="正方形/長方形 757">
          <a:extLst>
            <a:ext uri="{FF2B5EF4-FFF2-40B4-BE49-F238E27FC236}">
              <a16:creationId xmlns:a16="http://schemas.microsoft.com/office/drawing/2014/main" id="{B3A08A4B-770B-4177-BE18-092F8E40E4FD}"/>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59" name="正方形/長方形 758">
          <a:extLst>
            <a:ext uri="{FF2B5EF4-FFF2-40B4-BE49-F238E27FC236}">
              <a16:creationId xmlns:a16="http://schemas.microsoft.com/office/drawing/2014/main" id="{6D015090-2B54-4E34-A84B-50DCDBA8746B}"/>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60" name="正方形/長方形 759">
          <a:extLst>
            <a:ext uri="{FF2B5EF4-FFF2-40B4-BE49-F238E27FC236}">
              <a16:creationId xmlns:a16="http://schemas.microsoft.com/office/drawing/2014/main" id="{B65B4E96-C100-4BC2-8CFE-F7DB3F38DAA4}"/>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61" name="正方形/長方形 760">
          <a:extLst>
            <a:ext uri="{FF2B5EF4-FFF2-40B4-BE49-F238E27FC236}">
              <a16:creationId xmlns:a16="http://schemas.microsoft.com/office/drawing/2014/main" id="{79081CD7-3C58-4550-AB5E-BA527CEB350D}"/>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62" name="正方形/長方形 761">
          <a:extLst>
            <a:ext uri="{FF2B5EF4-FFF2-40B4-BE49-F238E27FC236}">
              <a16:creationId xmlns:a16="http://schemas.microsoft.com/office/drawing/2014/main" id="{3C1AFEA9-2F49-4B4B-9413-356786D16C95}"/>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63" name="正方形/長方形 762">
          <a:extLst>
            <a:ext uri="{FF2B5EF4-FFF2-40B4-BE49-F238E27FC236}">
              <a16:creationId xmlns:a16="http://schemas.microsoft.com/office/drawing/2014/main" id="{3CE87174-5E8C-4F79-BC51-ACE3E52B7DDF}"/>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64" name="正方形/長方形 763">
          <a:extLst>
            <a:ext uri="{FF2B5EF4-FFF2-40B4-BE49-F238E27FC236}">
              <a16:creationId xmlns:a16="http://schemas.microsoft.com/office/drawing/2014/main" id="{399DD04E-2F1E-439F-8BED-7A349AF1389D}"/>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65" name="テキスト ボックス 764">
          <a:extLst>
            <a:ext uri="{FF2B5EF4-FFF2-40B4-BE49-F238E27FC236}">
              <a16:creationId xmlns:a16="http://schemas.microsoft.com/office/drawing/2014/main" id="{7766784C-ED1E-4791-B194-E05D3CDAEAFC}"/>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66" name="直線コネクタ 765">
          <a:extLst>
            <a:ext uri="{FF2B5EF4-FFF2-40B4-BE49-F238E27FC236}">
              <a16:creationId xmlns:a16="http://schemas.microsoft.com/office/drawing/2014/main" id="{0BED62A3-8F53-4BFA-9A93-195765438407}"/>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767" name="直線コネクタ 766">
          <a:extLst>
            <a:ext uri="{FF2B5EF4-FFF2-40B4-BE49-F238E27FC236}">
              <a16:creationId xmlns:a16="http://schemas.microsoft.com/office/drawing/2014/main" id="{CB4C5B0A-C36D-471B-9ABD-A7CA189E70F5}"/>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768" name="テキスト ボックス 767">
          <a:extLst>
            <a:ext uri="{FF2B5EF4-FFF2-40B4-BE49-F238E27FC236}">
              <a16:creationId xmlns:a16="http://schemas.microsoft.com/office/drawing/2014/main" id="{25A1E057-6748-4898-B2C1-91747F03DA5E}"/>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769" name="直線コネクタ 768">
          <a:extLst>
            <a:ext uri="{FF2B5EF4-FFF2-40B4-BE49-F238E27FC236}">
              <a16:creationId xmlns:a16="http://schemas.microsoft.com/office/drawing/2014/main" id="{E8CC7F5B-D666-4F15-9B7C-C9F563117564}"/>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770" name="テキスト ボックス 769">
          <a:extLst>
            <a:ext uri="{FF2B5EF4-FFF2-40B4-BE49-F238E27FC236}">
              <a16:creationId xmlns:a16="http://schemas.microsoft.com/office/drawing/2014/main" id="{9A3ACA94-1AF1-462A-B9AA-07EAE1566D1F}"/>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71" name="直線コネクタ 770">
          <a:extLst>
            <a:ext uri="{FF2B5EF4-FFF2-40B4-BE49-F238E27FC236}">
              <a16:creationId xmlns:a16="http://schemas.microsoft.com/office/drawing/2014/main" id="{A1801A75-4650-4F31-93BC-9D03BD2212D3}"/>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772" name="テキスト ボックス 771">
          <a:extLst>
            <a:ext uri="{FF2B5EF4-FFF2-40B4-BE49-F238E27FC236}">
              <a16:creationId xmlns:a16="http://schemas.microsoft.com/office/drawing/2014/main" id="{27CEDF03-E729-4AD0-A483-8AC41F17DEA5}"/>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773" name="直線コネクタ 772">
          <a:extLst>
            <a:ext uri="{FF2B5EF4-FFF2-40B4-BE49-F238E27FC236}">
              <a16:creationId xmlns:a16="http://schemas.microsoft.com/office/drawing/2014/main" id="{D57B9A31-BCB8-4178-8ECB-FD8959B78984}"/>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774" name="テキスト ボックス 773">
          <a:extLst>
            <a:ext uri="{FF2B5EF4-FFF2-40B4-BE49-F238E27FC236}">
              <a16:creationId xmlns:a16="http://schemas.microsoft.com/office/drawing/2014/main" id="{A8F4A12E-D8E5-45CB-802B-F1657CC7DA27}"/>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775" name="直線コネクタ 774">
          <a:extLst>
            <a:ext uri="{FF2B5EF4-FFF2-40B4-BE49-F238E27FC236}">
              <a16:creationId xmlns:a16="http://schemas.microsoft.com/office/drawing/2014/main" id="{0B5C5092-BBEB-4841-936A-7E90B6ED191C}"/>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776" name="テキスト ボックス 775">
          <a:extLst>
            <a:ext uri="{FF2B5EF4-FFF2-40B4-BE49-F238E27FC236}">
              <a16:creationId xmlns:a16="http://schemas.microsoft.com/office/drawing/2014/main" id="{B904C1D0-DC95-4DE2-88D1-68B449F46D62}"/>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77" name="直線コネクタ 776">
          <a:extLst>
            <a:ext uri="{FF2B5EF4-FFF2-40B4-BE49-F238E27FC236}">
              <a16:creationId xmlns:a16="http://schemas.microsoft.com/office/drawing/2014/main" id="{FBA56A91-03D0-435B-9892-5583FDF15A67}"/>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78" name="テキスト ボックス 777">
          <a:extLst>
            <a:ext uri="{FF2B5EF4-FFF2-40B4-BE49-F238E27FC236}">
              <a16:creationId xmlns:a16="http://schemas.microsoft.com/office/drawing/2014/main" id="{8BFD74FB-6414-439D-B06A-0DAE33600C61}"/>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79" name="【公民館】&#10;一人当たり面積グラフ枠">
          <a:extLst>
            <a:ext uri="{FF2B5EF4-FFF2-40B4-BE49-F238E27FC236}">
              <a16:creationId xmlns:a16="http://schemas.microsoft.com/office/drawing/2014/main" id="{576D3D5F-37DE-494B-B774-DE76107C7D2E}"/>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94487</xdr:rowOff>
    </xdr:from>
    <xdr:to>
      <xdr:col>116</xdr:col>
      <xdr:colOff>62864</xdr:colOff>
      <xdr:row>108</xdr:row>
      <xdr:rowOff>104394</xdr:rowOff>
    </xdr:to>
    <xdr:cxnSp macro="">
      <xdr:nvCxnSpPr>
        <xdr:cNvPr id="780" name="直線コネクタ 779">
          <a:extLst>
            <a:ext uri="{FF2B5EF4-FFF2-40B4-BE49-F238E27FC236}">
              <a16:creationId xmlns:a16="http://schemas.microsoft.com/office/drawing/2014/main" id="{41A1EC57-D68A-466F-899A-4C13710CE150}"/>
            </a:ext>
          </a:extLst>
        </xdr:cNvPr>
        <xdr:cNvCxnSpPr/>
      </xdr:nvCxnSpPr>
      <xdr:spPr>
        <a:xfrm flipV="1">
          <a:off x="22160864" y="17410937"/>
          <a:ext cx="0" cy="12100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108221</xdr:rowOff>
    </xdr:from>
    <xdr:ext cx="469744" cy="259045"/>
    <xdr:sp macro="" textlink="">
      <xdr:nvSpPr>
        <xdr:cNvPr id="781" name="【公民館】&#10;一人当たり面積最小値テキスト">
          <a:extLst>
            <a:ext uri="{FF2B5EF4-FFF2-40B4-BE49-F238E27FC236}">
              <a16:creationId xmlns:a16="http://schemas.microsoft.com/office/drawing/2014/main" id="{463AE71A-2F44-407F-B687-374EF9B3B0B5}"/>
            </a:ext>
          </a:extLst>
        </xdr:cNvPr>
        <xdr:cNvSpPr txBox="1"/>
      </xdr:nvSpPr>
      <xdr:spPr>
        <a:xfrm>
          <a:off x="22199600" y="186248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104394</xdr:rowOff>
    </xdr:from>
    <xdr:to>
      <xdr:col>116</xdr:col>
      <xdr:colOff>152400</xdr:colOff>
      <xdr:row>108</xdr:row>
      <xdr:rowOff>104394</xdr:rowOff>
    </xdr:to>
    <xdr:cxnSp macro="">
      <xdr:nvCxnSpPr>
        <xdr:cNvPr id="782" name="直線コネクタ 781">
          <a:extLst>
            <a:ext uri="{FF2B5EF4-FFF2-40B4-BE49-F238E27FC236}">
              <a16:creationId xmlns:a16="http://schemas.microsoft.com/office/drawing/2014/main" id="{A8442707-495B-4E28-8572-3E9E1589C6C7}"/>
            </a:ext>
          </a:extLst>
        </xdr:cNvPr>
        <xdr:cNvCxnSpPr/>
      </xdr:nvCxnSpPr>
      <xdr:spPr>
        <a:xfrm>
          <a:off x="22072600" y="186209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100</xdr:row>
      <xdr:rowOff>41164</xdr:rowOff>
    </xdr:from>
    <xdr:ext cx="469744" cy="259045"/>
    <xdr:sp macro="" textlink="">
      <xdr:nvSpPr>
        <xdr:cNvPr id="783" name="【公民館】&#10;一人当たり面積最大値テキスト">
          <a:extLst>
            <a:ext uri="{FF2B5EF4-FFF2-40B4-BE49-F238E27FC236}">
              <a16:creationId xmlns:a16="http://schemas.microsoft.com/office/drawing/2014/main" id="{D3CE46D6-E118-4A18-B7D2-A4465808C899}"/>
            </a:ext>
          </a:extLst>
        </xdr:cNvPr>
        <xdr:cNvSpPr txBox="1"/>
      </xdr:nvSpPr>
      <xdr:spPr>
        <a:xfrm>
          <a:off x="22199600" y="171861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94487</xdr:rowOff>
    </xdr:from>
    <xdr:to>
      <xdr:col>116</xdr:col>
      <xdr:colOff>152400</xdr:colOff>
      <xdr:row>101</xdr:row>
      <xdr:rowOff>94487</xdr:rowOff>
    </xdr:to>
    <xdr:cxnSp macro="">
      <xdr:nvCxnSpPr>
        <xdr:cNvPr id="784" name="直線コネクタ 783">
          <a:extLst>
            <a:ext uri="{FF2B5EF4-FFF2-40B4-BE49-F238E27FC236}">
              <a16:creationId xmlns:a16="http://schemas.microsoft.com/office/drawing/2014/main" id="{C75207E6-E3EA-4108-B3EE-3A25D082AF46}"/>
            </a:ext>
          </a:extLst>
        </xdr:cNvPr>
        <xdr:cNvCxnSpPr/>
      </xdr:nvCxnSpPr>
      <xdr:spPr>
        <a:xfrm>
          <a:off x="22072600" y="174109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33038</xdr:rowOff>
    </xdr:from>
    <xdr:ext cx="469744" cy="259045"/>
    <xdr:sp macro="" textlink="">
      <xdr:nvSpPr>
        <xdr:cNvPr id="785" name="【公民館】&#10;一人当たり面積平均値テキスト">
          <a:extLst>
            <a:ext uri="{FF2B5EF4-FFF2-40B4-BE49-F238E27FC236}">
              <a16:creationId xmlns:a16="http://schemas.microsoft.com/office/drawing/2014/main" id="{F3F8C8D2-600A-4DDB-A994-AD95171BF767}"/>
            </a:ext>
          </a:extLst>
        </xdr:cNvPr>
        <xdr:cNvSpPr txBox="1"/>
      </xdr:nvSpPr>
      <xdr:spPr>
        <a:xfrm>
          <a:off x="22199600" y="182067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10161</xdr:rowOff>
    </xdr:from>
    <xdr:to>
      <xdr:col>116</xdr:col>
      <xdr:colOff>114300</xdr:colOff>
      <xdr:row>107</xdr:row>
      <xdr:rowOff>111761</xdr:rowOff>
    </xdr:to>
    <xdr:sp macro="" textlink="">
      <xdr:nvSpPr>
        <xdr:cNvPr id="786" name="フローチャート: 判断 785">
          <a:extLst>
            <a:ext uri="{FF2B5EF4-FFF2-40B4-BE49-F238E27FC236}">
              <a16:creationId xmlns:a16="http://schemas.microsoft.com/office/drawing/2014/main" id="{F96E2A19-6D14-4E79-90C9-C804B6244CF1}"/>
            </a:ext>
          </a:extLst>
        </xdr:cNvPr>
        <xdr:cNvSpPr/>
      </xdr:nvSpPr>
      <xdr:spPr>
        <a:xfrm>
          <a:off x="22110700" y="18355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13208</xdr:rowOff>
    </xdr:from>
    <xdr:to>
      <xdr:col>112</xdr:col>
      <xdr:colOff>38100</xdr:colOff>
      <xdr:row>107</xdr:row>
      <xdr:rowOff>114808</xdr:rowOff>
    </xdr:to>
    <xdr:sp macro="" textlink="">
      <xdr:nvSpPr>
        <xdr:cNvPr id="787" name="フローチャート: 判断 786">
          <a:extLst>
            <a:ext uri="{FF2B5EF4-FFF2-40B4-BE49-F238E27FC236}">
              <a16:creationId xmlns:a16="http://schemas.microsoft.com/office/drawing/2014/main" id="{67FB7486-C655-48F1-A33B-292FAD056FEE}"/>
            </a:ext>
          </a:extLst>
        </xdr:cNvPr>
        <xdr:cNvSpPr/>
      </xdr:nvSpPr>
      <xdr:spPr>
        <a:xfrm>
          <a:off x="21272500" y="18358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25400</xdr:rowOff>
    </xdr:from>
    <xdr:to>
      <xdr:col>107</xdr:col>
      <xdr:colOff>101600</xdr:colOff>
      <xdr:row>107</xdr:row>
      <xdr:rowOff>127000</xdr:rowOff>
    </xdr:to>
    <xdr:sp macro="" textlink="">
      <xdr:nvSpPr>
        <xdr:cNvPr id="788" name="フローチャート: 判断 787">
          <a:extLst>
            <a:ext uri="{FF2B5EF4-FFF2-40B4-BE49-F238E27FC236}">
              <a16:creationId xmlns:a16="http://schemas.microsoft.com/office/drawing/2014/main" id="{87D54D9F-4AB8-4F20-A276-59ACCFD530EF}"/>
            </a:ext>
          </a:extLst>
        </xdr:cNvPr>
        <xdr:cNvSpPr/>
      </xdr:nvSpPr>
      <xdr:spPr>
        <a:xfrm>
          <a:off x="20383500" y="18370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39115</xdr:rowOff>
    </xdr:from>
    <xdr:to>
      <xdr:col>102</xdr:col>
      <xdr:colOff>165100</xdr:colOff>
      <xdr:row>107</xdr:row>
      <xdr:rowOff>140715</xdr:rowOff>
    </xdr:to>
    <xdr:sp macro="" textlink="">
      <xdr:nvSpPr>
        <xdr:cNvPr id="789" name="フローチャート: 判断 788">
          <a:extLst>
            <a:ext uri="{FF2B5EF4-FFF2-40B4-BE49-F238E27FC236}">
              <a16:creationId xmlns:a16="http://schemas.microsoft.com/office/drawing/2014/main" id="{5AC9058D-44A9-447E-A288-CA7A8BA86796}"/>
            </a:ext>
          </a:extLst>
        </xdr:cNvPr>
        <xdr:cNvSpPr/>
      </xdr:nvSpPr>
      <xdr:spPr>
        <a:xfrm>
          <a:off x="19494500" y="18384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51308</xdr:rowOff>
    </xdr:from>
    <xdr:to>
      <xdr:col>98</xdr:col>
      <xdr:colOff>38100</xdr:colOff>
      <xdr:row>106</xdr:row>
      <xdr:rowOff>152908</xdr:rowOff>
    </xdr:to>
    <xdr:sp macro="" textlink="">
      <xdr:nvSpPr>
        <xdr:cNvPr id="790" name="フローチャート: 判断 789">
          <a:extLst>
            <a:ext uri="{FF2B5EF4-FFF2-40B4-BE49-F238E27FC236}">
              <a16:creationId xmlns:a16="http://schemas.microsoft.com/office/drawing/2014/main" id="{31253D0D-60A8-460E-88D2-748E39DA485D}"/>
            </a:ext>
          </a:extLst>
        </xdr:cNvPr>
        <xdr:cNvSpPr/>
      </xdr:nvSpPr>
      <xdr:spPr>
        <a:xfrm>
          <a:off x="18605500" y="18225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91" name="テキスト ボックス 790">
          <a:extLst>
            <a:ext uri="{FF2B5EF4-FFF2-40B4-BE49-F238E27FC236}">
              <a16:creationId xmlns:a16="http://schemas.microsoft.com/office/drawing/2014/main" id="{7BFCD00C-B241-4BCB-9E87-22449BD6CDA3}"/>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92" name="テキスト ボックス 791">
          <a:extLst>
            <a:ext uri="{FF2B5EF4-FFF2-40B4-BE49-F238E27FC236}">
              <a16:creationId xmlns:a16="http://schemas.microsoft.com/office/drawing/2014/main" id="{07778F27-B28F-40AA-94C0-6A633F0D8414}"/>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93" name="テキスト ボックス 792">
          <a:extLst>
            <a:ext uri="{FF2B5EF4-FFF2-40B4-BE49-F238E27FC236}">
              <a16:creationId xmlns:a16="http://schemas.microsoft.com/office/drawing/2014/main" id="{8CFD2233-5122-4561-BAF1-33DE8DDA5945}"/>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94" name="テキスト ボックス 793">
          <a:extLst>
            <a:ext uri="{FF2B5EF4-FFF2-40B4-BE49-F238E27FC236}">
              <a16:creationId xmlns:a16="http://schemas.microsoft.com/office/drawing/2014/main" id="{401C0FCB-1F9B-4DFE-9510-5F5CD4C77BCE}"/>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95" name="テキスト ボックス 794">
          <a:extLst>
            <a:ext uri="{FF2B5EF4-FFF2-40B4-BE49-F238E27FC236}">
              <a16:creationId xmlns:a16="http://schemas.microsoft.com/office/drawing/2014/main" id="{BCF6579A-9337-46CF-9271-B42659400FEE}"/>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154178</xdr:rowOff>
    </xdr:from>
    <xdr:to>
      <xdr:col>116</xdr:col>
      <xdr:colOff>114300</xdr:colOff>
      <xdr:row>108</xdr:row>
      <xdr:rowOff>84328</xdr:rowOff>
    </xdr:to>
    <xdr:sp macro="" textlink="">
      <xdr:nvSpPr>
        <xdr:cNvPr id="796" name="楕円 795">
          <a:extLst>
            <a:ext uri="{FF2B5EF4-FFF2-40B4-BE49-F238E27FC236}">
              <a16:creationId xmlns:a16="http://schemas.microsoft.com/office/drawing/2014/main" id="{64732EAC-9F50-46F0-9F3B-89B697846B37}"/>
            </a:ext>
          </a:extLst>
        </xdr:cNvPr>
        <xdr:cNvSpPr/>
      </xdr:nvSpPr>
      <xdr:spPr>
        <a:xfrm>
          <a:off x="22110700" y="18499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69105</xdr:rowOff>
    </xdr:from>
    <xdr:ext cx="469744" cy="259045"/>
    <xdr:sp macro="" textlink="">
      <xdr:nvSpPr>
        <xdr:cNvPr id="797" name="【公民館】&#10;一人当たり面積該当値テキスト">
          <a:extLst>
            <a:ext uri="{FF2B5EF4-FFF2-40B4-BE49-F238E27FC236}">
              <a16:creationId xmlns:a16="http://schemas.microsoft.com/office/drawing/2014/main" id="{83C2B015-BB17-4191-8C9B-88FEC7246B11}"/>
            </a:ext>
          </a:extLst>
        </xdr:cNvPr>
        <xdr:cNvSpPr txBox="1"/>
      </xdr:nvSpPr>
      <xdr:spPr>
        <a:xfrm>
          <a:off x="22199600" y="18414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129032</xdr:rowOff>
    </xdr:from>
    <xdr:to>
      <xdr:col>112</xdr:col>
      <xdr:colOff>38100</xdr:colOff>
      <xdr:row>108</xdr:row>
      <xdr:rowOff>59182</xdr:rowOff>
    </xdr:to>
    <xdr:sp macro="" textlink="">
      <xdr:nvSpPr>
        <xdr:cNvPr id="798" name="楕円 797">
          <a:extLst>
            <a:ext uri="{FF2B5EF4-FFF2-40B4-BE49-F238E27FC236}">
              <a16:creationId xmlns:a16="http://schemas.microsoft.com/office/drawing/2014/main" id="{982D491B-5D0B-41B7-AD1C-9FB9BBA14A86}"/>
            </a:ext>
          </a:extLst>
        </xdr:cNvPr>
        <xdr:cNvSpPr/>
      </xdr:nvSpPr>
      <xdr:spPr>
        <a:xfrm>
          <a:off x="21272500" y="18474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8382</xdr:rowOff>
    </xdr:from>
    <xdr:to>
      <xdr:col>116</xdr:col>
      <xdr:colOff>63500</xdr:colOff>
      <xdr:row>108</xdr:row>
      <xdr:rowOff>33528</xdr:rowOff>
    </xdr:to>
    <xdr:cxnSp macro="">
      <xdr:nvCxnSpPr>
        <xdr:cNvPr id="799" name="直線コネクタ 798">
          <a:extLst>
            <a:ext uri="{FF2B5EF4-FFF2-40B4-BE49-F238E27FC236}">
              <a16:creationId xmlns:a16="http://schemas.microsoft.com/office/drawing/2014/main" id="{A094E020-4DB6-4ACF-B3BD-E17C065ACB78}"/>
            </a:ext>
          </a:extLst>
        </xdr:cNvPr>
        <xdr:cNvCxnSpPr/>
      </xdr:nvCxnSpPr>
      <xdr:spPr>
        <a:xfrm>
          <a:off x="21323300" y="18524982"/>
          <a:ext cx="838200" cy="25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133604</xdr:rowOff>
    </xdr:from>
    <xdr:to>
      <xdr:col>107</xdr:col>
      <xdr:colOff>101600</xdr:colOff>
      <xdr:row>108</xdr:row>
      <xdr:rowOff>63754</xdr:rowOff>
    </xdr:to>
    <xdr:sp macro="" textlink="">
      <xdr:nvSpPr>
        <xdr:cNvPr id="800" name="楕円 799">
          <a:extLst>
            <a:ext uri="{FF2B5EF4-FFF2-40B4-BE49-F238E27FC236}">
              <a16:creationId xmlns:a16="http://schemas.microsoft.com/office/drawing/2014/main" id="{19C27A1F-A4D9-404F-9240-1CB3E892DFF4}"/>
            </a:ext>
          </a:extLst>
        </xdr:cNvPr>
        <xdr:cNvSpPr/>
      </xdr:nvSpPr>
      <xdr:spPr>
        <a:xfrm>
          <a:off x="20383500" y="18478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8382</xdr:rowOff>
    </xdr:from>
    <xdr:to>
      <xdr:col>111</xdr:col>
      <xdr:colOff>177800</xdr:colOff>
      <xdr:row>108</xdr:row>
      <xdr:rowOff>12954</xdr:rowOff>
    </xdr:to>
    <xdr:cxnSp macro="">
      <xdr:nvCxnSpPr>
        <xdr:cNvPr id="801" name="直線コネクタ 800">
          <a:extLst>
            <a:ext uri="{FF2B5EF4-FFF2-40B4-BE49-F238E27FC236}">
              <a16:creationId xmlns:a16="http://schemas.microsoft.com/office/drawing/2014/main" id="{8EFE6567-CE15-41E3-AAA7-9F8F133BBC48}"/>
            </a:ext>
          </a:extLst>
        </xdr:cNvPr>
        <xdr:cNvCxnSpPr/>
      </xdr:nvCxnSpPr>
      <xdr:spPr>
        <a:xfrm flipV="1">
          <a:off x="20434300" y="1852498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136652</xdr:rowOff>
    </xdr:from>
    <xdr:to>
      <xdr:col>102</xdr:col>
      <xdr:colOff>165100</xdr:colOff>
      <xdr:row>108</xdr:row>
      <xdr:rowOff>66802</xdr:rowOff>
    </xdr:to>
    <xdr:sp macro="" textlink="">
      <xdr:nvSpPr>
        <xdr:cNvPr id="802" name="楕円 801">
          <a:extLst>
            <a:ext uri="{FF2B5EF4-FFF2-40B4-BE49-F238E27FC236}">
              <a16:creationId xmlns:a16="http://schemas.microsoft.com/office/drawing/2014/main" id="{937C0F5D-89FA-4675-BAFC-81E234716432}"/>
            </a:ext>
          </a:extLst>
        </xdr:cNvPr>
        <xdr:cNvSpPr/>
      </xdr:nvSpPr>
      <xdr:spPr>
        <a:xfrm>
          <a:off x="19494500" y="18481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12954</xdr:rowOff>
    </xdr:from>
    <xdr:to>
      <xdr:col>107</xdr:col>
      <xdr:colOff>50800</xdr:colOff>
      <xdr:row>108</xdr:row>
      <xdr:rowOff>16002</xdr:rowOff>
    </xdr:to>
    <xdr:cxnSp macro="">
      <xdr:nvCxnSpPr>
        <xdr:cNvPr id="803" name="直線コネクタ 802">
          <a:extLst>
            <a:ext uri="{FF2B5EF4-FFF2-40B4-BE49-F238E27FC236}">
              <a16:creationId xmlns:a16="http://schemas.microsoft.com/office/drawing/2014/main" id="{A7D7D892-74CF-404A-8F14-46DBF0C2CD38}"/>
            </a:ext>
          </a:extLst>
        </xdr:cNvPr>
        <xdr:cNvCxnSpPr/>
      </xdr:nvCxnSpPr>
      <xdr:spPr>
        <a:xfrm flipV="1">
          <a:off x="19545300" y="18529554"/>
          <a:ext cx="889000"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131335</xdr:rowOff>
    </xdr:from>
    <xdr:ext cx="469744" cy="259045"/>
    <xdr:sp macro="" textlink="">
      <xdr:nvSpPr>
        <xdr:cNvPr id="804" name="n_1aveValue【公民館】&#10;一人当たり面積">
          <a:extLst>
            <a:ext uri="{FF2B5EF4-FFF2-40B4-BE49-F238E27FC236}">
              <a16:creationId xmlns:a16="http://schemas.microsoft.com/office/drawing/2014/main" id="{046605AD-FE36-496C-BE60-1D27C69F700D}"/>
            </a:ext>
          </a:extLst>
        </xdr:cNvPr>
        <xdr:cNvSpPr txBox="1"/>
      </xdr:nvSpPr>
      <xdr:spPr>
        <a:xfrm>
          <a:off x="21075727" y="181335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143527</xdr:rowOff>
    </xdr:from>
    <xdr:ext cx="469744" cy="259045"/>
    <xdr:sp macro="" textlink="">
      <xdr:nvSpPr>
        <xdr:cNvPr id="805" name="n_2aveValue【公民館】&#10;一人当たり面積">
          <a:extLst>
            <a:ext uri="{FF2B5EF4-FFF2-40B4-BE49-F238E27FC236}">
              <a16:creationId xmlns:a16="http://schemas.microsoft.com/office/drawing/2014/main" id="{C62F7D5D-4B6C-4FC4-8192-CE9FDBCB51A9}"/>
            </a:ext>
          </a:extLst>
        </xdr:cNvPr>
        <xdr:cNvSpPr txBox="1"/>
      </xdr:nvSpPr>
      <xdr:spPr>
        <a:xfrm>
          <a:off x="20199427" y="18145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157242</xdr:rowOff>
    </xdr:from>
    <xdr:ext cx="469744" cy="259045"/>
    <xdr:sp macro="" textlink="">
      <xdr:nvSpPr>
        <xdr:cNvPr id="806" name="n_3aveValue【公民館】&#10;一人当たり面積">
          <a:extLst>
            <a:ext uri="{FF2B5EF4-FFF2-40B4-BE49-F238E27FC236}">
              <a16:creationId xmlns:a16="http://schemas.microsoft.com/office/drawing/2014/main" id="{6FEB8251-3CD4-439E-A723-8616102D2664}"/>
            </a:ext>
          </a:extLst>
        </xdr:cNvPr>
        <xdr:cNvSpPr txBox="1"/>
      </xdr:nvSpPr>
      <xdr:spPr>
        <a:xfrm>
          <a:off x="19310427" y="181594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169435</xdr:rowOff>
    </xdr:from>
    <xdr:ext cx="469744" cy="259045"/>
    <xdr:sp macro="" textlink="">
      <xdr:nvSpPr>
        <xdr:cNvPr id="807" name="n_4aveValue【公民館】&#10;一人当たり面積">
          <a:extLst>
            <a:ext uri="{FF2B5EF4-FFF2-40B4-BE49-F238E27FC236}">
              <a16:creationId xmlns:a16="http://schemas.microsoft.com/office/drawing/2014/main" id="{2DD42797-FB3E-4D05-9FF5-139A3F2AABC4}"/>
            </a:ext>
          </a:extLst>
        </xdr:cNvPr>
        <xdr:cNvSpPr txBox="1"/>
      </xdr:nvSpPr>
      <xdr:spPr>
        <a:xfrm>
          <a:off x="18421427" y="18000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50309</xdr:rowOff>
    </xdr:from>
    <xdr:ext cx="469744" cy="259045"/>
    <xdr:sp macro="" textlink="">
      <xdr:nvSpPr>
        <xdr:cNvPr id="808" name="n_1mainValue【公民館】&#10;一人当たり面積">
          <a:extLst>
            <a:ext uri="{FF2B5EF4-FFF2-40B4-BE49-F238E27FC236}">
              <a16:creationId xmlns:a16="http://schemas.microsoft.com/office/drawing/2014/main" id="{0BE03D2B-9C3B-43A0-BB67-5795F9191E11}"/>
            </a:ext>
          </a:extLst>
        </xdr:cNvPr>
        <xdr:cNvSpPr txBox="1"/>
      </xdr:nvSpPr>
      <xdr:spPr>
        <a:xfrm>
          <a:off x="21075727" y="185669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54881</xdr:rowOff>
    </xdr:from>
    <xdr:ext cx="469744" cy="259045"/>
    <xdr:sp macro="" textlink="">
      <xdr:nvSpPr>
        <xdr:cNvPr id="809" name="n_2mainValue【公民館】&#10;一人当たり面積">
          <a:extLst>
            <a:ext uri="{FF2B5EF4-FFF2-40B4-BE49-F238E27FC236}">
              <a16:creationId xmlns:a16="http://schemas.microsoft.com/office/drawing/2014/main" id="{384DA6EB-A0E8-4AC4-84A7-DB59FDE81FA6}"/>
            </a:ext>
          </a:extLst>
        </xdr:cNvPr>
        <xdr:cNvSpPr txBox="1"/>
      </xdr:nvSpPr>
      <xdr:spPr>
        <a:xfrm>
          <a:off x="20199427" y="185714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57929</xdr:rowOff>
    </xdr:from>
    <xdr:ext cx="469744" cy="259045"/>
    <xdr:sp macro="" textlink="">
      <xdr:nvSpPr>
        <xdr:cNvPr id="810" name="n_3mainValue【公民館】&#10;一人当たり面積">
          <a:extLst>
            <a:ext uri="{FF2B5EF4-FFF2-40B4-BE49-F238E27FC236}">
              <a16:creationId xmlns:a16="http://schemas.microsoft.com/office/drawing/2014/main" id="{31C38365-81AD-4E64-BE4C-87156BD1FD4D}"/>
            </a:ext>
          </a:extLst>
        </xdr:cNvPr>
        <xdr:cNvSpPr txBox="1"/>
      </xdr:nvSpPr>
      <xdr:spPr>
        <a:xfrm>
          <a:off x="19310427" y="185745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11" name="正方形/長方形 810">
          <a:extLst>
            <a:ext uri="{FF2B5EF4-FFF2-40B4-BE49-F238E27FC236}">
              <a16:creationId xmlns:a16="http://schemas.microsoft.com/office/drawing/2014/main" id="{0707B2F5-B0E0-485D-A752-7C046162261A}"/>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12" name="正方形/長方形 811">
          <a:extLst>
            <a:ext uri="{FF2B5EF4-FFF2-40B4-BE49-F238E27FC236}">
              <a16:creationId xmlns:a16="http://schemas.microsoft.com/office/drawing/2014/main" id="{6E109D2B-F37D-4934-BC53-9F41B11F2675}"/>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13" name="テキスト ボックス 812">
          <a:extLst>
            <a:ext uri="{FF2B5EF4-FFF2-40B4-BE49-F238E27FC236}">
              <a16:creationId xmlns:a16="http://schemas.microsoft.com/office/drawing/2014/main" id="{5D29F0ED-3EEB-4821-8C98-3AC01504825B}"/>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有形固定資産減価償却率が類似団体平均より高くなっている施設は、「橋りょう・トンネル」、「公営住宅」、「保育所」、「学校施設」、「公民館」である。</a:t>
          </a:r>
        </a:p>
        <a:p>
          <a:r>
            <a:rPr kumimoji="1" lang="ja-JP" altLang="en-US" sz="1300">
              <a:latin typeface="ＭＳ Ｐゴシック" panose="020B0600070205080204" pitchFamily="50" charset="-128"/>
              <a:ea typeface="ＭＳ Ｐゴシック" panose="020B0600070205080204" pitchFamily="50" charset="-128"/>
            </a:rPr>
            <a:t>橋りょう・トンネル、公営住宅については、長寿命化計画に基づいて修繕等を行う予定である。保育所は施設統廃合に着手しており、既存施設を廃止し新園舎を建設する予定である。</a:t>
          </a:r>
        </a:p>
        <a:p>
          <a:r>
            <a:rPr kumimoji="1" lang="ja-JP" altLang="en-US" sz="1300">
              <a:latin typeface="ＭＳ Ｐゴシック" panose="020B0600070205080204" pitchFamily="50" charset="-128"/>
              <a:ea typeface="ＭＳ Ｐゴシック" panose="020B0600070205080204" pitchFamily="50" charset="-128"/>
            </a:rPr>
            <a:t>公民館については、いずれの公民館も老朽化が顕著であり計画的に修繕を行うこととしているが、点在している公民館の統廃合についても検討していく必要がある。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FF5AC30D-7984-4919-B7D9-5836C078154D}"/>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AD7AB8D4-56EE-41C2-A843-A20DA075AC21}"/>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49C22AFC-83E4-4A32-8709-61724FFB4D98}"/>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16E48FE-E648-4CC0-AA2E-4613187A4938}"/>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三重県南伊勢町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9B754187-85E0-47DD-98E0-293FE46DF29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ECAE13A0-7EF9-49E4-B58C-B8AEFD6146D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4F45FD54-003C-48D5-9B8F-A6E0E5882E71}"/>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47D0D30E-631B-4716-B2FB-E1FB75B2D5DC}"/>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465697-D879-4C81-A661-34D639AB32B2}"/>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67BAD599-1836-4A87-B818-650EF2BCB5CE}"/>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12,345
12,263
241.89
9,291,643
9,096,509
161,439
5,814,527
12,499,385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AE9D0383-3F16-4339-81A0-3D409A50ED72}"/>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38320F7E-5260-4658-9A22-BC925C7FFD02}"/>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6F59E157-10A0-4F33-BFBB-39612C43927A}"/>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10.0
66.9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A70DC7DE-56C5-49D1-AF62-44E98C2D3886}"/>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2858D592-ECCD-4E2F-8956-E23FFE6E873A}"/>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22741549-FA4B-4981-82DC-12A2B7936276}"/>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B2A9CE09-2473-4D56-A339-EE35BE220C73}"/>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25520143-BC3F-492A-A8EE-11C8BD1FB3D2}"/>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D33343BE-747A-4FF9-95A8-20634E003194}"/>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9D8072B4-258C-48A6-BF20-D72085111A85}"/>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C73D5A0A-F800-438C-AFDF-F4CD2D9FB8F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C8547645-3398-4150-8DD9-2AF4BE023CD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5847EFCF-445F-4DB4-99AC-B011DFAE3053}"/>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F433A58D-00AE-42EA-B245-BEF3FB39707D}"/>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423FEB7D-B4DD-40E4-B373-7A3A205E7422}"/>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C53E4827-933C-4076-8E6F-E537130B013E}"/>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59924F61-B9C4-475B-B774-984F03AE1BC7}"/>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7BF7813D-D4C5-497E-AF45-0797B3533021}"/>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6503291B-D1B2-499B-98F7-7E57C05F04E4}"/>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a16="http://schemas.microsoft.com/office/drawing/2014/main" id="{821FDC50-080D-48DC-BA8A-193DE361671A}"/>
            </a:ext>
          </a:extLst>
        </xdr:cNvPr>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F380029-7C6E-4E74-9BC5-DB1703B1FB74}"/>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13CED13D-8318-42A8-8E77-1F9E88019E8D}"/>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252B24EE-817C-43E9-80AF-CF99D58DA805}"/>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CBA943DD-7C5E-4AB8-BCE0-3FCAD05A87E8}"/>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41667B7D-435E-425F-9533-E76AD9B8690B}"/>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CB8623AD-2957-48DF-8288-F4130D4D824A}"/>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F5FF66-AF01-4EAA-8DDE-22FE8C08126B}"/>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A4401A29-4C91-4F47-9460-E7B716D8EFDB}"/>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DBA76225-8A58-4C1D-90E7-6C0E33A766B8}"/>
            </a:ext>
          </a:extLst>
        </xdr:cNvPr>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1" name="正方形/長方形 40">
          <a:extLst>
            <a:ext uri="{FF2B5EF4-FFF2-40B4-BE49-F238E27FC236}">
              <a16:creationId xmlns:a16="http://schemas.microsoft.com/office/drawing/2014/main" id="{1F910AFD-D06C-4FF3-9146-BBF975448839}"/>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2" name="正方形/長方形 41">
          <a:extLst>
            <a:ext uri="{FF2B5EF4-FFF2-40B4-BE49-F238E27FC236}">
              <a16:creationId xmlns:a16="http://schemas.microsoft.com/office/drawing/2014/main" id="{C02078BA-3163-499E-BB0F-782929509BDC}"/>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3" name="正方形/長方形 42">
          <a:extLst>
            <a:ext uri="{FF2B5EF4-FFF2-40B4-BE49-F238E27FC236}">
              <a16:creationId xmlns:a16="http://schemas.microsoft.com/office/drawing/2014/main" id="{EAFABEEC-82A5-473D-AF03-6F9726768061}"/>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4" name="正方形/長方形 43">
          <a:extLst>
            <a:ext uri="{FF2B5EF4-FFF2-40B4-BE49-F238E27FC236}">
              <a16:creationId xmlns:a16="http://schemas.microsoft.com/office/drawing/2014/main" id="{3725B81C-F561-4A1A-A1B0-10E597FFF545}"/>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5" name="正方形/長方形 44">
          <a:extLst>
            <a:ext uri="{FF2B5EF4-FFF2-40B4-BE49-F238E27FC236}">
              <a16:creationId xmlns:a16="http://schemas.microsoft.com/office/drawing/2014/main" id="{F2CF2771-D451-493E-87AB-5F86B9C205DB}"/>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6" name="正方形/長方形 45">
          <a:extLst>
            <a:ext uri="{FF2B5EF4-FFF2-40B4-BE49-F238E27FC236}">
              <a16:creationId xmlns:a16="http://schemas.microsoft.com/office/drawing/2014/main" id="{286E357D-E7FA-4F52-A69E-BD804885AF8C}"/>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7" name="正方形/長方形 46">
          <a:extLst>
            <a:ext uri="{FF2B5EF4-FFF2-40B4-BE49-F238E27FC236}">
              <a16:creationId xmlns:a16="http://schemas.microsoft.com/office/drawing/2014/main" id="{9483692A-D3EB-42CF-8D61-5FD6D946B9A6}"/>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8" name="正方形/長方形 47">
          <a:extLst>
            <a:ext uri="{FF2B5EF4-FFF2-40B4-BE49-F238E27FC236}">
              <a16:creationId xmlns:a16="http://schemas.microsoft.com/office/drawing/2014/main" id="{D1C00EB3-AD8A-4D93-8457-616D519777BF}"/>
            </a:ext>
          </a:extLst>
        </xdr:cNvPr>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9" name="正方形/長方形 48">
          <a:extLst>
            <a:ext uri="{FF2B5EF4-FFF2-40B4-BE49-F238E27FC236}">
              <a16:creationId xmlns:a16="http://schemas.microsoft.com/office/drawing/2014/main" id="{D519C0BA-124F-4E61-BA48-5D2DC635F9D8}"/>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50" name="正方形/長方形 49">
          <a:extLst>
            <a:ext uri="{FF2B5EF4-FFF2-40B4-BE49-F238E27FC236}">
              <a16:creationId xmlns:a16="http://schemas.microsoft.com/office/drawing/2014/main" id="{BB24EE02-5C72-4B75-AC97-C852017D5EC8}"/>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1" name="正方形/長方形 50">
          <a:extLst>
            <a:ext uri="{FF2B5EF4-FFF2-40B4-BE49-F238E27FC236}">
              <a16:creationId xmlns:a16="http://schemas.microsoft.com/office/drawing/2014/main" id="{D375B794-9CFD-4C5F-B6CA-00D3B7650E11}"/>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2" name="正方形/長方形 51">
          <a:extLst>
            <a:ext uri="{FF2B5EF4-FFF2-40B4-BE49-F238E27FC236}">
              <a16:creationId xmlns:a16="http://schemas.microsoft.com/office/drawing/2014/main" id="{1107277A-4BAD-468F-9788-1CACC7236865}"/>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3" name="正方形/長方形 52">
          <a:extLst>
            <a:ext uri="{FF2B5EF4-FFF2-40B4-BE49-F238E27FC236}">
              <a16:creationId xmlns:a16="http://schemas.microsoft.com/office/drawing/2014/main" id="{FEADB015-4995-42C8-B8B0-3D6E4C983EED}"/>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4" name="正方形/長方形 53">
          <a:extLst>
            <a:ext uri="{FF2B5EF4-FFF2-40B4-BE49-F238E27FC236}">
              <a16:creationId xmlns:a16="http://schemas.microsoft.com/office/drawing/2014/main" id="{C66F19CF-CC10-4A50-B913-01C5C9C84804}"/>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5" name="正方形/長方形 54">
          <a:extLst>
            <a:ext uri="{FF2B5EF4-FFF2-40B4-BE49-F238E27FC236}">
              <a16:creationId xmlns:a16="http://schemas.microsoft.com/office/drawing/2014/main" id="{0369AFEE-E105-4A69-B452-922955209836}"/>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6" name="正方形/長方形 55">
          <a:extLst>
            <a:ext uri="{FF2B5EF4-FFF2-40B4-BE49-F238E27FC236}">
              <a16:creationId xmlns:a16="http://schemas.microsoft.com/office/drawing/2014/main" id="{1DC0047C-28DD-4C37-8CDF-F4479F8BB1E9}"/>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7" name="テキスト ボックス 56">
          <a:extLst>
            <a:ext uri="{FF2B5EF4-FFF2-40B4-BE49-F238E27FC236}">
              <a16:creationId xmlns:a16="http://schemas.microsoft.com/office/drawing/2014/main" id="{B984F872-A46D-4D1E-B5C2-A1CE97BA5A9D}"/>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8" name="直線コネクタ 57">
          <a:extLst>
            <a:ext uri="{FF2B5EF4-FFF2-40B4-BE49-F238E27FC236}">
              <a16:creationId xmlns:a16="http://schemas.microsoft.com/office/drawing/2014/main" id="{3DFE55D6-BD5C-4C7F-8430-EBF873A9B634}"/>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59" name="テキスト ボックス 58">
          <a:extLst>
            <a:ext uri="{FF2B5EF4-FFF2-40B4-BE49-F238E27FC236}">
              <a16:creationId xmlns:a16="http://schemas.microsoft.com/office/drawing/2014/main" id="{2E1E33FA-24A8-4F78-89FB-E08DA68677BF}"/>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60" name="直線コネクタ 59">
          <a:extLst>
            <a:ext uri="{FF2B5EF4-FFF2-40B4-BE49-F238E27FC236}">
              <a16:creationId xmlns:a16="http://schemas.microsoft.com/office/drawing/2014/main" id="{BCC9E77E-2B2D-4E9F-82A7-2A75564167B8}"/>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61" name="テキスト ボックス 60">
          <a:extLst>
            <a:ext uri="{FF2B5EF4-FFF2-40B4-BE49-F238E27FC236}">
              <a16:creationId xmlns:a16="http://schemas.microsoft.com/office/drawing/2014/main" id="{9A1BD8C3-C51D-4AAD-90AC-2F788A11F130}"/>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62" name="直線コネクタ 61">
          <a:extLst>
            <a:ext uri="{FF2B5EF4-FFF2-40B4-BE49-F238E27FC236}">
              <a16:creationId xmlns:a16="http://schemas.microsoft.com/office/drawing/2014/main" id="{FA4A8709-4308-4B46-93B4-A4E0AA4AB051}"/>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63" name="テキスト ボックス 62">
          <a:extLst>
            <a:ext uri="{FF2B5EF4-FFF2-40B4-BE49-F238E27FC236}">
              <a16:creationId xmlns:a16="http://schemas.microsoft.com/office/drawing/2014/main" id="{06DB6F19-F7D2-426D-9463-4AAFFF8D4413}"/>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64" name="直線コネクタ 63">
          <a:extLst>
            <a:ext uri="{FF2B5EF4-FFF2-40B4-BE49-F238E27FC236}">
              <a16:creationId xmlns:a16="http://schemas.microsoft.com/office/drawing/2014/main" id="{30117912-DCF4-4DE1-8E28-055A39229706}"/>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65" name="テキスト ボックス 64">
          <a:extLst>
            <a:ext uri="{FF2B5EF4-FFF2-40B4-BE49-F238E27FC236}">
              <a16:creationId xmlns:a16="http://schemas.microsoft.com/office/drawing/2014/main" id="{C0609F05-787F-4F87-9DC0-EE80717EC375}"/>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66" name="直線コネクタ 65">
          <a:extLst>
            <a:ext uri="{FF2B5EF4-FFF2-40B4-BE49-F238E27FC236}">
              <a16:creationId xmlns:a16="http://schemas.microsoft.com/office/drawing/2014/main" id="{04EAFFED-2345-453C-B56F-08F7BBA0C5F9}"/>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67" name="テキスト ボックス 66">
          <a:extLst>
            <a:ext uri="{FF2B5EF4-FFF2-40B4-BE49-F238E27FC236}">
              <a16:creationId xmlns:a16="http://schemas.microsoft.com/office/drawing/2014/main" id="{E4167B96-5325-4061-9F64-609CDAA6F938}"/>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68" name="直線コネクタ 67">
          <a:extLst>
            <a:ext uri="{FF2B5EF4-FFF2-40B4-BE49-F238E27FC236}">
              <a16:creationId xmlns:a16="http://schemas.microsoft.com/office/drawing/2014/main" id="{E6069561-BA0F-4643-BFD2-C0B962477E8B}"/>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69" name="テキスト ボックス 68">
          <a:extLst>
            <a:ext uri="{FF2B5EF4-FFF2-40B4-BE49-F238E27FC236}">
              <a16:creationId xmlns:a16="http://schemas.microsoft.com/office/drawing/2014/main" id="{FBA4572C-4D02-4849-ABE5-8FA1DD83E39C}"/>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70" name="直線コネクタ 69">
          <a:extLst>
            <a:ext uri="{FF2B5EF4-FFF2-40B4-BE49-F238E27FC236}">
              <a16:creationId xmlns:a16="http://schemas.microsoft.com/office/drawing/2014/main" id="{D242DF68-2A03-4EEF-A2D9-DF3AD0698068}"/>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71" name="テキスト ボックス 70">
          <a:extLst>
            <a:ext uri="{FF2B5EF4-FFF2-40B4-BE49-F238E27FC236}">
              <a16:creationId xmlns:a16="http://schemas.microsoft.com/office/drawing/2014/main" id="{F468F17C-63FC-4BF1-84CD-2C7360BCD10C}"/>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72" name="【体育館・プール】&#10;有形固定資産減価償却率グラフ枠">
          <a:extLst>
            <a:ext uri="{FF2B5EF4-FFF2-40B4-BE49-F238E27FC236}">
              <a16:creationId xmlns:a16="http://schemas.microsoft.com/office/drawing/2014/main" id="{5FE2F6F2-BFB0-4DB8-A608-84B335EC491F}"/>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40005</xdr:rowOff>
    </xdr:from>
    <xdr:to>
      <xdr:col>24</xdr:col>
      <xdr:colOff>62865</xdr:colOff>
      <xdr:row>64</xdr:row>
      <xdr:rowOff>76200</xdr:rowOff>
    </xdr:to>
    <xdr:cxnSp macro="">
      <xdr:nvCxnSpPr>
        <xdr:cNvPr id="73" name="直線コネクタ 72">
          <a:extLst>
            <a:ext uri="{FF2B5EF4-FFF2-40B4-BE49-F238E27FC236}">
              <a16:creationId xmlns:a16="http://schemas.microsoft.com/office/drawing/2014/main" id="{E870922A-C943-4947-8FAD-3EBD6DA3E645}"/>
            </a:ext>
          </a:extLst>
        </xdr:cNvPr>
        <xdr:cNvCxnSpPr/>
      </xdr:nvCxnSpPr>
      <xdr:spPr>
        <a:xfrm flipV="1">
          <a:off x="4634865" y="9469755"/>
          <a:ext cx="0" cy="15792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74" name="【体育館・プール】&#10;有形固定資産減価償却率最小値テキスト">
          <a:extLst>
            <a:ext uri="{FF2B5EF4-FFF2-40B4-BE49-F238E27FC236}">
              <a16:creationId xmlns:a16="http://schemas.microsoft.com/office/drawing/2014/main" id="{AAC5A009-4690-4913-98FF-A7D129E4F598}"/>
            </a:ext>
          </a:extLst>
        </xdr:cNvPr>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75" name="直線コネクタ 74">
          <a:extLst>
            <a:ext uri="{FF2B5EF4-FFF2-40B4-BE49-F238E27FC236}">
              <a16:creationId xmlns:a16="http://schemas.microsoft.com/office/drawing/2014/main" id="{BA90AC5E-1E03-4FEC-82C7-533374A5EB7E}"/>
            </a:ext>
          </a:extLst>
        </xdr:cNvPr>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158132</xdr:rowOff>
    </xdr:from>
    <xdr:ext cx="405111" cy="259045"/>
    <xdr:sp macro="" textlink="">
      <xdr:nvSpPr>
        <xdr:cNvPr id="76" name="【体育館・プール】&#10;有形固定資産減価償却率最大値テキスト">
          <a:extLst>
            <a:ext uri="{FF2B5EF4-FFF2-40B4-BE49-F238E27FC236}">
              <a16:creationId xmlns:a16="http://schemas.microsoft.com/office/drawing/2014/main" id="{AEE7BF64-BF13-4EFC-AF37-F13E12B8862D}"/>
            </a:ext>
          </a:extLst>
        </xdr:cNvPr>
        <xdr:cNvSpPr txBox="1"/>
      </xdr:nvSpPr>
      <xdr:spPr>
        <a:xfrm>
          <a:off x="4673600" y="9244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40005</xdr:rowOff>
    </xdr:from>
    <xdr:to>
      <xdr:col>24</xdr:col>
      <xdr:colOff>152400</xdr:colOff>
      <xdr:row>55</xdr:row>
      <xdr:rowOff>40005</xdr:rowOff>
    </xdr:to>
    <xdr:cxnSp macro="">
      <xdr:nvCxnSpPr>
        <xdr:cNvPr id="77" name="直線コネクタ 76">
          <a:extLst>
            <a:ext uri="{FF2B5EF4-FFF2-40B4-BE49-F238E27FC236}">
              <a16:creationId xmlns:a16="http://schemas.microsoft.com/office/drawing/2014/main" id="{CC087A25-7CBC-47ED-BB81-BBACB20F83E3}"/>
            </a:ext>
          </a:extLst>
        </xdr:cNvPr>
        <xdr:cNvCxnSpPr/>
      </xdr:nvCxnSpPr>
      <xdr:spPr>
        <a:xfrm>
          <a:off x="4546600" y="94697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652</xdr:rowOff>
    </xdr:from>
    <xdr:ext cx="405111" cy="259045"/>
    <xdr:sp macro="" textlink="">
      <xdr:nvSpPr>
        <xdr:cNvPr id="78" name="【体育館・プール】&#10;有形固定資産減価償却率平均値テキスト">
          <a:extLst>
            <a:ext uri="{FF2B5EF4-FFF2-40B4-BE49-F238E27FC236}">
              <a16:creationId xmlns:a16="http://schemas.microsoft.com/office/drawing/2014/main" id="{D10CA0FE-081F-4F3D-8986-55D625316275}"/>
            </a:ext>
          </a:extLst>
        </xdr:cNvPr>
        <xdr:cNvSpPr txBox="1"/>
      </xdr:nvSpPr>
      <xdr:spPr>
        <a:xfrm>
          <a:off x="4673600" y="102876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149225</xdr:rowOff>
    </xdr:from>
    <xdr:to>
      <xdr:col>24</xdr:col>
      <xdr:colOff>114300</xdr:colOff>
      <xdr:row>61</xdr:row>
      <xdr:rowOff>79375</xdr:rowOff>
    </xdr:to>
    <xdr:sp macro="" textlink="">
      <xdr:nvSpPr>
        <xdr:cNvPr id="79" name="フローチャート: 判断 78">
          <a:extLst>
            <a:ext uri="{FF2B5EF4-FFF2-40B4-BE49-F238E27FC236}">
              <a16:creationId xmlns:a16="http://schemas.microsoft.com/office/drawing/2014/main" id="{DD520453-8766-429B-A0B2-123DC056D38E}"/>
            </a:ext>
          </a:extLst>
        </xdr:cNvPr>
        <xdr:cNvSpPr/>
      </xdr:nvSpPr>
      <xdr:spPr>
        <a:xfrm>
          <a:off x="4584700" y="10436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71120</xdr:rowOff>
    </xdr:from>
    <xdr:to>
      <xdr:col>20</xdr:col>
      <xdr:colOff>38100</xdr:colOff>
      <xdr:row>61</xdr:row>
      <xdr:rowOff>1270</xdr:rowOff>
    </xdr:to>
    <xdr:sp macro="" textlink="">
      <xdr:nvSpPr>
        <xdr:cNvPr id="80" name="フローチャート: 判断 79">
          <a:extLst>
            <a:ext uri="{FF2B5EF4-FFF2-40B4-BE49-F238E27FC236}">
              <a16:creationId xmlns:a16="http://schemas.microsoft.com/office/drawing/2014/main" id="{783855E7-23D6-4010-B541-84520657FBD6}"/>
            </a:ext>
          </a:extLst>
        </xdr:cNvPr>
        <xdr:cNvSpPr/>
      </xdr:nvSpPr>
      <xdr:spPr>
        <a:xfrm>
          <a:off x="3746500" y="10358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162560</xdr:rowOff>
    </xdr:from>
    <xdr:to>
      <xdr:col>15</xdr:col>
      <xdr:colOff>101600</xdr:colOff>
      <xdr:row>61</xdr:row>
      <xdr:rowOff>92710</xdr:rowOff>
    </xdr:to>
    <xdr:sp macro="" textlink="">
      <xdr:nvSpPr>
        <xdr:cNvPr id="81" name="フローチャート: 判断 80">
          <a:extLst>
            <a:ext uri="{FF2B5EF4-FFF2-40B4-BE49-F238E27FC236}">
              <a16:creationId xmlns:a16="http://schemas.microsoft.com/office/drawing/2014/main" id="{5691E625-9E82-4F79-968C-6707C565ED7C}"/>
            </a:ext>
          </a:extLst>
        </xdr:cNvPr>
        <xdr:cNvSpPr/>
      </xdr:nvSpPr>
      <xdr:spPr>
        <a:xfrm>
          <a:off x="2857500" y="10449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145415</xdr:rowOff>
    </xdr:from>
    <xdr:to>
      <xdr:col>10</xdr:col>
      <xdr:colOff>165100</xdr:colOff>
      <xdr:row>61</xdr:row>
      <xdr:rowOff>75565</xdr:rowOff>
    </xdr:to>
    <xdr:sp macro="" textlink="">
      <xdr:nvSpPr>
        <xdr:cNvPr id="82" name="フローチャート: 判断 81">
          <a:extLst>
            <a:ext uri="{FF2B5EF4-FFF2-40B4-BE49-F238E27FC236}">
              <a16:creationId xmlns:a16="http://schemas.microsoft.com/office/drawing/2014/main" id="{43B00C29-A7C3-4315-9966-105E5E3B2D20}"/>
            </a:ext>
          </a:extLst>
        </xdr:cNvPr>
        <xdr:cNvSpPr/>
      </xdr:nvSpPr>
      <xdr:spPr>
        <a:xfrm>
          <a:off x="1968500" y="10432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44450</xdr:rowOff>
    </xdr:from>
    <xdr:to>
      <xdr:col>6</xdr:col>
      <xdr:colOff>38100</xdr:colOff>
      <xdr:row>60</xdr:row>
      <xdr:rowOff>146050</xdr:rowOff>
    </xdr:to>
    <xdr:sp macro="" textlink="">
      <xdr:nvSpPr>
        <xdr:cNvPr id="83" name="フローチャート: 判断 82">
          <a:extLst>
            <a:ext uri="{FF2B5EF4-FFF2-40B4-BE49-F238E27FC236}">
              <a16:creationId xmlns:a16="http://schemas.microsoft.com/office/drawing/2014/main" id="{F6E4B9FF-1750-4371-86DD-B8A4060CC92E}"/>
            </a:ext>
          </a:extLst>
        </xdr:cNvPr>
        <xdr:cNvSpPr/>
      </xdr:nvSpPr>
      <xdr:spPr>
        <a:xfrm>
          <a:off x="1079500" y="1033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84" name="テキスト ボックス 83">
          <a:extLst>
            <a:ext uri="{FF2B5EF4-FFF2-40B4-BE49-F238E27FC236}">
              <a16:creationId xmlns:a16="http://schemas.microsoft.com/office/drawing/2014/main" id="{CA24C275-16B5-4812-AD07-EA25C3823CF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5" name="テキスト ボックス 84">
          <a:extLst>
            <a:ext uri="{FF2B5EF4-FFF2-40B4-BE49-F238E27FC236}">
              <a16:creationId xmlns:a16="http://schemas.microsoft.com/office/drawing/2014/main" id="{41DE2786-38BC-46B6-BD92-6FE73E485947}"/>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6" name="テキスト ボックス 85">
          <a:extLst>
            <a:ext uri="{FF2B5EF4-FFF2-40B4-BE49-F238E27FC236}">
              <a16:creationId xmlns:a16="http://schemas.microsoft.com/office/drawing/2014/main" id="{9222F6F0-7857-486B-B7A8-5D996D550B3C}"/>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7" name="テキスト ボックス 86">
          <a:extLst>
            <a:ext uri="{FF2B5EF4-FFF2-40B4-BE49-F238E27FC236}">
              <a16:creationId xmlns:a16="http://schemas.microsoft.com/office/drawing/2014/main" id="{1F4CC036-A956-4774-91BA-59FD0BD58A87}"/>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8" name="テキスト ボックス 87">
          <a:extLst>
            <a:ext uri="{FF2B5EF4-FFF2-40B4-BE49-F238E27FC236}">
              <a16:creationId xmlns:a16="http://schemas.microsoft.com/office/drawing/2014/main" id="{FEEAD606-3742-4144-B67F-8A1E97331912}"/>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130175</xdr:rowOff>
    </xdr:from>
    <xdr:to>
      <xdr:col>24</xdr:col>
      <xdr:colOff>114300</xdr:colOff>
      <xdr:row>62</xdr:row>
      <xdr:rowOff>60325</xdr:rowOff>
    </xdr:to>
    <xdr:sp macro="" textlink="">
      <xdr:nvSpPr>
        <xdr:cNvPr id="89" name="楕円 88">
          <a:extLst>
            <a:ext uri="{FF2B5EF4-FFF2-40B4-BE49-F238E27FC236}">
              <a16:creationId xmlns:a16="http://schemas.microsoft.com/office/drawing/2014/main" id="{398868D9-3ADB-405C-AED3-9007B1F508E4}"/>
            </a:ext>
          </a:extLst>
        </xdr:cNvPr>
        <xdr:cNvSpPr/>
      </xdr:nvSpPr>
      <xdr:spPr>
        <a:xfrm>
          <a:off x="4584700" y="10588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108602</xdr:rowOff>
    </xdr:from>
    <xdr:ext cx="405111" cy="259045"/>
    <xdr:sp macro="" textlink="">
      <xdr:nvSpPr>
        <xdr:cNvPr id="90" name="【体育館・プール】&#10;有形固定資産減価償却率該当値テキスト">
          <a:extLst>
            <a:ext uri="{FF2B5EF4-FFF2-40B4-BE49-F238E27FC236}">
              <a16:creationId xmlns:a16="http://schemas.microsoft.com/office/drawing/2014/main" id="{0BB56AEF-2E5C-4381-9BCB-482793B8252D}"/>
            </a:ext>
          </a:extLst>
        </xdr:cNvPr>
        <xdr:cNvSpPr txBox="1"/>
      </xdr:nvSpPr>
      <xdr:spPr>
        <a:xfrm>
          <a:off x="4673600" y="10567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93980</xdr:rowOff>
    </xdr:from>
    <xdr:to>
      <xdr:col>20</xdr:col>
      <xdr:colOff>38100</xdr:colOff>
      <xdr:row>62</xdr:row>
      <xdr:rowOff>24130</xdr:rowOff>
    </xdr:to>
    <xdr:sp macro="" textlink="">
      <xdr:nvSpPr>
        <xdr:cNvPr id="91" name="楕円 90">
          <a:extLst>
            <a:ext uri="{FF2B5EF4-FFF2-40B4-BE49-F238E27FC236}">
              <a16:creationId xmlns:a16="http://schemas.microsoft.com/office/drawing/2014/main" id="{F28C0353-8312-4176-8027-999898E349DC}"/>
            </a:ext>
          </a:extLst>
        </xdr:cNvPr>
        <xdr:cNvSpPr/>
      </xdr:nvSpPr>
      <xdr:spPr>
        <a:xfrm>
          <a:off x="3746500" y="10552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144780</xdr:rowOff>
    </xdr:from>
    <xdr:to>
      <xdr:col>24</xdr:col>
      <xdr:colOff>63500</xdr:colOff>
      <xdr:row>62</xdr:row>
      <xdr:rowOff>9525</xdr:rowOff>
    </xdr:to>
    <xdr:cxnSp macro="">
      <xdr:nvCxnSpPr>
        <xdr:cNvPr id="92" name="直線コネクタ 91">
          <a:extLst>
            <a:ext uri="{FF2B5EF4-FFF2-40B4-BE49-F238E27FC236}">
              <a16:creationId xmlns:a16="http://schemas.microsoft.com/office/drawing/2014/main" id="{DFB8C488-BB91-4BF8-88C0-BE19C40F4114}"/>
            </a:ext>
          </a:extLst>
        </xdr:cNvPr>
        <xdr:cNvCxnSpPr/>
      </xdr:nvCxnSpPr>
      <xdr:spPr>
        <a:xfrm>
          <a:off x="3797300" y="10603230"/>
          <a:ext cx="8382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55880</xdr:rowOff>
    </xdr:from>
    <xdr:to>
      <xdr:col>15</xdr:col>
      <xdr:colOff>101600</xdr:colOff>
      <xdr:row>61</xdr:row>
      <xdr:rowOff>157480</xdr:rowOff>
    </xdr:to>
    <xdr:sp macro="" textlink="">
      <xdr:nvSpPr>
        <xdr:cNvPr id="93" name="楕円 92">
          <a:extLst>
            <a:ext uri="{FF2B5EF4-FFF2-40B4-BE49-F238E27FC236}">
              <a16:creationId xmlns:a16="http://schemas.microsoft.com/office/drawing/2014/main" id="{1613C94D-191A-478A-A492-072237853D01}"/>
            </a:ext>
          </a:extLst>
        </xdr:cNvPr>
        <xdr:cNvSpPr/>
      </xdr:nvSpPr>
      <xdr:spPr>
        <a:xfrm>
          <a:off x="2857500" y="10514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106680</xdr:rowOff>
    </xdr:from>
    <xdr:to>
      <xdr:col>19</xdr:col>
      <xdr:colOff>177800</xdr:colOff>
      <xdr:row>61</xdr:row>
      <xdr:rowOff>144780</xdr:rowOff>
    </xdr:to>
    <xdr:cxnSp macro="">
      <xdr:nvCxnSpPr>
        <xdr:cNvPr id="94" name="直線コネクタ 93">
          <a:extLst>
            <a:ext uri="{FF2B5EF4-FFF2-40B4-BE49-F238E27FC236}">
              <a16:creationId xmlns:a16="http://schemas.microsoft.com/office/drawing/2014/main" id="{24DDBD78-3517-448A-A7BE-96D0538718DE}"/>
            </a:ext>
          </a:extLst>
        </xdr:cNvPr>
        <xdr:cNvCxnSpPr/>
      </xdr:nvCxnSpPr>
      <xdr:spPr>
        <a:xfrm>
          <a:off x="2908300" y="1056513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17780</xdr:rowOff>
    </xdr:from>
    <xdr:to>
      <xdr:col>10</xdr:col>
      <xdr:colOff>165100</xdr:colOff>
      <xdr:row>61</xdr:row>
      <xdr:rowOff>119380</xdr:rowOff>
    </xdr:to>
    <xdr:sp macro="" textlink="">
      <xdr:nvSpPr>
        <xdr:cNvPr id="95" name="楕円 94">
          <a:extLst>
            <a:ext uri="{FF2B5EF4-FFF2-40B4-BE49-F238E27FC236}">
              <a16:creationId xmlns:a16="http://schemas.microsoft.com/office/drawing/2014/main" id="{A1B81456-4C23-41A0-A847-26F687884FF2}"/>
            </a:ext>
          </a:extLst>
        </xdr:cNvPr>
        <xdr:cNvSpPr/>
      </xdr:nvSpPr>
      <xdr:spPr>
        <a:xfrm>
          <a:off x="1968500" y="10476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68580</xdr:rowOff>
    </xdr:from>
    <xdr:to>
      <xdr:col>15</xdr:col>
      <xdr:colOff>50800</xdr:colOff>
      <xdr:row>61</xdr:row>
      <xdr:rowOff>106680</xdr:rowOff>
    </xdr:to>
    <xdr:cxnSp macro="">
      <xdr:nvCxnSpPr>
        <xdr:cNvPr id="96" name="直線コネクタ 95">
          <a:extLst>
            <a:ext uri="{FF2B5EF4-FFF2-40B4-BE49-F238E27FC236}">
              <a16:creationId xmlns:a16="http://schemas.microsoft.com/office/drawing/2014/main" id="{0B53F219-F62F-4E45-B9AE-C7020EFC119E}"/>
            </a:ext>
          </a:extLst>
        </xdr:cNvPr>
        <xdr:cNvCxnSpPr/>
      </xdr:nvCxnSpPr>
      <xdr:spPr>
        <a:xfrm>
          <a:off x="2019300" y="1052703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17797</xdr:rowOff>
    </xdr:from>
    <xdr:ext cx="405111" cy="259045"/>
    <xdr:sp macro="" textlink="">
      <xdr:nvSpPr>
        <xdr:cNvPr id="97" name="n_1aveValue【体育館・プール】&#10;有形固定資産減価償却率">
          <a:extLst>
            <a:ext uri="{FF2B5EF4-FFF2-40B4-BE49-F238E27FC236}">
              <a16:creationId xmlns:a16="http://schemas.microsoft.com/office/drawing/2014/main" id="{098136EE-074B-46DB-A9AD-CBC8017BFFCE}"/>
            </a:ext>
          </a:extLst>
        </xdr:cNvPr>
        <xdr:cNvSpPr txBox="1"/>
      </xdr:nvSpPr>
      <xdr:spPr>
        <a:xfrm>
          <a:off x="3582044" y="10133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109237</xdr:rowOff>
    </xdr:from>
    <xdr:ext cx="405111" cy="259045"/>
    <xdr:sp macro="" textlink="">
      <xdr:nvSpPr>
        <xdr:cNvPr id="98" name="n_2aveValue【体育館・プール】&#10;有形固定資産減価償却率">
          <a:extLst>
            <a:ext uri="{FF2B5EF4-FFF2-40B4-BE49-F238E27FC236}">
              <a16:creationId xmlns:a16="http://schemas.microsoft.com/office/drawing/2014/main" id="{40B0E12B-0D3D-46AB-9D54-D523504F9DDA}"/>
            </a:ext>
          </a:extLst>
        </xdr:cNvPr>
        <xdr:cNvSpPr txBox="1"/>
      </xdr:nvSpPr>
      <xdr:spPr>
        <a:xfrm>
          <a:off x="2705744" y="10224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92092</xdr:rowOff>
    </xdr:from>
    <xdr:ext cx="405111" cy="259045"/>
    <xdr:sp macro="" textlink="">
      <xdr:nvSpPr>
        <xdr:cNvPr id="99" name="n_3aveValue【体育館・プール】&#10;有形固定資産減価償却率">
          <a:extLst>
            <a:ext uri="{FF2B5EF4-FFF2-40B4-BE49-F238E27FC236}">
              <a16:creationId xmlns:a16="http://schemas.microsoft.com/office/drawing/2014/main" id="{9F35FEBA-8D32-4ADC-BC01-93F988B0AEE5}"/>
            </a:ext>
          </a:extLst>
        </xdr:cNvPr>
        <xdr:cNvSpPr txBox="1"/>
      </xdr:nvSpPr>
      <xdr:spPr>
        <a:xfrm>
          <a:off x="1816744" y="10207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162577</xdr:rowOff>
    </xdr:from>
    <xdr:ext cx="405111" cy="259045"/>
    <xdr:sp macro="" textlink="">
      <xdr:nvSpPr>
        <xdr:cNvPr id="100" name="n_4aveValue【体育館・プール】&#10;有形固定資産減価償却率">
          <a:extLst>
            <a:ext uri="{FF2B5EF4-FFF2-40B4-BE49-F238E27FC236}">
              <a16:creationId xmlns:a16="http://schemas.microsoft.com/office/drawing/2014/main" id="{E13D1864-0966-4CDC-9744-7D38B844111B}"/>
            </a:ext>
          </a:extLst>
        </xdr:cNvPr>
        <xdr:cNvSpPr txBox="1"/>
      </xdr:nvSpPr>
      <xdr:spPr>
        <a:xfrm>
          <a:off x="927744" y="10106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15257</xdr:rowOff>
    </xdr:from>
    <xdr:ext cx="405111" cy="259045"/>
    <xdr:sp macro="" textlink="">
      <xdr:nvSpPr>
        <xdr:cNvPr id="101" name="n_1mainValue【体育館・プール】&#10;有形固定資産減価償却率">
          <a:extLst>
            <a:ext uri="{FF2B5EF4-FFF2-40B4-BE49-F238E27FC236}">
              <a16:creationId xmlns:a16="http://schemas.microsoft.com/office/drawing/2014/main" id="{EF2883CF-C843-48B5-927A-DFA10A0E574C}"/>
            </a:ext>
          </a:extLst>
        </xdr:cNvPr>
        <xdr:cNvSpPr txBox="1"/>
      </xdr:nvSpPr>
      <xdr:spPr>
        <a:xfrm>
          <a:off x="3582044" y="10645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148607</xdr:rowOff>
    </xdr:from>
    <xdr:ext cx="405111" cy="259045"/>
    <xdr:sp macro="" textlink="">
      <xdr:nvSpPr>
        <xdr:cNvPr id="102" name="n_2mainValue【体育館・プール】&#10;有形固定資産減価償却率">
          <a:extLst>
            <a:ext uri="{FF2B5EF4-FFF2-40B4-BE49-F238E27FC236}">
              <a16:creationId xmlns:a16="http://schemas.microsoft.com/office/drawing/2014/main" id="{8861C414-1C7D-4159-8972-7194AC62CE27}"/>
            </a:ext>
          </a:extLst>
        </xdr:cNvPr>
        <xdr:cNvSpPr txBox="1"/>
      </xdr:nvSpPr>
      <xdr:spPr>
        <a:xfrm>
          <a:off x="2705744" y="10607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110507</xdr:rowOff>
    </xdr:from>
    <xdr:ext cx="405111" cy="259045"/>
    <xdr:sp macro="" textlink="">
      <xdr:nvSpPr>
        <xdr:cNvPr id="103" name="n_3mainValue【体育館・プール】&#10;有形固定資産減価償却率">
          <a:extLst>
            <a:ext uri="{FF2B5EF4-FFF2-40B4-BE49-F238E27FC236}">
              <a16:creationId xmlns:a16="http://schemas.microsoft.com/office/drawing/2014/main" id="{95B8B6C3-D382-4978-B73B-597D8AD5A40F}"/>
            </a:ext>
          </a:extLst>
        </xdr:cNvPr>
        <xdr:cNvSpPr txBox="1"/>
      </xdr:nvSpPr>
      <xdr:spPr>
        <a:xfrm>
          <a:off x="1816744" y="10568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04" name="正方形/長方形 103">
          <a:extLst>
            <a:ext uri="{FF2B5EF4-FFF2-40B4-BE49-F238E27FC236}">
              <a16:creationId xmlns:a16="http://schemas.microsoft.com/office/drawing/2014/main" id="{4FA0F190-8F0D-40E9-B736-6D3E7A4B8B6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05" name="正方形/長方形 104">
          <a:extLst>
            <a:ext uri="{FF2B5EF4-FFF2-40B4-BE49-F238E27FC236}">
              <a16:creationId xmlns:a16="http://schemas.microsoft.com/office/drawing/2014/main" id="{4C7F3476-B3B6-44B6-966C-685D8364EF8D}"/>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06" name="正方形/長方形 105">
          <a:extLst>
            <a:ext uri="{FF2B5EF4-FFF2-40B4-BE49-F238E27FC236}">
              <a16:creationId xmlns:a16="http://schemas.microsoft.com/office/drawing/2014/main" id="{B3F03C6F-8D25-4600-B63D-3B42EC3E0618}"/>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07" name="正方形/長方形 106">
          <a:extLst>
            <a:ext uri="{FF2B5EF4-FFF2-40B4-BE49-F238E27FC236}">
              <a16:creationId xmlns:a16="http://schemas.microsoft.com/office/drawing/2014/main" id="{602E7502-7C63-4B23-8B87-6325C158FC7E}"/>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08" name="正方形/長方形 107">
          <a:extLst>
            <a:ext uri="{FF2B5EF4-FFF2-40B4-BE49-F238E27FC236}">
              <a16:creationId xmlns:a16="http://schemas.microsoft.com/office/drawing/2014/main" id="{D1A3A6AB-2BFD-4293-8716-2CE72E85A1A4}"/>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09" name="正方形/長方形 108">
          <a:extLst>
            <a:ext uri="{FF2B5EF4-FFF2-40B4-BE49-F238E27FC236}">
              <a16:creationId xmlns:a16="http://schemas.microsoft.com/office/drawing/2014/main" id="{A3E2920E-3B76-4AB7-9D1B-3ADEA5C0BDC2}"/>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10" name="正方形/長方形 109">
          <a:extLst>
            <a:ext uri="{FF2B5EF4-FFF2-40B4-BE49-F238E27FC236}">
              <a16:creationId xmlns:a16="http://schemas.microsoft.com/office/drawing/2014/main" id="{3F0BA2E7-3595-4F56-9955-CD5FB49B172B}"/>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11" name="正方形/長方形 110">
          <a:extLst>
            <a:ext uri="{FF2B5EF4-FFF2-40B4-BE49-F238E27FC236}">
              <a16:creationId xmlns:a16="http://schemas.microsoft.com/office/drawing/2014/main" id="{DC1FCEA2-5BB5-47EE-8913-62F0B29F17C1}"/>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12" name="テキスト ボックス 111">
          <a:extLst>
            <a:ext uri="{FF2B5EF4-FFF2-40B4-BE49-F238E27FC236}">
              <a16:creationId xmlns:a16="http://schemas.microsoft.com/office/drawing/2014/main" id="{402457C3-6AE2-4400-9300-372E34CC7BAE}"/>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13" name="直線コネクタ 112">
          <a:extLst>
            <a:ext uri="{FF2B5EF4-FFF2-40B4-BE49-F238E27FC236}">
              <a16:creationId xmlns:a16="http://schemas.microsoft.com/office/drawing/2014/main" id="{79B98C49-1BED-4CD5-AEFA-B1B28F83AB63}"/>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63</xdr:row>
      <xdr:rowOff>57150</xdr:rowOff>
    </xdr:from>
    <xdr:to>
      <xdr:col>59</xdr:col>
      <xdr:colOff>50800</xdr:colOff>
      <xdr:row>63</xdr:row>
      <xdr:rowOff>57150</xdr:rowOff>
    </xdr:to>
    <xdr:cxnSp macro="">
      <xdr:nvCxnSpPr>
        <xdr:cNvPr id="114" name="直線コネクタ 113">
          <a:extLst>
            <a:ext uri="{FF2B5EF4-FFF2-40B4-BE49-F238E27FC236}">
              <a16:creationId xmlns:a16="http://schemas.microsoft.com/office/drawing/2014/main" id="{6C0298B0-D52F-4D62-8965-6D482C1F0F15}"/>
            </a:ext>
          </a:extLst>
        </xdr:cNvPr>
        <xdr:cNvCxnSpPr/>
      </xdr:nvCxnSpPr>
      <xdr:spPr>
        <a:xfrm>
          <a:off x="6604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86377</xdr:rowOff>
    </xdr:from>
    <xdr:ext cx="467179" cy="259045"/>
    <xdr:sp macro="" textlink="">
      <xdr:nvSpPr>
        <xdr:cNvPr id="115" name="テキスト ボックス 114">
          <a:extLst>
            <a:ext uri="{FF2B5EF4-FFF2-40B4-BE49-F238E27FC236}">
              <a16:creationId xmlns:a16="http://schemas.microsoft.com/office/drawing/2014/main" id="{FBF244C7-17F6-4B3F-8E8B-01F38C0C00F0}"/>
            </a:ext>
          </a:extLst>
        </xdr:cNvPr>
        <xdr:cNvSpPr txBox="1"/>
      </xdr:nvSpPr>
      <xdr:spPr>
        <a:xfrm>
          <a:off x="6136821" y="1071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16" name="直線コネクタ 115">
          <a:extLst>
            <a:ext uri="{FF2B5EF4-FFF2-40B4-BE49-F238E27FC236}">
              <a16:creationId xmlns:a16="http://schemas.microsoft.com/office/drawing/2014/main" id="{F4F4AA1F-54DB-4395-AEA7-3249789AE7B3}"/>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17" name="テキスト ボックス 116">
          <a:extLst>
            <a:ext uri="{FF2B5EF4-FFF2-40B4-BE49-F238E27FC236}">
              <a16:creationId xmlns:a16="http://schemas.microsoft.com/office/drawing/2014/main" id="{62451578-4A04-49DC-9203-D85E289E1C8C}"/>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114300</xdr:rowOff>
    </xdr:from>
    <xdr:to>
      <xdr:col>59</xdr:col>
      <xdr:colOff>50800</xdr:colOff>
      <xdr:row>56</xdr:row>
      <xdr:rowOff>114300</xdr:rowOff>
    </xdr:to>
    <xdr:cxnSp macro="">
      <xdr:nvCxnSpPr>
        <xdr:cNvPr id="118" name="直線コネクタ 117">
          <a:extLst>
            <a:ext uri="{FF2B5EF4-FFF2-40B4-BE49-F238E27FC236}">
              <a16:creationId xmlns:a16="http://schemas.microsoft.com/office/drawing/2014/main" id="{818D0DC3-80C6-4D81-91C8-E347271E155D}"/>
            </a:ext>
          </a:extLst>
        </xdr:cNvPr>
        <xdr:cNvCxnSpPr/>
      </xdr:nvCxnSpPr>
      <xdr:spPr>
        <a:xfrm>
          <a:off x="6604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143527</xdr:rowOff>
    </xdr:from>
    <xdr:ext cx="467179" cy="259045"/>
    <xdr:sp macro="" textlink="">
      <xdr:nvSpPr>
        <xdr:cNvPr id="119" name="テキスト ボックス 118">
          <a:extLst>
            <a:ext uri="{FF2B5EF4-FFF2-40B4-BE49-F238E27FC236}">
              <a16:creationId xmlns:a16="http://schemas.microsoft.com/office/drawing/2014/main" id="{87E00740-0017-4D54-8574-334C94EB290B}"/>
            </a:ext>
          </a:extLst>
        </xdr:cNvPr>
        <xdr:cNvSpPr txBox="1"/>
      </xdr:nvSpPr>
      <xdr:spPr>
        <a:xfrm>
          <a:off x="6136821" y="957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20" name="直線コネクタ 119">
          <a:extLst>
            <a:ext uri="{FF2B5EF4-FFF2-40B4-BE49-F238E27FC236}">
              <a16:creationId xmlns:a16="http://schemas.microsoft.com/office/drawing/2014/main" id="{65EB31E1-3250-47CE-9125-B66F9A34B37E}"/>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21" name="テキスト ボックス 120">
          <a:extLst>
            <a:ext uri="{FF2B5EF4-FFF2-40B4-BE49-F238E27FC236}">
              <a16:creationId xmlns:a16="http://schemas.microsoft.com/office/drawing/2014/main" id="{D402CF55-57C3-4832-B432-D9250E28A657}"/>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22" name="【体育館・プール】&#10;一人当たり面積グラフ枠">
          <a:extLst>
            <a:ext uri="{FF2B5EF4-FFF2-40B4-BE49-F238E27FC236}">
              <a16:creationId xmlns:a16="http://schemas.microsoft.com/office/drawing/2014/main" id="{90E6E5BE-6CD1-476A-9111-898723A3B445}"/>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80581</xdr:rowOff>
    </xdr:from>
    <xdr:to>
      <xdr:col>54</xdr:col>
      <xdr:colOff>189865</xdr:colOff>
      <xdr:row>63</xdr:row>
      <xdr:rowOff>55435</xdr:rowOff>
    </xdr:to>
    <xdr:cxnSp macro="">
      <xdr:nvCxnSpPr>
        <xdr:cNvPr id="123" name="直線コネクタ 122">
          <a:extLst>
            <a:ext uri="{FF2B5EF4-FFF2-40B4-BE49-F238E27FC236}">
              <a16:creationId xmlns:a16="http://schemas.microsoft.com/office/drawing/2014/main" id="{CE04126A-F53D-45D4-A6FC-C4226D52AB8E}"/>
            </a:ext>
          </a:extLst>
        </xdr:cNvPr>
        <xdr:cNvCxnSpPr/>
      </xdr:nvCxnSpPr>
      <xdr:spPr>
        <a:xfrm flipV="1">
          <a:off x="10476865" y="9681781"/>
          <a:ext cx="0" cy="11750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59262</xdr:rowOff>
    </xdr:from>
    <xdr:ext cx="469744" cy="259045"/>
    <xdr:sp macro="" textlink="">
      <xdr:nvSpPr>
        <xdr:cNvPr id="124" name="【体育館・プール】&#10;一人当たり面積最小値テキスト">
          <a:extLst>
            <a:ext uri="{FF2B5EF4-FFF2-40B4-BE49-F238E27FC236}">
              <a16:creationId xmlns:a16="http://schemas.microsoft.com/office/drawing/2014/main" id="{0432E6FA-7CD5-4766-8442-984B8A2CB2E1}"/>
            </a:ext>
          </a:extLst>
        </xdr:cNvPr>
        <xdr:cNvSpPr txBox="1"/>
      </xdr:nvSpPr>
      <xdr:spPr>
        <a:xfrm>
          <a:off x="10515600" y="10860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55435</xdr:rowOff>
    </xdr:from>
    <xdr:to>
      <xdr:col>55</xdr:col>
      <xdr:colOff>88900</xdr:colOff>
      <xdr:row>63</xdr:row>
      <xdr:rowOff>55435</xdr:rowOff>
    </xdr:to>
    <xdr:cxnSp macro="">
      <xdr:nvCxnSpPr>
        <xdr:cNvPr id="125" name="直線コネクタ 124">
          <a:extLst>
            <a:ext uri="{FF2B5EF4-FFF2-40B4-BE49-F238E27FC236}">
              <a16:creationId xmlns:a16="http://schemas.microsoft.com/office/drawing/2014/main" id="{E6672AFD-8B8F-4E76-AE2A-3E381EE21AA1}"/>
            </a:ext>
          </a:extLst>
        </xdr:cNvPr>
        <xdr:cNvCxnSpPr/>
      </xdr:nvCxnSpPr>
      <xdr:spPr>
        <a:xfrm>
          <a:off x="10388600" y="10856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27258</xdr:rowOff>
    </xdr:from>
    <xdr:ext cx="469744" cy="259045"/>
    <xdr:sp macro="" textlink="">
      <xdr:nvSpPr>
        <xdr:cNvPr id="126" name="【体育館・プール】&#10;一人当たり面積最大値テキスト">
          <a:extLst>
            <a:ext uri="{FF2B5EF4-FFF2-40B4-BE49-F238E27FC236}">
              <a16:creationId xmlns:a16="http://schemas.microsoft.com/office/drawing/2014/main" id="{EAD93953-722B-4D18-966C-6D833A333277}"/>
            </a:ext>
          </a:extLst>
        </xdr:cNvPr>
        <xdr:cNvSpPr txBox="1"/>
      </xdr:nvSpPr>
      <xdr:spPr>
        <a:xfrm>
          <a:off x="10515600" y="94570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80581</xdr:rowOff>
    </xdr:from>
    <xdr:to>
      <xdr:col>55</xdr:col>
      <xdr:colOff>88900</xdr:colOff>
      <xdr:row>56</xdr:row>
      <xdr:rowOff>80581</xdr:rowOff>
    </xdr:to>
    <xdr:cxnSp macro="">
      <xdr:nvCxnSpPr>
        <xdr:cNvPr id="127" name="直線コネクタ 126">
          <a:extLst>
            <a:ext uri="{FF2B5EF4-FFF2-40B4-BE49-F238E27FC236}">
              <a16:creationId xmlns:a16="http://schemas.microsoft.com/office/drawing/2014/main" id="{4642D01C-573A-4875-AAC7-87B8C07CCE38}"/>
            </a:ext>
          </a:extLst>
        </xdr:cNvPr>
        <xdr:cNvCxnSpPr/>
      </xdr:nvCxnSpPr>
      <xdr:spPr>
        <a:xfrm>
          <a:off x="10388600" y="96817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154512</xdr:rowOff>
    </xdr:from>
    <xdr:ext cx="469744" cy="259045"/>
    <xdr:sp macro="" textlink="">
      <xdr:nvSpPr>
        <xdr:cNvPr id="128" name="【体育館・プール】&#10;一人当たり面積平均値テキスト">
          <a:extLst>
            <a:ext uri="{FF2B5EF4-FFF2-40B4-BE49-F238E27FC236}">
              <a16:creationId xmlns:a16="http://schemas.microsoft.com/office/drawing/2014/main" id="{41B18995-FC71-4314-BEBD-5AF1A7C112C0}"/>
            </a:ext>
          </a:extLst>
        </xdr:cNvPr>
        <xdr:cNvSpPr txBox="1"/>
      </xdr:nvSpPr>
      <xdr:spPr>
        <a:xfrm>
          <a:off x="10515600" y="104415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4635</xdr:rowOff>
    </xdr:from>
    <xdr:to>
      <xdr:col>55</xdr:col>
      <xdr:colOff>50800</xdr:colOff>
      <xdr:row>61</xdr:row>
      <xdr:rowOff>106235</xdr:rowOff>
    </xdr:to>
    <xdr:sp macro="" textlink="">
      <xdr:nvSpPr>
        <xdr:cNvPr id="129" name="フローチャート: 判断 128">
          <a:extLst>
            <a:ext uri="{FF2B5EF4-FFF2-40B4-BE49-F238E27FC236}">
              <a16:creationId xmlns:a16="http://schemas.microsoft.com/office/drawing/2014/main" id="{530DB164-A33F-41DB-A7AF-DA29D99F4E5F}"/>
            </a:ext>
          </a:extLst>
        </xdr:cNvPr>
        <xdr:cNvSpPr/>
      </xdr:nvSpPr>
      <xdr:spPr>
        <a:xfrm>
          <a:off x="10426700" y="10463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41783</xdr:rowOff>
    </xdr:from>
    <xdr:to>
      <xdr:col>50</xdr:col>
      <xdr:colOff>165100</xdr:colOff>
      <xdr:row>61</xdr:row>
      <xdr:rowOff>143383</xdr:rowOff>
    </xdr:to>
    <xdr:sp macro="" textlink="">
      <xdr:nvSpPr>
        <xdr:cNvPr id="130" name="フローチャート: 判断 129">
          <a:extLst>
            <a:ext uri="{FF2B5EF4-FFF2-40B4-BE49-F238E27FC236}">
              <a16:creationId xmlns:a16="http://schemas.microsoft.com/office/drawing/2014/main" id="{255C56AF-DFB6-4D42-AFD9-F29FC5B68C10}"/>
            </a:ext>
          </a:extLst>
        </xdr:cNvPr>
        <xdr:cNvSpPr/>
      </xdr:nvSpPr>
      <xdr:spPr>
        <a:xfrm>
          <a:off x="9588500" y="10500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69786</xdr:rowOff>
    </xdr:from>
    <xdr:to>
      <xdr:col>46</xdr:col>
      <xdr:colOff>38100</xdr:colOff>
      <xdr:row>61</xdr:row>
      <xdr:rowOff>171386</xdr:rowOff>
    </xdr:to>
    <xdr:sp macro="" textlink="">
      <xdr:nvSpPr>
        <xdr:cNvPr id="131" name="フローチャート: 判断 130">
          <a:extLst>
            <a:ext uri="{FF2B5EF4-FFF2-40B4-BE49-F238E27FC236}">
              <a16:creationId xmlns:a16="http://schemas.microsoft.com/office/drawing/2014/main" id="{68977398-89BB-4649-A7D7-B144BBA38AC8}"/>
            </a:ext>
          </a:extLst>
        </xdr:cNvPr>
        <xdr:cNvSpPr/>
      </xdr:nvSpPr>
      <xdr:spPr>
        <a:xfrm>
          <a:off x="8699500" y="10528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90932</xdr:rowOff>
    </xdr:from>
    <xdr:to>
      <xdr:col>41</xdr:col>
      <xdr:colOff>101600</xdr:colOff>
      <xdr:row>62</xdr:row>
      <xdr:rowOff>21082</xdr:rowOff>
    </xdr:to>
    <xdr:sp macro="" textlink="">
      <xdr:nvSpPr>
        <xdr:cNvPr id="132" name="フローチャート: 判断 131">
          <a:extLst>
            <a:ext uri="{FF2B5EF4-FFF2-40B4-BE49-F238E27FC236}">
              <a16:creationId xmlns:a16="http://schemas.microsoft.com/office/drawing/2014/main" id="{194C066F-8AA2-4954-B8AF-A27BA415032B}"/>
            </a:ext>
          </a:extLst>
        </xdr:cNvPr>
        <xdr:cNvSpPr/>
      </xdr:nvSpPr>
      <xdr:spPr>
        <a:xfrm>
          <a:off x="7810500" y="10549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92646</xdr:rowOff>
    </xdr:from>
    <xdr:to>
      <xdr:col>36</xdr:col>
      <xdr:colOff>165100</xdr:colOff>
      <xdr:row>62</xdr:row>
      <xdr:rowOff>22796</xdr:rowOff>
    </xdr:to>
    <xdr:sp macro="" textlink="">
      <xdr:nvSpPr>
        <xdr:cNvPr id="133" name="フローチャート: 判断 132">
          <a:extLst>
            <a:ext uri="{FF2B5EF4-FFF2-40B4-BE49-F238E27FC236}">
              <a16:creationId xmlns:a16="http://schemas.microsoft.com/office/drawing/2014/main" id="{132A65B3-4106-46F8-ABE9-1163AE6752FD}"/>
            </a:ext>
          </a:extLst>
        </xdr:cNvPr>
        <xdr:cNvSpPr/>
      </xdr:nvSpPr>
      <xdr:spPr>
        <a:xfrm>
          <a:off x="6921500" y="10551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34" name="テキスト ボックス 133">
          <a:extLst>
            <a:ext uri="{FF2B5EF4-FFF2-40B4-BE49-F238E27FC236}">
              <a16:creationId xmlns:a16="http://schemas.microsoft.com/office/drawing/2014/main" id="{6F4FA2F9-FFB8-4800-9BCC-BA854106C9F1}"/>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35" name="テキスト ボックス 134">
          <a:extLst>
            <a:ext uri="{FF2B5EF4-FFF2-40B4-BE49-F238E27FC236}">
              <a16:creationId xmlns:a16="http://schemas.microsoft.com/office/drawing/2014/main" id="{C4CDE866-C40B-4BF7-950E-75DEA3E73B01}"/>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36" name="テキスト ボックス 135">
          <a:extLst>
            <a:ext uri="{FF2B5EF4-FFF2-40B4-BE49-F238E27FC236}">
              <a16:creationId xmlns:a16="http://schemas.microsoft.com/office/drawing/2014/main" id="{AC8E1F16-F94C-4F57-8107-A67A3822F6A4}"/>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37" name="テキスト ボックス 136">
          <a:extLst>
            <a:ext uri="{FF2B5EF4-FFF2-40B4-BE49-F238E27FC236}">
              <a16:creationId xmlns:a16="http://schemas.microsoft.com/office/drawing/2014/main" id="{31FC8AB1-8DF9-4E8E-B98E-9DD576000812}"/>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38" name="テキスト ボックス 137">
          <a:extLst>
            <a:ext uri="{FF2B5EF4-FFF2-40B4-BE49-F238E27FC236}">
              <a16:creationId xmlns:a16="http://schemas.microsoft.com/office/drawing/2014/main" id="{30BBE8DB-EB73-4759-AA36-4E474C5ABED6}"/>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62929</xdr:rowOff>
    </xdr:from>
    <xdr:to>
      <xdr:col>55</xdr:col>
      <xdr:colOff>50800</xdr:colOff>
      <xdr:row>60</xdr:row>
      <xdr:rowOff>164529</xdr:rowOff>
    </xdr:to>
    <xdr:sp macro="" textlink="">
      <xdr:nvSpPr>
        <xdr:cNvPr id="139" name="楕円 138">
          <a:extLst>
            <a:ext uri="{FF2B5EF4-FFF2-40B4-BE49-F238E27FC236}">
              <a16:creationId xmlns:a16="http://schemas.microsoft.com/office/drawing/2014/main" id="{0DE00BDD-9AF4-400B-BE13-FD9185E44DB1}"/>
            </a:ext>
          </a:extLst>
        </xdr:cNvPr>
        <xdr:cNvSpPr/>
      </xdr:nvSpPr>
      <xdr:spPr>
        <a:xfrm>
          <a:off x="10426700" y="10349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59</xdr:row>
      <xdr:rowOff>85806</xdr:rowOff>
    </xdr:from>
    <xdr:ext cx="469744" cy="259045"/>
    <xdr:sp macro="" textlink="">
      <xdr:nvSpPr>
        <xdr:cNvPr id="140" name="【体育館・プール】&#10;一人当たり面積該当値テキスト">
          <a:extLst>
            <a:ext uri="{FF2B5EF4-FFF2-40B4-BE49-F238E27FC236}">
              <a16:creationId xmlns:a16="http://schemas.microsoft.com/office/drawing/2014/main" id="{8A0F3860-43E5-4BF8-AAC7-27CEF140BC6D}"/>
            </a:ext>
          </a:extLst>
        </xdr:cNvPr>
        <xdr:cNvSpPr txBox="1"/>
      </xdr:nvSpPr>
      <xdr:spPr>
        <a:xfrm>
          <a:off x="10515600" y="10201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60</xdr:row>
      <xdr:rowOff>79502</xdr:rowOff>
    </xdr:from>
    <xdr:to>
      <xdr:col>50</xdr:col>
      <xdr:colOff>165100</xdr:colOff>
      <xdr:row>61</xdr:row>
      <xdr:rowOff>9652</xdr:rowOff>
    </xdr:to>
    <xdr:sp macro="" textlink="">
      <xdr:nvSpPr>
        <xdr:cNvPr id="141" name="楕円 140">
          <a:extLst>
            <a:ext uri="{FF2B5EF4-FFF2-40B4-BE49-F238E27FC236}">
              <a16:creationId xmlns:a16="http://schemas.microsoft.com/office/drawing/2014/main" id="{B3F4A5D9-5A92-4984-804F-56C9E317DD30}"/>
            </a:ext>
          </a:extLst>
        </xdr:cNvPr>
        <xdr:cNvSpPr/>
      </xdr:nvSpPr>
      <xdr:spPr>
        <a:xfrm>
          <a:off x="9588500" y="10366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60</xdr:row>
      <xdr:rowOff>113729</xdr:rowOff>
    </xdr:from>
    <xdr:to>
      <xdr:col>55</xdr:col>
      <xdr:colOff>0</xdr:colOff>
      <xdr:row>60</xdr:row>
      <xdr:rowOff>130302</xdr:rowOff>
    </xdr:to>
    <xdr:cxnSp macro="">
      <xdr:nvCxnSpPr>
        <xdr:cNvPr id="142" name="直線コネクタ 141">
          <a:extLst>
            <a:ext uri="{FF2B5EF4-FFF2-40B4-BE49-F238E27FC236}">
              <a16:creationId xmlns:a16="http://schemas.microsoft.com/office/drawing/2014/main" id="{7F0C20C5-CFE1-4C27-B96D-D04B53ABE2EE}"/>
            </a:ext>
          </a:extLst>
        </xdr:cNvPr>
        <xdr:cNvCxnSpPr/>
      </xdr:nvCxnSpPr>
      <xdr:spPr>
        <a:xfrm flipV="1">
          <a:off x="9639300" y="10400729"/>
          <a:ext cx="838200" cy="16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60</xdr:row>
      <xdr:rowOff>88074</xdr:rowOff>
    </xdr:from>
    <xdr:to>
      <xdr:col>46</xdr:col>
      <xdr:colOff>38100</xdr:colOff>
      <xdr:row>61</xdr:row>
      <xdr:rowOff>18224</xdr:rowOff>
    </xdr:to>
    <xdr:sp macro="" textlink="">
      <xdr:nvSpPr>
        <xdr:cNvPr id="143" name="楕円 142">
          <a:extLst>
            <a:ext uri="{FF2B5EF4-FFF2-40B4-BE49-F238E27FC236}">
              <a16:creationId xmlns:a16="http://schemas.microsoft.com/office/drawing/2014/main" id="{D5637729-B1F5-47A3-AD8F-5122C8B80FB9}"/>
            </a:ext>
          </a:extLst>
        </xdr:cNvPr>
        <xdr:cNvSpPr/>
      </xdr:nvSpPr>
      <xdr:spPr>
        <a:xfrm>
          <a:off x="8699500" y="10375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60</xdr:row>
      <xdr:rowOff>130302</xdr:rowOff>
    </xdr:from>
    <xdr:to>
      <xdr:col>50</xdr:col>
      <xdr:colOff>114300</xdr:colOff>
      <xdr:row>60</xdr:row>
      <xdr:rowOff>138874</xdr:rowOff>
    </xdr:to>
    <xdr:cxnSp macro="">
      <xdr:nvCxnSpPr>
        <xdr:cNvPr id="144" name="直線コネクタ 143">
          <a:extLst>
            <a:ext uri="{FF2B5EF4-FFF2-40B4-BE49-F238E27FC236}">
              <a16:creationId xmlns:a16="http://schemas.microsoft.com/office/drawing/2014/main" id="{F3E0659A-04C7-4E89-A610-381F6FC15E0B}"/>
            </a:ext>
          </a:extLst>
        </xdr:cNvPr>
        <xdr:cNvCxnSpPr/>
      </xdr:nvCxnSpPr>
      <xdr:spPr>
        <a:xfrm flipV="1">
          <a:off x="8750300" y="10417302"/>
          <a:ext cx="889000" cy="8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60</xdr:row>
      <xdr:rowOff>99505</xdr:rowOff>
    </xdr:from>
    <xdr:to>
      <xdr:col>41</xdr:col>
      <xdr:colOff>101600</xdr:colOff>
      <xdr:row>61</xdr:row>
      <xdr:rowOff>29655</xdr:rowOff>
    </xdr:to>
    <xdr:sp macro="" textlink="">
      <xdr:nvSpPr>
        <xdr:cNvPr id="145" name="楕円 144">
          <a:extLst>
            <a:ext uri="{FF2B5EF4-FFF2-40B4-BE49-F238E27FC236}">
              <a16:creationId xmlns:a16="http://schemas.microsoft.com/office/drawing/2014/main" id="{A54273C3-569F-4C7C-9B3C-904F23C2F41B}"/>
            </a:ext>
          </a:extLst>
        </xdr:cNvPr>
        <xdr:cNvSpPr/>
      </xdr:nvSpPr>
      <xdr:spPr>
        <a:xfrm>
          <a:off x="7810500" y="10386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60</xdr:row>
      <xdr:rowOff>138874</xdr:rowOff>
    </xdr:from>
    <xdr:to>
      <xdr:col>45</xdr:col>
      <xdr:colOff>177800</xdr:colOff>
      <xdr:row>60</xdr:row>
      <xdr:rowOff>150305</xdr:rowOff>
    </xdr:to>
    <xdr:cxnSp macro="">
      <xdr:nvCxnSpPr>
        <xdr:cNvPr id="146" name="直線コネクタ 145">
          <a:extLst>
            <a:ext uri="{FF2B5EF4-FFF2-40B4-BE49-F238E27FC236}">
              <a16:creationId xmlns:a16="http://schemas.microsoft.com/office/drawing/2014/main" id="{490E4868-5025-4E7E-A074-1AF420CEC961}"/>
            </a:ext>
          </a:extLst>
        </xdr:cNvPr>
        <xdr:cNvCxnSpPr/>
      </xdr:nvCxnSpPr>
      <xdr:spPr>
        <a:xfrm flipV="1">
          <a:off x="7861300" y="10425874"/>
          <a:ext cx="8890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134510</xdr:rowOff>
    </xdr:from>
    <xdr:ext cx="469744" cy="259045"/>
    <xdr:sp macro="" textlink="">
      <xdr:nvSpPr>
        <xdr:cNvPr id="147" name="n_1aveValue【体育館・プール】&#10;一人当たり面積">
          <a:extLst>
            <a:ext uri="{FF2B5EF4-FFF2-40B4-BE49-F238E27FC236}">
              <a16:creationId xmlns:a16="http://schemas.microsoft.com/office/drawing/2014/main" id="{C2E3DA52-F147-4EAC-BDC6-D6DD590B154A}"/>
            </a:ext>
          </a:extLst>
        </xdr:cNvPr>
        <xdr:cNvSpPr txBox="1"/>
      </xdr:nvSpPr>
      <xdr:spPr>
        <a:xfrm>
          <a:off x="9391727" y="105929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162513</xdr:rowOff>
    </xdr:from>
    <xdr:ext cx="469744" cy="259045"/>
    <xdr:sp macro="" textlink="">
      <xdr:nvSpPr>
        <xdr:cNvPr id="148" name="n_2aveValue【体育館・プール】&#10;一人当たり面積">
          <a:extLst>
            <a:ext uri="{FF2B5EF4-FFF2-40B4-BE49-F238E27FC236}">
              <a16:creationId xmlns:a16="http://schemas.microsoft.com/office/drawing/2014/main" id="{363C531D-68C4-4CD2-979A-1932F602BC77}"/>
            </a:ext>
          </a:extLst>
        </xdr:cNvPr>
        <xdr:cNvSpPr txBox="1"/>
      </xdr:nvSpPr>
      <xdr:spPr>
        <a:xfrm>
          <a:off x="8515427" y="10620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12209</xdr:rowOff>
    </xdr:from>
    <xdr:ext cx="469744" cy="259045"/>
    <xdr:sp macro="" textlink="">
      <xdr:nvSpPr>
        <xdr:cNvPr id="149" name="n_3aveValue【体育館・プール】&#10;一人当たり面積">
          <a:extLst>
            <a:ext uri="{FF2B5EF4-FFF2-40B4-BE49-F238E27FC236}">
              <a16:creationId xmlns:a16="http://schemas.microsoft.com/office/drawing/2014/main" id="{18D0A10C-347B-4B5D-8B82-3EABC1D73DE9}"/>
            </a:ext>
          </a:extLst>
        </xdr:cNvPr>
        <xdr:cNvSpPr txBox="1"/>
      </xdr:nvSpPr>
      <xdr:spPr>
        <a:xfrm>
          <a:off x="7626427" y="10642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39323</xdr:rowOff>
    </xdr:from>
    <xdr:ext cx="469744" cy="259045"/>
    <xdr:sp macro="" textlink="">
      <xdr:nvSpPr>
        <xdr:cNvPr id="150" name="n_4aveValue【体育館・プール】&#10;一人当たり面積">
          <a:extLst>
            <a:ext uri="{FF2B5EF4-FFF2-40B4-BE49-F238E27FC236}">
              <a16:creationId xmlns:a16="http://schemas.microsoft.com/office/drawing/2014/main" id="{47B2CD70-1738-4AB7-A6DB-D62B0E957AD7}"/>
            </a:ext>
          </a:extLst>
        </xdr:cNvPr>
        <xdr:cNvSpPr txBox="1"/>
      </xdr:nvSpPr>
      <xdr:spPr>
        <a:xfrm>
          <a:off x="6737427" y="103263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59</xdr:row>
      <xdr:rowOff>26179</xdr:rowOff>
    </xdr:from>
    <xdr:ext cx="469744" cy="259045"/>
    <xdr:sp macro="" textlink="">
      <xdr:nvSpPr>
        <xdr:cNvPr id="151" name="n_1mainValue【体育館・プール】&#10;一人当たり面積">
          <a:extLst>
            <a:ext uri="{FF2B5EF4-FFF2-40B4-BE49-F238E27FC236}">
              <a16:creationId xmlns:a16="http://schemas.microsoft.com/office/drawing/2014/main" id="{A7E5AC6E-DD02-4A0C-A88A-2B7D9EE757C7}"/>
            </a:ext>
          </a:extLst>
        </xdr:cNvPr>
        <xdr:cNvSpPr txBox="1"/>
      </xdr:nvSpPr>
      <xdr:spPr>
        <a:xfrm>
          <a:off x="9391727" y="101417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59</xdr:row>
      <xdr:rowOff>34751</xdr:rowOff>
    </xdr:from>
    <xdr:ext cx="469744" cy="259045"/>
    <xdr:sp macro="" textlink="">
      <xdr:nvSpPr>
        <xdr:cNvPr id="152" name="n_2mainValue【体育館・プール】&#10;一人当たり面積">
          <a:extLst>
            <a:ext uri="{FF2B5EF4-FFF2-40B4-BE49-F238E27FC236}">
              <a16:creationId xmlns:a16="http://schemas.microsoft.com/office/drawing/2014/main" id="{975F9C93-039B-4AD1-AED6-BA7A7C3427BC}"/>
            </a:ext>
          </a:extLst>
        </xdr:cNvPr>
        <xdr:cNvSpPr txBox="1"/>
      </xdr:nvSpPr>
      <xdr:spPr>
        <a:xfrm>
          <a:off x="8515427" y="101503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59</xdr:row>
      <xdr:rowOff>46182</xdr:rowOff>
    </xdr:from>
    <xdr:ext cx="469744" cy="259045"/>
    <xdr:sp macro="" textlink="">
      <xdr:nvSpPr>
        <xdr:cNvPr id="153" name="n_3mainValue【体育館・プール】&#10;一人当たり面積">
          <a:extLst>
            <a:ext uri="{FF2B5EF4-FFF2-40B4-BE49-F238E27FC236}">
              <a16:creationId xmlns:a16="http://schemas.microsoft.com/office/drawing/2014/main" id="{0A9711A5-BC11-468A-A872-34E8728C2F74}"/>
            </a:ext>
          </a:extLst>
        </xdr:cNvPr>
        <xdr:cNvSpPr txBox="1"/>
      </xdr:nvSpPr>
      <xdr:spPr>
        <a:xfrm>
          <a:off x="7626427" y="10161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54" name="正方形/長方形 153">
          <a:extLst>
            <a:ext uri="{FF2B5EF4-FFF2-40B4-BE49-F238E27FC236}">
              <a16:creationId xmlns:a16="http://schemas.microsoft.com/office/drawing/2014/main" id="{8EA68476-003E-4BFA-9FA6-5C48E4CDA441}"/>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55" name="正方形/長方形 154">
          <a:extLst>
            <a:ext uri="{FF2B5EF4-FFF2-40B4-BE49-F238E27FC236}">
              <a16:creationId xmlns:a16="http://schemas.microsoft.com/office/drawing/2014/main" id="{7A6B0B90-972F-4758-93E8-580C9D94982F}"/>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56" name="正方形/長方形 155">
          <a:extLst>
            <a:ext uri="{FF2B5EF4-FFF2-40B4-BE49-F238E27FC236}">
              <a16:creationId xmlns:a16="http://schemas.microsoft.com/office/drawing/2014/main" id="{2ECCA94A-FF0E-4E70-A1B2-F0F4E2C591BA}"/>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57" name="正方形/長方形 156">
          <a:extLst>
            <a:ext uri="{FF2B5EF4-FFF2-40B4-BE49-F238E27FC236}">
              <a16:creationId xmlns:a16="http://schemas.microsoft.com/office/drawing/2014/main" id="{E18F7295-C13A-419B-986F-951D5BB76D0D}"/>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58" name="正方形/長方形 157">
          <a:extLst>
            <a:ext uri="{FF2B5EF4-FFF2-40B4-BE49-F238E27FC236}">
              <a16:creationId xmlns:a16="http://schemas.microsoft.com/office/drawing/2014/main" id="{A46C3E04-C1AF-4BFD-8952-B34A694BDF14}"/>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59" name="正方形/長方形 158">
          <a:extLst>
            <a:ext uri="{FF2B5EF4-FFF2-40B4-BE49-F238E27FC236}">
              <a16:creationId xmlns:a16="http://schemas.microsoft.com/office/drawing/2014/main" id="{C09F788B-1F79-4D9F-89B7-51A95481F177}"/>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60" name="正方形/長方形 159">
          <a:extLst>
            <a:ext uri="{FF2B5EF4-FFF2-40B4-BE49-F238E27FC236}">
              <a16:creationId xmlns:a16="http://schemas.microsoft.com/office/drawing/2014/main" id="{05FE67C1-C79E-49D2-B224-4055CD18849C}"/>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61" name="正方形/長方形 160">
          <a:extLst>
            <a:ext uri="{FF2B5EF4-FFF2-40B4-BE49-F238E27FC236}">
              <a16:creationId xmlns:a16="http://schemas.microsoft.com/office/drawing/2014/main" id="{5F60CAD5-EC47-45F7-8B14-3DEF35C98D91}"/>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62" name="テキスト ボックス 161">
          <a:extLst>
            <a:ext uri="{FF2B5EF4-FFF2-40B4-BE49-F238E27FC236}">
              <a16:creationId xmlns:a16="http://schemas.microsoft.com/office/drawing/2014/main" id="{D01E2294-B182-4419-BAFA-4F6D5C5C4DEC}"/>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63" name="直線コネクタ 162">
          <a:extLst>
            <a:ext uri="{FF2B5EF4-FFF2-40B4-BE49-F238E27FC236}">
              <a16:creationId xmlns:a16="http://schemas.microsoft.com/office/drawing/2014/main" id="{17E35D00-DE69-4A77-B48C-4C6783773D5B}"/>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164" name="テキスト ボックス 163">
          <a:extLst>
            <a:ext uri="{FF2B5EF4-FFF2-40B4-BE49-F238E27FC236}">
              <a16:creationId xmlns:a16="http://schemas.microsoft.com/office/drawing/2014/main" id="{CB134CE3-7DF8-4D6F-B7C4-C9E01B57FCA2}"/>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165" name="直線コネクタ 164">
          <a:extLst>
            <a:ext uri="{FF2B5EF4-FFF2-40B4-BE49-F238E27FC236}">
              <a16:creationId xmlns:a16="http://schemas.microsoft.com/office/drawing/2014/main" id="{C2AA3DDC-86C2-45AE-A3FE-74A4AFF1C9B2}"/>
            </a:ext>
          </a:extLst>
        </xdr:cNvPr>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166" name="テキスト ボックス 165">
          <a:extLst>
            <a:ext uri="{FF2B5EF4-FFF2-40B4-BE49-F238E27FC236}">
              <a16:creationId xmlns:a16="http://schemas.microsoft.com/office/drawing/2014/main" id="{EADE5377-35B9-45CF-AF24-CD58CFD655CF}"/>
            </a:ext>
          </a:extLst>
        </xdr:cNvPr>
        <xdr:cNvSpPr txBox="1"/>
      </xdr:nvSpPr>
      <xdr:spPr>
        <a:xfrm>
          <a:off x="294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167" name="直線コネクタ 166">
          <a:extLst>
            <a:ext uri="{FF2B5EF4-FFF2-40B4-BE49-F238E27FC236}">
              <a16:creationId xmlns:a16="http://schemas.microsoft.com/office/drawing/2014/main" id="{7C19E6B7-2018-434E-A576-CFC0E20A7986}"/>
            </a:ext>
          </a:extLst>
        </xdr:cNvPr>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168" name="テキスト ボックス 167">
          <a:extLst>
            <a:ext uri="{FF2B5EF4-FFF2-40B4-BE49-F238E27FC236}">
              <a16:creationId xmlns:a16="http://schemas.microsoft.com/office/drawing/2014/main" id="{618EBC91-A374-4EFE-BB8A-2B0902574F08}"/>
            </a:ext>
          </a:extLst>
        </xdr:cNvPr>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169" name="直線コネクタ 168">
          <a:extLst>
            <a:ext uri="{FF2B5EF4-FFF2-40B4-BE49-F238E27FC236}">
              <a16:creationId xmlns:a16="http://schemas.microsoft.com/office/drawing/2014/main" id="{B65CF2CB-12DC-4556-B81D-A537EE2F60CF}"/>
            </a:ext>
          </a:extLst>
        </xdr:cNvPr>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170" name="テキスト ボックス 169">
          <a:extLst>
            <a:ext uri="{FF2B5EF4-FFF2-40B4-BE49-F238E27FC236}">
              <a16:creationId xmlns:a16="http://schemas.microsoft.com/office/drawing/2014/main" id="{8D0FA2B7-A01B-4080-A510-DAA085FB3761}"/>
            </a:ext>
          </a:extLst>
        </xdr:cNvPr>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171" name="直線コネクタ 170">
          <a:extLst>
            <a:ext uri="{FF2B5EF4-FFF2-40B4-BE49-F238E27FC236}">
              <a16:creationId xmlns:a16="http://schemas.microsoft.com/office/drawing/2014/main" id="{DCAC4D90-DE5F-4A5A-97EC-EA78A60E9E7A}"/>
            </a:ext>
          </a:extLst>
        </xdr:cNvPr>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172" name="テキスト ボックス 171">
          <a:extLst>
            <a:ext uri="{FF2B5EF4-FFF2-40B4-BE49-F238E27FC236}">
              <a16:creationId xmlns:a16="http://schemas.microsoft.com/office/drawing/2014/main" id="{CC6C279B-909C-4856-8D1E-FF64FEDB34CD}"/>
            </a:ext>
          </a:extLst>
        </xdr:cNvPr>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73" name="直線コネクタ 172">
          <a:extLst>
            <a:ext uri="{FF2B5EF4-FFF2-40B4-BE49-F238E27FC236}">
              <a16:creationId xmlns:a16="http://schemas.microsoft.com/office/drawing/2014/main" id="{1D949965-CCF5-4B54-96FC-F864B4DF23B3}"/>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174" name="テキスト ボックス 173">
          <a:extLst>
            <a:ext uri="{FF2B5EF4-FFF2-40B4-BE49-F238E27FC236}">
              <a16:creationId xmlns:a16="http://schemas.microsoft.com/office/drawing/2014/main" id="{4DD3939C-2D7B-4553-BD8F-4BB927E714C5}"/>
            </a:ext>
          </a:extLst>
        </xdr:cNvPr>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175" name="【福祉施設】&#10;有形固定資産減価償却率グラフ枠">
          <a:extLst>
            <a:ext uri="{FF2B5EF4-FFF2-40B4-BE49-F238E27FC236}">
              <a16:creationId xmlns:a16="http://schemas.microsoft.com/office/drawing/2014/main" id="{5BB88F67-F40C-4B42-AAE5-1D6D62DB3D63}"/>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99822</xdr:rowOff>
    </xdr:from>
    <xdr:to>
      <xdr:col>24</xdr:col>
      <xdr:colOff>62865</xdr:colOff>
      <xdr:row>86</xdr:row>
      <xdr:rowOff>38100</xdr:rowOff>
    </xdr:to>
    <xdr:cxnSp macro="">
      <xdr:nvCxnSpPr>
        <xdr:cNvPr id="176" name="直線コネクタ 175">
          <a:extLst>
            <a:ext uri="{FF2B5EF4-FFF2-40B4-BE49-F238E27FC236}">
              <a16:creationId xmlns:a16="http://schemas.microsoft.com/office/drawing/2014/main" id="{32066039-FE2C-4BA7-BA89-C1221DD36907}"/>
            </a:ext>
          </a:extLst>
        </xdr:cNvPr>
        <xdr:cNvCxnSpPr/>
      </xdr:nvCxnSpPr>
      <xdr:spPr>
        <a:xfrm flipV="1">
          <a:off x="4634865" y="13472922"/>
          <a:ext cx="0" cy="13098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41927</xdr:rowOff>
    </xdr:from>
    <xdr:ext cx="469744" cy="259045"/>
    <xdr:sp macro="" textlink="">
      <xdr:nvSpPr>
        <xdr:cNvPr id="177" name="【福祉施設】&#10;有形固定資産減価償却率最小値テキスト">
          <a:extLst>
            <a:ext uri="{FF2B5EF4-FFF2-40B4-BE49-F238E27FC236}">
              <a16:creationId xmlns:a16="http://schemas.microsoft.com/office/drawing/2014/main" id="{4EB25D47-7284-4398-8360-F97EFA53815A}"/>
            </a:ext>
          </a:extLst>
        </xdr:cNvPr>
        <xdr:cNvSpPr txBox="1"/>
      </xdr:nvSpPr>
      <xdr:spPr>
        <a:xfrm>
          <a:off x="4673600" y="1478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38100</xdr:rowOff>
    </xdr:from>
    <xdr:to>
      <xdr:col>24</xdr:col>
      <xdr:colOff>152400</xdr:colOff>
      <xdr:row>86</xdr:row>
      <xdr:rowOff>38100</xdr:rowOff>
    </xdr:to>
    <xdr:cxnSp macro="">
      <xdr:nvCxnSpPr>
        <xdr:cNvPr id="178" name="直線コネクタ 177">
          <a:extLst>
            <a:ext uri="{FF2B5EF4-FFF2-40B4-BE49-F238E27FC236}">
              <a16:creationId xmlns:a16="http://schemas.microsoft.com/office/drawing/2014/main" id="{A06C2B01-D3EB-4F30-A0F8-4D8E0BF3A718}"/>
            </a:ext>
          </a:extLst>
        </xdr:cNvPr>
        <xdr:cNvCxnSpPr/>
      </xdr:nvCxnSpPr>
      <xdr:spPr>
        <a:xfrm>
          <a:off x="4546600" y="1478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46499</xdr:rowOff>
    </xdr:from>
    <xdr:ext cx="405111" cy="259045"/>
    <xdr:sp macro="" textlink="">
      <xdr:nvSpPr>
        <xdr:cNvPr id="179" name="【福祉施設】&#10;有形固定資産減価償却率最大値テキスト">
          <a:extLst>
            <a:ext uri="{FF2B5EF4-FFF2-40B4-BE49-F238E27FC236}">
              <a16:creationId xmlns:a16="http://schemas.microsoft.com/office/drawing/2014/main" id="{3878B490-75D9-4F9F-BB68-E3A3FDF03AEE}"/>
            </a:ext>
          </a:extLst>
        </xdr:cNvPr>
        <xdr:cNvSpPr txBox="1"/>
      </xdr:nvSpPr>
      <xdr:spPr>
        <a:xfrm>
          <a:off x="4673600" y="132481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99822</xdr:rowOff>
    </xdr:from>
    <xdr:to>
      <xdr:col>24</xdr:col>
      <xdr:colOff>152400</xdr:colOff>
      <xdr:row>78</xdr:row>
      <xdr:rowOff>99822</xdr:rowOff>
    </xdr:to>
    <xdr:cxnSp macro="">
      <xdr:nvCxnSpPr>
        <xdr:cNvPr id="180" name="直線コネクタ 179">
          <a:extLst>
            <a:ext uri="{FF2B5EF4-FFF2-40B4-BE49-F238E27FC236}">
              <a16:creationId xmlns:a16="http://schemas.microsoft.com/office/drawing/2014/main" id="{9643089A-754E-471A-9E27-15117A3BD80B}"/>
            </a:ext>
          </a:extLst>
        </xdr:cNvPr>
        <xdr:cNvCxnSpPr/>
      </xdr:nvCxnSpPr>
      <xdr:spPr>
        <a:xfrm>
          <a:off x="4546600" y="134729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14749</xdr:rowOff>
    </xdr:from>
    <xdr:ext cx="405111" cy="259045"/>
    <xdr:sp macro="" textlink="">
      <xdr:nvSpPr>
        <xdr:cNvPr id="181" name="【福祉施設】&#10;有形固定資産減価償却率平均値テキスト">
          <a:extLst>
            <a:ext uri="{FF2B5EF4-FFF2-40B4-BE49-F238E27FC236}">
              <a16:creationId xmlns:a16="http://schemas.microsoft.com/office/drawing/2014/main" id="{76F7F741-8603-405A-BBC6-488C7F3580D2}"/>
            </a:ext>
          </a:extLst>
        </xdr:cNvPr>
        <xdr:cNvSpPr txBox="1"/>
      </xdr:nvSpPr>
      <xdr:spPr>
        <a:xfrm>
          <a:off x="4673600" y="1373074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163322</xdr:rowOff>
    </xdr:from>
    <xdr:to>
      <xdr:col>24</xdr:col>
      <xdr:colOff>114300</xdr:colOff>
      <xdr:row>81</xdr:row>
      <xdr:rowOff>93472</xdr:rowOff>
    </xdr:to>
    <xdr:sp macro="" textlink="">
      <xdr:nvSpPr>
        <xdr:cNvPr id="182" name="フローチャート: 判断 181">
          <a:extLst>
            <a:ext uri="{FF2B5EF4-FFF2-40B4-BE49-F238E27FC236}">
              <a16:creationId xmlns:a16="http://schemas.microsoft.com/office/drawing/2014/main" id="{87072347-C43A-472D-82D7-4AA25B46F155}"/>
            </a:ext>
          </a:extLst>
        </xdr:cNvPr>
        <xdr:cNvSpPr/>
      </xdr:nvSpPr>
      <xdr:spPr>
        <a:xfrm>
          <a:off x="4584700" y="13879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80</xdr:row>
      <xdr:rowOff>115315</xdr:rowOff>
    </xdr:from>
    <xdr:to>
      <xdr:col>20</xdr:col>
      <xdr:colOff>38100</xdr:colOff>
      <xdr:row>81</xdr:row>
      <xdr:rowOff>45465</xdr:rowOff>
    </xdr:to>
    <xdr:sp macro="" textlink="">
      <xdr:nvSpPr>
        <xdr:cNvPr id="183" name="フローチャート: 判断 182">
          <a:extLst>
            <a:ext uri="{FF2B5EF4-FFF2-40B4-BE49-F238E27FC236}">
              <a16:creationId xmlns:a16="http://schemas.microsoft.com/office/drawing/2014/main" id="{E20F9911-786B-4510-B9F9-6E3E25E29703}"/>
            </a:ext>
          </a:extLst>
        </xdr:cNvPr>
        <xdr:cNvSpPr/>
      </xdr:nvSpPr>
      <xdr:spPr>
        <a:xfrm>
          <a:off x="3746500" y="13831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42163</xdr:rowOff>
    </xdr:from>
    <xdr:to>
      <xdr:col>15</xdr:col>
      <xdr:colOff>101600</xdr:colOff>
      <xdr:row>80</xdr:row>
      <xdr:rowOff>143763</xdr:rowOff>
    </xdr:to>
    <xdr:sp macro="" textlink="">
      <xdr:nvSpPr>
        <xdr:cNvPr id="184" name="フローチャート: 判断 183">
          <a:extLst>
            <a:ext uri="{FF2B5EF4-FFF2-40B4-BE49-F238E27FC236}">
              <a16:creationId xmlns:a16="http://schemas.microsoft.com/office/drawing/2014/main" id="{088D626F-1EB8-4361-B671-476E3016B867}"/>
            </a:ext>
          </a:extLst>
        </xdr:cNvPr>
        <xdr:cNvSpPr/>
      </xdr:nvSpPr>
      <xdr:spPr>
        <a:xfrm>
          <a:off x="2857500" y="13758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79</xdr:row>
      <xdr:rowOff>129032</xdr:rowOff>
    </xdr:from>
    <xdr:to>
      <xdr:col>10</xdr:col>
      <xdr:colOff>165100</xdr:colOff>
      <xdr:row>80</xdr:row>
      <xdr:rowOff>59182</xdr:rowOff>
    </xdr:to>
    <xdr:sp macro="" textlink="">
      <xdr:nvSpPr>
        <xdr:cNvPr id="185" name="フローチャート: 判断 184">
          <a:extLst>
            <a:ext uri="{FF2B5EF4-FFF2-40B4-BE49-F238E27FC236}">
              <a16:creationId xmlns:a16="http://schemas.microsoft.com/office/drawing/2014/main" id="{E564E40A-FFFE-458D-B05D-31D193CA8F46}"/>
            </a:ext>
          </a:extLst>
        </xdr:cNvPr>
        <xdr:cNvSpPr/>
      </xdr:nvSpPr>
      <xdr:spPr>
        <a:xfrm>
          <a:off x="1968500" y="136735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79</xdr:row>
      <xdr:rowOff>140463</xdr:rowOff>
    </xdr:from>
    <xdr:to>
      <xdr:col>6</xdr:col>
      <xdr:colOff>38100</xdr:colOff>
      <xdr:row>80</xdr:row>
      <xdr:rowOff>70613</xdr:rowOff>
    </xdr:to>
    <xdr:sp macro="" textlink="">
      <xdr:nvSpPr>
        <xdr:cNvPr id="186" name="フローチャート: 判断 185">
          <a:extLst>
            <a:ext uri="{FF2B5EF4-FFF2-40B4-BE49-F238E27FC236}">
              <a16:creationId xmlns:a16="http://schemas.microsoft.com/office/drawing/2014/main" id="{0F240B8C-C0F7-4343-8577-55501AF20496}"/>
            </a:ext>
          </a:extLst>
        </xdr:cNvPr>
        <xdr:cNvSpPr/>
      </xdr:nvSpPr>
      <xdr:spPr>
        <a:xfrm>
          <a:off x="1079500" y="13685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187" name="テキスト ボックス 186">
          <a:extLst>
            <a:ext uri="{FF2B5EF4-FFF2-40B4-BE49-F238E27FC236}">
              <a16:creationId xmlns:a16="http://schemas.microsoft.com/office/drawing/2014/main" id="{86206563-331E-42C0-B76A-8F886D044FE6}"/>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188" name="テキスト ボックス 187">
          <a:extLst>
            <a:ext uri="{FF2B5EF4-FFF2-40B4-BE49-F238E27FC236}">
              <a16:creationId xmlns:a16="http://schemas.microsoft.com/office/drawing/2014/main" id="{1ED46E5A-1DD4-4922-957C-AC3B97217E96}"/>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189" name="テキスト ボックス 188">
          <a:extLst>
            <a:ext uri="{FF2B5EF4-FFF2-40B4-BE49-F238E27FC236}">
              <a16:creationId xmlns:a16="http://schemas.microsoft.com/office/drawing/2014/main" id="{A9E3B566-2D7E-4FCD-90E1-65CD9B9397FD}"/>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190" name="テキスト ボックス 189">
          <a:extLst>
            <a:ext uri="{FF2B5EF4-FFF2-40B4-BE49-F238E27FC236}">
              <a16:creationId xmlns:a16="http://schemas.microsoft.com/office/drawing/2014/main" id="{557EC7A5-9854-4EF9-8965-2E0F754B1B19}"/>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191" name="テキスト ボックス 190">
          <a:extLst>
            <a:ext uri="{FF2B5EF4-FFF2-40B4-BE49-F238E27FC236}">
              <a16:creationId xmlns:a16="http://schemas.microsoft.com/office/drawing/2014/main" id="{B3097E5A-0F03-4952-A4B6-25A436ED6469}"/>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7874</xdr:rowOff>
    </xdr:from>
    <xdr:to>
      <xdr:col>24</xdr:col>
      <xdr:colOff>114300</xdr:colOff>
      <xdr:row>82</xdr:row>
      <xdr:rowOff>109474</xdr:rowOff>
    </xdr:to>
    <xdr:sp macro="" textlink="">
      <xdr:nvSpPr>
        <xdr:cNvPr id="192" name="楕円 191">
          <a:extLst>
            <a:ext uri="{FF2B5EF4-FFF2-40B4-BE49-F238E27FC236}">
              <a16:creationId xmlns:a16="http://schemas.microsoft.com/office/drawing/2014/main" id="{A104710A-3E45-4394-8D70-F2BB18791B5B}"/>
            </a:ext>
          </a:extLst>
        </xdr:cNvPr>
        <xdr:cNvSpPr/>
      </xdr:nvSpPr>
      <xdr:spPr>
        <a:xfrm>
          <a:off x="4584700" y="14066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157751</xdr:rowOff>
    </xdr:from>
    <xdr:ext cx="405111" cy="259045"/>
    <xdr:sp macro="" textlink="">
      <xdr:nvSpPr>
        <xdr:cNvPr id="193" name="【福祉施設】&#10;有形固定資産減価償却率該当値テキスト">
          <a:extLst>
            <a:ext uri="{FF2B5EF4-FFF2-40B4-BE49-F238E27FC236}">
              <a16:creationId xmlns:a16="http://schemas.microsoft.com/office/drawing/2014/main" id="{1EA75E1A-2900-40B0-A4A9-2E1C835393F1}"/>
            </a:ext>
          </a:extLst>
        </xdr:cNvPr>
        <xdr:cNvSpPr txBox="1"/>
      </xdr:nvSpPr>
      <xdr:spPr>
        <a:xfrm>
          <a:off x="4673600" y="140452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145035</xdr:rowOff>
    </xdr:from>
    <xdr:to>
      <xdr:col>20</xdr:col>
      <xdr:colOff>38100</xdr:colOff>
      <xdr:row>82</xdr:row>
      <xdr:rowOff>75185</xdr:rowOff>
    </xdr:to>
    <xdr:sp macro="" textlink="">
      <xdr:nvSpPr>
        <xdr:cNvPr id="194" name="楕円 193">
          <a:extLst>
            <a:ext uri="{FF2B5EF4-FFF2-40B4-BE49-F238E27FC236}">
              <a16:creationId xmlns:a16="http://schemas.microsoft.com/office/drawing/2014/main" id="{D24F5A64-C9C5-44B3-AA98-010ADAED0FE5}"/>
            </a:ext>
          </a:extLst>
        </xdr:cNvPr>
        <xdr:cNvSpPr/>
      </xdr:nvSpPr>
      <xdr:spPr>
        <a:xfrm>
          <a:off x="3746500" y="14032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24385</xdr:rowOff>
    </xdr:from>
    <xdr:to>
      <xdr:col>24</xdr:col>
      <xdr:colOff>63500</xdr:colOff>
      <xdr:row>82</xdr:row>
      <xdr:rowOff>58674</xdr:rowOff>
    </xdr:to>
    <xdr:cxnSp macro="">
      <xdr:nvCxnSpPr>
        <xdr:cNvPr id="195" name="直線コネクタ 194">
          <a:extLst>
            <a:ext uri="{FF2B5EF4-FFF2-40B4-BE49-F238E27FC236}">
              <a16:creationId xmlns:a16="http://schemas.microsoft.com/office/drawing/2014/main" id="{5666BCFC-7A87-42FB-82D0-55DDB6793AA6}"/>
            </a:ext>
          </a:extLst>
        </xdr:cNvPr>
        <xdr:cNvCxnSpPr/>
      </xdr:nvCxnSpPr>
      <xdr:spPr>
        <a:xfrm>
          <a:off x="3797300" y="14083285"/>
          <a:ext cx="8382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79</xdr:row>
      <xdr:rowOff>33020</xdr:rowOff>
    </xdr:from>
    <xdr:to>
      <xdr:col>15</xdr:col>
      <xdr:colOff>101600</xdr:colOff>
      <xdr:row>79</xdr:row>
      <xdr:rowOff>134620</xdr:rowOff>
    </xdr:to>
    <xdr:sp macro="" textlink="">
      <xdr:nvSpPr>
        <xdr:cNvPr id="196" name="楕円 195">
          <a:extLst>
            <a:ext uri="{FF2B5EF4-FFF2-40B4-BE49-F238E27FC236}">
              <a16:creationId xmlns:a16="http://schemas.microsoft.com/office/drawing/2014/main" id="{099617F7-568A-4BDF-A338-5D32BE1C3A1C}"/>
            </a:ext>
          </a:extLst>
        </xdr:cNvPr>
        <xdr:cNvSpPr/>
      </xdr:nvSpPr>
      <xdr:spPr>
        <a:xfrm>
          <a:off x="2857500" y="13577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83820</xdr:rowOff>
    </xdr:from>
    <xdr:to>
      <xdr:col>19</xdr:col>
      <xdr:colOff>177800</xdr:colOff>
      <xdr:row>82</xdr:row>
      <xdr:rowOff>24385</xdr:rowOff>
    </xdr:to>
    <xdr:cxnSp macro="">
      <xdr:nvCxnSpPr>
        <xdr:cNvPr id="197" name="直線コネクタ 196">
          <a:extLst>
            <a:ext uri="{FF2B5EF4-FFF2-40B4-BE49-F238E27FC236}">
              <a16:creationId xmlns:a16="http://schemas.microsoft.com/office/drawing/2014/main" id="{77CA1E83-F0E7-4DE8-A8F2-313E75A401E5}"/>
            </a:ext>
          </a:extLst>
        </xdr:cNvPr>
        <xdr:cNvCxnSpPr/>
      </xdr:nvCxnSpPr>
      <xdr:spPr>
        <a:xfrm>
          <a:off x="2908300" y="13628370"/>
          <a:ext cx="889000" cy="454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154178</xdr:rowOff>
    </xdr:from>
    <xdr:to>
      <xdr:col>10</xdr:col>
      <xdr:colOff>165100</xdr:colOff>
      <xdr:row>79</xdr:row>
      <xdr:rowOff>84328</xdr:rowOff>
    </xdr:to>
    <xdr:sp macro="" textlink="">
      <xdr:nvSpPr>
        <xdr:cNvPr id="198" name="楕円 197">
          <a:extLst>
            <a:ext uri="{FF2B5EF4-FFF2-40B4-BE49-F238E27FC236}">
              <a16:creationId xmlns:a16="http://schemas.microsoft.com/office/drawing/2014/main" id="{644197C2-EF14-4F2D-BAE9-E2BA77EF23C6}"/>
            </a:ext>
          </a:extLst>
        </xdr:cNvPr>
        <xdr:cNvSpPr/>
      </xdr:nvSpPr>
      <xdr:spPr>
        <a:xfrm>
          <a:off x="1968500" y="13527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79</xdr:row>
      <xdr:rowOff>33528</xdr:rowOff>
    </xdr:from>
    <xdr:to>
      <xdr:col>15</xdr:col>
      <xdr:colOff>50800</xdr:colOff>
      <xdr:row>79</xdr:row>
      <xdr:rowOff>83820</xdr:rowOff>
    </xdr:to>
    <xdr:cxnSp macro="">
      <xdr:nvCxnSpPr>
        <xdr:cNvPr id="199" name="直線コネクタ 198">
          <a:extLst>
            <a:ext uri="{FF2B5EF4-FFF2-40B4-BE49-F238E27FC236}">
              <a16:creationId xmlns:a16="http://schemas.microsoft.com/office/drawing/2014/main" id="{5CBB27E7-B68E-41E9-8939-75DC4FFE68D9}"/>
            </a:ext>
          </a:extLst>
        </xdr:cNvPr>
        <xdr:cNvCxnSpPr/>
      </xdr:nvCxnSpPr>
      <xdr:spPr>
        <a:xfrm>
          <a:off x="2019300" y="13578078"/>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79</xdr:row>
      <xdr:rowOff>61992</xdr:rowOff>
    </xdr:from>
    <xdr:ext cx="405111" cy="259045"/>
    <xdr:sp macro="" textlink="">
      <xdr:nvSpPr>
        <xdr:cNvPr id="200" name="n_1aveValue【福祉施設】&#10;有形固定資産減価償却率">
          <a:extLst>
            <a:ext uri="{FF2B5EF4-FFF2-40B4-BE49-F238E27FC236}">
              <a16:creationId xmlns:a16="http://schemas.microsoft.com/office/drawing/2014/main" id="{CC6D295B-2FE6-4CD8-A9C1-748127E8ABD2}"/>
            </a:ext>
          </a:extLst>
        </xdr:cNvPr>
        <xdr:cNvSpPr txBox="1"/>
      </xdr:nvSpPr>
      <xdr:spPr>
        <a:xfrm>
          <a:off x="3582044" y="13606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134890</xdr:rowOff>
    </xdr:from>
    <xdr:ext cx="405111" cy="259045"/>
    <xdr:sp macro="" textlink="">
      <xdr:nvSpPr>
        <xdr:cNvPr id="201" name="n_2aveValue【福祉施設】&#10;有形固定資産減価償却率">
          <a:extLst>
            <a:ext uri="{FF2B5EF4-FFF2-40B4-BE49-F238E27FC236}">
              <a16:creationId xmlns:a16="http://schemas.microsoft.com/office/drawing/2014/main" id="{1360B1D3-820C-4D63-BF10-7F518924E231}"/>
            </a:ext>
          </a:extLst>
        </xdr:cNvPr>
        <xdr:cNvSpPr txBox="1"/>
      </xdr:nvSpPr>
      <xdr:spPr>
        <a:xfrm>
          <a:off x="2705744" y="138508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50309</xdr:rowOff>
    </xdr:from>
    <xdr:ext cx="405111" cy="259045"/>
    <xdr:sp macro="" textlink="">
      <xdr:nvSpPr>
        <xdr:cNvPr id="202" name="n_3aveValue【福祉施設】&#10;有形固定資産減価償却率">
          <a:extLst>
            <a:ext uri="{FF2B5EF4-FFF2-40B4-BE49-F238E27FC236}">
              <a16:creationId xmlns:a16="http://schemas.microsoft.com/office/drawing/2014/main" id="{BA831342-A666-47DF-B122-97CE8DF7FDA5}"/>
            </a:ext>
          </a:extLst>
        </xdr:cNvPr>
        <xdr:cNvSpPr txBox="1"/>
      </xdr:nvSpPr>
      <xdr:spPr>
        <a:xfrm>
          <a:off x="1816744" y="137663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78</xdr:row>
      <xdr:rowOff>87140</xdr:rowOff>
    </xdr:from>
    <xdr:ext cx="405111" cy="259045"/>
    <xdr:sp macro="" textlink="">
      <xdr:nvSpPr>
        <xdr:cNvPr id="203" name="n_4aveValue【福祉施設】&#10;有形固定資産減価償却率">
          <a:extLst>
            <a:ext uri="{FF2B5EF4-FFF2-40B4-BE49-F238E27FC236}">
              <a16:creationId xmlns:a16="http://schemas.microsoft.com/office/drawing/2014/main" id="{026BAE71-3BD1-4955-9C38-5D83DBF9E1A3}"/>
            </a:ext>
          </a:extLst>
        </xdr:cNvPr>
        <xdr:cNvSpPr txBox="1"/>
      </xdr:nvSpPr>
      <xdr:spPr>
        <a:xfrm>
          <a:off x="927744" y="134602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82</xdr:row>
      <xdr:rowOff>66312</xdr:rowOff>
    </xdr:from>
    <xdr:ext cx="405111" cy="259045"/>
    <xdr:sp macro="" textlink="">
      <xdr:nvSpPr>
        <xdr:cNvPr id="204" name="n_1mainValue【福祉施設】&#10;有形固定資産減価償却率">
          <a:extLst>
            <a:ext uri="{FF2B5EF4-FFF2-40B4-BE49-F238E27FC236}">
              <a16:creationId xmlns:a16="http://schemas.microsoft.com/office/drawing/2014/main" id="{7BC25355-AB60-4325-BAC7-D1284E9F692F}"/>
            </a:ext>
          </a:extLst>
        </xdr:cNvPr>
        <xdr:cNvSpPr txBox="1"/>
      </xdr:nvSpPr>
      <xdr:spPr>
        <a:xfrm>
          <a:off x="3582044" y="14125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77</xdr:row>
      <xdr:rowOff>151147</xdr:rowOff>
    </xdr:from>
    <xdr:ext cx="405111" cy="259045"/>
    <xdr:sp macro="" textlink="">
      <xdr:nvSpPr>
        <xdr:cNvPr id="205" name="n_2mainValue【福祉施設】&#10;有形固定資産減価償却率">
          <a:extLst>
            <a:ext uri="{FF2B5EF4-FFF2-40B4-BE49-F238E27FC236}">
              <a16:creationId xmlns:a16="http://schemas.microsoft.com/office/drawing/2014/main" id="{77844AB9-CB62-4796-8F28-76E5D7F8F27D}"/>
            </a:ext>
          </a:extLst>
        </xdr:cNvPr>
        <xdr:cNvSpPr txBox="1"/>
      </xdr:nvSpPr>
      <xdr:spPr>
        <a:xfrm>
          <a:off x="2705744" y="13352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77</xdr:row>
      <xdr:rowOff>100855</xdr:rowOff>
    </xdr:from>
    <xdr:ext cx="405111" cy="259045"/>
    <xdr:sp macro="" textlink="">
      <xdr:nvSpPr>
        <xdr:cNvPr id="206" name="n_3mainValue【福祉施設】&#10;有形固定資産減価償却率">
          <a:extLst>
            <a:ext uri="{FF2B5EF4-FFF2-40B4-BE49-F238E27FC236}">
              <a16:creationId xmlns:a16="http://schemas.microsoft.com/office/drawing/2014/main" id="{D71149C2-2608-4796-9EAF-A0C277D446A9}"/>
            </a:ext>
          </a:extLst>
        </xdr:cNvPr>
        <xdr:cNvSpPr txBox="1"/>
      </xdr:nvSpPr>
      <xdr:spPr>
        <a:xfrm>
          <a:off x="1816744" y="133025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07" name="正方形/長方形 206">
          <a:extLst>
            <a:ext uri="{FF2B5EF4-FFF2-40B4-BE49-F238E27FC236}">
              <a16:creationId xmlns:a16="http://schemas.microsoft.com/office/drawing/2014/main" id="{07F3A7F6-0A91-4EAD-A436-073C5985CEDE}"/>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08" name="正方形/長方形 207">
          <a:extLst>
            <a:ext uri="{FF2B5EF4-FFF2-40B4-BE49-F238E27FC236}">
              <a16:creationId xmlns:a16="http://schemas.microsoft.com/office/drawing/2014/main" id="{253A38CF-C4A2-4E7B-A361-2D5F744937C7}"/>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09" name="正方形/長方形 208">
          <a:extLst>
            <a:ext uri="{FF2B5EF4-FFF2-40B4-BE49-F238E27FC236}">
              <a16:creationId xmlns:a16="http://schemas.microsoft.com/office/drawing/2014/main" id="{42546B4F-B78F-4E6C-B5E4-913745CCDE66}"/>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10" name="正方形/長方形 209">
          <a:extLst>
            <a:ext uri="{FF2B5EF4-FFF2-40B4-BE49-F238E27FC236}">
              <a16:creationId xmlns:a16="http://schemas.microsoft.com/office/drawing/2014/main" id="{68E449D5-FE58-4197-928B-BF449F02EC16}"/>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11" name="正方形/長方形 210">
          <a:extLst>
            <a:ext uri="{FF2B5EF4-FFF2-40B4-BE49-F238E27FC236}">
              <a16:creationId xmlns:a16="http://schemas.microsoft.com/office/drawing/2014/main" id="{90822BCC-81D7-47B3-874B-84B8FC80748C}"/>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12" name="正方形/長方形 211">
          <a:extLst>
            <a:ext uri="{FF2B5EF4-FFF2-40B4-BE49-F238E27FC236}">
              <a16:creationId xmlns:a16="http://schemas.microsoft.com/office/drawing/2014/main" id="{6201BDEF-2D06-4725-B952-721FA7A3CEE7}"/>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13" name="正方形/長方形 212">
          <a:extLst>
            <a:ext uri="{FF2B5EF4-FFF2-40B4-BE49-F238E27FC236}">
              <a16:creationId xmlns:a16="http://schemas.microsoft.com/office/drawing/2014/main" id="{E8ED044C-3CE0-4B42-AAA6-E5B70F6E4FB9}"/>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14" name="正方形/長方形 213">
          <a:extLst>
            <a:ext uri="{FF2B5EF4-FFF2-40B4-BE49-F238E27FC236}">
              <a16:creationId xmlns:a16="http://schemas.microsoft.com/office/drawing/2014/main" id="{ABCC79E2-BB1A-4DDD-BFA5-C54ECBCA6ED4}"/>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15" name="テキスト ボックス 214">
          <a:extLst>
            <a:ext uri="{FF2B5EF4-FFF2-40B4-BE49-F238E27FC236}">
              <a16:creationId xmlns:a16="http://schemas.microsoft.com/office/drawing/2014/main" id="{CA3B7B5A-5DD4-4C30-90BA-18B3998D7F6A}"/>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16" name="直線コネクタ 215">
          <a:extLst>
            <a:ext uri="{FF2B5EF4-FFF2-40B4-BE49-F238E27FC236}">
              <a16:creationId xmlns:a16="http://schemas.microsoft.com/office/drawing/2014/main" id="{96964601-682C-48D0-9D3C-E002CD06ED04}"/>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217" name="直線コネクタ 216">
          <a:extLst>
            <a:ext uri="{FF2B5EF4-FFF2-40B4-BE49-F238E27FC236}">
              <a16:creationId xmlns:a16="http://schemas.microsoft.com/office/drawing/2014/main" id="{2D96A853-B0C5-4F24-883E-B684199D48E8}"/>
            </a:ext>
          </a:extLst>
        </xdr:cNvPr>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218" name="テキスト ボックス 217">
          <a:extLst>
            <a:ext uri="{FF2B5EF4-FFF2-40B4-BE49-F238E27FC236}">
              <a16:creationId xmlns:a16="http://schemas.microsoft.com/office/drawing/2014/main" id="{E5B1544E-3E98-4DD4-B42C-F1791424D48E}"/>
            </a:ext>
          </a:extLst>
        </xdr:cNvPr>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219" name="直線コネクタ 218">
          <a:extLst>
            <a:ext uri="{FF2B5EF4-FFF2-40B4-BE49-F238E27FC236}">
              <a16:creationId xmlns:a16="http://schemas.microsoft.com/office/drawing/2014/main" id="{F7859099-1DDB-4DAD-98FE-02A484A4E9DE}"/>
            </a:ext>
          </a:extLst>
        </xdr:cNvPr>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220" name="テキスト ボックス 219">
          <a:extLst>
            <a:ext uri="{FF2B5EF4-FFF2-40B4-BE49-F238E27FC236}">
              <a16:creationId xmlns:a16="http://schemas.microsoft.com/office/drawing/2014/main" id="{64A4D5E4-B3B2-46E1-8739-399630CE1CA9}"/>
            </a:ext>
          </a:extLst>
        </xdr:cNvPr>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221" name="直線コネクタ 220">
          <a:extLst>
            <a:ext uri="{FF2B5EF4-FFF2-40B4-BE49-F238E27FC236}">
              <a16:creationId xmlns:a16="http://schemas.microsoft.com/office/drawing/2014/main" id="{0EE47B2B-DB36-4483-9367-53B52F6EC1BD}"/>
            </a:ext>
          </a:extLst>
        </xdr:cNvPr>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222" name="テキスト ボックス 221">
          <a:extLst>
            <a:ext uri="{FF2B5EF4-FFF2-40B4-BE49-F238E27FC236}">
              <a16:creationId xmlns:a16="http://schemas.microsoft.com/office/drawing/2014/main" id="{C7318DE6-6E07-41DB-A39A-144583A257B8}"/>
            </a:ext>
          </a:extLst>
        </xdr:cNvPr>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223" name="直線コネクタ 222">
          <a:extLst>
            <a:ext uri="{FF2B5EF4-FFF2-40B4-BE49-F238E27FC236}">
              <a16:creationId xmlns:a16="http://schemas.microsoft.com/office/drawing/2014/main" id="{66AA63C4-275C-474C-8AA9-9899EF415862}"/>
            </a:ext>
          </a:extLst>
        </xdr:cNvPr>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224" name="テキスト ボックス 223">
          <a:extLst>
            <a:ext uri="{FF2B5EF4-FFF2-40B4-BE49-F238E27FC236}">
              <a16:creationId xmlns:a16="http://schemas.microsoft.com/office/drawing/2014/main" id="{F20CEE97-684A-49F0-A316-87385B9E9096}"/>
            </a:ext>
          </a:extLst>
        </xdr:cNvPr>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225" name="直線コネクタ 224">
          <a:extLst>
            <a:ext uri="{FF2B5EF4-FFF2-40B4-BE49-F238E27FC236}">
              <a16:creationId xmlns:a16="http://schemas.microsoft.com/office/drawing/2014/main" id="{27A9D1CA-C281-4369-ADD8-EB21343C7C12}"/>
            </a:ext>
          </a:extLst>
        </xdr:cNvPr>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226" name="テキスト ボックス 225">
          <a:extLst>
            <a:ext uri="{FF2B5EF4-FFF2-40B4-BE49-F238E27FC236}">
              <a16:creationId xmlns:a16="http://schemas.microsoft.com/office/drawing/2014/main" id="{7BB3DCEF-AA88-4693-8D89-49EC44441211}"/>
            </a:ext>
          </a:extLst>
        </xdr:cNvPr>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227" name="直線コネクタ 226">
          <a:extLst>
            <a:ext uri="{FF2B5EF4-FFF2-40B4-BE49-F238E27FC236}">
              <a16:creationId xmlns:a16="http://schemas.microsoft.com/office/drawing/2014/main" id="{CFD66885-555A-475B-93F0-7082BE8DFB00}"/>
            </a:ext>
          </a:extLst>
        </xdr:cNvPr>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228" name="テキスト ボックス 227">
          <a:extLst>
            <a:ext uri="{FF2B5EF4-FFF2-40B4-BE49-F238E27FC236}">
              <a16:creationId xmlns:a16="http://schemas.microsoft.com/office/drawing/2014/main" id="{B3D271DE-557C-4E74-9E22-BA595225A226}"/>
            </a:ext>
          </a:extLst>
        </xdr:cNvPr>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29" name="直線コネクタ 228">
          <a:extLst>
            <a:ext uri="{FF2B5EF4-FFF2-40B4-BE49-F238E27FC236}">
              <a16:creationId xmlns:a16="http://schemas.microsoft.com/office/drawing/2014/main" id="{D0AE79D1-F176-4796-9A47-0F543F20B818}"/>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30" name="テキスト ボックス 229">
          <a:extLst>
            <a:ext uri="{FF2B5EF4-FFF2-40B4-BE49-F238E27FC236}">
              <a16:creationId xmlns:a16="http://schemas.microsoft.com/office/drawing/2014/main" id="{05D8D115-9F3D-4FDE-BC2C-970A867DF116}"/>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31" name="【福祉施設】&#10;一人当たり面積グラフ枠">
          <a:extLst>
            <a:ext uri="{FF2B5EF4-FFF2-40B4-BE49-F238E27FC236}">
              <a16:creationId xmlns:a16="http://schemas.microsoft.com/office/drawing/2014/main" id="{B5076D2D-12C2-4899-AD84-186998952AD7}"/>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60961</xdr:rowOff>
    </xdr:from>
    <xdr:to>
      <xdr:col>54</xdr:col>
      <xdr:colOff>189865</xdr:colOff>
      <xdr:row>86</xdr:row>
      <xdr:rowOff>134438</xdr:rowOff>
    </xdr:to>
    <xdr:cxnSp macro="">
      <xdr:nvCxnSpPr>
        <xdr:cNvPr id="232" name="直線コネクタ 231">
          <a:extLst>
            <a:ext uri="{FF2B5EF4-FFF2-40B4-BE49-F238E27FC236}">
              <a16:creationId xmlns:a16="http://schemas.microsoft.com/office/drawing/2014/main" id="{9F3CAF7E-B4FA-4DD4-91E5-097FC6A78215}"/>
            </a:ext>
          </a:extLst>
        </xdr:cNvPr>
        <xdr:cNvCxnSpPr/>
      </xdr:nvCxnSpPr>
      <xdr:spPr>
        <a:xfrm flipV="1">
          <a:off x="10476865" y="13262611"/>
          <a:ext cx="0" cy="16165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138265</xdr:rowOff>
    </xdr:from>
    <xdr:ext cx="469744" cy="259045"/>
    <xdr:sp macro="" textlink="">
      <xdr:nvSpPr>
        <xdr:cNvPr id="233" name="【福祉施設】&#10;一人当たり面積最小値テキスト">
          <a:extLst>
            <a:ext uri="{FF2B5EF4-FFF2-40B4-BE49-F238E27FC236}">
              <a16:creationId xmlns:a16="http://schemas.microsoft.com/office/drawing/2014/main" id="{BB23DCD6-D7E8-4C8F-B008-71EC3EAB140E}"/>
            </a:ext>
          </a:extLst>
        </xdr:cNvPr>
        <xdr:cNvSpPr txBox="1"/>
      </xdr:nvSpPr>
      <xdr:spPr>
        <a:xfrm>
          <a:off x="10515600" y="14882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134438</xdr:rowOff>
    </xdr:from>
    <xdr:to>
      <xdr:col>55</xdr:col>
      <xdr:colOff>88900</xdr:colOff>
      <xdr:row>86</xdr:row>
      <xdr:rowOff>134438</xdr:rowOff>
    </xdr:to>
    <xdr:cxnSp macro="">
      <xdr:nvCxnSpPr>
        <xdr:cNvPr id="234" name="直線コネクタ 233">
          <a:extLst>
            <a:ext uri="{FF2B5EF4-FFF2-40B4-BE49-F238E27FC236}">
              <a16:creationId xmlns:a16="http://schemas.microsoft.com/office/drawing/2014/main" id="{8A8B2074-DAD6-4EAD-9E6A-2E9BA91A2A6F}"/>
            </a:ext>
          </a:extLst>
        </xdr:cNvPr>
        <xdr:cNvCxnSpPr/>
      </xdr:nvCxnSpPr>
      <xdr:spPr>
        <a:xfrm>
          <a:off x="10388600" y="14879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7638</xdr:rowOff>
    </xdr:from>
    <xdr:ext cx="469744" cy="259045"/>
    <xdr:sp macro="" textlink="">
      <xdr:nvSpPr>
        <xdr:cNvPr id="235" name="【福祉施設】&#10;一人当たり面積最大値テキスト">
          <a:extLst>
            <a:ext uri="{FF2B5EF4-FFF2-40B4-BE49-F238E27FC236}">
              <a16:creationId xmlns:a16="http://schemas.microsoft.com/office/drawing/2014/main" id="{F6E9975A-8514-41C3-9BE0-4C296E480570}"/>
            </a:ext>
          </a:extLst>
        </xdr:cNvPr>
        <xdr:cNvSpPr txBox="1"/>
      </xdr:nvSpPr>
      <xdr:spPr>
        <a:xfrm>
          <a:off x="10515600" y="13037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60961</xdr:rowOff>
    </xdr:from>
    <xdr:to>
      <xdr:col>55</xdr:col>
      <xdr:colOff>88900</xdr:colOff>
      <xdr:row>77</xdr:row>
      <xdr:rowOff>60961</xdr:rowOff>
    </xdr:to>
    <xdr:cxnSp macro="">
      <xdr:nvCxnSpPr>
        <xdr:cNvPr id="236" name="直線コネクタ 235">
          <a:extLst>
            <a:ext uri="{FF2B5EF4-FFF2-40B4-BE49-F238E27FC236}">
              <a16:creationId xmlns:a16="http://schemas.microsoft.com/office/drawing/2014/main" id="{1A74C3B4-334C-4E18-B1A9-B92CFAD51FF3}"/>
            </a:ext>
          </a:extLst>
        </xdr:cNvPr>
        <xdr:cNvCxnSpPr/>
      </xdr:nvCxnSpPr>
      <xdr:spPr>
        <a:xfrm>
          <a:off x="10388600" y="132626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168564</xdr:rowOff>
    </xdr:from>
    <xdr:ext cx="469744" cy="259045"/>
    <xdr:sp macro="" textlink="">
      <xdr:nvSpPr>
        <xdr:cNvPr id="237" name="【福祉施設】&#10;一人当たり面積平均値テキスト">
          <a:extLst>
            <a:ext uri="{FF2B5EF4-FFF2-40B4-BE49-F238E27FC236}">
              <a16:creationId xmlns:a16="http://schemas.microsoft.com/office/drawing/2014/main" id="{7AAC90BA-60F8-45E7-8AEE-46ABD3DB212A}"/>
            </a:ext>
          </a:extLst>
        </xdr:cNvPr>
        <xdr:cNvSpPr txBox="1"/>
      </xdr:nvSpPr>
      <xdr:spPr>
        <a:xfrm>
          <a:off x="10515600" y="142274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145687</xdr:rowOff>
    </xdr:from>
    <xdr:to>
      <xdr:col>55</xdr:col>
      <xdr:colOff>50800</xdr:colOff>
      <xdr:row>84</xdr:row>
      <xdr:rowOff>75837</xdr:rowOff>
    </xdr:to>
    <xdr:sp macro="" textlink="">
      <xdr:nvSpPr>
        <xdr:cNvPr id="238" name="フローチャート: 判断 237">
          <a:extLst>
            <a:ext uri="{FF2B5EF4-FFF2-40B4-BE49-F238E27FC236}">
              <a16:creationId xmlns:a16="http://schemas.microsoft.com/office/drawing/2014/main" id="{44138710-5B81-4487-970B-3779F9848055}"/>
            </a:ext>
          </a:extLst>
        </xdr:cNvPr>
        <xdr:cNvSpPr/>
      </xdr:nvSpPr>
      <xdr:spPr>
        <a:xfrm>
          <a:off x="10426700" y="14376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16692</xdr:rowOff>
    </xdr:from>
    <xdr:to>
      <xdr:col>50</xdr:col>
      <xdr:colOff>165100</xdr:colOff>
      <xdr:row>84</xdr:row>
      <xdr:rowOff>118292</xdr:rowOff>
    </xdr:to>
    <xdr:sp macro="" textlink="">
      <xdr:nvSpPr>
        <xdr:cNvPr id="239" name="フローチャート: 判断 238">
          <a:extLst>
            <a:ext uri="{FF2B5EF4-FFF2-40B4-BE49-F238E27FC236}">
              <a16:creationId xmlns:a16="http://schemas.microsoft.com/office/drawing/2014/main" id="{B14EA6D7-8677-4850-B2C2-ACEC1487672B}"/>
            </a:ext>
          </a:extLst>
        </xdr:cNvPr>
        <xdr:cNvSpPr/>
      </xdr:nvSpPr>
      <xdr:spPr>
        <a:xfrm>
          <a:off x="9588500" y="14418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168548</xdr:rowOff>
    </xdr:from>
    <xdr:to>
      <xdr:col>46</xdr:col>
      <xdr:colOff>38100</xdr:colOff>
      <xdr:row>84</xdr:row>
      <xdr:rowOff>98698</xdr:rowOff>
    </xdr:to>
    <xdr:sp macro="" textlink="">
      <xdr:nvSpPr>
        <xdr:cNvPr id="240" name="フローチャート: 判断 239">
          <a:extLst>
            <a:ext uri="{FF2B5EF4-FFF2-40B4-BE49-F238E27FC236}">
              <a16:creationId xmlns:a16="http://schemas.microsoft.com/office/drawing/2014/main" id="{D451577C-D287-4CD9-B53E-A6861FCC2D13}"/>
            </a:ext>
          </a:extLst>
        </xdr:cNvPr>
        <xdr:cNvSpPr/>
      </xdr:nvSpPr>
      <xdr:spPr>
        <a:xfrm>
          <a:off x="8699500" y="14398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26488</xdr:rowOff>
    </xdr:from>
    <xdr:to>
      <xdr:col>41</xdr:col>
      <xdr:colOff>101600</xdr:colOff>
      <xdr:row>84</xdr:row>
      <xdr:rowOff>128088</xdr:rowOff>
    </xdr:to>
    <xdr:sp macro="" textlink="">
      <xdr:nvSpPr>
        <xdr:cNvPr id="241" name="フローチャート: 判断 240">
          <a:extLst>
            <a:ext uri="{FF2B5EF4-FFF2-40B4-BE49-F238E27FC236}">
              <a16:creationId xmlns:a16="http://schemas.microsoft.com/office/drawing/2014/main" id="{65F1E4B0-372D-42B4-B08D-FC1CA07321F6}"/>
            </a:ext>
          </a:extLst>
        </xdr:cNvPr>
        <xdr:cNvSpPr/>
      </xdr:nvSpPr>
      <xdr:spPr>
        <a:xfrm>
          <a:off x="7810500" y="14428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57513</xdr:rowOff>
    </xdr:from>
    <xdr:to>
      <xdr:col>36</xdr:col>
      <xdr:colOff>165100</xdr:colOff>
      <xdr:row>83</xdr:row>
      <xdr:rowOff>159113</xdr:rowOff>
    </xdr:to>
    <xdr:sp macro="" textlink="">
      <xdr:nvSpPr>
        <xdr:cNvPr id="242" name="フローチャート: 判断 241">
          <a:extLst>
            <a:ext uri="{FF2B5EF4-FFF2-40B4-BE49-F238E27FC236}">
              <a16:creationId xmlns:a16="http://schemas.microsoft.com/office/drawing/2014/main" id="{344CCAA0-64F8-4973-9C29-7D18A5D52DE1}"/>
            </a:ext>
          </a:extLst>
        </xdr:cNvPr>
        <xdr:cNvSpPr/>
      </xdr:nvSpPr>
      <xdr:spPr>
        <a:xfrm>
          <a:off x="6921500" y="14287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43" name="テキスト ボックス 242">
          <a:extLst>
            <a:ext uri="{FF2B5EF4-FFF2-40B4-BE49-F238E27FC236}">
              <a16:creationId xmlns:a16="http://schemas.microsoft.com/office/drawing/2014/main" id="{799E7545-B238-4D8A-AF2A-A9BD227B1346}"/>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44" name="テキスト ボックス 243">
          <a:extLst>
            <a:ext uri="{FF2B5EF4-FFF2-40B4-BE49-F238E27FC236}">
              <a16:creationId xmlns:a16="http://schemas.microsoft.com/office/drawing/2014/main" id="{F8B62672-3A39-49A9-ACB4-925273411B12}"/>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45" name="テキスト ボックス 244">
          <a:extLst>
            <a:ext uri="{FF2B5EF4-FFF2-40B4-BE49-F238E27FC236}">
              <a16:creationId xmlns:a16="http://schemas.microsoft.com/office/drawing/2014/main" id="{621AF469-57F7-4AA6-B0C3-361E949119FF}"/>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46" name="テキスト ボックス 245">
          <a:extLst>
            <a:ext uri="{FF2B5EF4-FFF2-40B4-BE49-F238E27FC236}">
              <a16:creationId xmlns:a16="http://schemas.microsoft.com/office/drawing/2014/main" id="{817BCD31-39D6-4502-AE11-FD3233895AD6}"/>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47" name="テキスト ボックス 246">
          <a:extLst>
            <a:ext uri="{FF2B5EF4-FFF2-40B4-BE49-F238E27FC236}">
              <a16:creationId xmlns:a16="http://schemas.microsoft.com/office/drawing/2014/main" id="{1788EB3B-CFE8-4817-9AFD-A1D6027AA0DA}"/>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114663</xdr:rowOff>
    </xdr:from>
    <xdr:to>
      <xdr:col>55</xdr:col>
      <xdr:colOff>50800</xdr:colOff>
      <xdr:row>86</xdr:row>
      <xdr:rowOff>44813</xdr:rowOff>
    </xdr:to>
    <xdr:sp macro="" textlink="">
      <xdr:nvSpPr>
        <xdr:cNvPr id="248" name="楕円 247">
          <a:extLst>
            <a:ext uri="{FF2B5EF4-FFF2-40B4-BE49-F238E27FC236}">
              <a16:creationId xmlns:a16="http://schemas.microsoft.com/office/drawing/2014/main" id="{3046EB3E-4816-466A-BC42-70EFC0C710F4}"/>
            </a:ext>
          </a:extLst>
        </xdr:cNvPr>
        <xdr:cNvSpPr/>
      </xdr:nvSpPr>
      <xdr:spPr>
        <a:xfrm>
          <a:off x="10426700" y="14687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93090</xdr:rowOff>
    </xdr:from>
    <xdr:ext cx="469744" cy="259045"/>
    <xdr:sp macro="" textlink="">
      <xdr:nvSpPr>
        <xdr:cNvPr id="249" name="【福祉施設】&#10;一人当たり面積該当値テキスト">
          <a:extLst>
            <a:ext uri="{FF2B5EF4-FFF2-40B4-BE49-F238E27FC236}">
              <a16:creationId xmlns:a16="http://schemas.microsoft.com/office/drawing/2014/main" id="{87065F44-C6CB-4C9E-967E-61B3ABF3A486}"/>
            </a:ext>
          </a:extLst>
        </xdr:cNvPr>
        <xdr:cNvSpPr txBox="1"/>
      </xdr:nvSpPr>
      <xdr:spPr>
        <a:xfrm>
          <a:off x="10515600" y="146663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121194</xdr:rowOff>
    </xdr:from>
    <xdr:to>
      <xdr:col>50</xdr:col>
      <xdr:colOff>165100</xdr:colOff>
      <xdr:row>86</xdr:row>
      <xdr:rowOff>51344</xdr:rowOff>
    </xdr:to>
    <xdr:sp macro="" textlink="">
      <xdr:nvSpPr>
        <xdr:cNvPr id="250" name="楕円 249">
          <a:extLst>
            <a:ext uri="{FF2B5EF4-FFF2-40B4-BE49-F238E27FC236}">
              <a16:creationId xmlns:a16="http://schemas.microsoft.com/office/drawing/2014/main" id="{276403D0-E637-4FF0-99D5-1B917C0AA236}"/>
            </a:ext>
          </a:extLst>
        </xdr:cNvPr>
        <xdr:cNvSpPr/>
      </xdr:nvSpPr>
      <xdr:spPr>
        <a:xfrm>
          <a:off x="9588500" y="14694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165463</xdr:rowOff>
    </xdr:from>
    <xdr:to>
      <xdr:col>55</xdr:col>
      <xdr:colOff>0</xdr:colOff>
      <xdr:row>86</xdr:row>
      <xdr:rowOff>544</xdr:rowOff>
    </xdr:to>
    <xdr:cxnSp macro="">
      <xdr:nvCxnSpPr>
        <xdr:cNvPr id="251" name="直線コネクタ 250">
          <a:extLst>
            <a:ext uri="{FF2B5EF4-FFF2-40B4-BE49-F238E27FC236}">
              <a16:creationId xmlns:a16="http://schemas.microsoft.com/office/drawing/2014/main" id="{3BF74070-A9C0-4A09-9E8E-86A394712C27}"/>
            </a:ext>
          </a:extLst>
        </xdr:cNvPr>
        <xdr:cNvCxnSpPr/>
      </xdr:nvCxnSpPr>
      <xdr:spPr>
        <a:xfrm flipV="1">
          <a:off x="9639300" y="14738713"/>
          <a:ext cx="8382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135889</xdr:rowOff>
    </xdr:from>
    <xdr:to>
      <xdr:col>46</xdr:col>
      <xdr:colOff>38100</xdr:colOff>
      <xdr:row>86</xdr:row>
      <xdr:rowOff>66039</xdr:rowOff>
    </xdr:to>
    <xdr:sp macro="" textlink="">
      <xdr:nvSpPr>
        <xdr:cNvPr id="252" name="楕円 251">
          <a:extLst>
            <a:ext uri="{FF2B5EF4-FFF2-40B4-BE49-F238E27FC236}">
              <a16:creationId xmlns:a16="http://schemas.microsoft.com/office/drawing/2014/main" id="{28D8B5E4-05FD-4458-A395-9D82271D82FB}"/>
            </a:ext>
          </a:extLst>
        </xdr:cNvPr>
        <xdr:cNvSpPr/>
      </xdr:nvSpPr>
      <xdr:spPr>
        <a:xfrm>
          <a:off x="8699500" y="14709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544</xdr:rowOff>
    </xdr:from>
    <xdr:to>
      <xdr:col>50</xdr:col>
      <xdr:colOff>114300</xdr:colOff>
      <xdr:row>86</xdr:row>
      <xdr:rowOff>15239</xdr:rowOff>
    </xdr:to>
    <xdr:cxnSp macro="">
      <xdr:nvCxnSpPr>
        <xdr:cNvPr id="253" name="直線コネクタ 252">
          <a:extLst>
            <a:ext uri="{FF2B5EF4-FFF2-40B4-BE49-F238E27FC236}">
              <a16:creationId xmlns:a16="http://schemas.microsoft.com/office/drawing/2014/main" id="{9FDA4EE9-9D25-449C-B8F0-4521946DD70F}"/>
            </a:ext>
          </a:extLst>
        </xdr:cNvPr>
        <xdr:cNvCxnSpPr/>
      </xdr:nvCxnSpPr>
      <xdr:spPr>
        <a:xfrm flipV="1">
          <a:off x="8750300" y="14745244"/>
          <a:ext cx="889000" cy="14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140788</xdr:rowOff>
    </xdr:from>
    <xdr:to>
      <xdr:col>41</xdr:col>
      <xdr:colOff>101600</xdr:colOff>
      <xdr:row>86</xdr:row>
      <xdr:rowOff>70938</xdr:rowOff>
    </xdr:to>
    <xdr:sp macro="" textlink="">
      <xdr:nvSpPr>
        <xdr:cNvPr id="254" name="楕円 253">
          <a:extLst>
            <a:ext uri="{FF2B5EF4-FFF2-40B4-BE49-F238E27FC236}">
              <a16:creationId xmlns:a16="http://schemas.microsoft.com/office/drawing/2014/main" id="{57FCBF42-2094-4BF2-8495-F66AAA816A2E}"/>
            </a:ext>
          </a:extLst>
        </xdr:cNvPr>
        <xdr:cNvSpPr/>
      </xdr:nvSpPr>
      <xdr:spPr>
        <a:xfrm>
          <a:off x="7810500" y="14714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15239</xdr:rowOff>
    </xdr:from>
    <xdr:to>
      <xdr:col>45</xdr:col>
      <xdr:colOff>177800</xdr:colOff>
      <xdr:row>86</xdr:row>
      <xdr:rowOff>20138</xdr:rowOff>
    </xdr:to>
    <xdr:cxnSp macro="">
      <xdr:nvCxnSpPr>
        <xdr:cNvPr id="255" name="直線コネクタ 254">
          <a:extLst>
            <a:ext uri="{FF2B5EF4-FFF2-40B4-BE49-F238E27FC236}">
              <a16:creationId xmlns:a16="http://schemas.microsoft.com/office/drawing/2014/main" id="{FF802DB8-7562-4677-AC43-1105271664AA}"/>
            </a:ext>
          </a:extLst>
        </xdr:cNvPr>
        <xdr:cNvCxnSpPr/>
      </xdr:nvCxnSpPr>
      <xdr:spPr>
        <a:xfrm flipV="1">
          <a:off x="7861300" y="14759939"/>
          <a:ext cx="8890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134819</xdr:rowOff>
    </xdr:from>
    <xdr:ext cx="469744" cy="259045"/>
    <xdr:sp macro="" textlink="">
      <xdr:nvSpPr>
        <xdr:cNvPr id="256" name="n_1aveValue【福祉施設】&#10;一人当たり面積">
          <a:extLst>
            <a:ext uri="{FF2B5EF4-FFF2-40B4-BE49-F238E27FC236}">
              <a16:creationId xmlns:a16="http://schemas.microsoft.com/office/drawing/2014/main" id="{807CF68E-0BAC-480A-A9AC-1F7D89BA9CAF}"/>
            </a:ext>
          </a:extLst>
        </xdr:cNvPr>
        <xdr:cNvSpPr txBox="1"/>
      </xdr:nvSpPr>
      <xdr:spPr>
        <a:xfrm>
          <a:off x="9391727" y="14193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115225</xdr:rowOff>
    </xdr:from>
    <xdr:ext cx="469744" cy="259045"/>
    <xdr:sp macro="" textlink="">
      <xdr:nvSpPr>
        <xdr:cNvPr id="257" name="n_2aveValue【福祉施設】&#10;一人当たり面積">
          <a:extLst>
            <a:ext uri="{FF2B5EF4-FFF2-40B4-BE49-F238E27FC236}">
              <a16:creationId xmlns:a16="http://schemas.microsoft.com/office/drawing/2014/main" id="{BFF7C1EB-3DBC-4985-B57A-8540F9797EDA}"/>
            </a:ext>
          </a:extLst>
        </xdr:cNvPr>
        <xdr:cNvSpPr txBox="1"/>
      </xdr:nvSpPr>
      <xdr:spPr>
        <a:xfrm>
          <a:off x="8515427" y="141741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144615</xdr:rowOff>
    </xdr:from>
    <xdr:ext cx="469744" cy="259045"/>
    <xdr:sp macro="" textlink="">
      <xdr:nvSpPr>
        <xdr:cNvPr id="258" name="n_3aveValue【福祉施設】&#10;一人当たり面積">
          <a:extLst>
            <a:ext uri="{FF2B5EF4-FFF2-40B4-BE49-F238E27FC236}">
              <a16:creationId xmlns:a16="http://schemas.microsoft.com/office/drawing/2014/main" id="{20F3C4F0-34E2-42A0-ACBE-B923303612B7}"/>
            </a:ext>
          </a:extLst>
        </xdr:cNvPr>
        <xdr:cNvSpPr txBox="1"/>
      </xdr:nvSpPr>
      <xdr:spPr>
        <a:xfrm>
          <a:off x="7626427" y="142035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4190</xdr:rowOff>
    </xdr:from>
    <xdr:ext cx="469744" cy="259045"/>
    <xdr:sp macro="" textlink="">
      <xdr:nvSpPr>
        <xdr:cNvPr id="259" name="n_4aveValue【福祉施設】&#10;一人当たり面積">
          <a:extLst>
            <a:ext uri="{FF2B5EF4-FFF2-40B4-BE49-F238E27FC236}">
              <a16:creationId xmlns:a16="http://schemas.microsoft.com/office/drawing/2014/main" id="{43C50315-48F6-41CF-BA1F-10D6923C6F1D}"/>
            </a:ext>
          </a:extLst>
        </xdr:cNvPr>
        <xdr:cNvSpPr txBox="1"/>
      </xdr:nvSpPr>
      <xdr:spPr>
        <a:xfrm>
          <a:off x="6737427" y="140630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42471</xdr:rowOff>
    </xdr:from>
    <xdr:ext cx="469744" cy="259045"/>
    <xdr:sp macro="" textlink="">
      <xdr:nvSpPr>
        <xdr:cNvPr id="260" name="n_1mainValue【福祉施設】&#10;一人当たり面積">
          <a:extLst>
            <a:ext uri="{FF2B5EF4-FFF2-40B4-BE49-F238E27FC236}">
              <a16:creationId xmlns:a16="http://schemas.microsoft.com/office/drawing/2014/main" id="{2EEF2118-6387-4744-9624-058A09B2B155}"/>
            </a:ext>
          </a:extLst>
        </xdr:cNvPr>
        <xdr:cNvSpPr txBox="1"/>
      </xdr:nvSpPr>
      <xdr:spPr>
        <a:xfrm>
          <a:off x="9391727" y="147871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57166</xdr:rowOff>
    </xdr:from>
    <xdr:ext cx="469744" cy="259045"/>
    <xdr:sp macro="" textlink="">
      <xdr:nvSpPr>
        <xdr:cNvPr id="261" name="n_2mainValue【福祉施設】&#10;一人当たり面積">
          <a:extLst>
            <a:ext uri="{FF2B5EF4-FFF2-40B4-BE49-F238E27FC236}">
              <a16:creationId xmlns:a16="http://schemas.microsoft.com/office/drawing/2014/main" id="{09309F2C-FA21-43AD-926C-B1AA624D6D74}"/>
            </a:ext>
          </a:extLst>
        </xdr:cNvPr>
        <xdr:cNvSpPr txBox="1"/>
      </xdr:nvSpPr>
      <xdr:spPr>
        <a:xfrm>
          <a:off x="8515427" y="14801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62065</xdr:rowOff>
    </xdr:from>
    <xdr:ext cx="469744" cy="259045"/>
    <xdr:sp macro="" textlink="">
      <xdr:nvSpPr>
        <xdr:cNvPr id="262" name="n_3mainValue【福祉施設】&#10;一人当たり面積">
          <a:extLst>
            <a:ext uri="{FF2B5EF4-FFF2-40B4-BE49-F238E27FC236}">
              <a16:creationId xmlns:a16="http://schemas.microsoft.com/office/drawing/2014/main" id="{E3A49D99-CEE5-4A95-9316-45D9646E242E}"/>
            </a:ext>
          </a:extLst>
        </xdr:cNvPr>
        <xdr:cNvSpPr txBox="1"/>
      </xdr:nvSpPr>
      <xdr:spPr>
        <a:xfrm>
          <a:off x="7626427" y="148067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63" name="正方形/長方形 262">
          <a:extLst>
            <a:ext uri="{FF2B5EF4-FFF2-40B4-BE49-F238E27FC236}">
              <a16:creationId xmlns:a16="http://schemas.microsoft.com/office/drawing/2014/main" id="{468C282D-42AC-45BC-B833-CEBCDB5CA50C}"/>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64" name="正方形/長方形 263">
          <a:extLst>
            <a:ext uri="{FF2B5EF4-FFF2-40B4-BE49-F238E27FC236}">
              <a16:creationId xmlns:a16="http://schemas.microsoft.com/office/drawing/2014/main" id="{1D3CF838-AD38-419A-AD5B-782AFE998F2F}"/>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65" name="正方形/長方形 264">
          <a:extLst>
            <a:ext uri="{FF2B5EF4-FFF2-40B4-BE49-F238E27FC236}">
              <a16:creationId xmlns:a16="http://schemas.microsoft.com/office/drawing/2014/main" id="{32F4C322-78DB-4BD2-B2FC-A973C0687D25}"/>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66" name="正方形/長方形 265">
          <a:extLst>
            <a:ext uri="{FF2B5EF4-FFF2-40B4-BE49-F238E27FC236}">
              <a16:creationId xmlns:a16="http://schemas.microsoft.com/office/drawing/2014/main" id="{7EC20FDE-786E-401C-88A7-988E7A830E88}"/>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67" name="正方形/長方形 266">
          <a:extLst>
            <a:ext uri="{FF2B5EF4-FFF2-40B4-BE49-F238E27FC236}">
              <a16:creationId xmlns:a16="http://schemas.microsoft.com/office/drawing/2014/main" id="{59C45DA8-027A-4E2C-A096-AB53330E246E}"/>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68" name="正方形/長方形 267">
          <a:extLst>
            <a:ext uri="{FF2B5EF4-FFF2-40B4-BE49-F238E27FC236}">
              <a16:creationId xmlns:a16="http://schemas.microsoft.com/office/drawing/2014/main" id="{CF8E0E6F-94C7-4781-91FC-42C5975E10F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69" name="正方形/長方形 268">
          <a:extLst>
            <a:ext uri="{FF2B5EF4-FFF2-40B4-BE49-F238E27FC236}">
              <a16:creationId xmlns:a16="http://schemas.microsoft.com/office/drawing/2014/main" id="{B4210BE3-D8C4-46CB-B2AB-4251FD731439}"/>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70" name="正方形/長方形 269">
          <a:extLst>
            <a:ext uri="{FF2B5EF4-FFF2-40B4-BE49-F238E27FC236}">
              <a16:creationId xmlns:a16="http://schemas.microsoft.com/office/drawing/2014/main" id="{91F249AD-0687-413A-AE4F-B103DEE3E5F2}"/>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271" name="テキスト ボックス 270">
          <a:extLst>
            <a:ext uri="{FF2B5EF4-FFF2-40B4-BE49-F238E27FC236}">
              <a16:creationId xmlns:a16="http://schemas.microsoft.com/office/drawing/2014/main" id="{EC3CCC9C-3143-43CB-B24C-52C8A520AEB5}"/>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272" name="直線コネクタ 271">
          <a:extLst>
            <a:ext uri="{FF2B5EF4-FFF2-40B4-BE49-F238E27FC236}">
              <a16:creationId xmlns:a16="http://schemas.microsoft.com/office/drawing/2014/main" id="{01D3AA64-AA0C-4885-9C2A-77E3F83511A5}"/>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273" name="テキスト ボックス 272">
          <a:extLst>
            <a:ext uri="{FF2B5EF4-FFF2-40B4-BE49-F238E27FC236}">
              <a16:creationId xmlns:a16="http://schemas.microsoft.com/office/drawing/2014/main" id="{588D7C24-8A67-4641-85DD-6F6F2C274239}"/>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76200</xdr:rowOff>
    </xdr:from>
    <xdr:to>
      <xdr:col>28</xdr:col>
      <xdr:colOff>114300</xdr:colOff>
      <xdr:row>108</xdr:row>
      <xdr:rowOff>76200</xdr:rowOff>
    </xdr:to>
    <xdr:cxnSp macro="">
      <xdr:nvCxnSpPr>
        <xdr:cNvPr id="274" name="直線コネクタ 273">
          <a:extLst>
            <a:ext uri="{FF2B5EF4-FFF2-40B4-BE49-F238E27FC236}">
              <a16:creationId xmlns:a16="http://schemas.microsoft.com/office/drawing/2014/main" id="{5F4F72EF-357A-48A7-853A-9F04EB059FB8}"/>
            </a:ext>
          </a:extLst>
        </xdr:cNvPr>
        <xdr:cNvCxnSpPr/>
      </xdr:nvCxnSpPr>
      <xdr:spPr>
        <a:xfrm>
          <a:off x="762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107</xdr:row>
      <xdr:rowOff>105427</xdr:rowOff>
    </xdr:from>
    <xdr:ext cx="467179" cy="259045"/>
    <xdr:sp macro="" textlink="">
      <xdr:nvSpPr>
        <xdr:cNvPr id="275" name="テキスト ボックス 274">
          <a:extLst>
            <a:ext uri="{FF2B5EF4-FFF2-40B4-BE49-F238E27FC236}">
              <a16:creationId xmlns:a16="http://schemas.microsoft.com/office/drawing/2014/main" id="{EFC5D522-AF68-4BC3-816F-53C9ABF41F02}"/>
            </a:ext>
          </a:extLst>
        </xdr:cNvPr>
        <xdr:cNvSpPr txBox="1"/>
      </xdr:nvSpPr>
      <xdr:spPr>
        <a:xfrm>
          <a:off x="294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133350</xdr:rowOff>
    </xdr:from>
    <xdr:to>
      <xdr:col>28</xdr:col>
      <xdr:colOff>114300</xdr:colOff>
      <xdr:row>105</xdr:row>
      <xdr:rowOff>133350</xdr:rowOff>
    </xdr:to>
    <xdr:cxnSp macro="">
      <xdr:nvCxnSpPr>
        <xdr:cNvPr id="276" name="直線コネクタ 275">
          <a:extLst>
            <a:ext uri="{FF2B5EF4-FFF2-40B4-BE49-F238E27FC236}">
              <a16:creationId xmlns:a16="http://schemas.microsoft.com/office/drawing/2014/main" id="{EBE52AC6-2E08-47F0-9882-60F9C822A370}"/>
            </a:ext>
          </a:extLst>
        </xdr:cNvPr>
        <xdr:cNvCxnSpPr/>
      </xdr:nvCxnSpPr>
      <xdr:spPr>
        <a:xfrm>
          <a:off x="762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162577</xdr:rowOff>
    </xdr:from>
    <xdr:ext cx="403059" cy="259045"/>
    <xdr:sp macro="" textlink="">
      <xdr:nvSpPr>
        <xdr:cNvPr id="277" name="テキスト ボックス 276">
          <a:extLst>
            <a:ext uri="{FF2B5EF4-FFF2-40B4-BE49-F238E27FC236}">
              <a16:creationId xmlns:a16="http://schemas.microsoft.com/office/drawing/2014/main" id="{10AA1864-E5C7-4379-AA83-098A991001D5}"/>
            </a:ext>
          </a:extLst>
        </xdr:cNvPr>
        <xdr:cNvSpPr txBox="1"/>
      </xdr:nvSpPr>
      <xdr:spPr>
        <a:xfrm>
          <a:off x="358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19050</xdr:rowOff>
    </xdr:from>
    <xdr:to>
      <xdr:col>28</xdr:col>
      <xdr:colOff>114300</xdr:colOff>
      <xdr:row>103</xdr:row>
      <xdr:rowOff>19050</xdr:rowOff>
    </xdr:to>
    <xdr:cxnSp macro="">
      <xdr:nvCxnSpPr>
        <xdr:cNvPr id="278" name="直線コネクタ 277">
          <a:extLst>
            <a:ext uri="{FF2B5EF4-FFF2-40B4-BE49-F238E27FC236}">
              <a16:creationId xmlns:a16="http://schemas.microsoft.com/office/drawing/2014/main" id="{35EB6C78-966A-4501-8739-4E280F643BDE}"/>
            </a:ext>
          </a:extLst>
        </xdr:cNvPr>
        <xdr:cNvCxnSpPr/>
      </xdr:nvCxnSpPr>
      <xdr:spPr>
        <a:xfrm>
          <a:off x="762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48277</xdr:rowOff>
    </xdr:from>
    <xdr:ext cx="403059" cy="259045"/>
    <xdr:sp macro="" textlink="">
      <xdr:nvSpPr>
        <xdr:cNvPr id="279" name="テキスト ボックス 278">
          <a:extLst>
            <a:ext uri="{FF2B5EF4-FFF2-40B4-BE49-F238E27FC236}">
              <a16:creationId xmlns:a16="http://schemas.microsoft.com/office/drawing/2014/main" id="{B849FA99-1D54-47E3-A1C6-E0220BDBD445}"/>
            </a:ext>
          </a:extLst>
        </xdr:cNvPr>
        <xdr:cNvSpPr txBox="1"/>
      </xdr:nvSpPr>
      <xdr:spPr>
        <a:xfrm>
          <a:off x="358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76200</xdr:rowOff>
    </xdr:from>
    <xdr:to>
      <xdr:col>28</xdr:col>
      <xdr:colOff>114300</xdr:colOff>
      <xdr:row>100</xdr:row>
      <xdr:rowOff>76200</xdr:rowOff>
    </xdr:to>
    <xdr:cxnSp macro="">
      <xdr:nvCxnSpPr>
        <xdr:cNvPr id="280" name="直線コネクタ 279">
          <a:extLst>
            <a:ext uri="{FF2B5EF4-FFF2-40B4-BE49-F238E27FC236}">
              <a16:creationId xmlns:a16="http://schemas.microsoft.com/office/drawing/2014/main" id="{B953024C-9658-414D-9986-289B7198AC44}"/>
            </a:ext>
          </a:extLst>
        </xdr:cNvPr>
        <xdr:cNvCxnSpPr/>
      </xdr:nvCxnSpPr>
      <xdr:spPr>
        <a:xfrm>
          <a:off x="762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105427</xdr:rowOff>
    </xdr:from>
    <xdr:ext cx="403059" cy="259045"/>
    <xdr:sp macro="" textlink="">
      <xdr:nvSpPr>
        <xdr:cNvPr id="281" name="テキスト ボックス 280">
          <a:extLst>
            <a:ext uri="{FF2B5EF4-FFF2-40B4-BE49-F238E27FC236}">
              <a16:creationId xmlns:a16="http://schemas.microsoft.com/office/drawing/2014/main" id="{A7631C56-675C-427A-BFF4-32AFAE9A816A}"/>
            </a:ext>
          </a:extLst>
        </xdr:cNvPr>
        <xdr:cNvSpPr txBox="1"/>
      </xdr:nvSpPr>
      <xdr:spPr>
        <a:xfrm>
          <a:off x="358941" y="1707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282" name="直線コネクタ 281">
          <a:extLst>
            <a:ext uri="{FF2B5EF4-FFF2-40B4-BE49-F238E27FC236}">
              <a16:creationId xmlns:a16="http://schemas.microsoft.com/office/drawing/2014/main" id="{E1A8805F-D512-4CF7-A00C-EE2F918745CB}"/>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96</xdr:row>
      <xdr:rowOff>162577</xdr:rowOff>
    </xdr:from>
    <xdr:ext cx="403059" cy="259045"/>
    <xdr:sp macro="" textlink="">
      <xdr:nvSpPr>
        <xdr:cNvPr id="283" name="テキスト ボックス 282">
          <a:extLst>
            <a:ext uri="{FF2B5EF4-FFF2-40B4-BE49-F238E27FC236}">
              <a16:creationId xmlns:a16="http://schemas.microsoft.com/office/drawing/2014/main" id="{9FDB2B9A-D343-4DB7-BCCD-65B527295DD4}"/>
            </a:ext>
          </a:extLst>
        </xdr:cNvPr>
        <xdr:cNvSpPr txBox="1"/>
      </xdr:nvSpPr>
      <xdr:spPr>
        <a:xfrm>
          <a:off x="358941" y="1662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284" name="【市民会館】&#10;有形固定資産減価償却率グラフ枠">
          <a:extLst>
            <a:ext uri="{FF2B5EF4-FFF2-40B4-BE49-F238E27FC236}">
              <a16:creationId xmlns:a16="http://schemas.microsoft.com/office/drawing/2014/main" id="{AF4FD6CD-D08A-4755-BAC9-FE8C4936CC56}"/>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101</xdr:row>
      <xdr:rowOff>7620</xdr:rowOff>
    </xdr:from>
    <xdr:to>
      <xdr:col>24</xdr:col>
      <xdr:colOff>62865</xdr:colOff>
      <xdr:row>108</xdr:row>
      <xdr:rowOff>76200</xdr:rowOff>
    </xdr:to>
    <xdr:cxnSp macro="">
      <xdr:nvCxnSpPr>
        <xdr:cNvPr id="285" name="直線コネクタ 284">
          <a:extLst>
            <a:ext uri="{FF2B5EF4-FFF2-40B4-BE49-F238E27FC236}">
              <a16:creationId xmlns:a16="http://schemas.microsoft.com/office/drawing/2014/main" id="{45CCEC57-8457-458F-B4DC-78FDF41A7E03}"/>
            </a:ext>
          </a:extLst>
        </xdr:cNvPr>
        <xdr:cNvCxnSpPr/>
      </xdr:nvCxnSpPr>
      <xdr:spPr>
        <a:xfrm flipV="1">
          <a:off x="4634865" y="17324070"/>
          <a:ext cx="0" cy="12687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80027</xdr:rowOff>
    </xdr:from>
    <xdr:ext cx="469744" cy="259045"/>
    <xdr:sp macro="" textlink="">
      <xdr:nvSpPr>
        <xdr:cNvPr id="286" name="【市民会館】&#10;有形固定資産減価償却率最小値テキスト">
          <a:extLst>
            <a:ext uri="{FF2B5EF4-FFF2-40B4-BE49-F238E27FC236}">
              <a16:creationId xmlns:a16="http://schemas.microsoft.com/office/drawing/2014/main" id="{052EEA4B-CB65-4221-A2EF-9A2DD3A48459}"/>
            </a:ext>
          </a:extLst>
        </xdr:cNvPr>
        <xdr:cNvSpPr txBox="1"/>
      </xdr:nvSpPr>
      <xdr:spPr>
        <a:xfrm>
          <a:off x="4673600" y="1859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76200</xdr:rowOff>
    </xdr:from>
    <xdr:to>
      <xdr:col>24</xdr:col>
      <xdr:colOff>152400</xdr:colOff>
      <xdr:row>108</xdr:row>
      <xdr:rowOff>76200</xdr:rowOff>
    </xdr:to>
    <xdr:cxnSp macro="">
      <xdr:nvCxnSpPr>
        <xdr:cNvPr id="287" name="直線コネクタ 286">
          <a:extLst>
            <a:ext uri="{FF2B5EF4-FFF2-40B4-BE49-F238E27FC236}">
              <a16:creationId xmlns:a16="http://schemas.microsoft.com/office/drawing/2014/main" id="{58CBFEC9-5528-44E8-8E73-86498726E0F3}"/>
            </a:ext>
          </a:extLst>
        </xdr:cNvPr>
        <xdr:cNvCxnSpPr/>
      </xdr:nvCxnSpPr>
      <xdr:spPr>
        <a:xfrm>
          <a:off x="4546600" y="1859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125747</xdr:rowOff>
    </xdr:from>
    <xdr:ext cx="405111" cy="259045"/>
    <xdr:sp macro="" textlink="">
      <xdr:nvSpPr>
        <xdr:cNvPr id="288" name="【市民会館】&#10;有形固定資産減価償却率最大値テキスト">
          <a:extLst>
            <a:ext uri="{FF2B5EF4-FFF2-40B4-BE49-F238E27FC236}">
              <a16:creationId xmlns:a16="http://schemas.microsoft.com/office/drawing/2014/main" id="{B865ED7F-FC11-42BF-9D38-618B220F2662}"/>
            </a:ext>
          </a:extLst>
        </xdr:cNvPr>
        <xdr:cNvSpPr txBox="1"/>
      </xdr:nvSpPr>
      <xdr:spPr>
        <a:xfrm>
          <a:off x="4673600" y="17099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101</xdr:row>
      <xdr:rowOff>7620</xdr:rowOff>
    </xdr:from>
    <xdr:to>
      <xdr:col>24</xdr:col>
      <xdr:colOff>152400</xdr:colOff>
      <xdr:row>101</xdr:row>
      <xdr:rowOff>7620</xdr:rowOff>
    </xdr:to>
    <xdr:cxnSp macro="">
      <xdr:nvCxnSpPr>
        <xdr:cNvPr id="289" name="直線コネクタ 288">
          <a:extLst>
            <a:ext uri="{FF2B5EF4-FFF2-40B4-BE49-F238E27FC236}">
              <a16:creationId xmlns:a16="http://schemas.microsoft.com/office/drawing/2014/main" id="{53A58271-1994-4578-8FF5-5BD8AD935F86}"/>
            </a:ext>
          </a:extLst>
        </xdr:cNvPr>
        <xdr:cNvCxnSpPr/>
      </xdr:nvCxnSpPr>
      <xdr:spPr>
        <a:xfrm>
          <a:off x="4546600" y="173240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102</xdr:row>
      <xdr:rowOff>90695</xdr:rowOff>
    </xdr:from>
    <xdr:ext cx="405111" cy="259045"/>
    <xdr:sp macro="" textlink="">
      <xdr:nvSpPr>
        <xdr:cNvPr id="290" name="【市民会館】&#10;有形固定資産減価償却率平均値テキスト">
          <a:extLst>
            <a:ext uri="{FF2B5EF4-FFF2-40B4-BE49-F238E27FC236}">
              <a16:creationId xmlns:a16="http://schemas.microsoft.com/office/drawing/2014/main" id="{C74D0D6E-BC3A-4743-9892-BAC9957EEB85}"/>
            </a:ext>
          </a:extLst>
        </xdr:cNvPr>
        <xdr:cNvSpPr txBox="1"/>
      </xdr:nvSpPr>
      <xdr:spPr>
        <a:xfrm>
          <a:off x="4673600" y="1757859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102</xdr:row>
      <xdr:rowOff>112268</xdr:rowOff>
    </xdr:from>
    <xdr:to>
      <xdr:col>24</xdr:col>
      <xdr:colOff>114300</xdr:colOff>
      <xdr:row>103</xdr:row>
      <xdr:rowOff>42418</xdr:rowOff>
    </xdr:to>
    <xdr:sp macro="" textlink="">
      <xdr:nvSpPr>
        <xdr:cNvPr id="291" name="フローチャート: 判断 290">
          <a:extLst>
            <a:ext uri="{FF2B5EF4-FFF2-40B4-BE49-F238E27FC236}">
              <a16:creationId xmlns:a16="http://schemas.microsoft.com/office/drawing/2014/main" id="{7B2204E4-E581-4E9D-8AA8-EF79821B708A}"/>
            </a:ext>
          </a:extLst>
        </xdr:cNvPr>
        <xdr:cNvSpPr/>
      </xdr:nvSpPr>
      <xdr:spPr>
        <a:xfrm>
          <a:off x="4584700" y="17600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102</xdr:row>
      <xdr:rowOff>139700</xdr:rowOff>
    </xdr:from>
    <xdr:to>
      <xdr:col>20</xdr:col>
      <xdr:colOff>38100</xdr:colOff>
      <xdr:row>103</xdr:row>
      <xdr:rowOff>69850</xdr:rowOff>
    </xdr:to>
    <xdr:sp macro="" textlink="">
      <xdr:nvSpPr>
        <xdr:cNvPr id="292" name="フローチャート: 判断 291">
          <a:extLst>
            <a:ext uri="{FF2B5EF4-FFF2-40B4-BE49-F238E27FC236}">
              <a16:creationId xmlns:a16="http://schemas.microsoft.com/office/drawing/2014/main" id="{59193AA0-1574-41DC-9F9D-CA93D4797456}"/>
            </a:ext>
          </a:extLst>
        </xdr:cNvPr>
        <xdr:cNvSpPr/>
      </xdr:nvSpPr>
      <xdr:spPr>
        <a:xfrm>
          <a:off x="3746500" y="1762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102</xdr:row>
      <xdr:rowOff>98552</xdr:rowOff>
    </xdr:from>
    <xdr:to>
      <xdr:col>15</xdr:col>
      <xdr:colOff>101600</xdr:colOff>
      <xdr:row>103</xdr:row>
      <xdr:rowOff>28702</xdr:rowOff>
    </xdr:to>
    <xdr:sp macro="" textlink="">
      <xdr:nvSpPr>
        <xdr:cNvPr id="293" name="フローチャート: 判断 292">
          <a:extLst>
            <a:ext uri="{FF2B5EF4-FFF2-40B4-BE49-F238E27FC236}">
              <a16:creationId xmlns:a16="http://schemas.microsoft.com/office/drawing/2014/main" id="{401CD704-E1DF-4F27-B478-32B6976FE7AE}"/>
            </a:ext>
          </a:extLst>
        </xdr:cNvPr>
        <xdr:cNvSpPr/>
      </xdr:nvSpPr>
      <xdr:spPr>
        <a:xfrm>
          <a:off x="2857500" y="17586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102</xdr:row>
      <xdr:rowOff>32258</xdr:rowOff>
    </xdr:from>
    <xdr:to>
      <xdr:col>10</xdr:col>
      <xdr:colOff>165100</xdr:colOff>
      <xdr:row>102</xdr:row>
      <xdr:rowOff>133858</xdr:rowOff>
    </xdr:to>
    <xdr:sp macro="" textlink="">
      <xdr:nvSpPr>
        <xdr:cNvPr id="294" name="フローチャート: 判断 293">
          <a:extLst>
            <a:ext uri="{FF2B5EF4-FFF2-40B4-BE49-F238E27FC236}">
              <a16:creationId xmlns:a16="http://schemas.microsoft.com/office/drawing/2014/main" id="{B7C8A80D-C857-4233-8709-21CA3A497D1D}"/>
            </a:ext>
          </a:extLst>
        </xdr:cNvPr>
        <xdr:cNvSpPr/>
      </xdr:nvSpPr>
      <xdr:spPr>
        <a:xfrm>
          <a:off x="1968500" y="17520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7113</xdr:rowOff>
    </xdr:from>
    <xdr:to>
      <xdr:col>6</xdr:col>
      <xdr:colOff>38100</xdr:colOff>
      <xdr:row>103</xdr:row>
      <xdr:rowOff>108713</xdr:rowOff>
    </xdr:to>
    <xdr:sp macro="" textlink="">
      <xdr:nvSpPr>
        <xdr:cNvPr id="295" name="フローチャート: 判断 294">
          <a:extLst>
            <a:ext uri="{FF2B5EF4-FFF2-40B4-BE49-F238E27FC236}">
              <a16:creationId xmlns:a16="http://schemas.microsoft.com/office/drawing/2014/main" id="{A198D1F3-77BE-4C63-936B-1340D017C81F}"/>
            </a:ext>
          </a:extLst>
        </xdr:cNvPr>
        <xdr:cNvSpPr/>
      </xdr:nvSpPr>
      <xdr:spPr>
        <a:xfrm>
          <a:off x="1079500" y="17666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296" name="テキスト ボックス 295">
          <a:extLst>
            <a:ext uri="{FF2B5EF4-FFF2-40B4-BE49-F238E27FC236}">
              <a16:creationId xmlns:a16="http://schemas.microsoft.com/office/drawing/2014/main" id="{C3ADECC4-71B1-4A19-84D8-C2EAACB73AD2}"/>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297" name="テキスト ボックス 296">
          <a:extLst>
            <a:ext uri="{FF2B5EF4-FFF2-40B4-BE49-F238E27FC236}">
              <a16:creationId xmlns:a16="http://schemas.microsoft.com/office/drawing/2014/main" id="{8907FA91-604C-4D9C-B5CB-F8193049E6F3}"/>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298" name="テキスト ボックス 297">
          <a:extLst>
            <a:ext uri="{FF2B5EF4-FFF2-40B4-BE49-F238E27FC236}">
              <a16:creationId xmlns:a16="http://schemas.microsoft.com/office/drawing/2014/main" id="{21202896-9DDE-4D53-AE7C-741090DF6A54}"/>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299" name="テキスト ボックス 298">
          <a:extLst>
            <a:ext uri="{FF2B5EF4-FFF2-40B4-BE49-F238E27FC236}">
              <a16:creationId xmlns:a16="http://schemas.microsoft.com/office/drawing/2014/main" id="{EAAFD3FA-C6AF-434E-A0B6-6901367B68F4}"/>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00" name="テキスト ボックス 299">
          <a:extLst>
            <a:ext uri="{FF2B5EF4-FFF2-40B4-BE49-F238E27FC236}">
              <a16:creationId xmlns:a16="http://schemas.microsoft.com/office/drawing/2014/main" id="{81C9903C-C0C6-48AF-B984-BEF6DF1DB5AB}"/>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100</xdr:row>
      <xdr:rowOff>146558</xdr:rowOff>
    </xdr:from>
    <xdr:to>
      <xdr:col>24</xdr:col>
      <xdr:colOff>114300</xdr:colOff>
      <xdr:row>101</xdr:row>
      <xdr:rowOff>76708</xdr:rowOff>
    </xdr:to>
    <xdr:sp macro="" textlink="">
      <xdr:nvSpPr>
        <xdr:cNvPr id="301" name="楕円 300">
          <a:extLst>
            <a:ext uri="{FF2B5EF4-FFF2-40B4-BE49-F238E27FC236}">
              <a16:creationId xmlns:a16="http://schemas.microsoft.com/office/drawing/2014/main" id="{306B84E5-6714-4EBA-B2FE-FDE10502602C}"/>
            </a:ext>
          </a:extLst>
        </xdr:cNvPr>
        <xdr:cNvSpPr/>
      </xdr:nvSpPr>
      <xdr:spPr>
        <a:xfrm>
          <a:off x="4584700" y="17291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100</xdr:row>
      <xdr:rowOff>81297</xdr:rowOff>
    </xdr:from>
    <xdr:ext cx="405111" cy="259045"/>
    <xdr:sp macro="" textlink="">
      <xdr:nvSpPr>
        <xdr:cNvPr id="302" name="【市民会館】&#10;有形固定資産減価償却率該当値テキスト">
          <a:extLst>
            <a:ext uri="{FF2B5EF4-FFF2-40B4-BE49-F238E27FC236}">
              <a16:creationId xmlns:a16="http://schemas.microsoft.com/office/drawing/2014/main" id="{413C3552-3C1C-43F5-AE59-DD28B7E37392}"/>
            </a:ext>
          </a:extLst>
        </xdr:cNvPr>
        <xdr:cNvSpPr txBox="1"/>
      </xdr:nvSpPr>
      <xdr:spPr>
        <a:xfrm>
          <a:off x="4673600" y="17226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101</xdr:row>
      <xdr:rowOff>11685</xdr:rowOff>
    </xdr:from>
    <xdr:to>
      <xdr:col>20</xdr:col>
      <xdr:colOff>38100</xdr:colOff>
      <xdr:row>101</xdr:row>
      <xdr:rowOff>113285</xdr:rowOff>
    </xdr:to>
    <xdr:sp macro="" textlink="">
      <xdr:nvSpPr>
        <xdr:cNvPr id="303" name="楕円 302">
          <a:extLst>
            <a:ext uri="{FF2B5EF4-FFF2-40B4-BE49-F238E27FC236}">
              <a16:creationId xmlns:a16="http://schemas.microsoft.com/office/drawing/2014/main" id="{192BA44E-65CB-4B42-B1DC-0260C6225563}"/>
            </a:ext>
          </a:extLst>
        </xdr:cNvPr>
        <xdr:cNvSpPr/>
      </xdr:nvSpPr>
      <xdr:spPr>
        <a:xfrm>
          <a:off x="3746500" y="17328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101</xdr:row>
      <xdr:rowOff>25908</xdr:rowOff>
    </xdr:from>
    <xdr:to>
      <xdr:col>24</xdr:col>
      <xdr:colOff>63500</xdr:colOff>
      <xdr:row>101</xdr:row>
      <xdr:rowOff>62485</xdr:rowOff>
    </xdr:to>
    <xdr:cxnSp macro="">
      <xdr:nvCxnSpPr>
        <xdr:cNvPr id="304" name="直線コネクタ 303">
          <a:extLst>
            <a:ext uri="{FF2B5EF4-FFF2-40B4-BE49-F238E27FC236}">
              <a16:creationId xmlns:a16="http://schemas.microsoft.com/office/drawing/2014/main" id="{594F71DE-FC51-4078-A781-9209434EBAE0}"/>
            </a:ext>
          </a:extLst>
        </xdr:cNvPr>
        <xdr:cNvCxnSpPr/>
      </xdr:nvCxnSpPr>
      <xdr:spPr>
        <a:xfrm flipV="1">
          <a:off x="3797300" y="17342358"/>
          <a:ext cx="838200" cy="36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104</xdr:row>
      <xdr:rowOff>43687</xdr:rowOff>
    </xdr:from>
    <xdr:to>
      <xdr:col>15</xdr:col>
      <xdr:colOff>101600</xdr:colOff>
      <xdr:row>104</xdr:row>
      <xdr:rowOff>145287</xdr:rowOff>
    </xdr:to>
    <xdr:sp macro="" textlink="">
      <xdr:nvSpPr>
        <xdr:cNvPr id="305" name="楕円 304">
          <a:extLst>
            <a:ext uri="{FF2B5EF4-FFF2-40B4-BE49-F238E27FC236}">
              <a16:creationId xmlns:a16="http://schemas.microsoft.com/office/drawing/2014/main" id="{C0D6919F-DC31-4CF5-8A4B-B3D068F22481}"/>
            </a:ext>
          </a:extLst>
        </xdr:cNvPr>
        <xdr:cNvSpPr/>
      </xdr:nvSpPr>
      <xdr:spPr>
        <a:xfrm>
          <a:off x="2857500" y="17874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101</xdr:row>
      <xdr:rowOff>62485</xdr:rowOff>
    </xdr:from>
    <xdr:to>
      <xdr:col>19</xdr:col>
      <xdr:colOff>177800</xdr:colOff>
      <xdr:row>104</xdr:row>
      <xdr:rowOff>94487</xdr:rowOff>
    </xdr:to>
    <xdr:cxnSp macro="">
      <xdr:nvCxnSpPr>
        <xdr:cNvPr id="306" name="直線コネクタ 305">
          <a:extLst>
            <a:ext uri="{FF2B5EF4-FFF2-40B4-BE49-F238E27FC236}">
              <a16:creationId xmlns:a16="http://schemas.microsoft.com/office/drawing/2014/main" id="{64FEFBCC-AAD8-4F28-9946-F88A22F7393C}"/>
            </a:ext>
          </a:extLst>
        </xdr:cNvPr>
        <xdr:cNvCxnSpPr/>
      </xdr:nvCxnSpPr>
      <xdr:spPr>
        <a:xfrm flipV="1">
          <a:off x="2908300" y="17378935"/>
          <a:ext cx="889000" cy="546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100</xdr:row>
      <xdr:rowOff>66548</xdr:rowOff>
    </xdr:from>
    <xdr:to>
      <xdr:col>10</xdr:col>
      <xdr:colOff>165100</xdr:colOff>
      <xdr:row>100</xdr:row>
      <xdr:rowOff>168148</xdr:rowOff>
    </xdr:to>
    <xdr:sp macro="" textlink="">
      <xdr:nvSpPr>
        <xdr:cNvPr id="307" name="楕円 306">
          <a:extLst>
            <a:ext uri="{FF2B5EF4-FFF2-40B4-BE49-F238E27FC236}">
              <a16:creationId xmlns:a16="http://schemas.microsoft.com/office/drawing/2014/main" id="{CB4AC4C0-42DD-4EFB-BFFE-52A8E685D714}"/>
            </a:ext>
          </a:extLst>
        </xdr:cNvPr>
        <xdr:cNvSpPr/>
      </xdr:nvSpPr>
      <xdr:spPr>
        <a:xfrm>
          <a:off x="1968500" y="17211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100</xdr:row>
      <xdr:rowOff>117348</xdr:rowOff>
    </xdr:from>
    <xdr:to>
      <xdr:col>15</xdr:col>
      <xdr:colOff>50800</xdr:colOff>
      <xdr:row>104</xdr:row>
      <xdr:rowOff>94487</xdr:rowOff>
    </xdr:to>
    <xdr:cxnSp macro="">
      <xdr:nvCxnSpPr>
        <xdr:cNvPr id="308" name="直線コネクタ 307">
          <a:extLst>
            <a:ext uri="{FF2B5EF4-FFF2-40B4-BE49-F238E27FC236}">
              <a16:creationId xmlns:a16="http://schemas.microsoft.com/office/drawing/2014/main" id="{5EE78EC3-E0F1-4122-A20F-0CE507138747}"/>
            </a:ext>
          </a:extLst>
        </xdr:cNvPr>
        <xdr:cNvCxnSpPr/>
      </xdr:nvCxnSpPr>
      <xdr:spPr>
        <a:xfrm>
          <a:off x="2019300" y="17262348"/>
          <a:ext cx="889000" cy="662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60977</xdr:rowOff>
    </xdr:from>
    <xdr:ext cx="405111" cy="259045"/>
    <xdr:sp macro="" textlink="">
      <xdr:nvSpPr>
        <xdr:cNvPr id="309" name="n_1aveValue【市民会館】&#10;有形固定資産減価償却率">
          <a:extLst>
            <a:ext uri="{FF2B5EF4-FFF2-40B4-BE49-F238E27FC236}">
              <a16:creationId xmlns:a16="http://schemas.microsoft.com/office/drawing/2014/main" id="{C74E3F37-B0D0-4948-B980-93E8590C5505}"/>
            </a:ext>
          </a:extLst>
        </xdr:cNvPr>
        <xdr:cNvSpPr txBox="1"/>
      </xdr:nvSpPr>
      <xdr:spPr>
        <a:xfrm>
          <a:off x="3582044" y="17720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101</xdr:row>
      <xdr:rowOff>45229</xdr:rowOff>
    </xdr:from>
    <xdr:ext cx="405111" cy="259045"/>
    <xdr:sp macro="" textlink="">
      <xdr:nvSpPr>
        <xdr:cNvPr id="310" name="n_2aveValue【市民会館】&#10;有形固定資産減価償却率">
          <a:extLst>
            <a:ext uri="{FF2B5EF4-FFF2-40B4-BE49-F238E27FC236}">
              <a16:creationId xmlns:a16="http://schemas.microsoft.com/office/drawing/2014/main" id="{0DBFD8A4-EA81-421A-AA68-A06B9D080215}"/>
            </a:ext>
          </a:extLst>
        </xdr:cNvPr>
        <xdr:cNvSpPr txBox="1"/>
      </xdr:nvSpPr>
      <xdr:spPr>
        <a:xfrm>
          <a:off x="2705744" y="173616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124985</xdr:rowOff>
    </xdr:from>
    <xdr:ext cx="405111" cy="259045"/>
    <xdr:sp macro="" textlink="">
      <xdr:nvSpPr>
        <xdr:cNvPr id="311" name="n_3aveValue【市民会館】&#10;有形固定資産減価償却率">
          <a:extLst>
            <a:ext uri="{FF2B5EF4-FFF2-40B4-BE49-F238E27FC236}">
              <a16:creationId xmlns:a16="http://schemas.microsoft.com/office/drawing/2014/main" id="{F5403265-2F4C-4702-BDD8-C024B5AE6680}"/>
            </a:ext>
          </a:extLst>
        </xdr:cNvPr>
        <xdr:cNvSpPr txBox="1"/>
      </xdr:nvSpPr>
      <xdr:spPr>
        <a:xfrm>
          <a:off x="1816744" y="176128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101</xdr:row>
      <xdr:rowOff>125240</xdr:rowOff>
    </xdr:from>
    <xdr:ext cx="405111" cy="259045"/>
    <xdr:sp macro="" textlink="">
      <xdr:nvSpPr>
        <xdr:cNvPr id="312" name="n_4aveValue【市民会館】&#10;有形固定資産減価償却率">
          <a:extLst>
            <a:ext uri="{FF2B5EF4-FFF2-40B4-BE49-F238E27FC236}">
              <a16:creationId xmlns:a16="http://schemas.microsoft.com/office/drawing/2014/main" id="{789464AE-3918-4E81-A09F-CDBA6CE1B0C8}"/>
            </a:ext>
          </a:extLst>
        </xdr:cNvPr>
        <xdr:cNvSpPr txBox="1"/>
      </xdr:nvSpPr>
      <xdr:spPr>
        <a:xfrm>
          <a:off x="927744" y="174416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99</xdr:row>
      <xdr:rowOff>129812</xdr:rowOff>
    </xdr:from>
    <xdr:ext cx="405111" cy="259045"/>
    <xdr:sp macro="" textlink="">
      <xdr:nvSpPr>
        <xdr:cNvPr id="313" name="n_1mainValue【市民会館】&#10;有形固定資産減価償却率">
          <a:extLst>
            <a:ext uri="{FF2B5EF4-FFF2-40B4-BE49-F238E27FC236}">
              <a16:creationId xmlns:a16="http://schemas.microsoft.com/office/drawing/2014/main" id="{1AA7A65B-2460-43D2-B7A0-4599F3B5239D}"/>
            </a:ext>
          </a:extLst>
        </xdr:cNvPr>
        <xdr:cNvSpPr txBox="1"/>
      </xdr:nvSpPr>
      <xdr:spPr>
        <a:xfrm>
          <a:off x="3582044" y="17103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136414</xdr:rowOff>
    </xdr:from>
    <xdr:ext cx="405111" cy="259045"/>
    <xdr:sp macro="" textlink="">
      <xdr:nvSpPr>
        <xdr:cNvPr id="314" name="n_2mainValue【市民会館】&#10;有形固定資産減価償却率">
          <a:extLst>
            <a:ext uri="{FF2B5EF4-FFF2-40B4-BE49-F238E27FC236}">
              <a16:creationId xmlns:a16="http://schemas.microsoft.com/office/drawing/2014/main" id="{BD3FBF32-8CB5-42E3-89FF-53814584A268}"/>
            </a:ext>
          </a:extLst>
        </xdr:cNvPr>
        <xdr:cNvSpPr txBox="1"/>
      </xdr:nvSpPr>
      <xdr:spPr>
        <a:xfrm>
          <a:off x="2705744" y="179672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99</xdr:row>
      <xdr:rowOff>13225</xdr:rowOff>
    </xdr:from>
    <xdr:ext cx="405111" cy="259045"/>
    <xdr:sp macro="" textlink="">
      <xdr:nvSpPr>
        <xdr:cNvPr id="315" name="n_3mainValue【市民会館】&#10;有形固定資産減価償却率">
          <a:extLst>
            <a:ext uri="{FF2B5EF4-FFF2-40B4-BE49-F238E27FC236}">
              <a16:creationId xmlns:a16="http://schemas.microsoft.com/office/drawing/2014/main" id="{98943751-060F-4FB8-8D85-841CD99FEA21}"/>
            </a:ext>
          </a:extLst>
        </xdr:cNvPr>
        <xdr:cNvSpPr txBox="1"/>
      </xdr:nvSpPr>
      <xdr:spPr>
        <a:xfrm>
          <a:off x="1816744" y="169867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16" name="正方形/長方形 315">
          <a:extLst>
            <a:ext uri="{FF2B5EF4-FFF2-40B4-BE49-F238E27FC236}">
              <a16:creationId xmlns:a16="http://schemas.microsoft.com/office/drawing/2014/main" id="{E46B6DD3-FF8F-49E4-B672-8CE82DE67E14}"/>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17" name="正方形/長方形 316">
          <a:extLst>
            <a:ext uri="{FF2B5EF4-FFF2-40B4-BE49-F238E27FC236}">
              <a16:creationId xmlns:a16="http://schemas.microsoft.com/office/drawing/2014/main" id="{8C46B95A-C9EB-4E43-85B2-E55733AFC2F5}"/>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18" name="正方形/長方形 317">
          <a:extLst>
            <a:ext uri="{FF2B5EF4-FFF2-40B4-BE49-F238E27FC236}">
              <a16:creationId xmlns:a16="http://schemas.microsoft.com/office/drawing/2014/main" id="{DBB2A5A7-A9C3-4C38-8579-CEA82A1E5EEA}"/>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19" name="正方形/長方形 318">
          <a:extLst>
            <a:ext uri="{FF2B5EF4-FFF2-40B4-BE49-F238E27FC236}">
              <a16:creationId xmlns:a16="http://schemas.microsoft.com/office/drawing/2014/main" id="{3CF785F4-8BB0-4EDB-BFED-4503E9BBBB85}"/>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20" name="正方形/長方形 319">
          <a:extLst>
            <a:ext uri="{FF2B5EF4-FFF2-40B4-BE49-F238E27FC236}">
              <a16:creationId xmlns:a16="http://schemas.microsoft.com/office/drawing/2014/main" id="{E6C7D6F1-988F-44A0-A36F-BD7FD2CABB77}"/>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21" name="正方形/長方形 320">
          <a:extLst>
            <a:ext uri="{FF2B5EF4-FFF2-40B4-BE49-F238E27FC236}">
              <a16:creationId xmlns:a16="http://schemas.microsoft.com/office/drawing/2014/main" id="{3C4A2BC0-60BB-42D3-BA7F-54E2EAD105F7}"/>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22" name="正方形/長方形 321">
          <a:extLst>
            <a:ext uri="{FF2B5EF4-FFF2-40B4-BE49-F238E27FC236}">
              <a16:creationId xmlns:a16="http://schemas.microsoft.com/office/drawing/2014/main" id="{0347370E-7A9B-46D7-8188-046CC15E302B}"/>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23" name="正方形/長方形 322">
          <a:extLst>
            <a:ext uri="{FF2B5EF4-FFF2-40B4-BE49-F238E27FC236}">
              <a16:creationId xmlns:a16="http://schemas.microsoft.com/office/drawing/2014/main" id="{9C1AA1EA-E1C8-4022-85F7-72EABE2E9F27}"/>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24" name="テキスト ボックス 323">
          <a:extLst>
            <a:ext uri="{FF2B5EF4-FFF2-40B4-BE49-F238E27FC236}">
              <a16:creationId xmlns:a16="http://schemas.microsoft.com/office/drawing/2014/main" id="{B8D99CEB-3675-4F6A-B256-287B5B5B8B8E}"/>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25" name="直線コネクタ 324">
          <a:extLst>
            <a:ext uri="{FF2B5EF4-FFF2-40B4-BE49-F238E27FC236}">
              <a16:creationId xmlns:a16="http://schemas.microsoft.com/office/drawing/2014/main" id="{724D7436-BD10-4EB6-BB6D-FAB4B1F5911E}"/>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109</xdr:row>
      <xdr:rowOff>35379</xdr:rowOff>
    </xdr:from>
    <xdr:to>
      <xdr:col>59</xdr:col>
      <xdr:colOff>50800</xdr:colOff>
      <xdr:row>109</xdr:row>
      <xdr:rowOff>35379</xdr:rowOff>
    </xdr:to>
    <xdr:cxnSp macro="">
      <xdr:nvCxnSpPr>
        <xdr:cNvPr id="326" name="直線コネクタ 325">
          <a:extLst>
            <a:ext uri="{FF2B5EF4-FFF2-40B4-BE49-F238E27FC236}">
              <a16:creationId xmlns:a16="http://schemas.microsoft.com/office/drawing/2014/main" id="{58385CF1-DCDE-4996-BC53-430C01869768}"/>
            </a:ext>
          </a:extLst>
        </xdr:cNvPr>
        <xdr:cNvCxnSpPr/>
      </xdr:nvCxnSpPr>
      <xdr:spPr>
        <a:xfrm>
          <a:off x="6604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64606</xdr:rowOff>
    </xdr:from>
    <xdr:ext cx="467179" cy="259045"/>
    <xdr:sp macro="" textlink="">
      <xdr:nvSpPr>
        <xdr:cNvPr id="327" name="テキスト ボックス 326">
          <a:extLst>
            <a:ext uri="{FF2B5EF4-FFF2-40B4-BE49-F238E27FC236}">
              <a16:creationId xmlns:a16="http://schemas.microsoft.com/office/drawing/2014/main" id="{A15F98EE-D24F-4853-87E8-8BC34FBAD135}"/>
            </a:ext>
          </a:extLst>
        </xdr:cNvPr>
        <xdr:cNvSpPr txBox="1"/>
      </xdr:nvSpPr>
      <xdr:spPr>
        <a:xfrm>
          <a:off x="6136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107</xdr:row>
      <xdr:rowOff>51707</xdr:rowOff>
    </xdr:from>
    <xdr:to>
      <xdr:col>59</xdr:col>
      <xdr:colOff>50800</xdr:colOff>
      <xdr:row>107</xdr:row>
      <xdr:rowOff>51707</xdr:rowOff>
    </xdr:to>
    <xdr:cxnSp macro="">
      <xdr:nvCxnSpPr>
        <xdr:cNvPr id="328" name="直線コネクタ 327">
          <a:extLst>
            <a:ext uri="{FF2B5EF4-FFF2-40B4-BE49-F238E27FC236}">
              <a16:creationId xmlns:a16="http://schemas.microsoft.com/office/drawing/2014/main" id="{4BA171ED-17E3-407D-9D96-1A0D301ABBC3}"/>
            </a:ext>
          </a:extLst>
        </xdr:cNvPr>
        <xdr:cNvCxnSpPr/>
      </xdr:nvCxnSpPr>
      <xdr:spPr>
        <a:xfrm>
          <a:off x="6604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106</xdr:row>
      <xdr:rowOff>80934</xdr:rowOff>
    </xdr:from>
    <xdr:ext cx="467179" cy="259045"/>
    <xdr:sp macro="" textlink="">
      <xdr:nvSpPr>
        <xdr:cNvPr id="329" name="テキスト ボックス 328">
          <a:extLst>
            <a:ext uri="{FF2B5EF4-FFF2-40B4-BE49-F238E27FC236}">
              <a16:creationId xmlns:a16="http://schemas.microsoft.com/office/drawing/2014/main" id="{058A4923-8B6B-4C98-8DB0-39D737BD57F1}"/>
            </a:ext>
          </a:extLst>
        </xdr:cNvPr>
        <xdr:cNvSpPr txBox="1"/>
      </xdr:nvSpPr>
      <xdr:spPr>
        <a:xfrm>
          <a:off x="6136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68036</xdr:rowOff>
    </xdr:from>
    <xdr:to>
      <xdr:col>59</xdr:col>
      <xdr:colOff>50800</xdr:colOff>
      <xdr:row>105</xdr:row>
      <xdr:rowOff>68036</xdr:rowOff>
    </xdr:to>
    <xdr:cxnSp macro="">
      <xdr:nvCxnSpPr>
        <xdr:cNvPr id="330" name="直線コネクタ 329">
          <a:extLst>
            <a:ext uri="{FF2B5EF4-FFF2-40B4-BE49-F238E27FC236}">
              <a16:creationId xmlns:a16="http://schemas.microsoft.com/office/drawing/2014/main" id="{3157D275-BA97-44A1-BB37-AD586BDC1F46}"/>
            </a:ext>
          </a:extLst>
        </xdr:cNvPr>
        <xdr:cNvCxnSpPr/>
      </xdr:nvCxnSpPr>
      <xdr:spPr>
        <a:xfrm>
          <a:off x="6604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97263</xdr:rowOff>
    </xdr:from>
    <xdr:ext cx="467179" cy="259045"/>
    <xdr:sp macro="" textlink="">
      <xdr:nvSpPr>
        <xdr:cNvPr id="331" name="テキスト ボックス 330">
          <a:extLst>
            <a:ext uri="{FF2B5EF4-FFF2-40B4-BE49-F238E27FC236}">
              <a16:creationId xmlns:a16="http://schemas.microsoft.com/office/drawing/2014/main" id="{BEC87D37-DCF4-410B-9223-AA24C283C9CD}"/>
            </a:ext>
          </a:extLst>
        </xdr:cNvPr>
        <xdr:cNvSpPr txBox="1"/>
      </xdr:nvSpPr>
      <xdr:spPr>
        <a:xfrm>
          <a:off x="6136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84364</xdr:rowOff>
    </xdr:from>
    <xdr:to>
      <xdr:col>59</xdr:col>
      <xdr:colOff>50800</xdr:colOff>
      <xdr:row>103</xdr:row>
      <xdr:rowOff>84364</xdr:rowOff>
    </xdr:to>
    <xdr:cxnSp macro="">
      <xdr:nvCxnSpPr>
        <xdr:cNvPr id="332" name="直線コネクタ 331">
          <a:extLst>
            <a:ext uri="{FF2B5EF4-FFF2-40B4-BE49-F238E27FC236}">
              <a16:creationId xmlns:a16="http://schemas.microsoft.com/office/drawing/2014/main" id="{E4BAD6ED-CE24-488C-BF62-177AF309DFA3}"/>
            </a:ext>
          </a:extLst>
        </xdr:cNvPr>
        <xdr:cNvCxnSpPr/>
      </xdr:nvCxnSpPr>
      <xdr:spPr>
        <a:xfrm>
          <a:off x="6604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113591</xdr:rowOff>
    </xdr:from>
    <xdr:ext cx="467179" cy="259045"/>
    <xdr:sp macro="" textlink="">
      <xdr:nvSpPr>
        <xdr:cNvPr id="333" name="テキスト ボックス 332">
          <a:extLst>
            <a:ext uri="{FF2B5EF4-FFF2-40B4-BE49-F238E27FC236}">
              <a16:creationId xmlns:a16="http://schemas.microsoft.com/office/drawing/2014/main" id="{BF56056E-0D4D-44D1-B899-338EEEEFA6D9}"/>
            </a:ext>
          </a:extLst>
        </xdr:cNvPr>
        <xdr:cNvSpPr txBox="1"/>
      </xdr:nvSpPr>
      <xdr:spPr>
        <a:xfrm>
          <a:off x="6136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100693</xdr:rowOff>
    </xdr:from>
    <xdr:to>
      <xdr:col>59</xdr:col>
      <xdr:colOff>50800</xdr:colOff>
      <xdr:row>101</xdr:row>
      <xdr:rowOff>100693</xdr:rowOff>
    </xdr:to>
    <xdr:cxnSp macro="">
      <xdr:nvCxnSpPr>
        <xdr:cNvPr id="334" name="直線コネクタ 333">
          <a:extLst>
            <a:ext uri="{FF2B5EF4-FFF2-40B4-BE49-F238E27FC236}">
              <a16:creationId xmlns:a16="http://schemas.microsoft.com/office/drawing/2014/main" id="{6B4CF030-D5E9-4A3B-9392-CE12A74E36E3}"/>
            </a:ext>
          </a:extLst>
        </xdr:cNvPr>
        <xdr:cNvCxnSpPr/>
      </xdr:nvCxnSpPr>
      <xdr:spPr>
        <a:xfrm>
          <a:off x="6604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100</xdr:row>
      <xdr:rowOff>129920</xdr:rowOff>
    </xdr:from>
    <xdr:ext cx="467179" cy="259045"/>
    <xdr:sp macro="" textlink="">
      <xdr:nvSpPr>
        <xdr:cNvPr id="335" name="テキスト ボックス 334">
          <a:extLst>
            <a:ext uri="{FF2B5EF4-FFF2-40B4-BE49-F238E27FC236}">
              <a16:creationId xmlns:a16="http://schemas.microsoft.com/office/drawing/2014/main" id="{8269CBA0-E15D-4E3E-95BC-351D7D21DDF7}"/>
            </a:ext>
          </a:extLst>
        </xdr:cNvPr>
        <xdr:cNvSpPr txBox="1"/>
      </xdr:nvSpPr>
      <xdr:spPr>
        <a:xfrm>
          <a:off x="6136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117021</xdr:rowOff>
    </xdr:from>
    <xdr:to>
      <xdr:col>59</xdr:col>
      <xdr:colOff>50800</xdr:colOff>
      <xdr:row>99</xdr:row>
      <xdr:rowOff>117021</xdr:rowOff>
    </xdr:to>
    <xdr:cxnSp macro="">
      <xdr:nvCxnSpPr>
        <xdr:cNvPr id="336" name="直線コネクタ 335">
          <a:extLst>
            <a:ext uri="{FF2B5EF4-FFF2-40B4-BE49-F238E27FC236}">
              <a16:creationId xmlns:a16="http://schemas.microsoft.com/office/drawing/2014/main" id="{74435902-ACC7-41D0-8C1D-40C022357C41}"/>
            </a:ext>
          </a:extLst>
        </xdr:cNvPr>
        <xdr:cNvCxnSpPr/>
      </xdr:nvCxnSpPr>
      <xdr:spPr>
        <a:xfrm>
          <a:off x="6604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98</xdr:row>
      <xdr:rowOff>146248</xdr:rowOff>
    </xdr:from>
    <xdr:ext cx="467179" cy="259045"/>
    <xdr:sp macro="" textlink="">
      <xdr:nvSpPr>
        <xdr:cNvPr id="337" name="テキスト ボックス 336">
          <a:extLst>
            <a:ext uri="{FF2B5EF4-FFF2-40B4-BE49-F238E27FC236}">
              <a16:creationId xmlns:a16="http://schemas.microsoft.com/office/drawing/2014/main" id="{786A7977-BE6A-4922-8172-8E822686F861}"/>
            </a:ext>
          </a:extLst>
        </xdr:cNvPr>
        <xdr:cNvSpPr txBox="1"/>
      </xdr:nvSpPr>
      <xdr:spPr>
        <a:xfrm>
          <a:off x="6136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38" name="直線コネクタ 337">
          <a:extLst>
            <a:ext uri="{FF2B5EF4-FFF2-40B4-BE49-F238E27FC236}">
              <a16:creationId xmlns:a16="http://schemas.microsoft.com/office/drawing/2014/main" id="{9D125AC7-33D6-45F7-9D82-D38A59093FE3}"/>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39" name="テキスト ボックス 338">
          <a:extLst>
            <a:ext uri="{FF2B5EF4-FFF2-40B4-BE49-F238E27FC236}">
              <a16:creationId xmlns:a16="http://schemas.microsoft.com/office/drawing/2014/main" id="{58CDAF71-6A65-48B3-8EB1-FBA9E8A02B77}"/>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40" name="【市民会館】&#10;一人当たり面積グラフ枠">
          <a:extLst>
            <a:ext uri="{FF2B5EF4-FFF2-40B4-BE49-F238E27FC236}">
              <a16:creationId xmlns:a16="http://schemas.microsoft.com/office/drawing/2014/main" id="{71315EF5-C017-432D-8DD1-6096196A6730}"/>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97427</xdr:rowOff>
    </xdr:from>
    <xdr:to>
      <xdr:col>54</xdr:col>
      <xdr:colOff>189865</xdr:colOff>
      <xdr:row>108</xdr:row>
      <xdr:rowOff>118655</xdr:rowOff>
    </xdr:to>
    <xdr:cxnSp macro="">
      <xdr:nvCxnSpPr>
        <xdr:cNvPr id="341" name="直線コネクタ 340">
          <a:extLst>
            <a:ext uri="{FF2B5EF4-FFF2-40B4-BE49-F238E27FC236}">
              <a16:creationId xmlns:a16="http://schemas.microsoft.com/office/drawing/2014/main" id="{F3691AEE-F563-424A-8020-FFA36D5B7F48}"/>
            </a:ext>
          </a:extLst>
        </xdr:cNvPr>
        <xdr:cNvCxnSpPr/>
      </xdr:nvCxnSpPr>
      <xdr:spPr>
        <a:xfrm flipV="1">
          <a:off x="10476865" y="17070977"/>
          <a:ext cx="0" cy="15642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122482</xdr:rowOff>
    </xdr:from>
    <xdr:ext cx="469744" cy="259045"/>
    <xdr:sp macro="" textlink="">
      <xdr:nvSpPr>
        <xdr:cNvPr id="342" name="【市民会館】&#10;一人当たり面積最小値テキスト">
          <a:extLst>
            <a:ext uri="{FF2B5EF4-FFF2-40B4-BE49-F238E27FC236}">
              <a16:creationId xmlns:a16="http://schemas.microsoft.com/office/drawing/2014/main" id="{E05DCD2E-60C0-4A90-82DF-DDA55C1911A6}"/>
            </a:ext>
          </a:extLst>
        </xdr:cNvPr>
        <xdr:cNvSpPr txBox="1"/>
      </xdr:nvSpPr>
      <xdr:spPr>
        <a:xfrm>
          <a:off x="10515600" y="186390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118655</xdr:rowOff>
    </xdr:from>
    <xdr:to>
      <xdr:col>55</xdr:col>
      <xdr:colOff>88900</xdr:colOff>
      <xdr:row>108</xdr:row>
      <xdr:rowOff>118655</xdr:rowOff>
    </xdr:to>
    <xdr:cxnSp macro="">
      <xdr:nvCxnSpPr>
        <xdr:cNvPr id="343" name="直線コネクタ 342">
          <a:extLst>
            <a:ext uri="{FF2B5EF4-FFF2-40B4-BE49-F238E27FC236}">
              <a16:creationId xmlns:a16="http://schemas.microsoft.com/office/drawing/2014/main" id="{589FC817-AEF2-44E7-8474-FC1FDCC05B8C}"/>
            </a:ext>
          </a:extLst>
        </xdr:cNvPr>
        <xdr:cNvCxnSpPr/>
      </xdr:nvCxnSpPr>
      <xdr:spPr>
        <a:xfrm>
          <a:off x="10388600" y="186352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44104</xdr:rowOff>
    </xdr:from>
    <xdr:ext cx="469744" cy="259045"/>
    <xdr:sp macro="" textlink="">
      <xdr:nvSpPr>
        <xdr:cNvPr id="344" name="【市民会館】&#10;一人当たり面積最大値テキスト">
          <a:extLst>
            <a:ext uri="{FF2B5EF4-FFF2-40B4-BE49-F238E27FC236}">
              <a16:creationId xmlns:a16="http://schemas.microsoft.com/office/drawing/2014/main" id="{85ECAB4E-A92F-4F49-8296-3D92E49A0160}"/>
            </a:ext>
          </a:extLst>
        </xdr:cNvPr>
        <xdr:cNvSpPr txBox="1"/>
      </xdr:nvSpPr>
      <xdr:spPr>
        <a:xfrm>
          <a:off x="10515600" y="168462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97427</xdr:rowOff>
    </xdr:from>
    <xdr:to>
      <xdr:col>55</xdr:col>
      <xdr:colOff>88900</xdr:colOff>
      <xdr:row>99</xdr:row>
      <xdr:rowOff>97427</xdr:rowOff>
    </xdr:to>
    <xdr:cxnSp macro="">
      <xdr:nvCxnSpPr>
        <xdr:cNvPr id="345" name="直線コネクタ 344">
          <a:extLst>
            <a:ext uri="{FF2B5EF4-FFF2-40B4-BE49-F238E27FC236}">
              <a16:creationId xmlns:a16="http://schemas.microsoft.com/office/drawing/2014/main" id="{D501B6B5-7346-4D88-B46D-54BCC0E5ADED}"/>
            </a:ext>
          </a:extLst>
        </xdr:cNvPr>
        <xdr:cNvCxnSpPr/>
      </xdr:nvCxnSpPr>
      <xdr:spPr>
        <a:xfrm>
          <a:off x="10388600" y="170709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10721</xdr:rowOff>
    </xdr:from>
    <xdr:ext cx="469744" cy="259045"/>
    <xdr:sp macro="" textlink="">
      <xdr:nvSpPr>
        <xdr:cNvPr id="346" name="【市民会館】&#10;一人当たり面積平均値テキスト">
          <a:extLst>
            <a:ext uri="{FF2B5EF4-FFF2-40B4-BE49-F238E27FC236}">
              <a16:creationId xmlns:a16="http://schemas.microsoft.com/office/drawing/2014/main" id="{6A755E8A-8258-41D3-ADF9-25813D83C782}"/>
            </a:ext>
          </a:extLst>
        </xdr:cNvPr>
        <xdr:cNvSpPr txBox="1"/>
      </xdr:nvSpPr>
      <xdr:spPr>
        <a:xfrm>
          <a:off x="10515600" y="178415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159294</xdr:rowOff>
    </xdr:from>
    <xdr:to>
      <xdr:col>55</xdr:col>
      <xdr:colOff>50800</xdr:colOff>
      <xdr:row>105</xdr:row>
      <xdr:rowOff>89444</xdr:rowOff>
    </xdr:to>
    <xdr:sp macro="" textlink="">
      <xdr:nvSpPr>
        <xdr:cNvPr id="347" name="フローチャート: 判断 346">
          <a:extLst>
            <a:ext uri="{FF2B5EF4-FFF2-40B4-BE49-F238E27FC236}">
              <a16:creationId xmlns:a16="http://schemas.microsoft.com/office/drawing/2014/main" id="{46A37CD2-7CD1-4DD6-A8A3-B382685E0371}"/>
            </a:ext>
          </a:extLst>
        </xdr:cNvPr>
        <xdr:cNvSpPr/>
      </xdr:nvSpPr>
      <xdr:spPr>
        <a:xfrm>
          <a:off x="10426700" y="17990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104</xdr:row>
      <xdr:rowOff>87449</xdr:rowOff>
    </xdr:from>
    <xdr:to>
      <xdr:col>50</xdr:col>
      <xdr:colOff>165100</xdr:colOff>
      <xdr:row>105</xdr:row>
      <xdr:rowOff>17599</xdr:rowOff>
    </xdr:to>
    <xdr:sp macro="" textlink="">
      <xdr:nvSpPr>
        <xdr:cNvPr id="348" name="フローチャート: 判断 347">
          <a:extLst>
            <a:ext uri="{FF2B5EF4-FFF2-40B4-BE49-F238E27FC236}">
              <a16:creationId xmlns:a16="http://schemas.microsoft.com/office/drawing/2014/main" id="{0986A2CC-E0CA-4FC6-A006-5DF3DB7C019A}"/>
            </a:ext>
          </a:extLst>
        </xdr:cNvPr>
        <xdr:cNvSpPr/>
      </xdr:nvSpPr>
      <xdr:spPr>
        <a:xfrm>
          <a:off x="9588500" y="17918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104</xdr:row>
      <xdr:rowOff>116839</xdr:rowOff>
    </xdr:from>
    <xdr:to>
      <xdr:col>46</xdr:col>
      <xdr:colOff>38100</xdr:colOff>
      <xdr:row>105</xdr:row>
      <xdr:rowOff>46989</xdr:rowOff>
    </xdr:to>
    <xdr:sp macro="" textlink="">
      <xdr:nvSpPr>
        <xdr:cNvPr id="349" name="フローチャート: 判断 348">
          <a:extLst>
            <a:ext uri="{FF2B5EF4-FFF2-40B4-BE49-F238E27FC236}">
              <a16:creationId xmlns:a16="http://schemas.microsoft.com/office/drawing/2014/main" id="{6FB1F2D2-DF01-43B2-B940-D6B4D32664B5}"/>
            </a:ext>
          </a:extLst>
        </xdr:cNvPr>
        <xdr:cNvSpPr/>
      </xdr:nvSpPr>
      <xdr:spPr>
        <a:xfrm>
          <a:off x="8699500" y="1794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103</xdr:row>
      <xdr:rowOff>147864</xdr:rowOff>
    </xdr:from>
    <xdr:to>
      <xdr:col>41</xdr:col>
      <xdr:colOff>101600</xdr:colOff>
      <xdr:row>104</xdr:row>
      <xdr:rowOff>78014</xdr:rowOff>
    </xdr:to>
    <xdr:sp macro="" textlink="">
      <xdr:nvSpPr>
        <xdr:cNvPr id="350" name="フローチャート: 判断 349">
          <a:extLst>
            <a:ext uri="{FF2B5EF4-FFF2-40B4-BE49-F238E27FC236}">
              <a16:creationId xmlns:a16="http://schemas.microsoft.com/office/drawing/2014/main" id="{8E46758A-06C5-4205-9644-3B71168CAC89}"/>
            </a:ext>
          </a:extLst>
        </xdr:cNvPr>
        <xdr:cNvSpPr/>
      </xdr:nvSpPr>
      <xdr:spPr>
        <a:xfrm>
          <a:off x="7810500" y="17807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103</xdr:row>
      <xdr:rowOff>147864</xdr:rowOff>
    </xdr:from>
    <xdr:to>
      <xdr:col>36</xdr:col>
      <xdr:colOff>165100</xdr:colOff>
      <xdr:row>104</xdr:row>
      <xdr:rowOff>78014</xdr:rowOff>
    </xdr:to>
    <xdr:sp macro="" textlink="">
      <xdr:nvSpPr>
        <xdr:cNvPr id="351" name="フローチャート: 判断 350">
          <a:extLst>
            <a:ext uri="{FF2B5EF4-FFF2-40B4-BE49-F238E27FC236}">
              <a16:creationId xmlns:a16="http://schemas.microsoft.com/office/drawing/2014/main" id="{ED6C06BA-79A1-4E6E-93ED-C9FE527D7ADD}"/>
            </a:ext>
          </a:extLst>
        </xdr:cNvPr>
        <xdr:cNvSpPr/>
      </xdr:nvSpPr>
      <xdr:spPr>
        <a:xfrm>
          <a:off x="6921500" y="17807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52" name="テキスト ボックス 351">
          <a:extLst>
            <a:ext uri="{FF2B5EF4-FFF2-40B4-BE49-F238E27FC236}">
              <a16:creationId xmlns:a16="http://schemas.microsoft.com/office/drawing/2014/main" id="{0F607A2F-95A0-452D-BE98-8D45BB6F20B5}"/>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53" name="テキスト ボックス 352">
          <a:extLst>
            <a:ext uri="{FF2B5EF4-FFF2-40B4-BE49-F238E27FC236}">
              <a16:creationId xmlns:a16="http://schemas.microsoft.com/office/drawing/2014/main" id="{2B870B27-3C1A-4CB7-B2A2-A9CB4569528E}"/>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54" name="テキスト ボックス 353">
          <a:extLst>
            <a:ext uri="{FF2B5EF4-FFF2-40B4-BE49-F238E27FC236}">
              <a16:creationId xmlns:a16="http://schemas.microsoft.com/office/drawing/2014/main" id="{A5139A08-E635-4733-92DC-37C7D41AB340}"/>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55" name="テキスト ボックス 354">
          <a:extLst>
            <a:ext uri="{FF2B5EF4-FFF2-40B4-BE49-F238E27FC236}">
              <a16:creationId xmlns:a16="http://schemas.microsoft.com/office/drawing/2014/main" id="{D5A133F2-8B4C-4C83-B748-66D917188EB8}"/>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56" name="テキスト ボックス 355">
          <a:extLst>
            <a:ext uri="{FF2B5EF4-FFF2-40B4-BE49-F238E27FC236}">
              <a16:creationId xmlns:a16="http://schemas.microsoft.com/office/drawing/2014/main" id="{58400CC5-EBB0-4CA0-9FB6-7FA0F674089F}"/>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118473</xdr:rowOff>
    </xdr:from>
    <xdr:to>
      <xdr:col>55</xdr:col>
      <xdr:colOff>50800</xdr:colOff>
      <xdr:row>106</xdr:row>
      <xdr:rowOff>48623</xdr:rowOff>
    </xdr:to>
    <xdr:sp macro="" textlink="">
      <xdr:nvSpPr>
        <xdr:cNvPr id="357" name="楕円 356">
          <a:extLst>
            <a:ext uri="{FF2B5EF4-FFF2-40B4-BE49-F238E27FC236}">
              <a16:creationId xmlns:a16="http://schemas.microsoft.com/office/drawing/2014/main" id="{191195A0-AFF3-49B0-902B-EDBF76288DE9}"/>
            </a:ext>
          </a:extLst>
        </xdr:cNvPr>
        <xdr:cNvSpPr/>
      </xdr:nvSpPr>
      <xdr:spPr>
        <a:xfrm>
          <a:off x="10426700" y="18120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105</xdr:row>
      <xdr:rowOff>96900</xdr:rowOff>
    </xdr:from>
    <xdr:ext cx="469744" cy="259045"/>
    <xdr:sp macro="" textlink="">
      <xdr:nvSpPr>
        <xdr:cNvPr id="358" name="【市民会館】&#10;一人当たり面積該当値テキスト">
          <a:extLst>
            <a:ext uri="{FF2B5EF4-FFF2-40B4-BE49-F238E27FC236}">
              <a16:creationId xmlns:a16="http://schemas.microsoft.com/office/drawing/2014/main" id="{742B1463-EAB0-47C6-B9E4-30F030E6B0A0}"/>
            </a:ext>
          </a:extLst>
        </xdr:cNvPr>
        <xdr:cNvSpPr txBox="1"/>
      </xdr:nvSpPr>
      <xdr:spPr>
        <a:xfrm>
          <a:off x="10515600" y="180991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93980</xdr:rowOff>
    </xdr:from>
    <xdr:to>
      <xdr:col>50</xdr:col>
      <xdr:colOff>165100</xdr:colOff>
      <xdr:row>107</xdr:row>
      <xdr:rowOff>24130</xdr:rowOff>
    </xdr:to>
    <xdr:sp macro="" textlink="">
      <xdr:nvSpPr>
        <xdr:cNvPr id="359" name="楕円 358">
          <a:extLst>
            <a:ext uri="{FF2B5EF4-FFF2-40B4-BE49-F238E27FC236}">
              <a16:creationId xmlns:a16="http://schemas.microsoft.com/office/drawing/2014/main" id="{4D5F62F1-E883-4D9B-913B-8395E439661C}"/>
            </a:ext>
          </a:extLst>
        </xdr:cNvPr>
        <xdr:cNvSpPr/>
      </xdr:nvSpPr>
      <xdr:spPr>
        <a:xfrm>
          <a:off x="9588500" y="1826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105</xdr:row>
      <xdr:rowOff>169273</xdr:rowOff>
    </xdr:from>
    <xdr:to>
      <xdr:col>55</xdr:col>
      <xdr:colOff>0</xdr:colOff>
      <xdr:row>106</xdr:row>
      <xdr:rowOff>144780</xdr:rowOff>
    </xdr:to>
    <xdr:cxnSp macro="">
      <xdr:nvCxnSpPr>
        <xdr:cNvPr id="360" name="直線コネクタ 359">
          <a:extLst>
            <a:ext uri="{FF2B5EF4-FFF2-40B4-BE49-F238E27FC236}">
              <a16:creationId xmlns:a16="http://schemas.microsoft.com/office/drawing/2014/main" id="{BF0078BF-321D-4C16-BB04-782DEFFA6F02}"/>
            </a:ext>
          </a:extLst>
        </xdr:cNvPr>
        <xdr:cNvCxnSpPr/>
      </xdr:nvCxnSpPr>
      <xdr:spPr>
        <a:xfrm flipV="1">
          <a:off x="9639300" y="18171523"/>
          <a:ext cx="838200" cy="146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104</xdr:row>
      <xdr:rowOff>136434</xdr:rowOff>
    </xdr:from>
    <xdr:to>
      <xdr:col>46</xdr:col>
      <xdr:colOff>38100</xdr:colOff>
      <xdr:row>105</xdr:row>
      <xdr:rowOff>66584</xdr:rowOff>
    </xdr:to>
    <xdr:sp macro="" textlink="">
      <xdr:nvSpPr>
        <xdr:cNvPr id="361" name="楕円 360">
          <a:extLst>
            <a:ext uri="{FF2B5EF4-FFF2-40B4-BE49-F238E27FC236}">
              <a16:creationId xmlns:a16="http://schemas.microsoft.com/office/drawing/2014/main" id="{DBEDC7FE-5D8C-4E8D-90A2-737946D80F15}"/>
            </a:ext>
          </a:extLst>
        </xdr:cNvPr>
        <xdr:cNvSpPr/>
      </xdr:nvSpPr>
      <xdr:spPr>
        <a:xfrm>
          <a:off x="8699500" y="17967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105</xdr:row>
      <xdr:rowOff>15784</xdr:rowOff>
    </xdr:from>
    <xdr:to>
      <xdr:col>50</xdr:col>
      <xdr:colOff>114300</xdr:colOff>
      <xdr:row>106</xdr:row>
      <xdr:rowOff>144780</xdr:rowOff>
    </xdr:to>
    <xdr:cxnSp macro="">
      <xdr:nvCxnSpPr>
        <xdr:cNvPr id="362" name="直線コネクタ 361">
          <a:extLst>
            <a:ext uri="{FF2B5EF4-FFF2-40B4-BE49-F238E27FC236}">
              <a16:creationId xmlns:a16="http://schemas.microsoft.com/office/drawing/2014/main" id="{E13A1A1B-BAD6-4FEA-A70B-10EC46D3595F}"/>
            </a:ext>
          </a:extLst>
        </xdr:cNvPr>
        <xdr:cNvCxnSpPr/>
      </xdr:nvCxnSpPr>
      <xdr:spPr>
        <a:xfrm>
          <a:off x="8750300" y="18018034"/>
          <a:ext cx="889000" cy="300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104</xdr:row>
      <xdr:rowOff>156029</xdr:rowOff>
    </xdr:from>
    <xdr:to>
      <xdr:col>41</xdr:col>
      <xdr:colOff>101600</xdr:colOff>
      <xdr:row>105</xdr:row>
      <xdr:rowOff>86179</xdr:rowOff>
    </xdr:to>
    <xdr:sp macro="" textlink="">
      <xdr:nvSpPr>
        <xdr:cNvPr id="363" name="楕円 362">
          <a:extLst>
            <a:ext uri="{FF2B5EF4-FFF2-40B4-BE49-F238E27FC236}">
              <a16:creationId xmlns:a16="http://schemas.microsoft.com/office/drawing/2014/main" id="{753642F4-9FEB-4820-A031-65DAB88227B7}"/>
            </a:ext>
          </a:extLst>
        </xdr:cNvPr>
        <xdr:cNvSpPr/>
      </xdr:nvSpPr>
      <xdr:spPr>
        <a:xfrm>
          <a:off x="7810500" y="17986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105</xdr:row>
      <xdr:rowOff>15784</xdr:rowOff>
    </xdr:from>
    <xdr:to>
      <xdr:col>45</xdr:col>
      <xdr:colOff>177800</xdr:colOff>
      <xdr:row>105</xdr:row>
      <xdr:rowOff>35379</xdr:rowOff>
    </xdr:to>
    <xdr:cxnSp macro="">
      <xdr:nvCxnSpPr>
        <xdr:cNvPr id="364" name="直線コネクタ 363">
          <a:extLst>
            <a:ext uri="{FF2B5EF4-FFF2-40B4-BE49-F238E27FC236}">
              <a16:creationId xmlns:a16="http://schemas.microsoft.com/office/drawing/2014/main" id="{B11B050E-C2F1-454F-87B1-652EA6E6E4D2}"/>
            </a:ext>
          </a:extLst>
        </xdr:cNvPr>
        <xdr:cNvCxnSpPr/>
      </xdr:nvCxnSpPr>
      <xdr:spPr>
        <a:xfrm flipV="1">
          <a:off x="7861300" y="18018034"/>
          <a:ext cx="889000" cy="19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103</xdr:row>
      <xdr:rowOff>34126</xdr:rowOff>
    </xdr:from>
    <xdr:ext cx="469744" cy="259045"/>
    <xdr:sp macro="" textlink="">
      <xdr:nvSpPr>
        <xdr:cNvPr id="365" name="n_1aveValue【市民会館】&#10;一人当たり面積">
          <a:extLst>
            <a:ext uri="{FF2B5EF4-FFF2-40B4-BE49-F238E27FC236}">
              <a16:creationId xmlns:a16="http://schemas.microsoft.com/office/drawing/2014/main" id="{C04217B7-71BD-4F92-BC7E-40CFE9A6646C}"/>
            </a:ext>
          </a:extLst>
        </xdr:cNvPr>
        <xdr:cNvSpPr txBox="1"/>
      </xdr:nvSpPr>
      <xdr:spPr>
        <a:xfrm>
          <a:off x="9391727" y="176934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103</xdr:row>
      <xdr:rowOff>63516</xdr:rowOff>
    </xdr:from>
    <xdr:ext cx="469744" cy="259045"/>
    <xdr:sp macro="" textlink="">
      <xdr:nvSpPr>
        <xdr:cNvPr id="366" name="n_2aveValue【市民会館】&#10;一人当たり面積">
          <a:extLst>
            <a:ext uri="{FF2B5EF4-FFF2-40B4-BE49-F238E27FC236}">
              <a16:creationId xmlns:a16="http://schemas.microsoft.com/office/drawing/2014/main" id="{07E1F8DE-FDDB-433B-B636-D0506D65BCAC}"/>
            </a:ext>
          </a:extLst>
        </xdr:cNvPr>
        <xdr:cNvSpPr txBox="1"/>
      </xdr:nvSpPr>
      <xdr:spPr>
        <a:xfrm>
          <a:off x="8515427" y="17722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102</xdr:row>
      <xdr:rowOff>94541</xdr:rowOff>
    </xdr:from>
    <xdr:ext cx="469744" cy="259045"/>
    <xdr:sp macro="" textlink="">
      <xdr:nvSpPr>
        <xdr:cNvPr id="367" name="n_3aveValue【市民会館】&#10;一人当たり面積">
          <a:extLst>
            <a:ext uri="{FF2B5EF4-FFF2-40B4-BE49-F238E27FC236}">
              <a16:creationId xmlns:a16="http://schemas.microsoft.com/office/drawing/2014/main" id="{C60722E4-816F-475A-8FD5-0045792DFC0F}"/>
            </a:ext>
          </a:extLst>
        </xdr:cNvPr>
        <xdr:cNvSpPr txBox="1"/>
      </xdr:nvSpPr>
      <xdr:spPr>
        <a:xfrm>
          <a:off x="7626427" y="17582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102</xdr:row>
      <xdr:rowOff>94541</xdr:rowOff>
    </xdr:from>
    <xdr:ext cx="469744" cy="259045"/>
    <xdr:sp macro="" textlink="">
      <xdr:nvSpPr>
        <xdr:cNvPr id="368" name="n_4aveValue【市民会館】&#10;一人当たり面積">
          <a:extLst>
            <a:ext uri="{FF2B5EF4-FFF2-40B4-BE49-F238E27FC236}">
              <a16:creationId xmlns:a16="http://schemas.microsoft.com/office/drawing/2014/main" id="{380B86F1-7DF8-416C-95E7-8F33FB329727}"/>
            </a:ext>
          </a:extLst>
        </xdr:cNvPr>
        <xdr:cNvSpPr txBox="1"/>
      </xdr:nvSpPr>
      <xdr:spPr>
        <a:xfrm>
          <a:off x="6737427" y="17582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107</xdr:row>
      <xdr:rowOff>15257</xdr:rowOff>
    </xdr:from>
    <xdr:ext cx="469744" cy="259045"/>
    <xdr:sp macro="" textlink="">
      <xdr:nvSpPr>
        <xdr:cNvPr id="369" name="n_1mainValue【市民会館】&#10;一人当たり面積">
          <a:extLst>
            <a:ext uri="{FF2B5EF4-FFF2-40B4-BE49-F238E27FC236}">
              <a16:creationId xmlns:a16="http://schemas.microsoft.com/office/drawing/2014/main" id="{35D00D1E-28FF-4970-8CAE-EF3F396A3AB3}"/>
            </a:ext>
          </a:extLst>
        </xdr:cNvPr>
        <xdr:cNvSpPr txBox="1"/>
      </xdr:nvSpPr>
      <xdr:spPr>
        <a:xfrm>
          <a:off x="9391727" y="18360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57711</xdr:rowOff>
    </xdr:from>
    <xdr:ext cx="469744" cy="259045"/>
    <xdr:sp macro="" textlink="">
      <xdr:nvSpPr>
        <xdr:cNvPr id="370" name="n_2mainValue【市民会館】&#10;一人当たり面積">
          <a:extLst>
            <a:ext uri="{FF2B5EF4-FFF2-40B4-BE49-F238E27FC236}">
              <a16:creationId xmlns:a16="http://schemas.microsoft.com/office/drawing/2014/main" id="{E5085CA4-89C0-436B-BC0B-8E4D193B33B6}"/>
            </a:ext>
          </a:extLst>
        </xdr:cNvPr>
        <xdr:cNvSpPr txBox="1"/>
      </xdr:nvSpPr>
      <xdr:spPr>
        <a:xfrm>
          <a:off x="8515427" y="18059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77306</xdr:rowOff>
    </xdr:from>
    <xdr:ext cx="469744" cy="259045"/>
    <xdr:sp macro="" textlink="">
      <xdr:nvSpPr>
        <xdr:cNvPr id="371" name="n_3mainValue【市民会館】&#10;一人当たり面積">
          <a:extLst>
            <a:ext uri="{FF2B5EF4-FFF2-40B4-BE49-F238E27FC236}">
              <a16:creationId xmlns:a16="http://schemas.microsoft.com/office/drawing/2014/main" id="{6D008F9A-BD63-49B3-B0FC-353A0E360AC7}"/>
            </a:ext>
          </a:extLst>
        </xdr:cNvPr>
        <xdr:cNvSpPr txBox="1"/>
      </xdr:nvSpPr>
      <xdr:spPr>
        <a:xfrm>
          <a:off x="7626427" y="18079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72" name="正方形/長方形 371">
          <a:extLst>
            <a:ext uri="{FF2B5EF4-FFF2-40B4-BE49-F238E27FC236}">
              <a16:creationId xmlns:a16="http://schemas.microsoft.com/office/drawing/2014/main" id="{2021FE52-24EB-42C2-B048-35AEDE307133}"/>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73" name="正方形/長方形 372">
          <a:extLst>
            <a:ext uri="{FF2B5EF4-FFF2-40B4-BE49-F238E27FC236}">
              <a16:creationId xmlns:a16="http://schemas.microsoft.com/office/drawing/2014/main" id="{B70081E8-20B5-4EAA-B8B1-BDDC7310D354}"/>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74" name="正方形/長方形 373">
          <a:extLst>
            <a:ext uri="{FF2B5EF4-FFF2-40B4-BE49-F238E27FC236}">
              <a16:creationId xmlns:a16="http://schemas.microsoft.com/office/drawing/2014/main" id="{66F6ED99-1AF1-4CD3-87B9-A39441D53FE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75" name="正方形/長方形 374">
          <a:extLst>
            <a:ext uri="{FF2B5EF4-FFF2-40B4-BE49-F238E27FC236}">
              <a16:creationId xmlns:a16="http://schemas.microsoft.com/office/drawing/2014/main" id="{97F1519E-480A-4E0F-8D72-9583D536515C}"/>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76" name="正方形/長方形 375">
          <a:extLst>
            <a:ext uri="{FF2B5EF4-FFF2-40B4-BE49-F238E27FC236}">
              <a16:creationId xmlns:a16="http://schemas.microsoft.com/office/drawing/2014/main" id="{95999C27-5BF6-409F-8A3F-61850BC1A0E1}"/>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77" name="正方形/長方形 376">
          <a:extLst>
            <a:ext uri="{FF2B5EF4-FFF2-40B4-BE49-F238E27FC236}">
              <a16:creationId xmlns:a16="http://schemas.microsoft.com/office/drawing/2014/main" id="{303D9018-3D09-472C-959C-E38C0C92EFFF}"/>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78" name="正方形/長方形 377">
          <a:extLst>
            <a:ext uri="{FF2B5EF4-FFF2-40B4-BE49-F238E27FC236}">
              <a16:creationId xmlns:a16="http://schemas.microsoft.com/office/drawing/2014/main" id="{93E48133-89F3-478C-8611-D2C447812E7D}"/>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79" name="正方形/長方形 378">
          <a:extLst>
            <a:ext uri="{FF2B5EF4-FFF2-40B4-BE49-F238E27FC236}">
              <a16:creationId xmlns:a16="http://schemas.microsoft.com/office/drawing/2014/main" id="{F849137B-9BC6-4CCF-BA42-6C2BCD9AC2A3}"/>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80" name="テキスト ボックス 379">
          <a:extLst>
            <a:ext uri="{FF2B5EF4-FFF2-40B4-BE49-F238E27FC236}">
              <a16:creationId xmlns:a16="http://schemas.microsoft.com/office/drawing/2014/main" id="{EAF5D69A-A379-480B-8311-187D56EA9FAC}"/>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81" name="直線コネクタ 380">
          <a:extLst>
            <a:ext uri="{FF2B5EF4-FFF2-40B4-BE49-F238E27FC236}">
              <a16:creationId xmlns:a16="http://schemas.microsoft.com/office/drawing/2014/main" id="{97222758-6810-475C-BA24-ED90B9A9C34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82" name="テキスト ボックス 381">
          <a:extLst>
            <a:ext uri="{FF2B5EF4-FFF2-40B4-BE49-F238E27FC236}">
              <a16:creationId xmlns:a16="http://schemas.microsoft.com/office/drawing/2014/main" id="{7E78F738-1692-486D-B5DA-801305423ABC}"/>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83" name="直線コネクタ 382">
          <a:extLst>
            <a:ext uri="{FF2B5EF4-FFF2-40B4-BE49-F238E27FC236}">
              <a16:creationId xmlns:a16="http://schemas.microsoft.com/office/drawing/2014/main" id="{43A32CE2-410C-4F08-B873-0D4C9882D7F8}"/>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384" name="テキスト ボックス 383">
          <a:extLst>
            <a:ext uri="{FF2B5EF4-FFF2-40B4-BE49-F238E27FC236}">
              <a16:creationId xmlns:a16="http://schemas.microsoft.com/office/drawing/2014/main" id="{D4DD4BFD-592E-48B6-9C0F-149959CEE20E}"/>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85" name="直線コネクタ 384">
          <a:extLst>
            <a:ext uri="{FF2B5EF4-FFF2-40B4-BE49-F238E27FC236}">
              <a16:creationId xmlns:a16="http://schemas.microsoft.com/office/drawing/2014/main" id="{09CD7235-EBB8-48A5-8D89-8C3DCC6EF879}"/>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86" name="テキスト ボックス 385">
          <a:extLst>
            <a:ext uri="{FF2B5EF4-FFF2-40B4-BE49-F238E27FC236}">
              <a16:creationId xmlns:a16="http://schemas.microsoft.com/office/drawing/2014/main" id="{7B219736-788B-4CB1-8C4B-978F64E5BEDD}"/>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87" name="直線コネクタ 386">
          <a:extLst>
            <a:ext uri="{FF2B5EF4-FFF2-40B4-BE49-F238E27FC236}">
              <a16:creationId xmlns:a16="http://schemas.microsoft.com/office/drawing/2014/main" id="{0CF27B81-6C8D-48DD-8B5A-E08595F028FF}"/>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88" name="テキスト ボックス 387">
          <a:extLst>
            <a:ext uri="{FF2B5EF4-FFF2-40B4-BE49-F238E27FC236}">
              <a16:creationId xmlns:a16="http://schemas.microsoft.com/office/drawing/2014/main" id="{98E819E5-807F-42A5-A0D6-3A1F871331B6}"/>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89" name="直線コネクタ 388">
          <a:extLst>
            <a:ext uri="{FF2B5EF4-FFF2-40B4-BE49-F238E27FC236}">
              <a16:creationId xmlns:a16="http://schemas.microsoft.com/office/drawing/2014/main" id="{10BA945D-7B1A-4090-867C-A61A81D563FD}"/>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90" name="テキスト ボックス 389">
          <a:extLst>
            <a:ext uri="{FF2B5EF4-FFF2-40B4-BE49-F238E27FC236}">
              <a16:creationId xmlns:a16="http://schemas.microsoft.com/office/drawing/2014/main" id="{675540A9-903F-40F5-A83B-0B05C3A672B2}"/>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91" name="直線コネクタ 390">
          <a:extLst>
            <a:ext uri="{FF2B5EF4-FFF2-40B4-BE49-F238E27FC236}">
              <a16:creationId xmlns:a16="http://schemas.microsoft.com/office/drawing/2014/main" id="{7653DFD2-06C1-4BCC-992E-4D4E5DD32101}"/>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392" name="テキスト ボックス 391">
          <a:extLst>
            <a:ext uri="{FF2B5EF4-FFF2-40B4-BE49-F238E27FC236}">
              <a16:creationId xmlns:a16="http://schemas.microsoft.com/office/drawing/2014/main" id="{57DD5F3F-F48C-4F76-B082-07961B6F98BC}"/>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93" name="直線コネクタ 392">
          <a:extLst>
            <a:ext uri="{FF2B5EF4-FFF2-40B4-BE49-F238E27FC236}">
              <a16:creationId xmlns:a16="http://schemas.microsoft.com/office/drawing/2014/main" id="{9B70E1D7-18F4-4343-A1DE-8EC69CD96B77}"/>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394" name="テキスト ボックス 393">
          <a:extLst>
            <a:ext uri="{FF2B5EF4-FFF2-40B4-BE49-F238E27FC236}">
              <a16:creationId xmlns:a16="http://schemas.microsoft.com/office/drawing/2014/main" id="{1758963D-79B0-46A5-8BD2-F3623FDF2BC2}"/>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95" name="【一般廃棄物処理施設】&#10;有形固定資産減価償却率グラフ枠">
          <a:extLst>
            <a:ext uri="{FF2B5EF4-FFF2-40B4-BE49-F238E27FC236}">
              <a16:creationId xmlns:a16="http://schemas.microsoft.com/office/drawing/2014/main" id="{7CB58202-5865-4A28-9650-3D0D14741412}"/>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41910</xdr:rowOff>
    </xdr:from>
    <xdr:to>
      <xdr:col>85</xdr:col>
      <xdr:colOff>126364</xdr:colOff>
      <xdr:row>41</xdr:row>
      <xdr:rowOff>93345</xdr:rowOff>
    </xdr:to>
    <xdr:cxnSp macro="">
      <xdr:nvCxnSpPr>
        <xdr:cNvPr id="396" name="直線コネクタ 395">
          <a:extLst>
            <a:ext uri="{FF2B5EF4-FFF2-40B4-BE49-F238E27FC236}">
              <a16:creationId xmlns:a16="http://schemas.microsoft.com/office/drawing/2014/main" id="{2CFBA56B-04C1-4600-A0EE-5E5F7A8347FA}"/>
            </a:ext>
          </a:extLst>
        </xdr:cNvPr>
        <xdr:cNvCxnSpPr/>
      </xdr:nvCxnSpPr>
      <xdr:spPr>
        <a:xfrm flipV="1">
          <a:off x="16318864" y="5871210"/>
          <a:ext cx="0" cy="12515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97172</xdr:rowOff>
    </xdr:from>
    <xdr:ext cx="405111" cy="259045"/>
    <xdr:sp macro="" textlink="">
      <xdr:nvSpPr>
        <xdr:cNvPr id="397" name="【一般廃棄物処理施設】&#10;有形固定資産減価償却率最小値テキスト">
          <a:extLst>
            <a:ext uri="{FF2B5EF4-FFF2-40B4-BE49-F238E27FC236}">
              <a16:creationId xmlns:a16="http://schemas.microsoft.com/office/drawing/2014/main" id="{5C826BC6-BE8D-425F-9381-3B860FD3BCCD}"/>
            </a:ext>
          </a:extLst>
        </xdr:cNvPr>
        <xdr:cNvSpPr txBox="1"/>
      </xdr:nvSpPr>
      <xdr:spPr>
        <a:xfrm>
          <a:off x="16357600" y="7126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93345</xdr:rowOff>
    </xdr:from>
    <xdr:to>
      <xdr:col>86</xdr:col>
      <xdr:colOff>25400</xdr:colOff>
      <xdr:row>41</xdr:row>
      <xdr:rowOff>93345</xdr:rowOff>
    </xdr:to>
    <xdr:cxnSp macro="">
      <xdr:nvCxnSpPr>
        <xdr:cNvPr id="398" name="直線コネクタ 397">
          <a:extLst>
            <a:ext uri="{FF2B5EF4-FFF2-40B4-BE49-F238E27FC236}">
              <a16:creationId xmlns:a16="http://schemas.microsoft.com/office/drawing/2014/main" id="{F090E7C9-6B49-4630-AF62-32A848A628D6}"/>
            </a:ext>
          </a:extLst>
        </xdr:cNvPr>
        <xdr:cNvCxnSpPr/>
      </xdr:nvCxnSpPr>
      <xdr:spPr>
        <a:xfrm>
          <a:off x="16230600" y="71227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160037</xdr:rowOff>
    </xdr:from>
    <xdr:ext cx="405111" cy="259045"/>
    <xdr:sp macro="" textlink="">
      <xdr:nvSpPr>
        <xdr:cNvPr id="399" name="【一般廃棄物処理施設】&#10;有形固定資産減価償却率最大値テキスト">
          <a:extLst>
            <a:ext uri="{FF2B5EF4-FFF2-40B4-BE49-F238E27FC236}">
              <a16:creationId xmlns:a16="http://schemas.microsoft.com/office/drawing/2014/main" id="{D6DD3532-D11C-4774-A037-8E32B241AFE1}"/>
            </a:ext>
          </a:extLst>
        </xdr:cNvPr>
        <xdr:cNvSpPr txBox="1"/>
      </xdr:nvSpPr>
      <xdr:spPr>
        <a:xfrm>
          <a:off x="16357600" y="5646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41910</xdr:rowOff>
    </xdr:from>
    <xdr:to>
      <xdr:col>86</xdr:col>
      <xdr:colOff>25400</xdr:colOff>
      <xdr:row>34</xdr:row>
      <xdr:rowOff>41910</xdr:rowOff>
    </xdr:to>
    <xdr:cxnSp macro="">
      <xdr:nvCxnSpPr>
        <xdr:cNvPr id="400" name="直線コネクタ 399">
          <a:extLst>
            <a:ext uri="{FF2B5EF4-FFF2-40B4-BE49-F238E27FC236}">
              <a16:creationId xmlns:a16="http://schemas.microsoft.com/office/drawing/2014/main" id="{6B88060F-4F0C-4FAD-8D7C-B86B2EB67554}"/>
            </a:ext>
          </a:extLst>
        </xdr:cNvPr>
        <xdr:cNvCxnSpPr/>
      </xdr:nvCxnSpPr>
      <xdr:spPr>
        <a:xfrm>
          <a:off x="16230600" y="58712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116857</xdr:rowOff>
    </xdr:from>
    <xdr:ext cx="405111" cy="259045"/>
    <xdr:sp macro="" textlink="">
      <xdr:nvSpPr>
        <xdr:cNvPr id="401" name="【一般廃棄物処理施設】&#10;有形固定資産減価償却率平均値テキスト">
          <a:extLst>
            <a:ext uri="{FF2B5EF4-FFF2-40B4-BE49-F238E27FC236}">
              <a16:creationId xmlns:a16="http://schemas.microsoft.com/office/drawing/2014/main" id="{0DEDD0A1-517A-4884-AA0D-0749CC83D2ED}"/>
            </a:ext>
          </a:extLst>
        </xdr:cNvPr>
        <xdr:cNvSpPr txBox="1"/>
      </xdr:nvSpPr>
      <xdr:spPr>
        <a:xfrm>
          <a:off x="16357600" y="64605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93980</xdr:rowOff>
    </xdr:from>
    <xdr:to>
      <xdr:col>85</xdr:col>
      <xdr:colOff>177800</xdr:colOff>
      <xdr:row>39</xdr:row>
      <xdr:rowOff>24130</xdr:rowOff>
    </xdr:to>
    <xdr:sp macro="" textlink="">
      <xdr:nvSpPr>
        <xdr:cNvPr id="402" name="フローチャート: 判断 401">
          <a:extLst>
            <a:ext uri="{FF2B5EF4-FFF2-40B4-BE49-F238E27FC236}">
              <a16:creationId xmlns:a16="http://schemas.microsoft.com/office/drawing/2014/main" id="{F1AABFD8-0600-4B11-BC3A-17FA073F08CF}"/>
            </a:ext>
          </a:extLst>
        </xdr:cNvPr>
        <xdr:cNvSpPr/>
      </xdr:nvSpPr>
      <xdr:spPr>
        <a:xfrm>
          <a:off x="16268700" y="660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99695</xdr:rowOff>
    </xdr:from>
    <xdr:to>
      <xdr:col>81</xdr:col>
      <xdr:colOff>101600</xdr:colOff>
      <xdr:row>39</xdr:row>
      <xdr:rowOff>29845</xdr:rowOff>
    </xdr:to>
    <xdr:sp macro="" textlink="">
      <xdr:nvSpPr>
        <xdr:cNvPr id="403" name="フローチャート: 判断 402">
          <a:extLst>
            <a:ext uri="{FF2B5EF4-FFF2-40B4-BE49-F238E27FC236}">
              <a16:creationId xmlns:a16="http://schemas.microsoft.com/office/drawing/2014/main" id="{50118BB2-06E5-4813-A7FA-7897E43547EB}"/>
            </a:ext>
          </a:extLst>
        </xdr:cNvPr>
        <xdr:cNvSpPr/>
      </xdr:nvSpPr>
      <xdr:spPr>
        <a:xfrm>
          <a:off x="15430500" y="6614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25400</xdr:rowOff>
    </xdr:from>
    <xdr:to>
      <xdr:col>76</xdr:col>
      <xdr:colOff>165100</xdr:colOff>
      <xdr:row>38</xdr:row>
      <xdr:rowOff>127000</xdr:rowOff>
    </xdr:to>
    <xdr:sp macro="" textlink="">
      <xdr:nvSpPr>
        <xdr:cNvPr id="404" name="フローチャート: 判断 403">
          <a:extLst>
            <a:ext uri="{FF2B5EF4-FFF2-40B4-BE49-F238E27FC236}">
              <a16:creationId xmlns:a16="http://schemas.microsoft.com/office/drawing/2014/main" id="{3876B260-4208-4DC7-9F2E-B1598491D46C}"/>
            </a:ext>
          </a:extLst>
        </xdr:cNvPr>
        <xdr:cNvSpPr/>
      </xdr:nvSpPr>
      <xdr:spPr>
        <a:xfrm>
          <a:off x="14541500" y="654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15875</xdr:rowOff>
    </xdr:from>
    <xdr:to>
      <xdr:col>72</xdr:col>
      <xdr:colOff>38100</xdr:colOff>
      <xdr:row>38</xdr:row>
      <xdr:rowOff>117475</xdr:rowOff>
    </xdr:to>
    <xdr:sp macro="" textlink="">
      <xdr:nvSpPr>
        <xdr:cNvPr id="405" name="フローチャート: 判断 404">
          <a:extLst>
            <a:ext uri="{FF2B5EF4-FFF2-40B4-BE49-F238E27FC236}">
              <a16:creationId xmlns:a16="http://schemas.microsoft.com/office/drawing/2014/main" id="{FB45A1D8-CFD9-40CB-B8A4-425DC6F71F00}"/>
            </a:ext>
          </a:extLst>
        </xdr:cNvPr>
        <xdr:cNvSpPr/>
      </xdr:nvSpPr>
      <xdr:spPr>
        <a:xfrm>
          <a:off x="13652500" y="6530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12065</xdr:rowOff>
    </xdr:from>
    <xdr:to>
      <xdr:col>67</xdr:col>
      <xdr:colOff>101600</xdr:colOff>
      <xdr:row>37</xdr:row>
      <xdr:rowOff>113665</xdr:rowOff>
    </xdr:to>
    <xdr:sp macro="" textlink="">
      <xdr:nvSpPr>
        <xdr:cNvPr id="406" name="フローチャート: 判断 405">
          <a:extLst>
            <a:ext uri="{FF2B5EF4-FFF2-40B4-BE49-F238E27FC236}">
              <a16:creationId xmlns:a16="http://schemas.microsoft.com/office/drawing/2014/main" id="{40298A8D-3798-4551-9C33-06DA64510088}"/>
            </a:ext>
          </a:extLst>
        </xdr:cNvPr>
        <xdr:cNvSpPr/>
      </xdr:nvSpPr>
      <xdr:spPr>
        <a:xfrm>
          <a:off x="12763500" y="6355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07" name="テキスト ボックス 406">
          <a:extLst>
            <a:ext uri="{FF2B5EF4-FFF2-40B4-BE49-F238E27FC236}">
              <a16:creationId xmlns:a16="http://schemas.microsoft.com/office/drawing/2014/main" id="{F6C918E2-FC52-4DBA-B2AD-E4A703A9D499}"/>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08" name="テキスト ボックス 407">
          <a:extLst>
            <a:ext uri="{FF2B5EF4-FFF2-40B4-BE49-F238E27FC236}">
              <a16:creationId xmlns:a16="http://schemas.microsoft.com/office/drawing/2014/main" id="{DE54BEA5-D074-44D5-B648-74731B7B9308}"/>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09" name="テキスト ボックス 408">
          <a:extLst>
            <a:ext uri="{FF2B5EF4-FFF2-40B4-BE49-F238E27FC236}">
              <a16:creationId xmlns:a16="http://schemas.microsoft.com/office/drawing/2014/main" id="{DB5D4BE9-5747-43B6-958C-B3702A301895}"/>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10" name="テキスト ボックス 409">
          <a:extLst>
            <a:ext uri="{FF2B5EF4-FFF2-40B4-BE49-F238E27FC236}">
              <a16:creationId xmlns:a16="http://schemas.microsoft.com/office/drawing/2014/main" id="{2498AA63-FCE6-4B67-9CB1-CF8E3BDC3239}"/>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11" name="テキスト ボックス 410">
          <a:extLst>
            <a:ext uri="{FF2B5EF4-FFF2-40B4-BE49-F238E27FC236}">
              <a16:creationId xmlns:a16="http://schemas.microsoft.com/office/drawing/2014/main" id="{585E0764-2B49-4675-8E7A-CD4FB01A578D}"/>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15875</xdr:rowOff>
    </xdr:from>
    <xdr:to>
      <xdr:col>85</xdr:col>
      <xdr:colOff>177800</xdr:colOff>
      <xdr:row>39</xdr:row>
      <xdr:rowOff>117475</xdr:rowOff>
    </xdr:to>
    <xdr:sp macro="" textlink="">
      <xdr:nvSpPr>
        <xdr:cNvPr id="412" name="楕円 411">
          <a:extLst>
            <a:ext uri="{FF2B5EF4-FFF2-40B4-BE49-F238E27FC236}">
              <a16:creationId xmlns:a16="http://schemas.microsoft.com/office/drawing/2014/main" id="{90A5C8D1-EE28-4B8B-90B5-D2E9B9363676}"/>
            </a:ext>
          </a:extLst>
        </xdr:cNvPr>
        <xdr:cNvSpPr/>
      </xdr:nvSpPr>
      <xdr:spPr>
        <a:xfrm>
          <a:off x="16268700" y="6702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165752</xdr:rowOff>
    </xdr:from>
    <xdr:ext cx="405111" cy="259045"/>
    <xdr:sp macro="" textlink="">
      <xdr:nvSpPr>
        <xdr:cNvPr id="413" name="【一般廃棄物処理施設】&#10;有形固定資産減価償却率該当値テキスト">
          <a:extLst>
            <a:ext uri="{FF2B5EF4-FFF2-40B4-BE49-F238E27FC236}">
              <a16:creationId xmlns:a16="http://schemas.microsoft.com/office/drawing/2014/main" id="{915F59C9-FC65-4CDB-AA9D-2E7A28EE7C3B}"/>
            </a:ext>
          </a:extLst>
        </xdr:cNvPr>
        <xdr:cNvSpPr txBox="1"/>
      </xdr:nvSpPr>
      <xdr:spPr>
        <a:xfrm>
          <a:off x="16357600" y="6680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149225</xdr:rowOff>
    </xdr:from>
    <xdr:to>
      <xdr:col>81</xdr:col>
      <xdr:colOff>101600</xdr:colOff>
      <xdr:row>39</xdr:row>
      <xdr:rowOff>79375</xdr:rowOff>
    </xdr:to>
    <xdr:sp macro="" textlink="">
      <xdr:nvSpPr>
        <xdr:cNvPr id="414" name="楕円 413">
          <a:extLst>
            <a:ext uri="{FF2B5EF4-FFF2-40B4-BE49-F238E27FC236}">
              <a16:creationId xmlns:a16="http://schemas.microsoft.com/office/drawing/2014/main" id="{92B667C0-A313-417F-8ECF-B09ED30EFA53}"/>
            </a:ext>
          </a:extLst>
        </xdr:cNvPr>
        <xdr:cNvSpPr/>
      </xdr:nvSpPr>
      <xdr:spPr>
        <a:xfrm>
          <a:off x="15430500" y="6664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28575</xdr:rowOff>
    </xdr:from>
    <xdr:to>
      <xdr:col>85</xdr:col>
      <xdr:colOff>127000</xdr:colOff>
      <xdr:row>39</xdr:row>
      <xdr:rowOff>66675</xdr:rowOff>
    </xdr:to>
    <xdr:cxnSp macro="">
      <xdr:nvCxnSpPr>
        <xdr:cNvPr id="415" name="直線コネクタ 414">
          <a:extLst>
            <a:ext uri="{FF2B5EF4-FFF2-40B4-BE49-F238E27FC236}">
              <a16:creationId xmlns:a16="http://schemas.microsoft.com/office/drawing/2014/main" id="{4A1ECE78-11BE-483F-B016-66D15425C073}"/>
            </a:ext>
          </a:extLst>
        </xdr:cNvPr>
        <xdr:cNvCxnSpPr/>
      </xdr:nvCxnSpPr>
      <xdr:spPr>
        <a:xfrm>
          <a:off x="15481300" y="6715125"/>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105410</xdr:rowOff>
    </xdr:from>
    <xdr:to>
      <xdr:col>76</xdr:col>
      <xdr:colOff>165100</xdr:colOff>
      <xdr:row>38</xdr:row>
      <xdr:rowOff>35560</xdr:rowOff>
    </xdr:to>
    <xdr:sp macro="" textlink="">
      <xdr:nvSpPr>
        <xdr:cNvPr id="416" name="楕円 415">
          <a:extLst>
            <a:ext uri="{FF2B5EF4-FFF2-40B4-BE49-F238E27FC236}">
              <a16:creationId xmlns:a16="http://schemas.microsoft.com/office/drawing/2014/main" id="{7D62F069-C7DB-40F5-9207-5DD2E89FF893}"/>
            </a:ext>
          </a:extLst>
        </xdr:cNvPr>
        <xdr:cNvSpPr/>
      </xdr:nvSpPr>
      <xdr:spPr>
        <a:xfrm>
          <a:off x="14541500" y="6449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156210</xdr:rowOff>
    </xdr:from>
    <xdr:to>
      <xdr:col>81</xdr:col>
      <xdr:colOff>50800</xdr:colOff>
      <xdr:row>39</xdr:row>
      <xdr:rowOff>28575</xdr:rowOff>
    </xdr:to>
    <xdr:cxnSp macro="">
      <xdr:nvCxnSpPr>
        <xdr:cNvPr id="417" name="直線コネクタ 416">
          <a:extLst>
            <a:ext uri="{FF2B5EF4-FFF2-40B4-BE49-F238E27FC236}">
              <a16:creationId xmlns:a16="http://schemas.microsoft.com/office/drawing/2014/main" id="{2161A1C8-CE5E-4E4F-889F-757774E31175}"/>
            </a:ext>
          </a:extLst>
        </xdr:cNvPr>
        <xdr:cNvCxnSpPr/>
      </xdr:nvCxnSpPr>
      <xdr:spPr>
        <a:xfrm>
          <a:off x="14592300" y="6499860"/>
          <a:ext cx="889000" cy="215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67310</xdr:rowOff>
    </xdr:from>
    <xdr:to>
      <xdr:col>72</xdr:col>
      <xdr:colOff>38100</xdr:colOff>
      <xdr:row>37</xdr:row>
      <xdr:rowOff>168910</xdr:rowOff>
    </xdr:to>
    <xdr:sp macro="" textlink="">
      <xdr:nvSpPr>
        <xdr:cNvPr id="418" name="楕円 417">
          <a:extLst>
            <a:ext uri="{FF2B5EF4-FFF2-40B4-BE49-F238E27FC236}">
              <a16:creationId xmlns:a16="http://schemas.microsoft.com/office/drawing/2014/main" id="{BFBE1F8E-C32E-464B-8BB9-B8482533812B}"/>
            </a:ext>
          </a:extLst>
        </xdr:cNvPr>
        <xdr:cNvSpPr/>
      </xdr:nvSpPr>
      <xdr:spPr>
        <a:xfrm>
          <a:off x="13652500" y="6410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118110</xdr:rowOff>
    </xdr:from>
    <xdr:to>
      <xdr:col>76</xdr:col>
      <xdr:colOff>114300</xdr:colOff>
      <xdr:row>37</xdr:row>
      <xdr:rowOff>156210</xdr:rowOff>
    </xdr:to>
    <xdr:cxnSp macro="">
      <xdr:nvCxnSpPr>
        <xdr:cNvPr id="419" name="直線コネクタ 418">
          <a:extLst>
            <a:ext uri="{FF2B5EF4-FFF2-40B4-BE49-F238E27FC236}">
              <a16:creationId xmlns:a16="http://schemas.microsoft.com/office/drawing/2014/main" id="{7E49F986-2127-4787-A79C-428E248D61D8}"/>
            </a:ext>
          </a:extLst>
        </xdr:cNvPr>
        <xdr:cNvCxnSpPr/>
      </xdr:nvCxnSpPr>
      <xdr:spPr>
        <a:xfrm>
          <a:off x="13703300" y="646176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46372</xdr:rowOff>
    </xdr:from>
    <xdr:ext cx="405111" cy="259045"/>
    <xdr:sp macro="" textlink="">
      <xdr:nvSpPr>
        <xdr:cNvPr id="420" name="n_1aveValue【一般廃棄物処理施設】&#10;有形固定資産減価償却率">
          <a:extLst>
            <a:ext uri="{FF2B5EF4-FFF2-40B4-BE49-F238E27FC236}">
              <a16:creationId xmlns:a16="http://schemas.microsoft.com/office/drawing/2014/main" id="{93B7BBF5-39AF-445A-A719-7D7CE96A0FED}"/>
            </a:ext>
          </a:extLst>
        </xdr:cNvPr>
        <xdr:cNvSpPr txBox="1"/>
      </xdr:nvSpPr>
      <xdr:spPr>
        <a:xfrm>
          <a:off x="15266044" y="6390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118127</xdr:rowOff>
    </xdr:from>
    <xdr:ext cx="405111" cy="259045"/>
    <xdr:sp macro="" textlink="">
      <xdr:nvSpPr>
        <xdr:cNvPr id="421" name="n_2aveValue【一般廃棄物処理施設】&#10;有形固定資産減価償却率">
          <a:extLst>
            <a:ext uri="{FF2B5EF4-FFF2-40B4-BE49-F238E27FC236}">
              <a16:creationId xmlns:a16="http://schemas.microsoft.com/office/drawing/2014/main" id="{E64262BA-A7BF-4913-A84E-DE7F8B8F0CCD}"/>
            </a:ext>
          </a:extLst>
        </xdr:cNvPr>
        <xdr:cNvSpPr txBox="1"/>
      </xdr:nvSpPr>
      <xdr:spPr>
        <a:xfrm>
          <a:off x="14389744" y="6633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108602</xdr:rowOff>
    </xdr:from>
    <xdr:ext cx="405111" cy="259045"/>
    <xdr:sp macro="" textlink="">
      <xdr:nvSpPr>
        <xdr:cNvPr id="422" name="n_3aveValue【一般廃棄物処理施設】&#10;有形固定資産減価償却率">
          <a:extLst>
            <a:ext uri="{FF2B5EF4-FFF2-40B4-BE49-F238E27FC236}">
              <a16:creationId xmlns:a16="http://schemas.microsoft.com/office/drawing/2014/main" id="{E9804B6A-2D04-4C4B-9C9B-59F34185E6A3}"/>
            </a:ext>
          </a:extLst>
        </xdr:cNvPr>
        <xdr:cNvSpPr txBox="1"/>
      </xdr:nvSpPr>
      <xdr:spPr>
        <a:xfrm>
          <a:off x="13500744" y="6623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130192</xdr:rowOff>
    </xdr:from>
    <xdr:ext cx="405111" cy="259045"/>
    <xdr:sp macro="" textlink="">
      <xdr:nvSpPr>
        <xdr:cNvPr id="423" name="n_4aveValue【一般廃棄物処理施設】&#10;有形固定資産減価償却率">
          <a:extLst>
            <a:ext uri="{FF2B5EF4-FFF2-40B4-BE49-F238E27FC236}">
              <a16:creationId xmlns:a16="http://schemas.microsoft.com/office/drawing/2014/main" id="{FC82462D-CEDD-482F-8010-7B1BB8B60FB5}"/>
            </a:ext>
          </a:extLst>
        </xdr:cNvPr>
        <xdr:cNvSpPr txBox="1"/>
      </xdr:nvSpPr>
      <xdr:spPr>
        <a:xfrm>
          <a:off x="12611744" y="6130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70502</xdr:rowOff>
    </xdr:from>
    <xdr:ext cx="405111" cy="259045"/>
    <xdr:sp macro="" textlink="">
      <xdr:nvSpPr>
        <xdr:cNvPr id="424" name="n_1mainValue【一般廃棄物処理施設】&#10;有形固定資産減価償却率">
          <a:extLst>
            <a:ext uri="{FF2B5EF4-FFF2-40B4-BE49-F238E27FC236}">
              <a16:creationId xmlns:a16="http://schemas.microsoft.com/office/drawing/2014/main" id="{746B8971-6D2B-46EF-AB9E-4CCDCAD47BE9}"/>
            </a:ext>
          </a:extLst>
        </xdr:cNvPr>
        <xdr:cNvSpPr txBox="1"/>
      </xdr:nvSpPr>
      <xdr:spPr>
        <a:xfrm>
          <a:off x="15266044" y="6757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52087</xdr:rowOff>
    </xdr:from>
    <xdr:ext cx="405111" cy="259045"/>
    <xdr:sp macro="" textlink="">
      <xdr:nvSpPr>
        <xdr:cNvPr id="425" name="n_2mainValue【一般廃棄物処理施設】&#10;有形固定資産減価償却率">
          <a:extLst>
            <a:ext uri="{FF2B5EF4-FFF2-40B4-BE49-F238E27FC236}">
              <a16:creationId xmlns:a16="http://schemas.microsoft.com/office/drawing/2014/main" id="{34CDC1E6-95C1-4ED1-BA01-D6E27997E1F0}"/>
            </a:ext>
          </a:extLst>
        </xdr:cNvPr>
        <xdr:cNvSpPr txBox="1"/>
      </xdr:nvSpPr>
      <xdr:spPr>
        <a:xfrm>
          <a:off x="14389744" y="6224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13987</xdr:rowOff>
    </xdr:from>
    <xdr:ext cx="405111" cy="259045"/>
    <xdr:sp macro="" textlink="">
      <xdr:nvSpPr>
        <xdr:cNvPr id="426" name="n_3mainValue【一般廃棄物処理施設】&#10;有形固定資産減価償却率">
          <a:extLst>
            <a:ext uri="{FF2B5EF4-FFF2-40B4-BE49-F238E27FC236}">
              <a16:creationId xmlns:a16="http://schemas.microsoft.com/office/drawing/2014/main" id="{CE82FAD5-C871-46D9-B019-BB8ED1BF2123}"/>
            </a:ext>
          </a:extLst>
        </xdr:cNvPr>
        <xdr:cNvSpPr txBox="1"/>
      </xdr:nvSpPr>
      <xdr:spPr>
        <a:xfrm>
          <a:off x="13500744" y="6186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27" name="正方形/長方形 426">
          <a:extLst>
            <a:ext uri="{FF2B5EF4-FFF2-40B4-BE49-F238E27FC236}">
              <a16:creationId xmlns:a16="http://schemas.microsoft.com/office/drawing/2014/main" id="{C3F06C64-A4E5-485B-8DD1-3E574E9CB3D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28" name="正方形/長方形 427">
          <a:extLst>
            <a:ext uri="{FF2B5EF4-FFF2-40B4-BE49-F238E27FC236}">
              <a16:creationId xmlns:a16="http://schemas.microsoft.com/office/drawing/2014/main" id="{CA7C6A4C-F839-4EB2-B2B2-7F29F1818B82}"/>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29" name="正方形/長方形 428">
          <a:extLst>
            <a:ext uri="{FF2B5EF4-FFF2-40B4-BE49-F238E27FC236}">
              <a16:creationId xmlns:a16="http://schemas.microsoft.com/office/drawing/2014/main" id="{B3869ED6-243D-4D28-BF6F-A6CF6F5EF286}"/>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30" name="正方形/長方形 429">
          <a:extLst>
            <a:ext uri="{FF2B5EF4-FFF2-40B4-BE49-F238E27FC236}">
              <a16:creationId xmlns:a16="http://schemas.microsoft.com/office/drawing/2014/main" id="{F76AC81D-7B18-42DD-9E88-EB47DC34D14B}"/>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31" name="正方形/長方形 430">
          <a:extLst>
            <a:ext uri="{FF2B5EF4-FFF2-40B4-BE49-F238E27FC236}">
              <a16:creationId xmlns:a16="http://schemas.microsoft.com/office/drawing/2014/main" id="{41134646-5C20-4D2D-AD07-0F3E06A5E44C}"/>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32" name="正方形/長方形 431">
          <a:extLst>
            <a:ext uri="{FF2B5EF4-FFF2-40B4-BE49-F238E27FC236}">
              <a16:creationId xmlns:a16="http://schemas.microsoft.com/office/drawing/2014/main" id="{63132E22-3A68-46E7-813C-A0E4070428EB}"/>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33" name="正方形/長方形 432">
          <a:extLst>
            <a:ext uri="{FF2B5EF4-FFF2-40B4-BE49-F238E27FC236}">
              <a16:creationId xmlns:a16="http://schemas.microsoft.com/office/drawing/2014/main" id="{EFD5D867-D619-45B4-B7A7-1A9E4833FE9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80,869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34" name="正方形/長方形 433">
          <a:extLst>
            <a:ext uri="{FF2B5EF4-FFF2-40B4-BE49-F238E27FC236}">
              <a16:creationId xmlns:a16="http://schemas.microsoft.com/office/drawing/2014/main" id="{04434905-544A-48B1-B933-40AB1F7CD759}"/>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35" name="テキスト ボックス 434">
          <a:extLst>
            <a:ext uri="{FF2B5EF4-FFF2-40B4-BE49-F238E27FC236}">
              <a16:creationId xmlns:a16="http://schemas.microsoft.com/office/drawing/2014/main" id="{C54F786B-00BE-4733-8405-DECC0203F80A}"/>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36" name="直線コネクタ 435">
          <a:extLst>
            <a:ext uri="{FF2B5EF4-FFF2-40B4-BE49-F238E27FC236}">
              <a16:creationId xmlns:a16="http://schemas.microsoft.com/office/drawing/2014/main" id="{4B68C9CC-5E1F-412B-8F3D-721BFE00D92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37" name="直線コネクタ 436">
          <a:extLst>
            <a:ext uri="{FF2B5EF4-FFF2-40B4-BE49-F238E27FC236}">
              <a16:creationId xmlns:a16="http://schemas.microsoft.com/office/drawing/2014/main" id="{BD214E79-659E-4753-8ABC-C8BEECFBAD0A}"/>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438" name="テキスト ボックス 437">
          <a:extLst>
            <a:ext uri="{FF2B5EF4-FFF2-40B4-BE49-F238E27FC236}">
              <a16:creationId xmlns:a16="http://schemas.microsoft.com/office/drawing/2014/main" id="{B0061BB1-2A61-4485-A707-9859FA17A46B}"/>
            </a:ext>
          </a:extLst>
        </xdr:cNvPr>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39" name="直線コネクタ 438">
          <a:extLst>
            <a:ext uri="{FF2B5EF4-FFF2-40B4-BE49-F238E27FC236}">
              <a16:creationId xmlns:a16="http://schemas.microsoft.com/office/drawing/2014/main" id="{07F169FC-5D65-4346-8A9E-1AA712E3B8DA}"/>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440" name="テキスト ボックス 439">
          <a:extLst>
            <a:ext uri="{FF2B5EF4-FFF2-40B4-BE49-F238E27FC236}">
              <a16:creationId xmlns:a16="http://schemas.microsoft.com/office/drawing/2014/main" id="{FAD7746F-C570-4558-A38B-3F6DC4FDE625}"/>
            </a:ext>
          </a:extLst>
        </xdr:cNvPr>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41" name="直線コネクタ 440">
          <a:extLst>
            <a:ext uri="{FF2B5EF4-FFF2-40B4-BE49-F238E27FC236}">
              <a16:creationId xmlns:a16="http://schemas.microsoft.com/office/drawing/2014/main" id="{13C4075A-8B61-47EA-A0F6-21CEE5BC2EAD}"/>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442" name="テキスト ボックス 441">
          <a:extLst>
            <a:ext uri="{FF2B5EF4-FFF2-40B4-BE49-F238E27FC236}">
              <a16:creationId xmlns:a16="http://schemas.microsoft.com/office/drawing/2014/main" id="{EE62C05E-28E7-48CA-8773-CE989C120FEC}"/>
            </a:ext>
          </a:extLst>
        </xdr:cNvPr>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43" name="直線コネクタ 442">
          <a:extLst>
            <a:ext uri="{FF2B5EF4-FFF2-40B4-BE49-F238E27FC236}">
              <a16:creationId xmlns:a16="http://schemas.microsoft.com/office/drawing/2014/main" id="{68451BF2-860B-4F34-A240-9B0230609397}"/>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444" name="テキスト ボックス 443">
          <a:extLst>
            <a:ext uri="{FF2B5EF4-FFF2-40B4-BE49-F238E27FC236}">
              <a16:creationId xmlns:a16="http://schemas.microsoft.com/office/drawing/2014/main" id="{AE70F7DB-66FC-4D76-8A03-01938D6A3955}"/>
            </a:ext>
          </a:extLst>
        </xdr:cNvPr>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45" name="直線コネクタ 444">
          <a:extLst>
            <a:ext uri="{FF2B5EF4-FFF2-40B4-BE49-F238E27FC236}">
              <a16:creationId xmlns:a16="http://schemas.microsoft.com/office/drawing/2014/main" id="{AD5CE074-9CF6-4A7E-BA2F-89CBEF4023C3}"/>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446" name="テキスト ボックス 445">
          <a:extLst>
            <a:ext uri="{FF2B5EF4-FFF2-40B4-BE49-F238E27FC236}">
              <a16:creationId xmlns:a16="http://schemas.microsoft.com/office/drawing/2014/main" id="{DC7E3A89-6EAA-4F93-AF92-1ED69C8D84DF}"/>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47" name="【一般廃棄物処理施設】&#10;一人当たり有形固定資産（償却資産）額グラフ枠">
          <a:extLst>
            <a:ext uri="{FF2B5EF4-FFF2-40B4-BE49-F238E27FC236}">
              <a16:creationId xmlns:a16="http://schemas.microsoft.com/office/drawing/2014/main" id="{4591D66E-6747-4853-A832-5561B7C5AAD3}"/>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4589</xdr:rowOff>
    </xdr:from>
    <xdr:to>
      <xdr:col>116</xdr:col>
      <xdr:colOff>62864</xdr:colOff>
      <xdr:row>41</xdr:row>
      <xdr:rowOff>71829</xdr:rowOff>
    </xdr:to>
    <xdr:cxnSp macro="">
      <xdr:nvCxnSpPr>
        <xdr:cNvPr id="448" name="直線コネクタ 447">
          <a:extLst>
            <a:ext uri="{FF2B5EF4-FFF2-40B4-BE49-F238E27FC236}">
              <a16:creationId xmlns:a16="http://schemas.microsoft.com/office/drawing/2014/main" id="{892C216D-9E31-4A00-8F24-1C9023C985A1}"/>
            </a:ext>
          </a:extLst>
        </xdr:cNvPr>
        <xdr:cNvCxnSpPr/>
      </xdr:nvCxnSpPr>
      <xdr:spPr>
        <a:xfrm flipV="1">
          <a:off x="22160864" y="5662439"/>
          <a:ext cx="0" cy="1438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75656</xdr:rowOff>
    </xdr:from>
    <xdr:ext cx="534377" cy="259045"/>
    <xdr:sp macro="" textlink="">
      <xdr:nvSpPr>
        <xdr:cNvPr id="449" name="【一般廃棄物処理施設】&#10;一人当たり有形固定資産（償却資産）額最小値テキスト">
          <a:extLst>
            <a:ext uri="{FF2B5EF4-FFF2-40B4-BE49-F238E27FC236}">
              <a16:creationId xmlns:a16="http://schemas.microsoft.com/office/drawing/2014/main" id="{9368BE5D-A26A-4771-AA4B-337EC05F852C}"/>
            </a:ext>
          </a:extLst>
        </xdr:cNvPr>
        <xdr:cNvSpPr txBox="1"/>
      </xdr:nvSpPr>
      <xdr:spPr>
        <a:xfrm>
          <a:off x="22199600" y="7105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71829</xdr:rowOff>
    </xdr:from>
    <xdr:to>
      <xdr:col>116</xdr:col>
      <xdr:colOff>152400</xdr:colOff>
      <xdr:row>41</xdr:row>
      <xdr:rowOff>71829</xdr:rowOff>
    </xdr:to>
    <xdr:cxnSp macro="">
      <xdr:nvCxnSpPr>
        <xdr:cNvPr id="450" name="直線コネクタ 449">
          <a:extLst>
            <a:ext uri="{FF2B5EF4-FFF2-40B4-BE49-F238E27FC236}">
              <a16:creationId xmlns:a16="http://schemas.microsoft.com/office/drawing/2014/main" id="{A2B7B1BB-D8D9-4E5C-9528-79A8405BF556}"/>
            </a:ext>
          </a:extLst>
        </xdr:cNvPr>
        <xdr:cNvCxnSpPr/>
      </xdr:nvCxnSpPr>
      <xdr:spPr>
        <a:xfrm>
          <a:off x="22072600" y="71012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122716</xdr:rowOff>
    </xdr:from>
    <xdr:ext cx="599010" cy="259045"/>
    <xdr:sp macro="" textlink="">
      <xdr:nvSpPr>
        <xdr:cNvPr id="451" name="【一般廃棄物処理施設】&#10;一人当たり有形固定資産（償却資産）額最大値テキスト">
          <a:extLst>
            <a:ext uri="{FF2B5EF4-FFF2-40B4-BE49-F238E27FC236}">
              <a16:creationId xmlns:a16="http://schemas.microsoft.com/office/drawing/2014/main" id="{907DE9B5-77C2-4294-8BD2-AB94274AB158}"/>
            </a:ext>
          </a:extLst>
        </xdr:cNvPr>
        <xdr:cNvSpPr txBox="1"/>
      </xdr:nvSpPr>
      <xdr:spPr>
        <a:xfrm>
          <a:off x="22199600" y="54376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328,163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4589</xdr:rowOff>
    </xdr:from>
    <xdr:to>
      <xdr:col>116</xdr:col>
      <xdr:colOff>152400</xdr:colOff>
      <xdr:row>33</xdr:row>
      <xdr:rowOff>4589</xdr:rowOff>
    </xdr:to>
    <xdr:cxnSp macro="">
      <xdr:nvCxnSpPr>
        <xdr:cNvPr id="452" name="直線コネクタ 451">
          <a:extLst>
            <a:ext uri="{FF2B5EF4-FFF2-40B4-BE49-F238E27FC236}">
              <a16:creationId xmlns:a16="http://schemas.microsoft.com/office/drawing/2014/main" id="{E4FE315E-5925-46C2-9775-F89834DDB0BF}"/>
            </a:ext>
          </a:extLst>
        </xdr:cNvPr>
        <xdr:cNvCxnSpPr/>
      </xdr:nvCxnSpPr>
      <xdr:spPr>
        <a:xfrm>
          <a:off x="22072600" y="56624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90393</xdr:rowOff>
    </xdr:from>
    <xdr:ext cx="599010" cy="259045"/>
    <xdr:sp macro="" textlink="">
      <xdr:nvSpPr>
        <xdr:cNvPr id="453" name="【一般廃棄物処理施設】&#10;一人当たり有形固定資産（償却資産）額平均値テキスト">
          <a:extLst>
            <a:ext uri="{FF2B5EF4-FFF2-40B4-BE49-F238E27FC236}">
              <a16:creationId xmlns:a16="http://schemas.microsoft.com/office/drawing/2014/main" id="{2994CAD2-EF3C-4177-BC2D-29033FB24D29}"/>
            </a:ext>
          </a:extLst>
        </xdr:cNvPr>
        <xdr:cNvSpPr txBox="1"/>
      </xdr:nvSpPr>
      <xdr:spPr>
        <a:xfrm>
          <a:off x="22199600" y="643404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111966</xdr:rowOff>
    </xdr:from>
    <xdr:to>
      <xdr:col>116</xdr:col>
      <xdr:colOff>114300</xdr:colOff>
      <xdr:row>38</xdr:row>
      <xdr:rowOff>42117</xdr:rowOff>
    </xdr:to>
    <xdr:sp macro="" textlink="">
      <xdr:nvSpPr>
        <xdr:cNvPr id="454" name="フローチャート: 判断 453">
          <a:extLst>
            <a:ext uri="{FF2B5EF4-FFF2-40B4-BE49-F238E27FC236}">
              <a16:creationId xmlns:a16="http://schemas.microsoft.com/office/drawing/2014/main" id="{0AC1FC9F-86F4-4CB9-98AE-7EB6A508D127}"/>
            </a:ext>
          </a:extLst>
        </xdr:cNvPr>
        <xdr:cNvSpPr/>
      </xdr:nvSpPr>
      <xdr:spPr>
        <a:xfrm>
          <a:off x="22110700" y="645561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37</xdr:row>
      <xdr:rowOff>121499</xdr:rowOff>
    </xdr:from>
    <xdr:to>
      <xdr:col>112</xdr:col>
      <xdr:colOff>38100</xdr:colOff>
      <xdr:row>38</xdr:row>
      <xdr:rowOff>51649</xdr:rowOff>
    </xdr:to>
    <xdr:sp macro="" textlink="">
      <xdr:nvSpPr>
        <xdr:cNvPr id="455" name="フローチャート: 判断 454">
          <a:extLst>
            <a:ext uri="{FF2B5EF4-FFF2-40B4-BE49-F238E27FC236}">
              <a16:creationId xmlns:a16="http://schemas.microsoft.com/office/drawing/2014/main" id="{8D2BC584-FC11-4AE1-B82D-5837EAFAE94F}"/>
            </a:ext>
          </a:extLst>
        </xdr:cNvPr>
        <xdr:cNvSpPr/>
      </xdr:nvSpPr>
      <xdr:spPr>
        <a:xfrm>
          <a:off x="21272500" y="6465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15072</xdr:rowOff>
    </xdr:from>
    <xdr:to>
      <xdr:col>107</xdr:col>
      <xdr:colOff>101600</xdr:colOff>
      <xdr:row>38</xdr:row>
      <xdr:rowOff>116672</xdr:rowOff>
    </xdr:to>
    <xdr:sp macro="" textlink="">
      <xdr:nvSpPr>
        <xdr:cNvPr id="456" name="フローチャート: 判断 455">
          <a:extLst>
            <a:ext uri="{FF2B5EF4-FFF2-40B4-BE49-F238E27FC236}">
              <a16:creationId xmlns:a16="http://schemas.microsoft.com/office/drawing/2014/main" id="{4A21D231-955F-4FFC-B2BA-95C50DBAA754}"/>
            </a:ext>
          </a:extLst>
        </xdr:cNvPr>
        <xdr:cNvSpPr/>
      </xdr:nvSpPr>
      <xdr:spPr>
        <a:xfrm>
          <a:off x="20383500" y="6530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75385</xdr:rowOff>
    </xdr:from>
    <xdr:to>
      <xdr:col>102</xdr:col>
      <xdr:colOff>165100</xdr:colOff>
      <xdr:row>39</xdr:row>
      <xdr:rowOff>5535</xdr:rowOff>
    </xdr:to>
    <xdr:sp macro="" textlink="">
      <xdr:nvSpPr>
        <xdr:cNvPr id="457" name="フローチャート: 判断 456">
          <a:extLst>
            <a:ext uri="{FF2B5EF4-FFF2-40B4-BE49-F238E27FC236}">
              <a16:creationId xmlns:a16="http://schemas.microsoft.com/office/drawing/2014/main" id="{CB966AC9-6BB2-432B-80EA-2C0FA5B65BC6}"/>
            </a:ext>
          </a:extLst>
        </xdr:cNvPr>
        <xdr:cNvSpPr/>
      </xdr:nvSpPr>
      <xdr:spPr>
        <a:xfrm>
          <a:off x="19494500" y="6590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167406</xdr:rowOff>
    </xdr:from>
    <xdr:to>
      <xdr:col>98</xdr:col>
      <xdr:colOff>38100</xdr:colOff>
      <xdr:row>39</xdr:row>
      <xdr:rowOff>97556</xdr:rowOff>
    </xdr:to>
    <xdr:sp macro="" textlink="">
      <xdr:nvSpPr>
        <xdr:cNvPr id="458" name="フローチャート: 判断 457">
          <a:extLst>
            <a:ext uri="{FF2B5EF4-FFF2-40B4-BE49-F238E27FC236}">
              <a16:creationId xmlns:a16="http://schemas.microsoft.com/office/drawing/2014/main" id="{D42DEB58-30FB-44D6-9881-ED77674F5230}"/>
            </a:ext>
          </a:extLst>
        </xdr:cNvPr>
        <xdr:cNvSpPr/>
      </xdr:nvSpPr>
      <xdr:spPr>
        <a:xfrm>
          <a:off x="18605500" y="6682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59" name="テキスト ボックス 458">
          <a:extLst>
            <a:ext uri="{FF2B5EF4-FFF2-40B4-BE49-F238E27FC236}">
              <a16:creationId xmlns:a16="http://schemas.microsoft.com/office/drawing/2014/main" id="{904B6195-9A19-4941-9815-1E35147FED39}"/>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60" name="テキスト ボックス 459">
          <a:extLst>
            <a:ext uri="{FF2B5EF4-FFF2-40B4-BE49-F238E27FC236}">
              <a16:creationId xmlns:a16="http://schemas.microsoft.com/office/drawing/2014/main" id="{1D5779E6-BAC6-4C31-BD30-A84CBBABAB6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61" name="テキスト ボックス 460">
          <a:extLst>
            <a:ext uri="{FF2B5EF4-FFF2-40B4-BE49-F238E27FC236}">
              <a16:creationId xmlns:a16="http://schemas.microsoft.com/office/drawing/2014/main" id="{22A1F9C1-CE5E-479C-9ADF-0C693C8449AD}"/>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62" name="テキスト ボックス 461">
          <a:extLst>
            <a:ext uri="{FF2B5EF4-FFF2-40B4-BE49-F238E27FC236}">
              <a16:creationId xmlns:a16="http://schemas.microsoft.com/office/drawing/2014/main" id="{F602A0D2-A7D3-426B-9AB7-561E1595E0E4}"/>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63" name="テキスト ボックス 462">
          <a:extLst>
            <a:ext uri="{FF2B5EF4-FFF2-40B4-BE49-F238E27FC236}">
              <a16:creationId xmlns:a16="http://schemas.microsoft.com/office/drawing/2014/main" id="{989EEC5E-B9B8-43C2-B948-3819FD749FF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35</xdr:row>
      <xdr:rowOff>162971</xdr:rowOff>
    </xdr:from>
    <xdr:to>
      <xdr:col>116</xdr:col>
      <xdr:colOff>114300</xdr:colOff>
      <xdr:row>36</xdr:row>
      <xdr:rowOff>93121</xdr:rowOff>
    </xdr:to>
    <xdr:sp macro="" textlink="">
      <xdr:nvSpPr>
        <xdr:cNvPr id="464" name="楕円 463">
          <a:extLst>
            <a:ext uri="{FF2B5EF4-FFF2-40B4-BE49-F238E27FC236}">
              <a16:creationId xmlns:a16="http://schemas.microsoft.com/office/drawing/2014/main" id="{C749CE65-D59B-49B7-8922-9127D7BB4FF3}"/>
            </a:ext>
          </a:extLst>
        </xdr:cNvPr>
        <xdr:cNvSpPr/>
      </xdr:nvSpPr>
      <xdr:spPr>
        <a:xfrm>
          <a:off x="22110700" y="6163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35</xdr:row>
      <xdr:rowOff>14398</xdr:rowOff>
    </xdr:from>
    <xdr:ext cx="599010" cy="259045"/>
    <xdr:sp macro="" textlink="">
      <xdr:nvSpPr>
        <xdr:cNvPr id="465" name="【一般廃棄物処理施設】&#10;一人当たり有形固定資産（償却資産）額該当値テキスト">
          <a:extLst>
            <a:ext uri="{FF2B5EF4-FFF2-40B4-BE49-F238E27FC236}">
              <a16:creationId xmlns:a16="http://schemas.microsoft.com/office/drawing/2014/main" id="{5CCDC2E8-2704-4EF1-860A-C5B27858B573}"/>
            </a:ext>
          </a:extLst>
        </xdr:cNvPr>
        <xdr:cNvSpPr txBox="1"/>
      </xdr:nvSpPr>
      <xdr:spPr>
        <a:xfrm>
          <a:off x="22199600" y="60151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207,410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41699</xdr:rowOff>
    </xdr:from>
    <xdr:to>
      <xdr:col>112</xdr:col>
      <xdr:colOff>38100</xdr:colOff>
      <xdr:row>36</xdr:row>
      <xdr:rowOff>143299</xdr:rowOff>
    </xdr:to>
    <xdr:sp macro="" textlink="">
      <xdr:nvSpPr>
        <xdr:cNvPr id="466" name="楕円 465">
          <a:extLst>
            <a:ext uri="{FF2B5EF4-FFF2-40B4-BE49-F238E27FC236}">
              <a16:creationId xmlns:a16="http://schemas.microsoft.com/office/drawing/2014/main" id="{1E0C736F-EAFB-4031-9B79-30B5F5DF9752}"/>
            </a:ext>
          </a:extLst>
        </xdr:cNvPr>
        <xdr:cNvSpPr/>
      </xdr:nvSpPr>
      <xdr:spPr>
        <a:xfrm>
          <a:off x="21272500" y="6213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36</xdr:row>
      <xdr:rowOff>42321</xdr:rowOff>
    </xdr:from>
    <xdr:to>
      <xdr:col>116</xdr:col>
      <xdr:colOff>63500</xdr:colOff>
      <xdr:row>36</xdr:row>
      <xdr:rowOff>92499</xdr:rowOff>
    </xdr:to>
    <xdr:cxnSp macro="">
      <xdr:nvCxnSpPr>
        <xdr:cNvPr id="467" name="直線コネクタ 466">
          <a:extLst>
            <a:ext uri="{FF2B5EF4-FFF2-40B4-BE49-F238E27FC236}">
              <a16:creationId xmlns:a16="http://schemas.microsoft.com/office/drawing/2014/main" id="{76E2349D-A073-4CDA-8DA5-6B978B540A2A}"/>
            </a:ext>
          </a:extLst>
        </xdr:cNvPr>
        <xdr:cNvCxnSpPr/>
      </xdr:nvCxnSpPr>
      <xdr:spPr>
        <a:xfrm flipV="1">
          <a:off x="21323300" y="6214521"/>
          <a:ext cx="838200" cy="50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35</xdr:row>
      <xdr:rowOff>29680</xdr:rowOff>
    </xdr:from>
    <xdr:to>
      <xdr:col>107</xdr:col>
      <xdr:colOff>101600</xdr:colOff>
      <xdr:row>35</xdr:row>
      <xdr:rowOff>131280</xdr:rowOff>
    </xdr:to>
    <xdr:sp macro="" textlink="">
      <xdr:nvSpPr>
        <xdr:cNvPr id="468" name="楕円 467">
          <a:extLst>
            <a:ext uri="{FF2B5EF4-FFF2-40B4-BE49-F238E27FC236}">
              <a16:creationId xmlns:a16="http://schemas.microsoft.com/office/drawing/2014/main" id="{7770AB37-D3B3-405E-92BB-2E845B44E343}"/>
            </a:ext>
          </a:extLst>
        </xdr:cNvPr>
        <xdr:cNvSpPr/>
      </xdr:nvSpPr>
      <xdr:spPr>
        <a:xfrm>
          <a:off x="20383500" y="6030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35</xdr:row>
      <xdr:rowOff>80480</xdr:rowOff>
    </xdr:from>
    <xdr:to>
      <xdr:col>111</xdr:col>
      <xdr:colOff>177800</xdr:colOff>
      <xdr:row>36</xdr:row>
      <xdr:rowOff>92499</xdr:rowOff>
    </xdr:to>
    <xdr:cxnSp macro="">
      <xdr:nvCxnSpPr>
        <xdr:cNvPr id="469" name="直線コネクタ 468">
          <a:extLst>
            <a:ext uri="{FF2B5EF4-FFF2-40B4-BE49-F238E27FC236}">
              <a16:creationId xmlns:a16="http://schemas.microsoft.com/office/drawing/2014/main" id="{3163FD10-49B7-4B33-A250-4E15E925499D}"/>
            </a:ext>
          </a:extLst>
        </xdr:cNvPr>
        <xdr:cNvCxnSpPr/>
      </xdr:nvCxnSpPr>
      <xdr:spPr>
        <a:xfrm>
          <a:off x="20434300" y="6081230"/>
          <a:ext cx="889000" cy="183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35</xdr:row>
      <xdr:rowOff>71234</xdr:rowOff>
    </xdr:from>
    <xdr:to>
      <xdr:col>102</xdr:col>
      <xdr:colOff>165100</xdr:colOff>
      <xdr:row>36</xdr:row>
      <xdr:rowOff>1384</xdr:rowOff>
    </xdr:to>
    <xdr:sp macro="" textlink="">
      <xdr:nvSpPr>
        <xdr:cNvPr id="470" name="楕円 469">
          <a:extLst>
            <a:ext uri="{FF2B5EF4-FFF2-40B4-BE49-F238E27FC236}">
              <a16:creationId xmlns:a16="http://schemas.microsoft.com/office/drawing/2014/main" id="{09F80FCC-B2BE-42F4-9108-934C5323AB45}"/>
            </a:ext>
          </a:extLst>
        </xdr:cNvPr>
        <xdr:cNvSpPr/>
      </xdr:nvSpPr>
      <xdr:spPr>
        <a:xfrm>
          <a:off x="19494500" y="6071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35</xdr:row>
      <xdr:rowOff>80480</xdr:rowOff>
    </xdr:from>
    <xdr:to>
      <xdr:col>107</xdr:col>
      <xdr:colOff>50800</xdr:colOff>
      <xdr:row>35</xdr:row>
      <xdr:rowOff>122034</xdr:rowOff>
    </xdr:to>
    <xdr:cxnSp macro="">
      <xdr:nvCxnSpPr>
        <xdr:cNvPr id="471" name="直線コネクタ 470">
          <a:extLst>
            <a:ext uri="{FF2B5EF4-FFF2-40B4-BE49-F238E27FC236}">
              <a16:creationId xmlns:a16="http://schemas.microsoft.com/office/drawing/2014/main" id="{E275B7F6-DC3D-4410-9A3B-F43F1ED4491E}"/>
            </a:ext>
          </a:extLst>
        </xdr:cNvPr>
        <xdr:cNvCxnSpPr/>
      </xdr:nvCxnSpPr>
      <xdr:spPr>
        <a:xfrm flipV="1">
          <a:off x="19545300" y="6081230"/>
          <a:ext cx="889000" cy="41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38</xdr:row>
      <xdr:rowOff>42776</xdr:rowOff>
    </xdr:from>
    <xdr:ext cx="599010" cy="259045"/>
    <xdr:sp macro="" textlink="">
      <xdr:nvSpPr>
        <xdr:cNvPr id="472" name="n_1aveValue【一般廃棄物処理施設】&#10;一人当たり有形固定資産（償却資産）額">
          <a:extLst>
            <a:ext uri="{FF2B5EF4-FFF2-40B4-BE49-F238E27FC236}">
              <a16:creationId xmlns:a16="http://schemas.microsoft.com/office/drawing/2014/main" id="{7D43DC07-CC4A-4CE7-988D-4130F7F9356D}"/>
            </a:ext>
          </a:extLst>
        </xdr:cNvPr>
        <xdr:cNvSpPr txBox="1"/>
      </xdr:nvSpPr>
      <xdr:spPr>
        <a:xfrm>
          <a:off x="21011095" y="65578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38</xdr:row>
      <xdr:rowOff>107799</xdr:rowOff>
    </xdr:from>
    <xdr:ext cx="599010" cy="259045"/>
    <xdr:sp macro="" textlink="">
      <xdr:nvSpPr>
        <xdr:cNvPr id="473" name="n_2aveValue【一般廃棄物処理施設】&#10;一人当たり有形固定資産（償却資産）額">
          <a:extLst>
            <a:ext uri="{FF2B5EF4-FFF2-40B4-BE49-F238E27FC236}">
              <a16:creationId xmlns:a16="http://schemas.microsoft.com/office/drawing/2014/main" id="{89D44D3D-EC4C-4EB2-A297-D7D701BDDEF2}"/>
            </a:ext>
          </a:extLst>
        </xdr:cNvPr>
        <xdr:cNvSpPr txBox="1"/>
      </xdr:nvSpPr>
      <xdr:spPr>
        <a:xfrm>
          <a:off x="20134795" y="66228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38</xdr:row>
      <xdr:rowOff>168112</xdr:rowOff>
    </xdr:from>
    <xdr:ext cx="599010" cy="259045"/>
    <xdr:sp macro="" textlink="">
      <xdr:nvSpPr>
        <xdr:cNvPr id="474" name="n_3aveValue【一般廃棄物処理施設】&#10;一人当たり有形固定資産（償却資産）額">
          <a:extLst>
            <a:ext uri="{FF2B5EF4-FFF2-40B4-BE49-F238E27FC236}">
              <a16:creationId xmlns:a16="http://schemas.microsoft.com/office/drawing/2014/main" id="{C863F301-F858-47B2-AF30-DFFFF3603A71}"/>
            </a:ext>
          </a:extLst>
        </xdr:cNvPr>
        <xdr:cNvSpPr txBox="1"/>
      </xdr:nvSpPr>
      <xdr:spPr>
        <a:xfrm>
          <a:off x="19245795" y="66832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37</xdr:row>
      <xdr:rowOff>114083</xdr:rowOff>
    </xdr:from>
    <xdr:ext cx="534377" cy="259045"/>
    <xdr:sp macro="" textlink="">
      <xdr:nvSpPr>
        <xdr:cNvPr id="475" name="n_4aveValue【一般廃棄物処理施設】&#10;一人当たり有形固定資産（償却資産）額">
          <a:extLst>
            <a:ext uri="{FF2B5EF4-FFF2-40B4-BE49-F238E27FC236}">
              <a16:creationId xmlns:a16="http://schemas.microsoft.com/office/drawing/2014/main" id="{E6E04144-775A-472F-B151-4D14FF5CEE91}"/>
            </a:ext>
          </a:extLst>
        </xdr:cNvPr>
        <xdr:cNvSpPr txBox="1"/>
      </xdr:nvSpPr>
      <xdr:spPr>
        <a:xfrm>
          <a:off x="18389111" y="6457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34</xdr:row>
      <xdr:rowOff>159826</xdr:rowOff>
    </xdr:from>
    <xdr:ext cx="599010" cy="259045"/>
    <xdr:sp macro="" textlink="">
      <xdr:nvSpPr>
        <xdr:cNvPr id="476" name="n_1mainValue【一般廃棄物処理施設】&#10;一人当たり有形固定資産（償却資産）額">
          <a:extLst>
            <a:ext uri="{FF2B5EF4-FFF2-40B4-BE49-F238E27FC236}">
              <a16:creationId xmlns:a16="http://schemas.microsoft.com/office/drawing/2014/main" id="{C43DE4A8-2951-4F93-8290-A7AAC41F6915}"/>
            </a:ext>
          </a:extLst>
        </xdr:cNvPr>
        <xdr:cNvSpPr txBox="1"/>
      </xdr:nvSpPr>
      <xdr:spPr>
        <a:xfrm>
          <a:off x="21011095" y="59891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33</xdr:row>
      <xdr:rowOff>147807</xdr:rowOff>
    </xdr:from>
    <xdr:ext cx="599010" cy="259045"/>
    <xdr:sp macro="" textlink="">
      <xdr:nvSpPr>
        <xdr:cNvPr id="477" name="n_2mainValue【一般廃棄物処理施設】&#10;一人当たり有形固定資産（償却資産）額">
          <a:extLst>
            <a:ext uri="{FF2B5EF4-FFF2-40B4-BE49-F238E27FC236}">
              <a16:creationId xmlns:a16="http://schemas.microsoft.com/office/drawing/2014/main" id="{73C38FB0-A49A-40AA-B7A3-1F6AD32A2F06}"/>
            </a:ext>
          </a:extLst>
        </xdr:cNvPr>
        <xdr:cNvSpPr txBox="1"/>
      </xdr:nvSpPr>
      <xdr:spPr>
        <a:xfrm>
          <a:off x="20134795" y="58056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34</xdr:row>
      <xdr:rowOff>17911</xdr:rowOff>
    </xdr:from>
    <xdr:ext cx="599010" cy="259045"/>
    <xdr:sp macro="" textlink="">
      <xdr:nvSpPr>
        <xdr:cNvPr id="478" name="n_3mainValue【一般廃棄物処理施設】&#10;一人当たり有形固定資産（償却資産）額">
          <a:extLst>
            <a:ext uri="{FF2B5EF4-FFF2-40B4-BE49-F238E27FC236}">
              <a16:creationId xmlns:a16="http://schemas.microsoft.com/office/drawing/2014/main" id="{91A41912-116E-4BD8-B0DD-9098D80CD508}"/>
            </a:ext>
          </a:extLst>
        </xdr:cNvPr>
        <xdr:cNvSpPr txBox="1"/>
      </xdr:nvSpPr>
      <xdr:spPr>
        <a:xfrm>
          <a:off x="19245795" y="58472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79" name="正方形/長方形 478">
          <a:extLst>
            <a:ext uri="{FF2B5EF4-FFF2-40B4-BE49-F238E27FC236}">
              <a16:creationId xmlns:a16="http://schemas.microsoft.com/office/drawing/2014/main" id="{EA1B4B3B-9674-4F2A-B764-22F91739E062}"/>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80" name="正方形/長方形 479">
          <a:extLst>
            <a:ext uri="{FF2B5EF4-FFF2-40B4-BE49-F238E27FC236}">
              <a16:creationId xmlns:a16="http://schemas.microsoft.com/office/drawing/2014/main" id="{0E653ED9-A407-403C-B22D-299CE46EA81E}"/>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81" name="正方形/長方形 480">
          <a:extLst>
            <a:ext uri="{FF2B5EF4-FFF2-40B4-BE49-F238E27FC236}">
              <a16:creationId xmlns:a16="http://schemas.microsoft.com/office/drawing/2014/main" id="{22FE7C6B-A3FA-428D-8D93-A7130F8D7779}"/>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82" name="正方形/長方形 481">
          <a:extLst>
            <a:ext uri="{FF2B5EF4-FFF2-40B4-BE49-F238E27FC236}">
              <a16:creationId xmlns:a16="http://schemas.microsoft.com/office/drawing/2014/main" id="{66721FC0-E69D-4C82-A98B-3A50B0D1AE97}"/>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83" name="正方形/長方形 482">
          <a:extLst>
            <a:ext uri="{FF2B5EF4-FFF2-40B4-BE49-F238E27FC236}">
              <a16:creationId xmlns:a16="http://schemas.microsoft.com/office/drawing/2014/main" id="{FC34611F-16B7-4E95-9E63-BA1C42302454}"/>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84" name="正方形/長方形 483">
          <a:extLst>
            <a:ext uri="{FF2B5EF4-FFF2-40B4-BE49-F238E27FC236}">
              <a16:creationId xmlns:a16="http://schemas.microsoft.com/office/drawing/2014/main" id="{9762ADFA-FD03-4DBB-8D8F-6F7D98683653}"/>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85" name="正方形/長方形 484">
          <a:extLst>
            <a:ext uri="{FF2B5EF4-FFF2-40B4-BE49-F238E27FC236}">
              <a16:creationId xmlns:a16="http://schemas.microsoft.com/office/drawing/2014/main" id="{E132FACE-A022-46BF-915F-83844321E773}"/>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86" name="正方形/長方形 485">
          <a:extLst>
            <a:ext uri="{FF2B5EF4-FFF2-40B4-BE49-F238E27FC236}">
              <a16:creationId xmlns:a16="http://schemas.microsoft.com/office/drawing/2014/main" id="{2D9F4CD7-015C-494E-9124-AD3CD32A538A}"/>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87" name="テキスト ボックス 486">
          <a:extLst>
            <a:ext uri="{FF2B5EF4-FFF2-40B4-BE49-F238E27FC236}">
              <a16:creationId xmlns:a16="http://schemas.microsoft.com/office/drawing/2014/main" id="{108AA641-2C86-44E6-B4F9-71EB18B0ED49}"/>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88" name="直線コネクタ 487">
          <a:extLst>
            <a:ext uri="{FF2B5EF4-FFF2-40B4-BE49-F238E27FC236}">
              <a16:creationId xmlns:a16="http://schemas.microsoft.com/office/drawing/2014/main" id="{CC802EF4-05C9-4AA7-9885-0A19DCCCFA2A}"/>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89" name="テキスト ボックス 488">
          <a:extLst>
            <a:ext uri="{FF2B5EF4-FFF2-40B4-BE49-F238E27FC236}">
              <a16:creationId xmlns:a16="http://schemas.microsoft.com/office/drawing/2014/main" id="{780DD287-ABCB-409C-9A2B-BE7F0020FAB8}"/>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90" name="直線コネクタ 489">
          <a:extLst>
            <a:ext uri="{FF2B5EF4-FFF2-40B4-BE49-F238E27FC236}">
              <a16:creationId xmlns:a16="http://schemas.microsoft.com/office/drawing/2014/main" id="{03F27899-8660-4DB6-BBCC-C457984FC36C}"/>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491" name="テキスト ボックス 490">
          <a:extLst>
            <a:ext uri="{FF2B5EF4-FFF2-40B4-BE49-F238E27FC236}">
              <a16:creationId xmlns:a16="http://schemas.microsoft.com/office/drawing/2014/main" id="{2622DF18-8906-4867-856D-71E292FC65C1}"/>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92" name="直線コネクタ 491">
          <a:extLst>
            <a:ext uri="{FF2B5EF4-FFF2-40B4-BE49-F238E27FC236}">
              <a16:creationId xmlns:a16="http://schemas.microsoft.com/office/drawing/2014/main" id="{CE6AC86F-7659-478D-BDC9-C51FA5C26F45}"/>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93" name="テキスト ボックス 492">
          <a:extLst>
            <a:ext uri="{FF2B5EF4-FFF2-40B4-BE49-F238E27FC236}">
              <a16:creationId xmlns:a16="http://schemas.microsoft.com/office/drawing/2014/main" id="{C77922A5-12DA-4748-B412-A66242C0FA25}"/>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94" name="直線コネクタ 493">
          <a:extLst>
            <a:ext uri="{FF2B5EF4-FFF2-40B4-BE49-F238E27FC236}">
              <a16:creationId xmlns:a16="http://schemas.microsoft.com/office/drawing/2014/main" id="{7D00AD91-D03B-4A7A-BC67-A6252BEA42DF}"/>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95" name="テキスト ボックス 494">
          <a:extLst>
            <a:ext uri="{FF2B5EF4-FFF2-40B4-BE49-F238E27FC236}">
              <a16:creationId xmlns:a16="http://schemas.microsoft.com/office/drawing/2014/main" id="{917A96BF-0ECD-4C75-BE5F-AAA19B081660}"/>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96" name="直線コネクタ 495">
          <a:extLst>
            <a:ext uri="{FF2B5EF4-FFF2-40B4-BE49-F238E27FC236}">
              <a16:creationId xmlns:a16="http://schemas.microsoft.com/office/drawing/2014/main" id="{5ED1D895-BE14-4CE8-B601-6A83847DFB14}"/>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97" name="テキスト ボックス 496">
          <a:extLst>
            <a:ext uri="{FF2B5EF4-FFF2-40B4-BE49-F238E27FC236}">
              <a16:creationId xmlns:a16="http://schemas.microsoft.com/office/drawing/2014/main" id="{9AF1A7CE-FFF2-4E3C-8C37-72C634A165E8}"/>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98" name="直線コネクタ 497">
          <a:extLst>
            <a:ext uri="{FF2B5EF4-FFF2-40B4-BE49-F238E27FC236}">
              <a16:creationId xmlns:a16="http://schemas.microsoft.com/office/drawing/2014/main" id="{068B4A04-6C8F-4D92-AF89-B739E054C81B}"/>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499" name="テキスト ボックス 498">
          <a:extLst>
            <a:ext uri="{FF2B5EF4-FFF2-40B4-BE49-F238E27FC236}">
              <a16:creationId xmlns:a16="http://schemas.microsoft.com/office/drawing/2014/main" id="{69CE3DEF-4BC4-4BA0-9D29-07BF177093B8}"/>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00" name="直線コネクタ 499">
          <a:extLst>
            <a:ext uri="{FF2B5EF4-FFF2-40B4-BE49-F238E27FC236}">
              <a16:creationId xmlns:a16="http://schemas.microsoft.com/office/drawing/2014/main" id="{479E5C13-9A6F-49CF-9C53-A98A3B4752D8}"/>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01" name="テキスト ボックス 500">
          <a:extLst>
            <a:ext uri="{FF2B5EF4-FFF2-40B4-BE49-F238E27FC236}">
              <a16:creationId xmlns:a16="http://schemas.microsoft.com/office/drawing/2014/main" id="{689AF3F6-2A10-49D2-86B7-689BCD98ABBC}"/>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02" name="【保健センター・保健所】&#10;有形固定資産減価償却率グラフ枠">
          <a:extLst>
            <a:ext uri="{FF2B5EF4-FFF2-40B4-BE49-F238E27FC236}">
              <a16:creationId xmlns:a16="http://schemas.microsoft.com/office/drawing/2014/main" id="{41C7B179-D9BF-4287-B4CD-7250FCE530EC}"/>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123825</xdr:rowOff>
    </xdr:from>
    <xdr:to>
      <xdr:col>85</xdr:col>
      <xdr:colOff>126364</xdr:colOff>
      <xdr:row>63</xdr:row>
      <xdr:rowOff>59055</xdr:rowOff>
    </xdr:to>
    <xdr:cxnSp macro="">
      <xdr:nvCxnSpPr>
        <xdr:cNvPr id="503" name="直線コネクタ 502">
          <a:extLst>
            <a:ext uri="{FF2B5EF4-FFF2-40B4-BE49-F238E27FC236}">
              <a16:creationId xmlns:a16="http://schemas.microsoft.com/office/drawing/2014/main" id="{765748D9-7813-4F87-B1D6-D9A959A8807F}"/>
            </a:ext>
          </a:extLst>
        </xdr:cNvPr>
        <xdr:cNvCxnSpPr/>
      </xdr:nvCxnSpPr>
      <xdr:spPr>
        <a:xfrm flipV="1">
          <a:off x="16318864" y="9725025"/>
          <a:ext cx="0" cy="11353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62882</xdr:rowOff>
    </xdr:from>
    <xdr:ext cx="405111" cy="259045"/>
    <xdr:sp macro="" textlink="">
      <xdr:nvSpPr>
        <xdr:cNvPr id="504" name="【保健センター・保健所】&#10;有形固定資産減価償却率最小値テキスト">
          <a:extLst>
            <a:ext uri="{FF2B5EF4-FFF2-40B4-BE49-F238E27FC236}">
              <a16:creationId xmlns:a16="http://schemas.microsoft.com/office/drawing/2014/main" id="{3989DA08-A9AF-46B0-B6A2-CAA25DE67B67}"/>
            </a:ext>
          </a:extLst>
        </xdr:cNvPr>
        <xdr:cNvSpPr txBox="1"/>
      </xdr:nvSpPr>
      <xdr:spPr>
        <a:xfrm>
          <a:off x="16357600" y="10864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59055</xdr:rowOff>
    </xdr:from>
    <xdr:to>
      <xdr:col>86</xdr:col>
      <xdr:colOff>25400</xdr:colOff>
      <xdr:row>63</xdr:row>
      <xdr:rowOff>59055</xdr:rowOff>
    </xdr:to>
    <xdr:cxnSp macro="">
      <xdr:nvCxnSpPr>
        <xdr:cNvPr id="505" name="直線コネクタ 504">
          <a:extLst>
            <a:ext uri="{FF2B5EF4-FFF2-40B4-BE49-F238E27FC236}">
              <a16:creationId xmlns:a16="http://schemas.microsoft.com/office/drawing/2014/main" id="{750F24EC-D424-4DBE-B606-B869A22797B9}"/>
            </a:ext>
          </a:extLst>
        </xdr:cNvPr>
        <xdr:cNvCxnSpPr/>
      </xdr:nvCxnSpPr>
      <xdr:spPr>
        <a:xfrm>
          <a:off x="16230600" y="108604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70502</xdr:rowOff>
    </xdr:from>
    <xdr:ext cx="405111" cy="259045"/>
    <xdr:sp macro="" textlink="">
      <xdr:nvSpPr>
        <xdr:cNvPr id="506" name="【保健センター・保健所】&#10;有形固定資産減価償却率最大値テキスト">
          <a:extLst>
            <a:ext uri="{FF2B5EF4-FFF2-40B4-BE49-F238E27FC236}">
              <a16:creationId xmlns:a16="http://schemas.microsoft.com/office/drawing/2014/main" id="{B5DEFF93-0D30-46CC-95E0-66D6EFDC4015}"/>
            </a:ext>
          </a:extLst>
        </xdr:cNvPr>
        <xdr:cNvSpPr txBox="1"/>
      </xdr:nvSpPr>
      <xdr:spPr>
        <a:xfrm>
          <a:off x="16357600" y="9500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123825</xdr:rowOff>
    </xdr:from>
    <xdr:to>
      <xdr:col>86</xdr:col>
      <xdr:colOff>25400</xdr:colOff>
      <xdr:row>56</xdr:row>
      <xdr:rowOff>123825</xdr:rowOff>
    </xdr:to>
    <xdr:cxnSp macro="">
      <xdr:nvCxnSpPr>
        <xdr:cNvPr id="507" name="直線コネクタ 506">
          <a:extLst>
            <a:ext uri="{FF2B5EF4-FFF2-40B4-BE49-F238E27FC236}">
              <a16:creationId xmlns:a16="http://schemas.microsoft.com/office/drawing/2014/main" id="{86C9BEF7-6D2E-4843-9BAE-CB7822C4E4BB}"/>
            </a:ext>
          </a:extLst>
        </xdr:cNvPr>
        <xdr:cNvCxnSpPr/>
      </xdr:nvCxnSpPr>
      <xdr:spPr>
        <a:xfrm>
          <a:off x="16230600" y="97250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64787</xdr:rowOff>
    </xdr:from>
    <xdr:ext cx="405111" cy="259045"/>
    <xdr:sp macro="" textlink="">
      <xdr:nvSpPr>
        <xdr:cNvPr id="508" name="【保健センター・保健所】&#10;有形固定資産減価償却率平均値テキスト">
          <a:extLst>
            <a:ext uri="{FF2B5EF4-FFF2-40B4-BE49-F238E27FC236}">
              <a16:creationId xmlns:a16="http://schemas.microsoft.com/office/drawing/2014/main" id="{5044377F-2179-44A6-A213-F9DFF95B3A69}"/>
            </a:ext>
          </a:extLst>
        </xdr:cNvPr>
        <xdr:cNvSpPr txBox="1"/>
      </xdr:nvSpPr>
      <xdr:spPr>
        <a:xfrm>
          <a:off x="16357600" y="100088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86360</xdr:rowOff>
    </xdr:from>
    <xdr:to>
      <xdr:col>85</xdr:col>
      <xdr:colOff>177800</xdr:colOff>
      <xdr:row>59</xdr:row>
      <xdr:rowOff>16510</xdr:rowOff>
    </xdr:to>
    <xdr:sp macro="" textlink="">
      <xdr:nvSpPr>
        <xdr:cNvPr id="509" name="フローチャート: 判断 508">
          <a:extLst>
            <a:ext uri="{FF2B5EF4-FFF2-40B4-BE49-F238E27FC236}">
              <a16:creationId xmlns:a16="http://schemas.microsoft.com/office/drawing/2014/main" id="{0038DF83-32EC-4AF3-B095-DA9D518ED9DB}"/>
            </a:ext>
          </a:extLst>
        </xdr:cNvPr>
        <xdr:cNvSpPr/>
      </xdr:nvSpPr>
      <xdr:spPr>
        <a:xfrm>
          <a:off x="16268700" y="10030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57785</xdr:rowOff>
    </xdr:from>
    <xdr:to>
      <xdr:col>81</xdr:col>
      <xdr:colOff>101600</xdr:colOff>
      <xdr:row>58</xdr:row>
      <xdr:rowOff>159385</xdr:rowOff>
    </xdr:to>
    <xdr:sp macro="" textlink="">
      <xdr:nvSpPr>
        <xdr:cNvPr id="510" name="フローチャート: 判断 509">
          <a:extLst>
            <a:ext uri="{FF2B5EF4-FFF2-40B4-BE49-F238E27FC236}">
              <a16:creationId xmlns:a16="http://schemas.microsoft.com/office/drawing/2014/main" id="{D9CD3703-F31A-4F0D-9EE9-BD0DD7F61729}"/>
            </a:ext>
          </a:extLst>
        </xdr:cNvPr>
        <xdr:cNvSpPr/>
      </xdr:nvSpPr>
      <xdr:spPr>
        <a:xfrm>
          <a:off x="15430500" y="10001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44450</xdr:rowOff>
    </xdr:from>
    <xdr:to>
      <xdr:col>76</xdr:col>
      <xdr:colOff>165100</xdr:colOff>
      <xdr:row>58</xdr:row>
      <xdr:rowOff>146050</xdr:rowOff>
    </xdr:to>
    <xdr:sp macro="" textlink="">
      <xdr:nvSpPr>
        <xdr:cNvPr id="511" name="フローチャート: 判断 510">
          <a:extLst>
            <a:ext uri="{FF2B5EF4-FFF2-40B4-BE49-F238E27FC236}">
              <a16:creationId xmlns:a16="http://schemas.microsoft.com/office/drawing/2014/main" id="{D00C4B27-0D88-4B49-B174-1721558329A6}"/>
            </a:ext>
          </a:extLst>
        </xdr:cNvPr>
        <xdr:cNvSpPr/>
      </xdr:nvSpPr>
      <xdr:spPr>
        <a:xfrm>
          <a:off x="14541500" y="9988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57</xdr:row>
      <xdr:rowOff>170180</xdr:rowOff>
    </xdr:from>
    <xdr:to>
      <xdr:col>72</xdr:col>
      <xdr:colOff>38100</xdr:colOff>
      <xdr:row>58</xdr:row>
      <xdr:rowOff>100330</xdr:rowOff>
    </xdr:to>
    <xdr:sp macro="" textlink="">
      <xdr:nvSpPr>
        <xdr:cNvPr id="512" name="フローチャート: 判断 511">
          <a:extLst>
            <a:ext uri="{FF2B5EF4-FFF2-40B4-BE49-F238E27FC236}">
              <a16:creationId xmlns:a16="http://schemas.microsoft.com/office/drawing/2014/main" id="{9EC21E3F-490D-4095-BBCE-57014668C121}"/>
            </a:ext>
          </a:extLst>
        </xdr:cNvPr>
        <xdr:cNvSpPr/>
      </xdr:nvSpPr>
      <xdr:spPr>
        <a:xfrm>
          <a:off x="13652500" y="9942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57</xdr:row>
      <xdr:rowOff>97790</xdr:rowOff>
    </xdr:from>
    <xdr:to>
      <xdr:col>67</xdr:col>
      <xdr:colOff>101600</xdr:colOff>
      <xdr:row>58</xdr:row>
      <xdr:rowOff>27940</xdr:rowOff>
    </xdr:to>
    <xdr:sp macro="" textlink="">
      <xdr:nvSpPr>
        <xdr:cNvPr id="513" name="フローチャート: 判断 512">
          <a:extLst>
            <a:ext uri="{FF2B5EF4-FFF2-40B4-BE49-F238E27FC236}">
              <a16:creationId xmlns:a16="http://schemas.microsoft.com/office/drawing/2014/main" id="{7B0DE5BA-84AF-41BF-94AF-CF31FB2B9F79}"/>
            </a:ext>
          </a:extLst>
        </xdr:cNvPr>
        <xdr:cNvSpPr/>
      </xdr:nvSpPr>
      <xdr:spPr>
        <a:xfrm>
          <a:off x="12763500" y="9870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14" name="テキスト ボックス 513">
          <a:extLst>
            <a:ext uri="{FF2B5EF4-FFF2-40B4-BE49-F238E27FC236}">
              <a16:creationId xmlns:a16="http://schemas.microsoft.com/office/drawing/2014/main" id="{D4EAFC38-4A2B-4873-B838-42E85B71DE7E}"/>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15" name="テキスト ボックス 514">
          <a:extLst>
            <a:ext uri="{FF2B5EF4-FFF2-40B4-BE49-F238E27FC236}">
              <a16:creationId xmlns:a16="http://schemas.microsoft.com/office/drawing/2014/main" id="{39F66114-405F-46B7-882F-9E6429FCAA62}"/>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16" name="テキスト ボックス 515">
          <a:extLst>
            <a:ext uri="{FF2B5EF4-FFF2-40B4-BE49-F238E27FC236}">
              <a16:creationId xmlns:a16="http://schemas.microsoft.com/office/drawing/2014/main" id="{BCB9E5A3-9987-41CE-8D5A-B941066185C8}"/>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17" name="テキスト ボックス 516">
          <a:extLst>
            <a:ext uri="{FF2B5EF4-FFF2-40B4-BE49-F238E27FC236}">
              <a16:creationId xmlns:a16="http://schemas.microsoft.com/office/drawing/2014/main" id="{6E07B1FA-5F4B-4493-8D84-E992527383CD}"/>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18" name="テキスト ボックス 517">
          <a:extLst>
            <a:ext uri="{FF2B5EF4-FFF2-40B4-BE49-F238E27FC236}">
              <a16:creationId xmlns:a16="http://schemas.microsoft.com/office/drawing/2014/main" id="{A225F5FE-ECB0-46B9-882B-601B06AFDAE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151130</xdr:rowOff>
    </xdr:from>
    <xdr:to>
      <xdr:col>85</xdr:col>
      <xdr:colOff>177800</xdr:colOff>
      <xdr:row>58</xdr:row>
      <xdr:rowOff>81280</xdr:rowOff>
    </xdr:to>
    <xdr:sp macro="" textlink="">
      <xdr:nvSpPr>
        <xdr:cNvPr id="519" name="楕円 518">
          <a:extLst>
            <a:ext uri="{FF2B5EF4-FFF2-40B4-BE49-F238E27FC236}">
              <a16:creationId xmlns:a16="http://schemas.microsoft.com/office/drawing/2014/main" id="{4A478AFD-4183-430A-8FDF-18FE1CB0E12E}"/>
            </a:ext>
          </a:extLst>
        </xdr:cNvPr>
        <xdr:cNvSpPr/>
      </xdr:nvSpPr>
      <xdr:spPr>
        <a:xfrm>
          <a:off x="16268700" y="9923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2557</xdr:rowOff>
    </xdr:from>
    <xdr:ext cx="405111" cy="259045"/>
    <xdr:sp macro="" textlink="">
      <xdr:nvSpPr>
        <xdr:cNvPr id="520" name="【保健センター・保健所】&#10;有形固定資産減価償却率該当値テキスト">
          <a:extLst>
            <a:ext uri="{FF2B5EF4-FFF2-40B4-BE49-F238E27FC236}">
              <a16:creationId xmlns:a16="http://schemas.microsoft.com/office/drawing/2014/main" id="{2C11AFE5-7304-4D9F-8BA8-A0DA45AF9BFE}"/>
            </a:ext>
          </a:extLst>
        </xdr:cNvPr>
        <xdr:cNvSpPr txBox="1"/>
      </xdr:nvSpPr>
      <xdr:spPr>
        <a:xfrm>
          <a:off x="16357600" y="9775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90170</xdr:rowOff>
    </xdr:from>
    <xdr:to>
      <xdr:col>81</xdr:col>
      <xdr:colOff>101600</xdr:colOff>
      <xdr:row>58</xdr:row>
      <xdr:rowOff>20320</xdr:rowOff>
    </xdr:to>
    <xdr:sp macro="" textlink="">
      <xdr:nvSpPr>
        <xdr:cNvPr id="521" name="楕円 520">
          <a:extLst>
            <a:ext uri="{FF2B5EF4-FFF2-40B4-BE49-F238E27FC236}">
              <a16:creationId xmlns:a16="http://schemas.microsoft.com/office/drawing/2014/main" id="{1CBE9E9E-7267-4596-8A83-D3C14BAF4249}"/>
            </a:ext>
          </a:extLst>
        </xdr:cNvPr>
        <xdr:cNvSpPr/>
      </xdr:nvSpPr>
      <xdr:spPr>
        <a:xfrm>
          <a:off x="15430500" y="9862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57</xdr:row>
      <xdr:rowOff>140970</xdr:rowOff>
    </xdr:from>
    <xdr:to>
      <xdr:col>85</xdr:col>
      <xdr:colOff>127000</xdr:colOff>
      <xdr:row>58</xdr:row>
      <xdr:rowOff>30480</xdr:rowOff>
    </xdr:to>
    <xdr:cxnSp macro="">
      <xdr:nvCxnSpPr>
        <xdr:cNvPr id="522" name="直線コネクタ 521">
          <a:extLst>
            <a:ext uri="{FF2B5EF4-FFF2-40B4-BE49-F238E27FC236}">
              <a16:creationId xmlns:a16="http://schemas.microsoft.com/office/drawing/2014/main" id="{CFE33C63-8653-4CAC-A374-CF4D534DD1FA}"/>
            </a:ext>
          </a:extLst>
        </xdr:cNvPr>
        <xdr:cNvCxnSpPr/>
      </xdr:nvCxnSpPr>
      <xdr:spPr>
        <a:xfrm>
          <a:off x="15481300" y="9913620"/>
          <a:ext cx="8382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92075</xdr:rowOff>
    </xdr:from>
    <xdr:to>
      <xdr:col>76</xdr:col>
      <xdr:colOff>165100</xdr:colOff>
      <xdr:row>59</xdr:row>
      <xdr:rowOff>22225</xdr:rowOff>
    </xdr:to>
    <xdr:sp macro="" textlink="">
      <xdr:nvSpPr>
        <xdr:cNvPr id="523" name="楕円 522">
          <a:extLst>
            <a:ext uri="{FF2B5EF4-FFF2-40B4-BE49-F238E27FC236}">
              <a16:creationId xmlns:a16="http://schemas.microsoft.com/office/drawing/2014/main" id="{1B339F12-AEE6-43C1-AAD9-3000D049DBBD}"/>
            </a:ext>
          </a:extLst>
        </xdr:cNvPr>
        <xdr:cNvSpPr/>
      </xdr:nvSpPr>
      <xdr:spPr>
        <a:xfrm>
          <a:off x="14541500" y="10036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140970</xdr:rowOff>
    </xdr:from>
    <xdr:to>
      <xdr:col>81</xdr:col>
      <xdr:colOff>50800</xdr:colOff>
      <xdr:row>58</xdr:row>
      <xdr:rowOff>142875</xdr:rowOff>
    </xdr:to>
    <xdr:cxnSp macro="">
      <xdr:nvCxnSpPr>
        <xdr:cNvPr id="524" name="直線コネクタ 523">
          <a:extLst>
            <a:ext uri="{FF2B5EF4-FFF2-40B4-BE49-F238E27FC236}">
              <a16:creationId xmlns:a16="http://schemas.microsoft.com/office/drawing/2014/main" id="{CFC8FA9A-28F4-4BB0-AE93-E56E1361CB8D}"/>
            </a:ext>
          </a:extLst>
        </xdr:cNvPr>
        <xdr:cNvCxnSpPr/>
      </xdr:nvCxnSpPr>
      <xdr:spPr>
        <a:xfrm flipV="1">
          <a:off x="14592300" y="9913620"/>
          <a:ext cx="889000" cy="173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50165</xdr:rowOff>
    </xdr:from>
    <xdr:to>
      <xdr:col>72</xdr:col>
      <xdr:colOff>38100</xdr:colOff>
      <xdr:row>58</xdr:row>
      <xdr:rowOff>151765</xdr:rowOff>
    </xdr:to>
    <xdr:sp macro="" textlink="">
      <xdr:nvSpPr>
        <xdr:cNvPr id="525" name="楕円 524">
          <a:extLst>
            <a:ext uri="{FF2B5EF4-FFF2-40B4-BE49-F238E27FC236}">
              <a16:creationId xmlns:a16="http://schemas.microsoft.com/office/drawing/2014/main" id="{B18E26E6-96DF-4039-AD64-3C7810E776FD}"/>
            </a:ext>
          </a:extLst>
        </xdr:cNvPr>
        <xdr:cNvSpPr/>
      </xdr:nvSpPr>
      <xdr:spPr>
        <a:xfrm>
          <a:off x="13652500" y="9994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100965</xdr:rowOff>
    </xdr:from>
    <xdr:to>
      <xdr:col>76</xdr:col>
      <xdr:colOff>114300</xdr:colOff>
      <xdr:row>58</xdr:row>
      <xdr:rowOff>142875</xdr:rowOff>
    </xdr:to>
    <xdr:cxnSp macro="">
      <xdr:nvCxnSpPr>
        <xdr:cNvPr id="526" name="直線コネクタ 525">
          <a:extLst>
            <a:ext uri="{FF2B5EF4-FFF2-40B4-BE49-F238E27FC236}">
              <a16:creationId xmlns:a16="http://schemas.microsoft.com/office/drawing/2014/main" id="{F595359F-06D1-479C-961E-BF9D99AA18AC}"/>
            </a:ext>
          </a:extLst>
        </xdr:cNvPr>
        <xdr:cNvCxnSpPr/>
      </xdr:nvCxnSpPr>
      <xdr:spPr>
        <a:xfrm>
          <a:off x="13703300" y="10045065"/>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150512</xdr:rowOff>
    </xdr:from>
    <xdr:ext cx="405111" cy="259045"/>
    <xdr:sp macro="" textlink="">
      <xdr:nvSpPr>
        <xdr:cNvPr id="527" name="n_1aveValue【保健センター・保健所】&#10;有形固定資産減価償却率">
          <a:extLst>
            <a:ext uri="{FF2B5EF4-FFF2-40B4-BE49-F238E27FC236}">
              <a16:creationId xmlns:a16="http://schemas.microsoft.com/office/drawing/2014/main" id="{190B6D52-3836-4F36-BD97-8C4C19AB0618}"/>
            </a:ext>
          </a:extLst>
        </xdr:cNvPr>
        <xdr:cNvSpPr txBox="1"/>
      </xdr:nvSpPr>
      <xdr:spPr>
        <a:xfrm>
          <a:off x="15266044" y="10094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162577</xdr:rowOff>
    </xdr:from>
    <xdr:ext cx="405111" cy="259045"/>
    <xdr:sp macro="" textlink="">
      <xdr:nvSpPr>
        <xdr:cNvPr id="528" name="n_2aveValue【保健センター・保健所】&#10;有形固定資産減価償却率">
          <a:extLst>
            <a:ext uri="{FF2B5EF4-FFF2-40B4-BE49-F238E27FC236}">
              <a16:creationId xmlns:a16="http://schemas.microsoft.com/office/drawing/2014/main" id="{78DFA01A-7596-4F4F-93BE-C1A37C514195}"/>
            </a:ext>
          </a:extLst>
        </xdr:cNvPr>
        <xdr:cNvSpPr txBox="1"/>
      </xdr:nvSpPr>
      <xdr:spPr>
        <a:xfrm>
          <a:off x="14389744" y="9763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116857</xdr:rowOff>
    </xdr:from>
    <xdr:ext cx="405111" cy="259045"/>
    <xdr:sp macro="" textlink="">
      <xdr:nvSpPr>
        <xdr:cNvPr id="529" name="n_3aveValue【保健センター・保健所】&#10;有形固定資産減価償却率">
          <a:extLst>
            <a:ext uri="{FF2B5EF4-FFF2-40B4-BE49-F238E27FC236}">
              <a16:creationId xmlns:a16="http://schemas.microsoft.com/office/drawing/2014/main" id="{70D6FC9E-0C18-4061-99F8-4F0577166BA0}"/>
            </a:ext>
          </a:extLst>
        </xdr:cNvPr>
        <xdr:cNvSpPr txBox="1"/>
      </xdr:nvSpPr>
      <xdr:spPr>
        <a:xfrm>
          <a:off x="13500744" y="9718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56</xdr:row>
      <xdr:rowOff>44467</xdr:rowOff>
    </xdr:from>
    <xdr:ext cx="405111" cy="259045"/>
    <xdr:sp macro="" textlink="">
      <xdr:nvSpPr>
        <xdr:cNvPr id="530" name="n_4aveValue【保健センター・保健所】&#10;有形固定資産減価償却率">
          <a:extLst>
            <a:ext uri="{FF2B5EF4-FFF2-40B4-BE49-F238E27FC236}">
              <a16:creationId xmlns:a16="http://schemas.microsoft.com/office/drawing/2014/main" id="{32821A1A-A842-49CA-8F5A-CA1F077AA74B}"/>
            </a:ext>
          </a:extLst>
        </xdr:cNvPr>
        <xdr:cNvSpPr txBox="1"/>
      </xdr:nvSpPr>
      <xdr:spPr>
        <a:xfrm>
          <a:off x="12611744" y="9645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56</xdr:row>
      <xdr:rowOff>36847</xdr:rowOff>
    </xdr:from>
    <xdr:ext cx="405111" cy="259045"/>
    <xdr:sp macro="" textlink="">
      <xdr:nvSpPr>
        <xdr:cNvPr id="531" name="n_1mainValue【保健センター・保健所】&#10;有形固定資産減価償却率">
          <a:extLst>
            <a:ext uri="{FF2B5EF4-FFF2-40B4-BE49-F238E27FC236}">
              <a16:creationId xmlns:a16="http://schemas.microsoft.com/office/drawing/2014/main" id="{874F1EE2-AEFC-47C5-AFF8-C0B1AE6D7FDE}"/>
            </a:ext>
          </a:extLst>
        </xdr:cNvPr>
        <xdr:cNvSpPr txBox="1"/>
      </xdr:nvSpPr>
      <xdr:spPr>
        <a:xfrm>
          <a:off x="15266044" y="9638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13352</xdr:rowOff>
    </xdr:from>
    <xdr:ext cx="405111" cy="259045"/>
    <xdr:sp macro="" textlink="">
      <xdr:nvSpPr>
        <xdr:cNvPr id="532" name="n_2mainValue【保健センター・保健所】&#10;有形固定資産減価償却率">
          <a:extLst>
            <a:ext uri="{FF2B5EF4-FFF2-40B4-BE49-F238E27FC236}">
              <a16:creationId xmlns:a16="http://schemas.microsoft.com/office/drawing/2014/main" id="{D1C2F2DB-7EEB-4942-A4F7-CC0439BA2FBC}"/>
            </a:ext>
          </a:extLst>
        </xdr:cNvPr>
        <xdr:cNvSpPr txBox="1"/>
      </xdr:nvSpPr>
      <xdr:spPr>
        <a:xfrm>
          <a:off x="14389744" y="10128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142892</xdr:rowOff>
    </xdr:from>
    <xdr:ext cx="405111" cy="259045"/>
    <xdr:sp macro="" textlink="">
      <xdr:nvSpPr>
        <xdr:cNvPr id="533" name="n_3mainValue【保健センター・保健所】&#10;有形固定資産減価償却率">
          <a:extLst>
            <a:ext uri="{FF2B5EF4-FFF2-40B4-BE49-F238E27FC236}">
              <a16:creationId xmlns:a16="http://schemas.microsoft.com/office/drawing/2014/main" id="{6A547320-CDE9-4DA6-B3CE-FFB800FC87B8}"/>
            </a:ext>
          </a:extLst>
        </xdr:cNvPr>
        <xdr:cNvSpPr txBox="1"/>
      </xdr:nvSpPr>
      <xdr:spPr>
        <a:xfrm>
          <a:off x="13500744" y="100869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34" name="正方形/長方形 533">
          <a:extLst>
            <a:ext uri="{FF2B5EF4-FFF2-40B4-BE49-F238E27FC236}">
              <a16:creationId xmlns:a16="http://schemas.microsoft.com/office/drawing/2014/main" id="{E4F04A20-2BB5-46B3-AB2D-B6208AF13588}"/>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35" name="正方形/長方形 534">
          <a:extLst>
            <a:ext uri="{FF2B5EF4-FFF2-40B4-BE49-F238E27FC236}">
              <a16:creationId xmlns:a16="http://schemas.microsoft.com/office/drawing/2014/main" id="{7F655F87-3076-46D7-84C6-474B5B08DC5B}"/>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36" name="正方形/長方形 535">
          <a:extLst>
            <a:ext uri="{FF2B5EF4-FFF2-40B4-BE49-F238E27FC236}">
              <a16:creationId xmlns:a16="http://schemas.microsoft.com/office/drawing/2014/main" id="{80417BFA-F501-4E88-8F64-ACFB7B03ED33}"/>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37" name="正方形/長方形 536">
          <a:extLst>
            <a:ext uri="{FF2B5EF4-FFF2-40B4-BE49-F238E27FC236}">
              <a16:creationId xmlns:a16="http://schemas.microsoft.com/office/drawing/2014/main" id="{3FB9305B-FA02-43F3-B53C-8D78D48B3BAC}"/>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38" name="正方形/長方形 537">
          <a:extLst>
            <a:ext uri="{FF2B5EF4-FFF2-40B4-BE49-F238E27FC236}">
              <a16:creationId xmlns:a16="http://schemas.microsoft.com/office/drawing/2014/main" id="{FD791F19-CD92-4AFF-89BE-013650641121}"/>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39" name="正方形/長方形 538">
          <a:extLst>
            <a:ext uri="{FF2B5EF4-FFF2-40B4-BE49-F238E27FC236}">
              <a16:creationId xmlns:a16="http://schemas.microsoft.com/office/drawing/2014/main" id="{91B93B9E-77C3-4099-80DE-C1E93BD423CE}"/>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40" name="正方形/長方形 539">
          <a:extLst>
            <a:ext uri="{FF2B5EF4-FFF2-40B4-BE49-F238E27FC236}">
              <a16:creationId xmlns:a16="http://schemas.microsoft.com/office/drawing/2014/main" id="{A1EA3C2B-C7AB-40B0-A26F-6A99163A1005}"/>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41" name="正方形/長方形 540">
          <a:extLst>
            <a:ext uri="{FF2B5EF4-FFF2-40B4-BE49-F238E27FC236}">
              <a16:creationId xmlns:a16="http://schemas.microsoft.com/office/drawing/2014/main" id="{DD7104BE-44CD-46A8-9B20-9141A25D78A7}"/>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42" name="テキスト ボックス 541">
          <a:extLst>
            <a:ext uri="{FF2B5EF4-FFF2-40B4-BE49-F238E27FC236}">
              <a16:creationId xmlns:a16="http://schemas.microsoft.com/office/drawing/2014/main" id="{31A1EEE8-FDD6-4A2D-92C3-D21CDD927EF8}"/>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43" name="直線コネクタ 542">
          <a:extLst>
            <a:ext uri="{FF2B5EF4-FFF2-40B4-BE49-F238E27FC236}">
              <a16:creationId xmlns:a16="http://schemas.microsoft.com/office/drawing/2014/main" id="{B07FD3B2-6169-4BF5-8636-6A44B5DA2117}"/>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544" name="直線コネクタ 543">
          <a:extLst>
            <a:ext uri="{FF2B5EF4-FFF2-40B4-BE49-F238E27FC236}">
              <a16:creationId xmlns:a16="http://schemas.microsoft.com/office/drawing/2014/main" id="{20072148-5185-44AE-97F5-35CABF812C97}"/>
            </a:ext>
          </a:extLst>
        </xdr:cNvPr>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545" name="テキスト ボックス 544">
          <a:extLst>
            <a:ext uri="{FF2B5EF4-FFF2-40B4-BE49-F238E27FC236}">
              <a16:creationId xmlns:a16="http://schemas.microsoft.com/office/drawing/2014/main" id="{89FBC2D1-34F1-4439-B403-D2E7C29DFDC0}"/>
            </a:ext>
          </a:extLst>
        </xdr:cNvPr>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546" name="直線コネクタ 545">
          <a:extLst>
            <a:ext uri="{FF2B5EF4-FFF2-40B4-BE49-F238E27FC236}">
              <a16:creationId xmlns:a16="http://schemas.microsoft.com/office/drawing/2014/main" id="{7F23615C-AFA5-4B04-BA05-E97053A1440B}"/>
            </a:ext>
          </a:extLst>
        </xdr:cNvPr>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547" name="テキスト ボックス 546">
          <a:extLst>
            <a:ext uri="{FF2B5EF4-FFF2-40B4-BE49-F238E27FC236}">
              <a16:creationId xmlns:a16="http://schemas.microsoft.com/office/drawing/2014/main" id="{4016039C-CF72-4B61-9511-540DD93C29FC}"/>
            </a:ext>
          </a:extLst>
        </xdr:cNvPr>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548" name="直線コネクタ 547">
          <a:extLst>
            <a:ext uri="{FF2B5EF4-FFF2-40B4-BE49-F238E27FC236}">
              <a16:creationId xmlns:a16="http://schemas.microsoft.com/office/drawing/2014/main" id="{3CB8A4D4-6967-4DC7-B535-6ED9E49966F4}"/>
            </a:ext>
          </a:extLst>
        </xdr:cNvPr>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549" name="テキスト ボックス 548">
          <a:extLst>
            <a:ext uri="{FF2B5EF4-FFF2-40B4-BE49-F238E27FC236}">
              <a16:creationId xmlns:a16="http://schemas.microsoft.com/office/drawing/2014/main" id="{CAAE9AE3-F9DA-45EF-A33F-660A8B6BA5C8}"/>
            </a:ext>
          </a:extLst>
        </xdr:cNvPr>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550" name="直線コネクタ 549">
          <a:extLst>
            <a:ext uri="{FF2B5EF4-FFF2-40B4-BE49-F238E27FC236}">
              <a16:creationId xmlns:a16="http://schemas.microsoft.com/office/drawing/2014/main" id="{61A5EE00-C4F1-41B8-BEDA-F45094E616C6}"/>
            </a:ext>
          </a:extLst>
        </xdr:cNvPr>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551" name="テキスト ボックス 550">
          <a:extLst>
            <a:ext uri="{FF2B5EF4-FFF2-40B4-BE49-F238E27FC236}">
              <a16:creationId xmlns:a16="http://schemas.microsoft.com/office/drawing/2014/main" id="{9C0E7251-1B2A-4899-BDDE-46A43DAE1E7C}"/>
            </a:ext>
          </a:extLst>
        </xdr:cNvPr>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552" name="直線コネクタ 551">
          <a:extLst>
            <a:ext uri="{FF2B5EF4-FFF2-40B4-BE49-F238E27FC236}">
              <a16:creationId xmlns:a16="http://schemas.microsoft.com/office/drawing/2014/main" id="{D1B9D4A1-F6B3-44C7-8020-2935CD89B28C}"/>
            </a:ext>
          </a:extLst>
        </xdr:cNvPr>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553" name="テキスト ボックス 552">
          <a:extLst>
            <a:ext uri="{FF2B5EF4-FFF2-40B4-BE49-F238E27FC236}">
              <a16:creationId xmlns:a16="http://schemas.microsoft.com/office/drawing/2014/main" id="{76D9E5F7-48CB-4445-B6F9-98262C748E7E}"/>
            </a:ext>
          </a:extLst>
        </xdr:cNvPr>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554" name="直線コネクタ 553">
          <a:extLst>
            <a:ext uri="{FF2B5EF4-FFF2-40B4-BE49-F238E27FC236}">
              <a16:creationId xmlns:a16="http://schemas.microsoft.com/office/drawing/2014/main" id="{37295AAC-B8F9-465E-83CF-D71A2F116580}"/>
            </a:ext>
          </a:extLst>
        </xdr:cNvPr>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555" name="テキスト ボックス 554">
          <a:extLst>
            <a:ext uri="{FF2B5EF4-FFF2-40B4-BE49-F238E27FC236}">
              <a16:creationId xmlns:a16="http://schemas.microsoft.com/office/drawing/2014/main" id="{8718F0D6-F4BA-486F-B30E-93A81542ACBB}"/>
            </a:ext>
          </a:extLst>
        </xdr:cNvPr>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56" name="直線コネクタ 555">
          <a:extLst>
            <a:ext uri="{FF2B5EF4-FFF2-40B4-BE49-F238E27FC236}">
              <a16:creationId xmlns:a16="http://schemas.microsoft.com/office/drawing/2014/main" id="{DA4FC5D2-963A-4D28-9EB4-C9F78C79BE81}"/>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57" name="テキスト ボックス 556">
          <a:extLst>
            <a:ext uri="{FF2B5EF4-FFF2-40B4-BE49-F238E27FC236}">
              <a16:creationId xmlns:a16="http://schemas.microsoft.com/office/drawing/2014/main" id="{88914AE5-2ABE-4ACD-8388-7E12E0D9AD16}"/>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58" name="【保健センター・保健所】&#10;一人当たり面積グラフ枠">
          <a:extLst>
            <a:ext uri="{FF2B5EF4-FFF2-40B4-BE49-F238E27FC236}">
              <a16:creationId xmlns:a16="http://schemas.microsoft.com/office/drawing/2014/main" id="{A00E53F2-5381-4E40-9901-8B114B316613}"/>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96338</xdr:rowOff>
    </xdr:from>
    <xdr:to>
      <xdr:col>116</xdr:col>
      <xdr:colOff>62864</xdr:colOff>
      <xdr:row>64</xdr:row>
      <xdr:rowOff>68580</xdr:rowOff>
    </xdr:to>
    <xdr:cxnSp macro="">
      <xdr:nvCxnSpPr>
        <xdr:cNvPr id="559" name="直線コネクタ 558">
          <a:extLst>
            <a:ext uri="{FF2B5EF4-FFF2-40B4-BE49-F238E27FC236}">
              <a16:creationId xmlns:a16="http://schemas.microsoft.com/office/drawing/2014/main" id="{00773979-4B3F-44B7-87C1-499FC23BD491}"/>
            </a:ext>
          </a:extLst>
        </xdr:cNvPr>
        <xdr:cNvCxnSpPr/>
      </xdr:nvCxnSpPr>
      <xdr:spPr>
        <a:xfrm flipV="1">
          <a:off x="22160864" y="9526088"/>
          <a:ext cx="0" cy="15152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72407</xdr:rowOff>
    </xdr:from>
    <xdr:ext cx="469744" cy="259045"/>
    <xdr:sp macro="" textlink="">
      <xdr:nvSpPr>
        <xdr:cNvPr id="560" name="【保健センター・保健所】&#10;一人当たり面積最小値テキスト">
          <a:extLst>
            <a:ext uri="{FF2B5EF4-FFF2-40B4-BE49-F238E27FC236}">
              <a16:creationId xmlns:a16="http://schemas.microsoft.com/office/drawing/2014/main" id="{3A4429A9-F9F6-4AFF-8B94-92E6851519CF}"/>
            </a:ext>
          </a:extLst>
        </xdr:cNvPr>
        <xdr:cNvSpPr txBox="1"/>
      </xdr:nvSpPr>
      <xdr:spPr>
        <a:xfrm>
          <a:off x="22199600" y="11045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68580</xdr:rowOff>
    </xdr:from>
    <xdr:to>
      <xdr:col>116</xdr:col>
      <xdr:colOff>152400</xdr:colOff>
      <xdr:row>64</xdr:row>
      <xdr:rowOff>68580</xdr:rowOff>
    </xdr:to>
    <xdr:cxnSp macro="">
      <xdr:nvCxnSpPr>
        <xdr:cNvPr id="561" name="直線コネクタ 560">
          <a:extLst>
            <a:ext uri="{FF2B5EF4-FFF2-40B4-BE49-F238E27FC236}">
              <a16:creationId xmlns:a16="http://schemas.microsoft.com/office/drawing/2014/main" id="{2DBAF09E-8BC9-44FF-BD0E-0DA6994B9DC9}"/>
            </a:ext>
          </a:extLst>
        </xdr:cNvPr>
        <xdr:cNvCxnSpPr/>
      </xdr:nvCxnSpPr>
      <xdr:spPr>
        <a:xfrm>
          <a:off x="22072600" y="11041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43015</xdr:rowOff>
    </xdr:from>
    <xdr:ext cx="469744" cy="259045"/>
    <xdr:sp macro="" textlink="">
      <xdr:nvSpPr>
        <xdr:cNvPr id="562" name="【保健センター・保健所】&#10;一人当たり面積最大値テキスト">
          <a:extLst>
            <a:ext uri="{FF2B5EF4-FFF2-40B4-BE49-F238E27FC236}">
              <a16:creationId xmlns:a16="http://schemas.microsoft.com/office/drawing/2014/main" id="{F9FA0619-15BD-4718-8AFB-5F0D9075B617}"/>
            </a:ext>
          </a:extLst>
        </xdr:cNvPr>
        <xdr:cNvSpPr txBox="1"/>
      </xdr:nvSpPr>
      <xdr:spPr>
        <a:xfrm>
          <a:off x="22199600" y="9301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96338</xdr:rowOff>
    </xdr:from>
    <xdr:to>
      <xdr:col>116</xdr:col>
      <xdr:colOff>152400</xdr:colOff>
      <xdr:row>55</xdr:row>
      <xdr:rowOff>96338</xdr:rowOff>
    </xdr:to>
    <xdr:cxnSp macro="">
      <xdr:nvCxnSpPr>
        <xdr:cNvPr id="563" name="直線コネクタ 562">
          <a:extLst>
            <a:ext uri="{FF2B5EF4-FFF2-40B4-BE49-F238E27FC236}">
              <a16:creationId xmlns:a16="http://schemas.microsoft.com/office/drawing/2014/main" id="{F497FDD8-8970-4C78-84D2-DF14ACF50441}"/>
            </a:ext>
          </a:extLst>
        </xdr:cNvPr>
        <xdr:cNvCxnSpPr/>
      </xdr:nvCxnSpPr>
      <xdr:spPr>
        <a:xfrm>
          <a:off x="22072600" y="95260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12899</xdr:rowOff>
    </xdr:from>
    <xdr:ext cx="469744" cy="259045"/>
    <xdr:sp macro="" textlink="">
      <xdr:nvSpPr>
        <xdr:cNvPr id="564" name="【保健センター・保健所】&#10;一人当たり面積平均値テキスト">
          <a:extLst>
            <a:ext uri="{FF2B5EF4-FFF2-40B4-BE49-F238E27FC236}">
              <a16:creationId xmlns:a16="http://schemas.microsoft.com/office/drawing/2014/main" id="{85B002E7-1570-4057-9839-33063B432CD7}"/>
            </a:ext>
          </a:extLst>
        </xdr:cNvPr>
        <xdr:cNvSpPr txBox="1"/>
      </xdr:nvSpPr>
      <xdr:spPr>
        <a:xfrm>
          <a:off x="22199600" y="1064279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161472</xdr:rowOff>
    </xdr:from>
    <xdr:to>
      <xdr:col>116</xdr:col>
      <xdr:colOff>114300</xdr:colOff>
      <xdr:row>63</xdr:row>
      <xdr:rowOff>91622</xdr:rowOff>
    </xdr:to>
    <xdr:sp macro="" textlink="">
      <xdr:nvSpPr>
        <xdr:cNvPr id="565" name="フローチャート: 判断 564">
          <a:extLst>
            <a:ext uri="{FF2B5EF4-FFF2-40B4-BE49-F238E27FC236}">
              <a16:creationId xmlns:a16="http://schemas.microsoft.com/office/drawing/2014/main" id="{7F25C1AF-F97E-4EA7-9E1B-F07A8F6FD156}"/>
            </a:ext>
          </a:extLst>
        </xdr:cNvPr>
        <xdr:cNvSpPr/>
      </xdr:nvSpPr>
      <xdr:spPr>
        <a:xfrm>
          <a:off x="22110700" y="10791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146776</xdr:rowOff>
    </xdr:from>
    <xdr:to>
      <xdr:col>112</xdr:col>
      <xdr:colOff>38100</xdr:colOff>
      <xdr:row>63</xdr:row>
      <xdr:rowOff>76926</xdr:rowOff>
    </xdr:to>
    <xdr:sp macro="" textlink="">
      <xdr:nvSpPr>
        <xdr:cNvPr id="566" name="フローチャート: 判断 565">
          <a:extLst>
            <a:ext uri="{FF2B5EF4-FFF2-40B4-BE49-F238E27FC236}">
              <a16:creationId xmlns:a16="http://schemas.microsoft.com/office/drawing/2014/main" id="{3DE666DE-48BB-48FB-ADA8-995488AB7998}"/>
            </a:ext>
          </a:extLst>
        </xdr:cNvPr>
        <xdr:cNvSpPr/>
      </xdr:nvSpPr>
      <xdr:spPr>
        <a:xfrm>
          <a:off x="21272500" y="10776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63</xdr:row>
      <xdr:rowOff>52070</xdr:rowOff>
    </xdr:from>
    <xdr:to>
      <xdr:col>107</xdr:col>
      <xdr:colOff>101600</xdr:colOff>
      <xdr:row>63</xdr:row>
      <xdr:rowOff>153670</xdr:rowOff>
    </xdr:to>
    <xdr:sp macro="" textlink="">
      <xdr:nvSpPr>
        <xdr:cNvPr id="567" name="フローチャート: 判断 566">
          <a:extLst>
            <a:ext uri="{FF2B5EF4-FFF2-40B4-BE49-F238E27FC236}">
              <a16:creationId xmlns:a16="http://schemas.microsoft.com/office/drawing/2014/main" id="{763DCDDE-91D2-4E6D-9538-79DDA17B82B1}"/>
            </a:ext>
          </a:extLst>
        </xdr:cNvPr>
        <xdr:cNvSpPr/>
      </xdr:nvSpPr>
      <xdr:spPr>
        <a:xfrm>
          <a:off x="20383500" y="10853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63</xdr:row>
      <xdr:rowOff>37374</xdr:rowOff>
    </xdr:from>
    <xdr:to>
      <xdr:col>102</xdr:col>
      <xdr:colOff>165100</xdr:colOff>
      <xdr:row>63</xdr:row>
      <xdr:rowOff>138974</xdr:rowOff>
    </xdr:to>
    <xdr:sp macro="" textlink="">
      <xdr:nvSpPr>
        <xdr:cNvPr id="568" name="フローチャート: 判断 567">
          <a:extLst>
            <a:ext uri="{FF2B5EF4-FFF2-40B4-BE49-F238E27FC236}">
              <a16:creationId xmlns:a16="http://schemas.microsoft.com/office/drawing/2014/main" id="{D841228F-1514-4966-A039-70E333770EE2}"/>
            </a:ext>
          </a:extLst>
        </xdr:cNvPr>
        <xdr:cNvSpPr/>
      </xdr:nvSpPr>
      <xdr:spPr>
        <a:xfrm>
          <a:off x="19494500" y="10838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63</xdr:row>
      <xdr:rowOff>56969</xdr:rowOff>
    </xdr:from>
    <xdr:to>
      <xdr:col>98</xdr:col>
      <xdr:colOff>38100</xdr:colOff>
      <xdr:row>63</xdr:row>
      <xdr:rowOff>158569</xdr:rowOff>
    </xdr:to>
    <xdr:sp macro="" textlink="">
      <xdr:nvSpPr>
        <xdr:cNvPr id="569" name="フローチャート: 判断 568">
          <a:extLst>
            <a:ext uri="{FF2B5EF4-FFF2-40B4-BE49-F238E27FC236}">
              <a16:creationId xmlns:a16="http://schemas.microsoft.com/office/drawing/2014/main" id="{0C3EDE26-7127-4C23-AF7F-EEDE774291F7}"/>
            </a:ext>
          </a:extLst>
        </xdr:cNvPr>
        <xdr:cNvSpPr/>
      </xdr:nvSpPr>
      <xdr:spPr>
        <a:xfrm>
          <a:off x="18605500" y="10858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70" name="テキスト ボックス 569">
          <a:extLst>
            <a:ext uri="{FF2B5EF4-FFF2-40B4-BE49-F238E27FC236}">
              <a16:creationId xmlns:a16="http://schemas.microsoft.com/office/drawing/2014/main" id="{D27CE65F-8575-480A-89C4-78658FEC22BD}"/>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71" name="テキスト ボックス 570">
          <a:extLst>
            <a:ext uri="{FF2B5EF4-FFF2-40B4-BE49-F238E27FC236}">
              <a16:creationId xmlns:a16="http://schemas.microsoft.com/office/drawing/2014/main" id="{066F50E0-771B-4DAE-88BB-4B13E6E2F4C8}"/>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72" name="テキスト ボックス 571">
          <a:extLst>
            <a:ext uri="{FF2B5EF4-FFF2-40B4-BE49-F238E27FC236}">
              <a16:creationId xmlns:a16="http://schemas.microsoft.com/office/drawing/2014/main" id="{FD2A2756-76EB-487A-B168-C7EC56E7D1EC}"/>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73" name="テキスト ボックス 572">
          <a:extLst>
            <a:ext uri="{FF2B5EF4-FFF2-40B4-BE49-F238E27FC236}">
              <a16:creationId xmlns:a16="http://schemas.microsoft.com/office/drawing/2014/main" id="{6A8D041D-75A2-42ED-A3D2-1AC9EE7A2B1D}"/>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74" name="テキスト ボックス 573">
          <a:extLst>
            <a:ext uri="{FF2B5EF4-FFF2-40B4-BE49-F238E27FC236}">
              <a16:creationId xmlns:a16="http://schemas.microsoft.com/office/drawing/2014/main" id="{773635A2-D530-443D-953A-3C605050EE56}"/>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163104</xdr:rowOff>
    </xdr:from>
    <xdr:to>
      <xdr:col>116</xdr:col>
      <xdr:colOff>114300</xdr:colOff>
      <xdr:row>64</xdr:row>
      <xdr:rowOff>93254</xdr:rowOff>
    </xdr:to>
    <xdr:sp macro="" textlink="">
      <xdr:nvSpPr>
        <xdr:cNvPr id="575" name="楕円 574">
          <a:extLst>
            <a:ext uri="{FF2B5EF4-FFF2-40B4-BE49-F238E27FC236}">
              <a16:creationId xmlns:a16="http://schemas.microsoft.com/office/drawing/2014/main" id="{8A477242-C0DE-45C4-BA80-9F50677D2FE2}"/>
            </a:ext>
          </a:extLst>
        </xdr:cNvPr>
        <xdr:cNvSpPr/>
      </xdr:nvSpPr>
      <xdr:spPr>
        <a:xfrm>
          <a:off x="22110700" y="10964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63</xdr:row>
      <xdr:rowOff>78031</xdr:rowOff>
    </xdr:from>
    <xdr:ext cx="469744" cy="259045"/>
    <xdr:sp macro="" textlink="">
      <xdr:nvSpPr>
        <xdr:cNvPr id="576" name="【保健センター・保健所】&#10;一人当たり面積該当値テキスト">
          <a:extLst>
            <a:ext uri="{FF2B5EF4-FFF2-40B4-BE49-F238E27FC236}">
              <a16:creationId xmlns:a16="http://schemas.microsoft.com/office/drawing/2014/main" id="{659B2C69-4D24-459D-81EF-16DD81C6FCA7}"/>
            </a:ext>
          </a:extLst>
        </xdr:cNvPr>
        <xdr:cNvSpPr txBox="1"/>
      </xdr:nvSpPr>
      <xdr:spPr>
        <a:xfrm>
          <a:off x="22199600" y="108793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166370</xdr:rowOff>
    </xdr:from>
    <xdr:to>
      <xdr:col>112</xdr:col>
      <xdr:colOff>38100</xdr:colOff>
      <xdr:row>64</xdr:row>
      <xdr:rowOff>96520</xdr:rowOff>
    </xdr:to>
    <xdr:sp macro="" textlink="">
      <xdr:nvSpPr>
        <xdr:cNvPr id="577" name="楕円 576">
          <a:extLst>
            <a:ext uri="{FF2B5EF4-FFF2-40B4-BE49-F238E27FC236}">
              <a16:creationId xmlns:a16="http://schemas.microsoft.com/office/drawing/2014/main" id="{8A7B98BA-E908-4673-851A-175A9852730B}"/>
            </a:ext>
          </a:extLst>
        </xdr:cNvPr>
        <xdr:cNvSpPr/>
      </xdr:nvSpPr>
      <xdr:spPr>
        <a:xfrm>
          <a:off x="21272500" y="10967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64</xdr:row>
      <xdr:rowOff>42454</xdr:rowOff>
    </xdr:from>
    <xdr:to>
      <xdr:col>116</xdr:col>
      <xdr:colOff>63500</xdr:colOff>
      <xdr:row>64</xdr:row>
      <xdr:rowOff>45720</xdr:rowOff>
    </xdr:to>
    <xdr:cxnSp macro="">
      <xdr:nvCxnSpPr>
        <xdr:cNvPr id="578" name="直線コネクタ 577">
          <a:extLst>
            <a:ext uri="{FF2B5EF4-FFF2-40B4-BE49-F238E27FC236}">
              <a16:creationId xmlns:a16="http://schemas.microsoft.com/office/drawing/2014/main" id="{C3ABF9FB-3326-49EE-8798-B1142BAB4BCB}"/>
            </a:ext>
          </a:extLst>
        </xdr:cNvPr>
        <xdr:cNvCxnSpPr/>
      </xdr:nvCxnSpPr>
      <xdr:spPr>
        <a:xfrm flipV="1">
          <a:off x="21323300" y="11015254"/>
          <a:ext cx="8382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168003</xdr:rowOff>
    </xdr:from>
    <xdr:to>
      <xdr:col>107</xdr:col>
      <xdr:colOff>101600</xdr:colOff>
      <xdr:row>64</xdr:row>
      <xdr:rowOff>98153</xdr:rowOff>
    </xdr:to>
    <xdr:sp macro="" textlink="">
      <xdr:nvSpPr>
        <xdr:cNvPr id="579" name="楕円 578">
          <a:extLst>
            <a:ext uri="{FF2B5EF4-FFF2-40B4-BE49-F238E27FC236}">
              <a16:creationId xmlns:a16="http://schemas.microsoft.com/office/drawing/2014/main" id="{0DE819C7-E075-46DA-8473-760FEB95DD42}"/>
            </a:ext>
          </a:extLst>
        </xdr:cNvPr>
        <xdr:cNvSpPr/>
      </xdr:nvSpPr>
      <xdr:spPr>
        <a:xfrm>
          <a:off x="20383500" y="10969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64</xdr:row>
      <xdr:rowOff>45720</xdr:rowOff>
    </xdr:from>
    <xdr:to>
      <xdr:col>111</xdr:col>
      <xdr:colOff>177800</xdr:colOff>
      <xdr:row>64</xdr:row>
      <xdr:rowOff>47353</xdr:rowOff>
    </xdr:to>
    <xdr:cxnSp macro="">
      <xdr:nvCxnSpPr>
        <xdr:cNvPr id="580" name="直線コネクタ 579">
          <a:extLst>
            <a:ext uri="{FF2B5EF4-FFF2-40B4-BE49-F238E27FC236}">
              <a16:creationId xmlns:a16="http://schemas.microsoft.com/office/drawing/2014/main" id="{29CB721B-A1A0-4671-893B-F6B23A82FA42}"/>
            </a:ext>
          </a:extLst>
        </xdr:cNvPr>
        <xdr:cNvCxnSpPr/>
      </xdr:nvCxnSpPr>
      <xdr:spPr>
        <a:xfrm flipV="1">
          <a:off x="20434300" y="11018520"/>
          <a:ext cx="8890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169635</xdr:rowOff>
    </xdr:from>
    <xdr:to>
      <xdr:col>102</xdr:col>
      <xdr:colOff>165100</xdr:colOff>
      <xdr:row>64</xdr:row>
      <xdr:rowOff>99785</xdr:rowOff>
    </xdr:to>
    <xdr:sp macro="" textlink="">
      <xdr:nvSpPr>
        <xdr:cNvPr id="581" name="楕円 580">
          <a:extLst>
            <a:ext uri="{FF2B5EF4-FFF2-40B4-BE49-F238E27FC236}">
              <a16:creationId xmlns:a16="http://schemas.microsoft.com/office/drawing/2014/main" id="{54F35680-9D1D-45A2-832C-99158210A3DA}"/>
            </a:ext>
          </a:extLst>
        </xdr:cNvPr>
        <xdr:cNvSpPr/>
      </xdr:nvSpPr>
      <xdr:spPr>
        <a:xfrm>
          <a:off x="19494500" y="10970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64</xdr:row>
      <xdr:rowOff>47353</xdr:rowOff>
    </xdr:from>
    <xdr:to>
      <xdr:col>107</xdr:col>
      <xdr:colOff>50800</xdr:colOff>
      <xdr:row>64</xdr:row>
      <xdr:rowOff>48985</xdr:rowOff>
    </xdr:to>
    <xdr:cxnSp macro="">
      <xdr:nvCxnSpPr>
        <xdr:cNvPr id="582" name="直線コネクタ 581">
          <a:extLst>
            <a:ext uri="{FF2B5EF4-FFF2-40B4-BE49-F238E27FC236}">
              <a16:creationId xmlns:a16="http://schemas.microsoft.com/office/drawing/2014/main" id="{5E04D2C9-A921-4DA8-A627-C760228A627F}"/>
            </a:ext>
          </a:extLst>
        </xdr:cNvPr>
        <xdr:cNvCxnSpPr/>
      </xdr:nvCxnSpPr>
      <xdr:spPr>
        <a:xfrm flipV="1">
          <a:off x="19545300" y="11020153"/>
          <a:ext cx="889000" cy="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93453</xdr:rowOff>
    </xdr:from>
    <xdr:ext cx="469744" cy="259045"/>
    <xdr:sp macro="" textlink="">
      <xdr:nvSpPr>
        <xdr:cNvPr id="583" name="n_1aveValue【保健センター・保健所】&#10;一人当たり面積">
          <a:extLst>
            <a:ext uri="{FF2B5EF4-FFF2-40B4-BE49-F238E27FC236}">
              <a16:creationId xmlns:a16="http://schemas.microsoft.com/office/drawing/2014/main" id="{5D0DF055-BD4F-46BD-8E07-22363A9CE1BC}"/>
            </a:ext>
          </a:extLst>
        </xdr:cNvPr>
        <xdr:cNvSpPr txBox="1"/>
      </xdr:nvSpPr>
      <xdr:spPr>
        <a:xfrm>
          <a:off x="21075727" y="10551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170197</xdr:rowOff>
    </xdr:from>
    <xdr:ext cx="469744" cy="259045"/>
    <xdr:sp macro="" textlink="">
      <xdr:nvSpPr>
        <xdr:cNvPr id="584" name="n_2aveValue【保健センター・保健所】&#10;一人当たり面積">
          <a:extLst>
            <a:ext uri="{FF2B5EF4-FFF2-40B4-BE49-F238E27FC236}">
              <a16:creationId xmlns:a16="http://schemas.microsoft.com/office/drawing/2014/main" id="{AD5E5AA2-C6A9-4B6B-8C70-FD9A6C43012F}"/>
            </a:ext>
          </a:extLst>
        </xdr:cNvPr>
        <xdr:cNvSpPr txBox="1"/>
      </xdr:nvSpPr>
      <xdr:spPr>
        <a:xfrm>
          <a:off x="20199427" y="10628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155501</xdr:rowOff>
    </xdr:from>
    <xdr:ext cx="469744" cy="259045"/>
    <xdr:sp macro="" textlink="">
      <xdr:nvSpPr>
        <xdr:cNvPr id="585" name="n_3aveValue【保健センター・保健所】&#10;一人当たり面積">
          <a:extLst>
            <a:ext uri="{FF2B5EF4-FFF2-40B4-BE49-F238E27FC236}">
              <a16:creationId xmlns:a16="http://schemas.microsoft.com/office/drawing/2014/main" id="{393C1E67-A83A-45A8-A7B5-11839D1E9800}"/>
            </a:ext>
          </a:extLst>
        </xdr:cNvPr>
        <xdr:cNvSpPr txBox="1"/>
      </xdr:nvSpPr>
      <xdr:spPr>
        <a:xfrm>
          <a:off x="19310427" y="10613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3646</xdr:rowOff>
    </xdr:from>
    <xdr:ext cx="469744" cy="259045"/>
    <xdr:sp macro="" textlink="">
      <xdr:nvSpPr>
        <xdr:cNvPr id="586" name="n_4aveValue【保健センター・保健所】&#10;一人当たり面積">
          <a:extLst>
            <a:ext uri="{FF2B5EF4-FFF2-40B4-BE49-F238E27FC236}">
              <a16:creationId xmlns:a16="http://schemas.microsoft.com/office/drawing/2014/main" id="{5D333EA5-F2BB-4A81-951C-48EA0877FD8F}"/>
            </a:ext>
          </a:extLst>
        </xdr:cNvPr>
        <xdr:cNvSpPr txBox="1"/>
      </xdr:nvSpPr>
      <xdr:spPr>
        <a:xfrm>
          <a:off x="18421427" y="106335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64</xdr:row>
      <xdr:rowOff>87647</xdr:rowOff>
    </xdr:from>
    <xdr:ext cx="469744" cy="259045"/>
    <xdr:sp macro="" textlink="">
      <xdr:nvSpPr>
        <xdr:cNvPr id="587" name="n_1mainValue【保健センター・保健所】&#10;一人当たり面積">
          <a:extLst>
            <a:ext uri="{FF2B5EF4-FFF2-40B4-BE49-F238E27FC236}">
              <a16:creationId xmlns:a16="http://schemas.microsoft.com/office/drawing/2014/main" id="{39586522-4224-4CB0-9B5A-0331DF35351C}"/>
            </a:ext>
          </a:extLst>
        </xdr:cNvPr>
        <xdr:cNvSpPr txBox="1"/>
      </xdr:nvSpPr>
      <xdr:spPr>
        <a:xfrm>
          <a:off x="21075727" y="11060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64</xdr:row>
      <xdr:rowOff>89280</xdr:rowOff>
    </xdr:from>
    <xdr:ext cx="469744" cy="259045"/>
    <xdr:sp macro="" textlink="">
      <xdr:nvSpPr>
        <xdr:cNvPr id="588" name="n_2mainValue【保健センター・保健所】&#10;一人当たり面積">
          <a:extLst>
            <a:ext uri="{FF2B5EF4-FFF2-40B4-BE49-F238E27FC236}">
              <a16:creationId xmlns:a16="http://schemas.microsoft.com/office/drawing/2014/main" id="{FB3ADF9E-465D-49A7-AAD8-680E15549C6F}"/>
            </a:ext>
          </a:extLst>
        </xdr:cNvPr>
        <xdr:cNvSpPr txBox="1"/>
      </xdr:nvSpPr>
      <xdr:spPr>
        <a:xfrm>
          <a:off x="20199427" y="110620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64</xdr:row>
      <xdr:rowOff>90912</xdr:rowOff>
    </xdr:from>
    <xdr:ext cx="469744" cy="259045"/>
    <xdr:sp macro="" textlink="">
      <xdr:nvSpPr>
        <xdr:cNvPr id="589" name="n_3mainValue【保健センター・保健所】&#10;一人当たり面積">
          <a:extLst>
            <a:ext uri="{FF2B5EF4-FFF2-40B4-BE49-F238E27FC236}">
              <a16:creationId xmlns:a16="http://schemas.microsoft.com/office/drawing/2014/main" id="{FBA96C44-F481-40B9-9843-B657B3AD9ECF}"/>
            </a:ext>
          </a:extLst>
        </xdr:cNvPr>
        <xdr:cNvSpPr txBox="1"/>
      </xdr:nvSpPr>
      <xdr:spPr>
        <a:xfrm>
          <a:off x="19310427" y="11063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90" name="正方形/長方形 589">
          <a:extLst>
            <a:ext uri="{FF2B5EF4-FFF2-40B4-BE49-F238E27FC236}">
              <a16:creationId xmlns:a16="http://schemas.microsoft.com/office/drawing/2014/main" id="{6143D0BF-7FCA-4E50-B424-0755E3101DBA}"/>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91" name="正方形/長方形 590">
          <a:extLst>
            <a:ext uri="{FF2B5EF4-FFF2-40B4-BE49-F238E27FC236}">
              <a16:creationId xmlns:a16="http://schemas.microsoft.com/office/drawing/2014/main" id="{75A9B80F-27B5-4207-A1D9-6961E08BCAF5}"/>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92" name="正方形/長方形 591">
          <a:extLst>
            <a:ext uri="{FF2B5EF4-FFF2-40B4-BE49-F238E27FC236}">
              <a16:creationId xmlns:a16="http://schemas.microsoft.com/office/drawing/2014/main" id="{E3A4907A-3F5F-4D72-84BB-5C9421522AE1}"/>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93" name="正方形/長方形 592">
          <a:extLst>
            <a:ext uri="{FF2B5EF4-FFF2-40B4-BE49-F238E27FC236}">
              <a16:creationId xmlns:a16="http://schemas.microsoft.com/office/drawing/2014/main" id="{6E3EB6E7-C358-4AB3-9C36-F51AE97F5F31}"/>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94" name="正方形/長方形 593">
          <a:extLst>
            <a:ext uri="{FF2B5EF4-FFF2-40B4-BE49-F238E27FC236}">
              <a16:creationId xmlns:a16="http://schemas.microsoft.com/office/drawing/2014/main" id="{9DD51A0E-3443-4707-9FD3-52E1F873FF79}"/>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95" name="正方形/長方形 594">
          <a:extLst>
            <a:ext uri="{FF2B5EF4-FFF2-40B4-BE49-F238E27FC236}">
              <a16:creationId xmlns:a16="http://schemas.microsoft.com/office/drawing/2014/main" id="{83D5686F-E8A7-45FE-9CFA-55F473D904FB}"/>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96" name="正方形/長方形 595">
          <a:extLst>
            <a:ext uri="{FF2B5EF4-FFF2-40B4-BE49-F238E27FC236}">
              <a16:creationId xmlns:a16="http://schemas.microsoft.com/office/drawing/2014/main" id="{D4D140C4-42D2-480D-B47E-9C2C8778ECAE}"/>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97" name="正方形/長方形 596">
          <a:extLst>
            <a:ext uri="{FF2B5EF4-FFF2-40B4-BE49-F238E27FC236}">
              <a16:creationId xmlns:a16="http://schemas.microsoft.com/office/drawing/2014/main" id="{F2359A4E-C7E2-40DB-A1DA-402E02B7BF9C}"/>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98" name="テキスト ボックス 597">
          <a:extLst>
            <a:ext uri="{FF2B5EF4-FFF2-40B4-BE49-F238E27FC236}">
              <a16:creationId xmlns:a16="http://schemas.microsoft.com/office/drawing/2014/main" id="{36A77285-2863-4CEE-A831-4A3F17BAEC7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99" name="直線コネクタ 598">
          <a:extLst>
            <a:ext uri="{FF2B5EF4-FFF2-40B4-BE49-F238E27FC236}">
              <a16:creationId xmlns:a16="http://schemas.microsoft.com/office/drawing/2014/main" id="{14C48881-26D5-4C96-8A1B-722A888EDEE4}"/>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00" name="テキスト ボックス 599">
          <a:extLst>
            <a:ext uri="{FF2B5EF4-FFF2-40B4-BE49-F238E27FC236}">
              <a16:creationId xmlns:a16="http://schemas.microsoft.com/office/drawing/2014/main" id="{9DA90507-7CC2-41D5-913D-45BB7284C90C}"/>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01" name="直線コネクタ 600">
          <a:extLst>
            <a:ext uri="{FF2B5EF4-FFF2-40B4-BE49-F238E27FC236}">
              <a16:creationId xmlns:a16="http://schemas.microsoft.com/office/drawing/2014/main" id="{25BFEF26-CC5D-405C-8340-08BAB5772427}"/>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02" name="テキスト ボックス 601">
          <a:extLst>
            <a:ext uri="{FF2B5EF4-FFF2-40B4-BE49-F238E27FC236}">
              <a16:creationId xmlns:a16="http://schemas.microsoft.com/office/drawing/2014/main" id="{AAF0FD1B-9A6A-4CF6-A28A-7F101C2BF623}"/>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03" name="直線コネクタ 602">
          <a:extLst>
            <a:ext uri="{FF2B5EF4-FFF2-40B4-BE49-F238E27FC236}">
              <a16:creationId xmlns:a16="http://schemas.microsoft.com/office/drawing/2014/main" id="{0A121C77-5D7F-4098-832C-7B554C94A817}"/>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04" name="テキスト ボックス 603">
          <a:extLst>
            <a:ext uri="{FF2B5EF4-FFF2-40B4-BE49-F238E27FC236}">
              <a16:creationId xmlns:a16="http://schemas.microsoft.com/office/drawing/2014/main" id="{36548CFD-991A-43FD-81F6-A3052C0A41DB}"/>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05" name="直線コネクタ 604">
          <a:extLst>
            <a:ext uri="{FF2B5EF4-FFF2-40B4-BE49-F238E27FC236}">
              <a16:creationId xmlns:a16="http://schemas.microsoft.com/office/drawing/2014/main" id="{4303A5CB-BF86-4FB1-905F-9B6755138B78}"/>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06" name="テキスト ボックス 605">
          <a:extLst>
            <a:ext uri="{FF2B5EF4-FFF2-40B4-BE49-F238E27FC236}">
              <a16:creationId xmlns:a16="http://schemas.microsoft.com/office/drawing/2014/main" id="{23B53D25-74A6-45A2-893A-838194896950}"/>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07" name="直線コネクタ 606">
          <a:extLst>
            <a:ext uri="{FF2B5EF4-FFF2-40B4-BE49-F238E27FC236}">
              <a16:creationId xmlns:a16="http://schemas.microsoft.com/office/drawing/2014/main" id="{0C43E324-8E41-459B-BE99-A60B4F05F147}"/>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08" name="テキスト ボックス 607">
          <a:extLst>
            <a:ext uri="{FF2B5EF4-FFF2-40B4-BE49-F238E27FC236}">
              <a16:creationId xmlns:a16="http://schemas.microsoft.com/office/drawing/2014/main" id="{82A137FD-CB54-49F3-BEF2-C643BD7C70F5}"/>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09" name="直線コネクタ 608">
          <a:extLst>
            <a:ext uri="{FF2B5EF4-FFF2-40B4-BE49-F238E27FC236}">
              <a16:creationId xmlns:a16="http://schemas.microsoft.com/office/drawing/2014/main" id="{D5A4D360-8624-4FDB-A65E-30070ABA9E10}"/>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10" name="テキスト ボックス 609">
          <a:extLst>
            <a:ext uri="{FF2B5EF4-FFF2-40B4-BE49-F238E27FC236}">
              <a16:creationId xmlns:a16="http://schemas.microsoft.com/office/drawing/2014/main" id="{111E8E72-72BE-4CC1-AC52-61E2B2719265}"/>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11" name="直線コネクタ 610">
          <a:extLst>
            <a:ext uri="{FF2B5EF4-FFF2-40B4-BE49-F238E27FC236}">
              <a16:creationId xmlns:a16="http://schemas.microsoft.com/office/drawing/2014/main" id="{A0CE166C-521F-4E18-A568-09F5E06F92C0}"/>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12" name="テキスト ボックス 611">
          <a:extLst>
            <a:ext uri="{FF2B5EF4-FFF2-40B4-BE49-F238E27FC236}">
              <a16:creationId xmlns:a16="http://schemas.microsoft.com/office/drawing/2014/main" id="{D170CAFF-9996-40EE-824F-3604B368805E}"/>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13" name="直線コネクタ 612">
          <a:extLst>
            <a:ext uri="{FF2B5EF4-FFF2-40B4-BE49-F238E27FC236}">
              <a16:creationId xmlns:a16="http://schemas.microsoft.com/office/drawing/2014/main" id="{3F3CD305-90DB-4DB4-8BA5-5D59A91DE4CC}"/>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14" name="【消防施設】&#10;有形固定資産減価償却率グラフ枠">
          <a:extLst>
            <a:ext uri="{FF2B5EF4-FFF2-40B4-BE49-F238E27FC236}">
              <a16:creationId xmlns:a16="http://schemas.microsoft.com/office/drawing/2014/main" id="{3386DB31-748C-47F8-9DD6-F6DAEA150DB2}"/>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127907</xdr:rowOff>
    </xdr:from>
    <xdr:to>
      <xdr:col>85</xdr:col>
      <xdr:colOff>126364</xdr:colOff>
      <xdr:row>86</xdr:row>
      <xdr:rowOff>168729</xdr:rowOff>
    </xdr:to>
    <xdr:cxnSp macro="">
      <xdr:nvCxnSpPr>
        <xdr:cNvPr id="615" name="直線コネクタ 614">
          <a:extLst>
            <a:ext uri="{FF2B5EF4-FFF2-40B4-BE49-F238E27FC236}">
              <a16:creationId xmlns:a16="http://schemas.microsoft.com/office/drawing/2014/main" id="{95826DA1-C082-4DB3-95B5-19A1988A9ABD}"/>
            </a:ext>
          </a:extLst>
        </xdr:cNvPr>
        <xdr:cNvCxnSpPr/>
      </xdr:nvCxnSpPr>
      <xdr:spPr>
        <a:xfrm flipV="1">
          <a:off x="16318864" y="13501007"/>
          <a:ext cx="0" cy="14124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616" name="【消防施設】&#10;有形固定資産減価償却率最小値テキスト">
          <a:extLst>
            <a:ext uri="{FF2B5EF4-FFF2-40B4-BE49-F238E27FC236}">
              <a16:creationId xmlns:a16="http://schemas.microsoft.com/office/drawing/2014/main" id="{204B8C38-C5F3-4BDC-8A7A-8165E17E9ABC}"/>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617" name="直線コネクタ 616">
          <a:extLst>
            <a:ext uri="{FF2B5EF4-FFF2-40B4-BE49-F238E27FC236}">
              <a16:creationId xmlns:a16="http://schemas.microsoft.com/office/drawing/2014/main" id="{8F5E954E-A3B2-4F52-BC72-BE1A391EEE2F}"/>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74584</xdr:rowOff>
    </xdr:from>
    <xdr:ext cx="405111" cy="259045"/>
    <xdr:sp macro="" textlink="">
      <xdr:nvSpPr>
        <xdr:cNvPr id="618" name="【消防施設】&#10;有形固定資産減価償却率最大値テキスト">
          <a:extLst>
            <a:ext uri="{FF2B5EF4-FFF2-40B4-BE49-F238E27FC236}">
              <a16:creationId xmlns:a16="http://schemas.microsoft.com/office/drawing/2014/main" id="{A57D0307-7E36-4DF8-AD20-5F544F4ED104}"/>
            </a:ext>
          </a:extLst>
        </xdr:cNvPr>
        <xdr:cNvSpPr txBox="1"/>
      </xdr:nvSpPr>
      <xdr:spPr>
        <a:xfrm>
          <a:off x="16357600" y="132762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127907</xdr:rowOff>
    </xdr:from>
    <xdr:to>
      <xdr:col>86</xdr:col>
      <xdr:colOff>25400</xdr:colOff>
      <xdr:row>78</xdr:row>
      <xdr:rowOff>127907</xdr:rowOff>
    </xdr:to>
    <xdr:cxnSp macro="">
      <xdr:nvCxnSpPr>
        <xdr:cNvPr id="619" name="直線コネクタ 618">
          <a:extLst>
            <a:ext uri="{FF2B5EF4-FFF2-40B4-BE49-F238E27FC236}">
              <a16:creationId xmlns:a16="http://schemas.microsoft.com/office/drawing/2014/main" id="{32F74EC4-6742-4466-9EED-96ADE2E3DEC1}"/>
            </a:ext>
          </a:extLst>
        </xdr:cNvPr>
        <xdr:cNvCxnSpPr/>
      </xdr:nvCxnSpPr>
      <xdr:spPr>
        <a:xfrm>
          <a:off x="16230600" y="135010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94722</xdr:rowOff>
    </xdr:from>
    <xdr:ext cx="405111" cy="259045"/>
    <xdr:sp macro="" textlink="">
      <xdr:nvSpPr>
        <xdr:cNvPr id="620" name="【消防施設】&#10;有形固定資産減価償却率平均値テキスト">
          <a:extLst>
            <a:ext uri="{FF2B5EF4-FFF2-40B4-BE49-F238E27FC236}">
              <a16:creationId xmlns:a16="http://schemas.microsoft.com/office/drawing/2014/main" id="{91B3B763-C1F6-4881-9EB6-EE620D7B881A}"/>
            </a:ext>
          </a:extLst>
        </xdr:cNvPr>
        <xdr:cNvSpPr txBox="1"/>
      </xdr:nvSpPr>
      <xdr:spPr>
        <a:xfrm>
          <a:off x="16357600" y="141536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116295</xdr:rowOff>
    </xdr:from>
    <xdr:to>
      <xdr:col>85</xdr:col>
      <xdr:colOff>177800</xdr:colOff>
      <xdr:row>83</xdr:row>
      <xdr:rowOff>46445</xdr:rowOff>
    </xdr:to>
    <xdr:sp macro="" textlink="">
      <xdr:nvSpPr>
        <xdr:cNvPr id="621" name="フローチャート: 判断 620">
          <a:extLst>
            <a:ext uri="{FF2B5EF4-FFF2-40B4-BE49-F238E27FC236}">
              <a16:creationId xmlns:a16="http://schemas.microsoft.com/office/drawing/2014/main" id="{3B8F171D-ED56-4046-B624-72EEFA0557BC}"/>
            </a:ext>
          </a:extLst>
        </xdr:cNvPr>
        <xdr:cNvSpPr/>
      </xdr:nvSpPr>
      <xdr:spPr>
        <a:xfrm>
          <a:off x="16268700" y="14175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101600</xdr:rowOff>
    </xdr:from>
    <xdr:to>
      <xdr:col>81</xdr:col>
      <xdr:colOff>101600</xdr:colOff>
      <xdr:row>83</xdr:row>
      <xdr:rowOff>31750</xdr:rowOff>
    </xdr:to>
    <xdr:sp macro="" textlink="">
      <xdr:nvSpPr>
        <xdr:cNvPr id="622" name="フローチャート: 判断 621">
          <a:extLst>
            <a:ext uri="{FF2B5EF4-FFF2-40B4-BE49-F238E27FC236}">
              <a16:creationId xmlns:a16="http://schemas.microsoft.com/office/drawing/2014/main" id="{EA9993A9-FF0E-4B9C-A76B-6726DB65278B}"/>
            </a:ext>
          </a:extLst>
        </xdr:cNvPr>
        <xdr:cNvSpPr/>
      </xdr:nvSpPr>
      <xdr:spPr>
        <a:xfrm>
          <a:off x="15430500" y="1416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155484</xdr:rowOff>
    </xdr:from>
    <xdr:to>
      <xdr:col>76</xdr:col>
      <xdr:colOff>165100</xdr:colOff>
      <xdr:row>83</xdr:row>
      <xdr:rowOff>85634</xdr:rowOff>
    </xdr:to>
    <xdr:sp macro="" textlink="">
      <xdr:nvSpPr>
        <xdr:cNvPr id="623" name="フローチャート: 判断 622">
          <a:extLst>
            <a:ext uri="{FF2B5EF4-FFF2-40B4-BE49-F238E27FC236}">
              <a16:creationId xmlns:a16="http://schemas.microsoft.com/office/drawing/2014/main" id="{6384493E-4B60-415F-8242-E3719F649194}"/>
            </a:ext>
          </a:extLst>
        </xdr:cNvPr>
        <xdr:cNvSpPr/>
      </xdr:nvSpPr>
      <xdr:spPr>
        <a:xfrm>
          <a:off x="14541500" y="14214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119562</xdr:rowOff>
    </xdr:from>
    <xdr:to>
      <xdr:col>72</xdr:col>
      <xdr:colOff>38100</xdr:colOff>
      <xdr:row>83</xdr:row>
      <xdr:rowOff>49712</xdr:rowOff>
    </xdr:to>
    <xdr:sp macro="" textlink="">
      <xdr:nvSpPr>
        <xdr:cNvPr id="624" name="フローチャート: 判断 623">
          <a:extLst>
            <a:ext uri="{FF2B5EF4-FFF2-40B4-BE49-F238E27FC236}">
              <a16:creationId xmlns:a16="http://schemas.microsoft.com/office/drawing/2014/main" id="{AC15CBE0-D40B-4789-9212-D9197B36AC8F}"/>
            </a:ext>
          </a:extLst>
        </xdr:cNvPr>
        <xdr:cNvSpPr/>
      </xdr:nvSpPr>
      <xdr:spPr>
        <a:xfrm>
          <a:off x="13652500" y="14178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70576</xdr:rowOff>
    </xdr:from>
    <xdr:to>
      <xdr:col>67</xdr:col>
      <xdr:colOff>101600</xdr:colOff>
      <xdr:row>83</xdr:row>
      <xdr:rowOff>726</xdr:rowOff>
    </xdr:to>
    <xdr:sp macro="" textlink="">
      <xdr:nvSpPr>
        <xdr:cNvPr id="625" name="フローチャート: 判断 624">
          <a:extLst>
            <a:ext uri="{FF2B5EF4-FFF2-40B4-BE49-F238E27FC236}">
              <a16:creationId xmlns:a16="http://schemas.microsoft.com/office/drawing/2014/main" id="{5A476C62-8EF4-4951-B9BD-B47AEC360CE1}"/>
            </a:ext>
          </a:extLst>
        </xdr:cNvPr>
        <xdr:cNvSpPr/>
      </xdr:nvSpPr>
      <xdr:spPr>
        <a:xfrm>
          <a:off x="12763500" y="14129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26" name="テキスト ボックス 625">
          <a:extLst>
            <a:ext uri="{FF2B5EF4-FFF2-40B4-BE49-F238E27FC236}">
              <a16:creationId xmlns:a16="http://schemas.microsoft.com/office/drawing/2014/main" id="{FFE0A10F-BD85-4E6B-89F3-B266B6BDFC9E}"/>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27" name="テキスト ボックス 626">
          <a:extLst>
            <a:ext uri="{FF2B5EF4-FFF2-40B4-BE49-F238E27FC236}">
              <a16:creationId xmlns:a16="http://schemas.microsoft.com/office/drawing/2014/main" id="{0A7CC2BB-B0F2-46F3-85D7-33764E3E1BD8}"/>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28" name="テキスト ボックス 627">
          <a:extLst>
            <a:ext uri="{FF2B5EF4-FFF2-40B4-BE49-F238E27FC236}">
              <a16:creationId xmlns:a16="http://schemas.microsoft.com/office/drawing/2014/main" id="{40468004-96AF-4835-AB22-5C5140919B6E}"/>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29" name="テキスト ボックス 628">
          <a:extLst>
            <a:ext uri="{FF2B5EF4-FFF2-40B4-BE49-F238E27FC236}">
              <a16:creationId xmlns:a16="http://schemas.microsoft.com/office/drawing/2014/main" id="{5CF2A0C0-C91B-48C4-AA68-26BB4F3863D4}"/>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30" name="テキスト ボックス 629">
          <a:extLst>
            <a:ext uri="{FF2B5EF4-FFF2-40B4-BE49-F238E27FC236}">
              <a16:creationId xmlns:a16="http://schemas.microsoft.com/office/drawing/2014/main" id="{5F807B91-C504-4491-B06D-3525BD4CB97A}"/>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103232</xdr:rowOff>
    </xdr:from>
    <xdr:to>
      <xdr:col>85</xdr:col>
      <xdr:colOff>177800</xdr:colOff>
      <xdr:row>82</xdr:row>
      <xdr:rowOff>33382</xdr:rowOff>
    </xdr:to>
    <xdr:sp macro="" textlink="">
      <xdr:nvSpPr>
        <xdr:cNvPr id="631" name="楕円 630">
          <a:extLst>
            <a:ext uri="{FF2B5EF4-FFF2-40B4-BE49-F238E27FC236}">
              <a16:creationId xmlns:a16="http://schemas.microsoft.com/office/drawing/2014/main" id="{2889AA45-FC83-45CB-A3B3-CFF032F4E0AA}"/>
            </a:ext>
          </a:extLst>
        </xdr:cNvPr>
        <xdr:cNvSpPr/>
      </xdr:nvSpPr>
      <xdr:spPr>
        <a:xfrm>
          <a:off x="16268700" y="13990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80</xdr:row>
      <xdr:rowOff>126109</xdr:rowOff>
    </xdr:from>
    <xdr:ext cx="405111" cy="259045"/>
    <xdr:sp macro="" textlink="">
      <xdr:nvSpPr>
        <xdr:cNvPr id="632" name="【消防施設】&#10;有形固定資産減価償却率該当値テキスト">
          <a:extLst>
            <a:ext uri="{FF2B5EF4-FFF2-40B4-BE49-F238E27FC236}">
              <a16:creationId xmlns:a16="http://schemas.microsoft.com/office/drawing/2014/main" id="{6C64DB37-5C9E-4C13-8B7A-FE8D0F672F56}"/>
            </a:ext>
          </a:extLst>
        </xdr:cNvPr>
        <xdr:cNvSpPr txBox="1"/>
      </xdr:nvSpPr>
      <xdr:spPr>
        <a:xfrm>
          <a:off x="16357600" y="138421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127726</xdr:rowOff>
    </xdr:from>
    <xdr:to>
      <xdr:col>81</xdr:col>
      <xdr:colOff>101600</xdr:colOff>
      <xdr:row>82</xdr:row>
      <xdr:rowOff>57876</xdr:rowOff>
    </xdr:to>
    <xdr:sp macro="" textlink="">
      <xdr:nvSpPr>
        <xdr:cNvPr id="633" name="楕円 632">
          <a:extLst>
            <a:ext uri="{FF2B5EF4-FFF2-40B4-BE49-F238E27FC236}">
              <a16:creationId xmlns:a16="http://schemas.microsoft.com/office/drawing/2014/main" id="{B1E27A26-AEDE-4562-9198-15A4BB222A13}"/>
            </a:ext>
          </a:extLst>
        </xdr:cNvPr>
        <xdr:cNvSpPr/>
      </xdr:nvSpPr>
      <xdr:spPr>
        <a:xfrm>
          <a:off x="15430500" y="14015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154032</xdr:rowOff>
    </xdr:from>
    <xdr:to>
      <xdr:col>85</xdr:col>
      <xdr:colOff>127000</xdr:colOff>
      <xdr:row>82</xdr:row>
      <xdr:rowOff>7076</xdr:rowOff>
    </xdr:to>
    <xdr:cxnSp macro="">
      <xdr:nvCxnSpPr>
        <xdr:cNvPr id="634" name="直線コネクタ 633">
          <a:extLst>
            <a:ext uri="{FF2B5EF4-FFF2-40B4-BE49-F238E27FC236}">
              <a16:creationId xmlns:a16="http://schemas.microsoft.com/office/drawing/2014/main" id="{C279FD55-1DC3-4DCA-A407-30742A9137B9}"/>
            </a:ext>
          </a:extLst>
        </xdr:cNvPr>
        <xdr:cNvCxnSpPr/>
      </xdr:nvCxnSpPr>
      <xdr:spPr>
        <a:xfrm flipV="1">
          <a:off x="15481300" y="14041482"/>
          <a:ext cx="838200" cy="24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81</xdr:row>
      <xdr:rowOff>98334</xdr:rowOff>
    </xdr:from>
    <xdr:to>
      <xdr:col>76</xdr:col>
      <xdr:colOff>165100</xdr:colOff>
      <xdr:row>82</xdr:row>
      <xdr:rowOff>28484</xdr:rowOff>
    </xdr:to>
    <xdr:sp macro="" textlink="">
      <xdr:nvSpPr>
        <xdr:cNvPr id="635" name="楕円 634">
          <a:extLst>
            <a:ext uri="{FF2B5EF4-FFF2-40B4-BE49-F238E27FC236}">
              <a16:creationId xmlns:a16="http://schemas.microsoft.com/office/drawing/2014/main" id="{66280BEF-B7B0-477C-8931-D413C07CF7A3}"/>
            </a:ext>
          </a:extLst>
        </xdr:cNvPr>
        <xdr:cNvSpPr/>
      </xdr:nvSpPr>
      <xdr:spPr>
        <a:xfrm>
          <a:off x="14541500" y="13985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149134</xdr:rowOff>
    </xdr:from>
    <xdr:to>
      <xdr:col>81</xdr:col>
      <xdr:colOff>50800</xdr:colOff>
      <xdr:row>82</xdr:row>
      <xdr:rowOff>7076</xdr:rowOff>
    </xdr:to>
    <xdr:cxnSp macro="">
      <xdr:nvCxnSpPr>
        <xdr:cNvPr id="636" name="直線コネクタ 635">
          <a:extLst>
            <a:ext uri="{FF2B5EF4-FFF2-40B4-BE49-F238E27FC236}">
              <a16:creationId xmlns:a16="http://schemas.microsoft.com/office/drawing/2014/main" id="{BD1399C7-264E-4454-95E6-19CF4D92E621}"/>
            </a:ext>
          </a:extLst>
        </xdr:cNvPr>
        <xdr:cNvCxnSpPr/>
      </xdr:nvCxnSpPr>
      <xdr:spPr>
        <a:xfrm>
          <a:off x="14592300" y="14036584"/>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81</xdr:row>
      <xdr:rowOff>72208</xdr:rowOff>
    </xdr:from>
    <xdr:to>
      <xdr:col>72</xdr:col>
      <xdr:colOff>38100</xdr:colOff>
      <xdr:row>82</xdr:row>
      <xdr:rowOff>2358</xdr:rowOff>
    </xdr:to>
    <xdr:sp macro="" textlink="">
      <xdr:nvSpPr>
        <xdr:cNvPr id="637" name="楕円 636">
          <a:extLst>
            <a:ext uri="{FF2B5EF4-FFF2-40B4-BE49-F238E27FC236}">
              <a16:creationId xmlns:a16="http://schemas.microsoft.com/office/drawing/2014/main" id="{98FCE046-FBCA-4637-A09A-F32B3CDB0DF4}"/>
            </a:ext>
          </a:extLst>
        </xdr:cNvPr>
        <xdr:cNvSpPr/>
      </xdr:nvSpPr>
      <xdr:spPr>
        <a:xfrm>
          <a:off x="13652500" y="13959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81</xdr:row>
      <xdr:rowOff>123008</xdr:rowOff>
    </xdr:from>
    <xdr:to>
      <xdr:col>76</xdr:col>
      <xdr:colOff>114300</xdr:colOff>
      <xdr:row>81</xdr:row>
      <xdr:rowOff>149134</xdr:rowOff>
    </xdr:to>
    <xdr:cxnSp macro="">
      <xdr:nvCxnSpPr>
        <xdr:cNvPr id="638" name="直線コネクタ 637">
          <a:extLst>
            <a:ext uri="{FF2B5EF4-FFF2-40B4-BE49-F238E27FC236}">
              <a16:creationId xmlns:a16="http://schemas.microsoft.com/office/drawing/2014/main" id="{603F4737-0D3E-4191-A848-87240C2A9FE9}"/>
            </a:ext>
          </a:extLst>
        </xdr:cNvPr>
        <xdr:cNvCxnSpPr/>
      </xdr:nvCxnSpPr>
      <xdr:spPr>
        <a:xfrm>
          <a:off x="13703300" y="14010458"/>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22877</xdr:rowOff>
    </xdr:from>
    <xdr:ext cx="405111" cy="259045"/>
    <xdr:sp macro="" textlink="">
      <xdr:nvSpPr>
        <xdr:cNvPr id="639" name="n_1aveValue【消防施設】&#10;有形固定資産減価償却率">
          <a:extLst>
            <a:ext uri="{FF2B5EF4-FFF2-40B4-BE49-F238E27FC236}">
              <a16:creationId xmlns:a16="http://schemas.microsoft.com/office/drawing/2014/main" id="{173A88D5-42BE-406A-A74A-3EC0CCDDA019}"/>
            </a:ext>
          </a:extLst>
        </xdr:cNvPr>
        <xdr:cNvSpPr txBox="1"/>
      </xdr:nvSpPr>
      <xdr:spPr>
        <a:xfrm>
          <a:off x="15266044" y="14253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76761</xdr:rowOff>
    </xdr:from>
    <xdr:ext cx="405111" cy="259045"/>
    <xdr:sp macro="" textlink="">
      <xdr:nvSpPr>
        <xdr:cNvPr id="640" name="n_2aveValue【消防施設】&#10;有形固定資産減価償却率">
          <a:extLst>
            <a:ext uri="{FF2B5EF4-FFF2-40B4-BE49-F238E27FC236}">
              <a16:creationId xmlns:a16="http://schemas.microsoft.com/office/drawing/2014/main" id="{F2D6B4EE-8456-405B-9849-AB0EF79E0A04}"/>
            </a:ext>
          </a:extLst>
        </xdr:cNvPr>
        <xdr:cNvSpPr txBox="1"/>
      </xdr:nvSpPr>
      <xdr:spPr>
        <a:xfrm>
          <a:off x="14389744" y="143071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40839</xdr:rowOff>
    </xdr:from>
    <xdr:ext cx="405111" cy="259045"/>
    <xdr:sp macro="" textlink="">
      <xdr:nvSpPr>
        <xdr:cNvPr id="641" name="n_3aveValue【消防施設】&#10;有形固定資産減価償却率">
          <a:extLst>
            <a:ext uri="{FF2B5EF4-FFF2-40B4-BE49-F238E27FC236}">
              <a16:creationId xmlns:a16="http://schemas.microsoft.com/office/drawing/2014/main" id="{9C1C84C6-E617-4F80-B86A-0E1F6C30BB84}"/>
            </a:ext>
          </a:extLst>
        </xdr:cNvPr>
        <xdr:cNvSpPr txBox="1"/>
      </xdr:nvSpPr>
      <xdr:spPr>
        <a:xfrm>
          <a:off x="13500744" y="142711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17253</xdr:rowOff>
    </xdr:from>
    <xdr:ext cx="405111" cy="259045"/>
    <xdr:sp macro="" textlink="">
      <xdr:nvSpPr>
        <xdr:cNvPr id="642" name="n_4aveValue【消防施設】&#10;有形固定資産減価償却率">
          <a:extLst>
            <a:ext uri="{FF2B5EF4-FFF2-40B4-BE49-F238E27FC236}">
              <a16:creationId xmlns:a16="http://schemas.microsoft.com/office/drawing/2014/main" id="{88DAC702-D5B9-4CA5-86AE-75B434C19D3B}"/>
            </a:ext>
          </a:extLst>
        </xdr:cNvPr>
        <xdr:cNvSpPr txBox="1"/>
      </xdr:nvSpPr>
      <xdr:spPr>
        <a:xfrm>
          <a:off x="12611744" y="139047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80</xdr:row>
      <xdr:rowOff>74403</xdr:rowOff>
    </xdr:from>
    <xdr:ext cx="405111" cy="259045"/>
    <xdr:sp macro="" textlink="">
      <xdr:nvSpPr>
        <xdr:cNvPr id="643" name="n_1mainValue【消防施設】&#10;有形固定資産減価償却率">
          <a:extLst>
            <a:ext uri="{FF2B5EF4-FFF2-40B4-BE49-F238E27FC236}">
              <a16:creationId xmlns:a16="http://schemas.microsoft.com/office/drawing/2014/main" id="{04A82C8D-6B2E-4471-932E-0E393AAFFBB1}"/>
            </a:ext>
          </a:extLst>
        </xdr:cNvPr>
        <xdr:cNvSpPr txBox="1"/>
      </xdr:nvSpPr>
      <xdr:spPr>
        <a:xfrm>
          <a:off x="15266044" y="137904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45011</xdr:rowOff>
    </xdr:from>
    <xdr:ext cx="405111" cy="259045"/>
    <xdr:sp macro="" textlink="">
      <xdr:nvSpPr>
        <xdr:cNvPr id="644" name="n_2mainValue【消防施設】&#10;有形固定資産減価償却率">
          <a:extLst>
            <a:ext uri="{FF2B5EF4-FFF2-40B4-BE49-F238E27FC236}">
              <a16:creationId xmlns:a16="http://schemas.microsoft.com/office/drawing/2014/main" id="{A6C2F8E2-A1E0-4CA2-87DE-F68E876A61FC}"/>
            </a:ext>
          </a:extLst>
        </xdr:cNvPr>
        <xdr:cNvSpPr txBox="1"/>
      </xdr:nvSpPr>
      <xdr:spPr>
        <a:xfrm>
          <a:off x="14389744" y="137610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18885</xdr:rowOff>
    </xdr:from>
    <xdr:ext cx="405111" cy="259045"/>
    <xdr:sp macro="" textlink="">
      <xdr:nvSpPr>
        <xdr:cNvPr id="645" name="n_3mainValue【消防施設】&#10;有形固定資産減価償却率">
          <a:extLst>
            <a:ext uri="{FF2B5EF4-FFF2-40B4-BE49-F238E27FC236}">
              <a16:creationId xmlns:a16="http://schemas.microsoft.com/office/drawing/2014/main" id="{73DBA19D-BBA0-4E2B-8362-E0345E77DA86}"/>
            </a:ext>
          </a:extLst>
        </xdr:cNvPr>
        <xdr:cNvSpPr txBox="1"/>
      </xdr:nvSpPr>
      <xdr:spPr>
        <a:xfrm>
          <a:off x="13500744" y="137348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46" name="正方形/長方形 645">
          <a:extLst>
            <a:ext uri="{FF2B5EF4-FFF2-40B4-BE49-F238E27FC236}">
              <a16:creationId xmlns:a16="http://schemas.microsoft.com/office/drawing/2014/main" id="{831C3124-D176-4E04-89D0-1563FDF15387}"/>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47" name="正方形/長方形 646">
          <a:extLst>
            <a:ext uri="{FF2B5EF4-FFF2-40B4-BE49-F238E27FC236}">
              <a16:creationId xmlns:a16="http://schemas.microsoft.com/office/drawing/2014/main" id="{5CFE335F-FBDC-4E6A-9F57-16ABF8233788}"/>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48" name="正方形/長方形 647">
          <a:extLst>
            <a:ext uri="{FF2B5EF4-FFF2-40B4-BE49-F238E27FC236}">
              <a16:creationId xmlns:a16="http://schemas.microsoft.com/office/drawing/2014/main" id="{26FD29C8-062F-4D9B-B91C-E494FE87BA86}"/>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49" name="正方形/長方形 648">
          <a:extLst>
            <a:ext uri="{FF2B5EF4-FFF2-40B4-BE49-F238E27FC236}">
              <a16:creationId xmlns:a16="http://schemas.microsoft.com/office/drawing/2014/main" id="{6B4ACA8A-21C8-4E1D-AD76-7599D93BB07C}"/>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50" name="正方形/長方形 649">
          <a:extLst>
            <a:ext uri="{FF2B5EF4-FFF2-40B4-BE49-F238E27FC236}">
              <a16:creationId xmlns:a16="http://schemas.microsoft.com/office/drawing/2014/main" id="{4CC6D18B-C574-4AE8-84B9-E864876C033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51" name="正方形/長方形 650">
          <a:extLst>
            <a:ext uri="{FF2B5EF4-FFF2-40B4-BE49-F238E27FC236}">
              <a16:creationId xmlns:a16="http://schemas.microsoft.com/office/drawing/2014/main" id="{9FC8544F-2F69-4751-A6AA-E1AD1628287C}"/>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52" name="正方形/長方形 651">
          <a:extLst>
            <a:ext uri="{FF2B5EF4-FFF2-40B4-BE49-F238E27FC236}">
              <a16:creationId xmlns:a16="http://schemas.microsoft.com/office/drawing/2014/main" id="{2F9B6DFD-DC5E-45A9-8109-03BCFBF12F05}"/>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53" name="正方形/長方形 652">
          <a:extLst>
            <a:ext uri="{FF2B5EF4-FFF2-40B4-BE49-F238E27FC236}">
              <a16:creationId xmlns:a16="http://schemas.microsoft.com/office/drawing/2014/main" id="{F2F1872A-1252-45F9-A6F6-B7C15552AF65}"/>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54" name="テキスト ボックス 653">
          <a:extLst>
            <a:ext uri="{FF2B5EF4-FFF2-40B4-BE49-F238E27FC236}">
              <a16:creationId xmlns:a16="http://schemas.microsoft.com/office/drawing/2014/main" id="{4B072286-1BFA-4B4C-A9C4-A631F760CEFD}"/>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55" name="直線コネクタ 654">
          <a:extLst>
            <a:ext uri="{FF2B5EF4-FFF2-40B4-BE49-F238E27FC236}">
              <a16:creationId xmlns:a16="http://schemas.microsoft.com/office/drawing/2014/main" id="{1F83D660-76C7-47EC-9875-437F7AD845BC}"/>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656" name="直線コネクタ 655">
          <a:extLst>
            <a:ext uri="{FF2B5EF4-FFF2-40B4-BE49-F238E27FC236}">
              <a16:creationId xmlns:a16="http://schemas.microsoft.com/office/drawing/2014/main" id="{C612CD19-0853-4508-9854-0C4C037946B1}"/>
            </a:ext>
          </a:extLst>
        </xdr:cNvPr>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657" name="テキスト ボックス 656">
          <a:extLst>
            <a:ext uri="{FF2B5EF4-FFF2-40B4-BE49-F238E27FC236}">
              <a16:creationId xmlns:a16="http://schemas.microsoft.com/office/drawing/2014/main" id="{971F6961-EE90-48D5-9A23-0FA5AC429AA1}"/>
            </a:ext>
          </a:extLst>
        </xdr:cNvPr>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658" name="直線コネクタ 657">
          <a:extLst>
            <a:ext uri="{FF2B5EF4-FFF2-40B4-BE49-F238E27FC236}">
              <a16:creationId xmlns:a16="http://schemas.microsoft.com/office/drawing/2014/main" id="{8C7D0C9F-3557-4A51-AF03-9D38628EB8CC}"/>
            </a:ext>
          </a:extLst>
        </xdr:cNvPr>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659" name="テキスト ボックス 658">
          <a:extLst>
            <a:ext uri="{FF2B5EF4-FFF2-40B4-BE49-F238E27FC236}">
              <a16:creationId xmlns:a16="http://schemas.microsoft.com/office/drawing/2014/main" id="{A3ADBCA6-C1C9-4096-8FF8-25AC4C05489D}"/>
            </a:ext>
          </a:extLst>
        </xdr:cNvPr>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660" name="直線コネクタ 659">
          <a:extLst>
            <a:ext uri="{FF2B5EF4-FFF2-40B4-BE49-F238E27FC236}">
              <a16:creationId xmlns:a16="http://schemas.microsoft.com/office/drawing/2014/main" id="{5EBEB26C-A135-486A-90FA-6B8A9E493C89}"/>
            </a:ext>
          </a:extLst>
        </xdr:cNvPr>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661" name="テキスト ボックス 660">
          <a:extLst>
            <a:ext uri="{FF2B5EF4-FFF2-40B4-BE49-F238E27FC236}">
              <a16:creationId xmlns:a16="http://schemas.microsoft.com/office/drawing/2014/main" id="{B98F3CB3-8DF9-46E2-B3F3-7BD76219D860}"/>
            </a:ext>
          </a:extLst>
        </xdr:cNvPr>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662" name="直線コネクタ 661">
          <a:extLst>
            <a:ext uri="{FF2B5EF4-FFF2-40B4-BE49-F238E27FC236}">
              <a16:creationId xmlns:a16="http://schemas.microsoft.com/office/drawing/2014/main" id="{F26C86ED-C916-4B5D-BDC8-275A5DE92AB0}"/>
            </a:ext>
          </a:extLst>
        </xdr:cNvPr>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663" name="テキスト ボックス 662">
          <a:extLst>
            <a:ext uri="{FF2B5EF4-FFF2-40B4-BE49-F238E27FC236}">
              <a16:creationId xmlns:a16="http://schemas.microsoft.com/office/drawing/2014/main" id="{74C2F7AF-C67C-4953-AA02-EAE4E197BD71}"/>
            </a:ext>
          </a:extLst>
        </xdr:cNvPr>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664" name="直線コネクタ 663">
          <a:extLst>
            <a:ext uri="{FF2B5EF4-FFF2-40B4-BE49-F238E27FC236}">
              <a16:creationId xmlns:a16="http://schemas.microsoft.com/office/drawing/2014/main" id="{E04C3789-06F9-4365-BBB0-FF26371F3ADD}"/>
            </a:ext>
          </a:extLst>
        </xdr:cNvPr>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665" name="テキスト ボックス 664">
          <a:extLst>
            <a:ext uri="{FF2B5EF4-FFF2-40B4-BE49-F238E27FC236}">
              <a16:creationId xmlns:a16="http://schemas.microsoft.com/office/drawing/2014/main" id="{5C0767B8-CAA8-4EEC-A586-31C388D53C8F}"/>
            </a:ext>
          </a:extLst>
        </xdr:cNvPr>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666" name="直線コネクタ 665">
          <a:extLst>
            <a:ext uri="{FF2B5EF4-FFF2-40B4-BE49-F238E27FC236}">
              <a16:creationId xmlns:a16="http://schemas.microsoft.com/office/drawing/2014/main" id="{80CE7D5F-1F38-43D5-B27F-EC5FB91FB855}"/>
            </a:ext>
          </a:extLst>
        </xdr:cNvPr>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667" name="テキスト ボックス 666">
          <a:extLst>
            <a:ext uri="{FF2B5EF4-FFF2-40B4-BE49-F238E27FC236}">
              <a16:creationId xmlns:a16="http://schemas.microsoft.com/office/drawing/2014/main" id="{32969201-3376-4197-9BD6-6022BEFA478F}"/>
            </a:ext>
          </a:extLst>
        </xdr:cNvPr>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68" name="直線コネクタ 667">
          <a:extLst>
            <a:ext uri="{FF2B5EF4-FFF2-40B4-BE49-F238E27FC236}">
              <a16:creationId xmlns:a16="http://schemas.microsoft.com/office/drawing/2014/main" id="{DD4D572D-1DFC-4ECA-B72B-F704E4DD24B9}"/>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69" name="テキスト ボックス 668">
          <a:extLst>
            <a:ext uri="{FF2B5EF4-FFF2-40B4-BE49-F238E27FC236}">
              <a16:creationId xmlns:a16="http://schemas.microsoft.com/office/drawing/2014/main" id="{195FE711-0C87-4990-8F49-9BA4AFD06779}"/>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70" name="【消防施設】&#10;一人当たり面積グラフ枠">
          <a:extLst>
            <a:ext uri="{FF2B5EF4-FFF2-40B4-BE49-F238E27FC236}">
              <a16:creationId xmlns:a16="http://schemas.microsoft.com/office/drawing/2014/main" id="{DD5677CB-280A-4C3F-92EB-C08574F96647}"/>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25037</xdr:rowOff>
    </xdr:from>
    <xdr:to>
      <xdr:col>116</xdr:col>
      <xdr:colOff>62864</xdr:colOff>
      <xdr:row>86</xdr:row>
      <xdr:rowOff>155666</xdr:rowOff>
    </xdr:to>
    <xdr:cxnSp macro="">
      <xdr:nvCxnSpPr>
        <xdr:cNvPr id="671" name="直線コネクタ 670">
          <a:extLst>
            <a:ext uri="{FF2B5EF4-FFF2-40B4-BE49-F238E27FC236}">
              <a16:creationId xmlns:a16="http://schemas.microsoft.com/office/drawing/2014/main" id="{AA910BE6-EE9A-4304-BC91-9A7599954E91}"/>
            </a:ext>
          </a:extLst>
        </xdr:cNvPr>
        <xdr:cNvCxnSpPr/>
      </xdr:nvCxnSpPr>
      <xdr:spPr>
        <a:xfrm flipV="1">
          <a:off x="22160864" y="13398137"/>
          <a:ext cx="0" cy="15022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159493</xdr:rowOff>
    </xdr:from>
    <xdr:ext cx="469744" cy="259045"/>
    <xdr:sp macro="" textlink="">
      <xdr:nvSpPr>
        <xdr:cNvPr id="672" name="【消防施設】&#10;一人当たり面積最小値テキスト">
          <a:extLst>
            <a:ext uri="{FF2B5EF4-FFF2-40B4-BE49-F238E27FC236}">
              <a16:creationId xmlns:a16="http://schemas.microsoft.com/office/drawing/2014/main" id="{411BC75F-4DF1-4CDF-8CDD-C1B14BC8741C}"/>
            </a:ext>
          </a:extLst>
        </xdr:cNvPr>
        <xdr:cNvSpPr txBox="1"/>
      </xdr:nvSpPr>
      <xdr:spPr>
        <a:xfrm>
          <a:off x="22199600" y="14904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155666</xdr:rowOff>
    </xdr:from>
    <xdr:to>
      <xdr:col>116</xdr:col>
      <xdr:colOff>152400</xdr:colOff>
      <xdr:row>86</xdr:row>
      <xdr:rowOff>155666</xdr:rowOff>
    </xdr:to>
    <xdr:cxnSp macro="">
      <xdr:nvCxnSpPr>
        <xdr:cNvPr id="673" name="直線コネクタ 672">
          <a:extLst>
            <a:ext uri="{FF2B5EF4-FFF2-40B4-BE49-F238E27FC236}">
              <a16:creationId xmlns:a16="http://schemas.microsoft.com/office/drawing/2014/main" id="{2A0B0414-F127-4213-8EBD-A1B600B15A4D}"/>
            </a:ext>
          </a:extLst>
        </xdr:cNvPr>
        <xdr:cNvCxnSpPr/>
      </xdr:nvCxnSpPr>
      <xdr:spPr>
        <a:xfrm>
          <a:off x="22072600" y="149003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143164</xdr:rowOff>
    </xdr:from>
    <xdr:ext cx="469744" cy="259045"/>
    <xdr:sp macro="" textlink="">
      <xdr:nvSpPr>
        <xdr:cNvPr id="674" name="【消防施設】&#10;一人当たり面積最大値テキスト">
          <a:extLst>
            <a:ext uri="{FF2B5EF4-FFF2-40B4-BE49-F238E27FC236}">
              <a16:creationId xmlns:a16="http://schemas.microsoft.com/office/drawing/2014/main" id="{5C3B2223-8971-4C56-8CF9-ED4AC90CA104}"/>
            </a:ext>
          </a:extLst>
        </xdr:cNvPr>
        <xdr:cNvSpPr txBox="1"/>
      </xdr:nvSpPr>
      <xdr:spPr>
        <a:xfrm>
          <a:off x="22199600" y="13173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25037</xdr:rowOff>
    </xdr:from>
    <xdr:to>
      <xdr:col>116</xdr:col>
      <xdr:colOff>152400</xdr:colOff>
      <xdr:row>78</xdr:row>
      <xdr:rowOff>25037</xdr:rowOff>
    </xdr:to>
    <xdr:cxnSp macro="">
      <xdr:nvCxnSpPr>
        <xdr:cNvPr id="675" name="直線コネクタ 674">
          <a:extLst>
            <a:ext uri="{FF2B5EF4-FFF2-40B4-BE49-F238E27FC236}">
              <a16:creationId xmlns:a16="http://schemas.microsoft.com/office/drawing/2014/main" id="{B792DD33-6644-4E0C-B2E0-58E94BB07D94}"/>
            </a:ext>
          </a:extLst>
        </xdr:cNvPr>
        <xdr:cNvCxnSpPr/>
      </xdr:nvCxnSpPr>
      <xdr:spPr>
        <a:xfrm>
          <a:off x="22072600" y="133981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75128</xdr:rowOff>
    </xdr:from>
    <xdr:ext cx="469744" cy="259045"/>
    <xdr:sp macro="" textlink="">
      <xdr:nvSpPr>
        <xdr:cNvPr id="676" name="【消防施設】&#10;一人当たり面積平均値テキスト">
          <a:extLst>
            <a:ext uri="{FF2B5EF4-FFF2-40B4-BE49-F238E27FC236}">
              <a16:creationId xmlns:a16="http://schemas.microsoft.com/office/drawing/2014/main" id="{DAD95858-C3D3-41FD-96AE-F10A28015BEA}"/>
            </a:ext>
          </a:extLst>
        </xdr:cNvPr>
        <xdr:cNvSpPr txBox="1"/>
      </xdr:nvSpPr>
      <xdr:spPr>
        <a:xfrm>
          <a:off x="22199600" y="1430547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96701</xdr:rowOff>
    </xdr:from>
    <xdr:to>
      <xdr:col>116</xdr:col>
      <xdr:colOff>114300</xdr:colOff>
      <xdr:row>84</xdr:row>
      <xdr:rowOff>26851</xdr:rowOff>
    </xdr:to>
    <xdr:sp macro="" textlink="">
      <xdr:nvSpPr>
        <xdr:cNvPr id="677" name="フローチャート: 判断 676">
          <a:extLst>
            <a:ext uri="{FF2B5EF4-FFF2-40B4-BE49-F238E27FC236}">
              <a16:creationId xmlns:a16="http://schemas.microsoft.com/office/drawing/2014/main" id="{1A01D85A-0CDF-4DBF-9437-080418036730}"/>
            </a:ext>
          </a:extLst>
        </xdr:cNvPr>
        <xdr:cNvSpPr/>
      </xdr:nvSpPr>
      <xdr:spPr>
        <a:xfrm>
          <a:off x="22110700" y="14327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103232</xdr:rowOff>
    </xdr:from>
    <xdr:to>
      <xdr:col>112</xdr:col>
      <xdr:colOff>38100</xdr:colOff>
      <xdr:row>84</xdr:row>
      <xdr:rowOff>33382</xdr:rowOff>
    </xdr:to>
    <xdr:sp macro="" textlink="">
      <xdr:nvSpPr>
        <xdr:cNvPr id="678" name="フローチャート: 判断 677">
          <a:extLst>
            <a:ext uri="{FF2B5EF4-FFF2-40B4-BE49-F238E27FC236}">
              <a16:creationId xmlns:a16="http://schemas.microsoft.com/office/drawing/2014/main" id="{A9C63D78-3330-44FD-AC19-50904FE788C0}"/>
            </a:ext>
          </a:extLst>
        </xdr:cNvPr>
        <xdr:cNvSpPr/>
      </xdr:nvSpPr>
      <xdr:spPr>
        <a:xfrm>
          <a:off x="21272500" y="143335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129358</xdr:rowOff>
    </xdr:from>
    <xdr:to>
      <xdr:col>107</xdr:col>
      <xdr:colOff>101600</xdr:colOff>
      <xdr:row>84</xdr:row>
      <xdr:rowOff>59508</xdr:rowOff>
    </xdr:to>
    <xdr:sp macro="" textlink="">
      <xdr:nvSpPr>
        <xdr:cNvPr id="679" name="フローチャート: 判断 678">
          <a:extLst>
            <a:ext uri="{FF2B5EF4-FFF2-40B4-BE49-F238E27FC236}">
              <a16:creationId xmlns:a16="http://schemas.microsoft.com/office/drawing/2014/main" id="{7C5CB0EC-1935-48C0-B3F9-98B60F5B7145}"/>
            </a:ext>
          </a:extLst>
        </xdr:cNvPr>
        <xdr:cNvSpPr/>
      </xdr:nvSpPr>
      <xdr:spPr>
        <a:xfrm>
          <a:off x="20383500" y="14359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80373</xdr:rowOff>
    </xdr:from>
    <xdr:to>
      <xdr:col>102</xdr:col>
      <xdr:colOff>165100</xdr:colOff>
      <xdr:row>84</xdr:row>
      <xdr:rowOff>10523</xdr:rowOff>
    </xdr:to>
    <xdr:sp macro="" textlink="">
      <xdr:nvSpPr>
        <xdr:cNvPr id="680" name="フローチャート: 判断 679">
          <a:extLst>
            <a:ext uri="{FF2B5EF4-FFF2-40B4-BE49-F238E27FC236}">
              <a16:creationId xmlns:a16="http://schemas.microsoft.com/office/drawing/2014/main" id="{F2DB6DC2-7813-4B1C-B5E6-691DA50AAE27}"/>
            </a:ext>
          </a:extLst>
        </xdr:cNvPr>
        <xdr:cNvSpPr/>
      </xdr:nvSpPr>
      <xdr:spPr>
        <a:xfrm>
          <a:off x="19494500" y="14310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23223</xdr:rowOff>
    </xdr:from>
    <xdr:to>
      <xdr:col>98</xdr:col>
      <xdr:colOff>38100</xdr:colOff>
      <xdr:row>84</xdr:row>
      <xdr:rowOff>124823</xdr:rowOff>
    </xdr:to>
    <xdr:sp macro="" textlink="">
      <xdr:nvSpPr>
        <xdr:cNvPr id="681" name="フローチャート: 判断 680">
          <a:extLst>
            <a:ext uri="{FF2B5EF4-FFF2-40B4-BE49-F238E27FC236}">
              <a16:creationId xmlns:a16="http://schemas.microsoft.com/office/drawing/2014/main" id="{82EE786C-CDB1-4367-BCF8-6940DF67A89F}"/>
            </a:ext>
          </a:extLst>
        </xdr:cNvPr>
        <xdr:cNvSpPr/>
      </xdr:nvSpPr>
      <xdr:spPr>
        <a:xfrm>
          <a:off x="18605500" y="14425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82" name="テキスト ボックス 681">
          <a:extLst>
            <a:ext uri="{FF2B5EF4-FFF2-40B4-BE49-F238E27FC236}">
              <a16:creationId xmlns:a16="http://schemas.microsoft.com/office/drawing/2014/main" id="{EE15874C-CB68-4F9B-B67E-68E1B937FB61}"/>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83" name="テキスト ボックス 682">
          <a:extLst>
            <a:ext uri="{FF2B5EF4-FFF2-40B4-BE49-F238E27FC236}">
              <a16:creationId xmlns:a16="http://schemas.microsoft.com/office/drawing/2014/main" id="{9D3374E6-4EBF-4373-9EFE-027525BE5C2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84" name="テキスト ボックス 683">
          <a:extLst>
            <a:ext uri="{FF2B5EF4-FFF2-40B4-BE49-F238E27FC236}">
              <a16:creationId xmlns:a16="http://schemas.microsoft.com/office/drawing/2014/main" id="{7B7DE40D-F6E2-4195-AD27-7DCAC0A27CCA}"/>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85" name="テキスト ボックス 684">
          <a:extLst>
            <a:ext uri="{FF2B5EF4-FFF2-40B4-BE49-F238E27FC236}">
              <a16:creationId xmlns:a16="http://schemas.microsoft.com/office/drawing/2014/main" id="{F946328F-06FC-4E29-AA90-1FAA8FF72149}"/>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86" name="テキスト ボックス 685">
          <a:extLst>
            <a:ext uri="{FF2B5EF4-FFF2-40B4-BE49-F238E27FC236}">
              <a16:creationId xmlns:a16="http://schemas.microsoft.com/office/drawing/2014/main" id="{A00350CB-740C-40C8-A4BD-49B1E170FE74}"/>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81</xdr:row>
      <xdr:rowOff>15058</xdr:rowOff>
    </xdr:from>
    <xdr:to>
      <xdr:col>116</xdr:col>
      <xdr:colOff>114300</xdr:colOff>
      <xdr:row>81</xdr:row>
      <xdr:rowOff>116658</xdr:rowOff>
    </xdr:to>
    <xdr:sp macro="" textlink="">
      <xdr:nvSpPr>
        <xdr:cNvPr id="687" name="楕円 686">
          <a:extLst>
            <a:ext uri="{FF2B5EF4-FFF2-40B4-BE49-F238E27FC236}">
              <a16:creationId xmlns:a16="http://schemas.microsoft.com/office/drawing/2014/main" id="{E7BFF04E-CF91-46A4-8302-A8F8F413620D}"/>
            </a:ext>
          </a:extLst>
        </xdr:cNvPr>
        <xdr:cNvSpPr/>
      </xdr:nvSpPr>
      <xdr:spPr>
        <a:xfrm>
          <a:off x="22110700" y="13902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80</xdr:row>
      <xdr:rowOff>37935</xdr:rowOff>
    </xdr:from>
    <xdr:ext cx="469744" cy="259045"/>
    <xdr:sp macro="" textlink="">
      <xdr:nvSpPr>
        <xdr:cNvPr id="688" name="【消防施設】&#10;一人当たり面積該当値テキスト">
          <a:extLst>
            <a:ext uri="{FF2B5EF4-FFF2-40B4-BE49-F238E27FC236}">
              <a16:creationId xmlns:a16="http://schemas.microsoft.com/office/drawing/2014/main" id="{C2EF9021-57C2-4629-8CE2-8D85B60DD6BE}"/>
            </a:ext>
          </a:extLst>
        </xdr:cNvPr>
        <xdr:cNvSpPr txBox="1"/>
      </xdr:nvSpPr>
      <xdr:spPr>
        <a:xfrm>
          <a:off x="22199600" y="137539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81</xdr:row>
      <xdr:rowOff>50981</xdr:rowOff>
    </xdr:from>
    <xdr:to>
      <xdr:col>112</xdr:col>
      <xdr:colOff>38100</xdr:colOff>
      <xdr:row>81</xdr:row>
      <xdr:rowOff>152581</xdr:rowOff>
    </xdr:to>
    <xdr:sp macro="" textlink="">
      <xdr:nvSpPr>
        <xdr:cNvPr id="689" name="楕円 688">
          <a:extLst>
            <a:ext uri="{FF2B5EF4-FFF2-40B4-BE49-F238E27FC236}">
              <a16:creationId xmlns:a16="http://schemas.microsoft.com/office/drawing/2014/main" id="{3ED4A3AA-AC66-477C-8753-C71FD4B82D7F}"/>
            </a:ext>
          </a:extLst>
        </xdr:cNvPr>
        <xdr:cNvSpPr/>
      </xdr:nvSpPr>
      <xdr:spPr>
        <a:xfrm>
          <a:off x="21272500" y="13938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81</xdr:row>
      <xdr:rowOff>65858</xdr:rowOff>
    </xdr:from>
    <xdr:to>
      <xdr:col>116</xdr:col>
      <xdr:colOff>63500</xdr:colOff>
      <xdr:row>81</xdr:row>
      <xdr:rowOff>101781</xdr:rowOff>
    </xdr:to>
    <xdr:cxnSp macro="">
      <xdr:nvCxnSpPr>
        <xdr:cNvPr id="690" name="直線コネクタ 689">
          <a:extLst>
            <a:ext uri="{FF2B5EF4-FFF2-40B4-BE49-F238E27FC236}">
              <a16:creationId xmlns:a16="http://schemas.microsoft.com/office/drawing/2014/main" id="{D0C130E7-8431-4640-A75E-ADCFF2E1D14F}"/>
            </a:ext>
          </a:extLst>
        </xdr:cNvPr>
        <xdr:cNvCxnSpPr/>
      </xdr:nvCxnSpPr>
      <xdr:spPr>
        <a:xfrm flipV="1">
          <a:off x="21323300" y="13953308"/>
          <a:ext cx="8382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81</xdr:row>
      <xdr:rowOff>77107</xdr:rowOff>
    </xdr:from>
    <xdr:to>
      <xdr:col>107</xdr:col>
      <xdr:colOff>101600</xdr:colOff>
      <xdr:row>82</xdr:row>
      <xdr:rowOff>7257</xdr:rowOff>
    </xdr:to>
    <xdr:sp macro="" textlink="">
      <xdr:nvSpPr>
        <xdr:cNvPr id="691" name="楕円 690">
          <a:extLst>
            <a:ext uri="{FF2B5EF4-FFF2-40B4-BE49-F238E27FC236}">
              <a16:creationId xmlns:a16="http://schemas.microsoft.com/office/drawing/2014/main" id="{AF9B69F8-39D4-45F6-9F68-8BD66AFB88DD}"/>
            </a:ext>
          </a:extLst>
        </xdr:cNvPr>
        <xdr:cNvSpPr/>
      </xdr:nvSpPr>
      <xdr:spPr>
        <a:xfrm>
          <a:off x="20383500" y="13964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81</xdr:row>
      <xdr:rowOff>101781</xdr:rowOff>
    </xdr:from>
    <xdr:to>
      <xdr:col>111</xdr:col>
      <xdr:colOff>177800</xdr:colOff>
      <xdr:row>81</xdr:row>
      <xdr:rowOff>127907</xdr:rowOff>
    </xdr:to>
    <xdr:cxnSp macro="">
      <xdr:nvCxnSpPr>
        <xdr:cNvPr id="692" name="直線コネクタ 691">
          <a:extLst>
            <a:ext uri="{FF2B5EF4-FFF2-40B4-BE49-F238E27FC236}">
              <a16:creationId xmlns:a16="http://schemas.microsoft.com/office/drawing/2014/main" id="{C5DD813D-ADF0-44F9-BDA4-BED5902AFCD2}"/>
            </a:ext>
          </a:extLst>
        </xdr:cNvPr>
        <xdr:cNvCxnSpPr/>
      </xdr:nvCxnSpPr>
      <xdr:spPr>
        <a:xfrm flipV="1">
          <a:off x="20434300" y="13989231"/>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81</xdr:row>
      <xdr:rowOff>99968</xdr:rowOff>
    </xdr:from>
    <xdr:to>
      <xdr:col>102</xdr:col>
      <xdr:colOff>165100</xdr:colOff>
      <xdr:row>82</xdr:row>
      <xdr:rowOff>30118</xdr:rowOff>
    </xdr:to>
    <xdr:sp macro="" textlink="">
      <xdr:nvSpPr>
        <xdr:cNvPr id="693" name="楕円 692">
          <a:extLst>
            <a:ext uri="{FF2B5EF4-FFF2-40B4-BE49-F238E27FC236}">
              <a16:creationId xmlns:a16="http://schemas.microsoft.com/office/drawing/2014/main" id="{5B194461-C38F-41CE-BD9E-4F5F4125269C}"/>
            </a:ext>
          </a:extLst>
        </xdr:cNvPr>
        <xdr:cNvSpPr/>
      </xdr:nvSpPr>
      <xdr:spPr>
        <a:xfrm>
          <a:off x="19494500" y="13987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81</xdr:row>
      <xdr:rowOff>127907</xdr:rowOff>
    </xdr:from>
    <xdr:to>
      <xdr:col>107</xdr:col>
      <xdr:colOff>50800</xdr:colOff>
      <xdr:row>81</xdr:row>
      <xdr:rowOff>150768</xdr:rowOff>
    </xdr:to>
    <xdr:cxnSp macro="">
      <xdr:nvCxnSpPr>
        <xdr:cNvPr id="694" name="直線コネクタ 693">
          <a:extLst>
            <a:ext uri="{FF2B5EF4-FFF2-40B4-BE49-F238E27FC236}">
              <a16:creationId xmlns:a16="http://schemas.microsoft.com/office/drawing/2014/main" id="{851A413F-2598-4B41-8071-885015EE754A}"/>
            </a:ext>
          </a:extLst>
        </xdr:cNvPr>
        <xdr:cNvCxnSpPr/>
      </xdr:nvCxnSpPr>
      <xdr:spPr>
        <a:xfrm flipV="1">
          <a:off x="19545300" y="14015357"/>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24509</xdr:rowOff>
    </xdr:from>
    <xdr:ext cx="469744" cy="259045"/>
    <xdr:sp macro="" textlink="">
      <xdr:nvSpPr>
        <xdr:cNvPr id="695" name="n_1aveValue【消防施設】&#10;一人当たり面積">
          <a:extLst>
            <a:ext uri="{FF2B5EF4-FFF2-40B4-BE49-F238E27FC236}">
              <a16:creationId xmlns:a16="http://schemas.microsoft.com/office/drawing/2014/main" id="{EC66434F-809C-41CC-9211-AA6BFF807395}"/>
            </a:ext>
          </a:extLst>
        </xdr:cNvPr>
        <xdr:cNvSpPr txBox="1"/>
      </xdr:nvSpPr>
      <xdr:spPr>
        <a:xfrm>
          <a:off x="21075727" y="14426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50635</xdr:rowOff>
    </xdr:from>
    <xdr:ext cx="469744" cy="259045"/>
    <xdr:sp macro="" textlink="">
      <xdr:nvSpPr>
        <xdr:cNvPr id="696" name="n_2aveValue【消防施設】&#10;一人当たり面積">
          <a:extLst>
            <a:ext uri="{FF2B5EF4-FFF2-40B4-BE49-F238E27FC236}">
              <a16:creationId xmlns:a16="http://schemas.microsoft.com/office/drawing/2014/main" id="{7C90AD2C-5211-46CD-849B-0D1CBF1C445F}"/>
            </a:ext>
          </a:extLst>
        </xdr:cNvPr>
        <xdr:cNvSpPr txBox="1"/>
      </xdr:nvSpPr>
      <xdr:spPr>
        <a:xfrm>
          <a:off x="20199427" y="14452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1650</xdr:rowOff>
    </xdr:from>
    <xdr:ext cx="469744" cy="259045"/>
    <xdr:sp macro="" textlink="">
      <xdr:nvSpPr>
        <xdr:cNvPr id="697" name="n_3aveValue【消防施設】&#10;一人当たり面積">
          <a:extLst>
            <a:ext uri="{FF2B5EF4-FFF2-40B4-BE49-F238E27FC236}">
              <a16:creationId xmlns:a16="http://schemas.microsoft.com/office/drawing/2014/main" id="{A6CBCFF3-2218-47D1-BE8D-5DF9BAB849F9}"/>
            </a:ext>
          </a:extLst>
        </xdr:cNvPr>
        <xdr:cNvSpPr txBox="1"/>
      </xdr:nvSpPr>
      <xdr:spPr>
        <a:xfrm>
          <a:off x="19310427" y="144034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141350</xdr:rowOff>
    </xdr:from>
    <xdr:ext cx="469744" cy="259045"/>
    <xdr:sp macro="" textlink="">
      <xdr:nvSpPr>
        <xdr:cNvPr id="698" name="n_4aveValue【消防施設】&#10;一人当たり面積">
          <a:extLst>
            <a:ext uri="{FF2B5EF4-FFF2-40B4-BE49-F238E27FC236}">
              <a16:creationId xmlns:a16="http://schemas.microsoft.com/office/drawing/2014/main" id="{4D978027-05AF-4FDD-8406-0DE8A1F3D84D}"/>
            </a:ext>
          </a:extLst>
        </xdr:cNvPr>
        <xdr:cNvSpPr txBox="1"/>
      </xdr:nvSpPr>
      <xdr:spPr>
        <a:xfrm>
          <a:off x="18421427" y="142002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79</xdr:row>
      <xdr:rowOff>169108</xdr:rowOff>
    </xdr:from>
    <xdr:ext cx="469744" cy="259045"/>
    <xdr:sp macro="" textlink="">
      <xdr:nvSpPr>
        <xdr:cNvPr id="699" name="n_1mainValue【消防施設】&#10;一人当たり面積">
          <a:extLst>
            <a:ext uri="{FF2B5EF4-FFF2-40B4-BE49-F238E27FC236}">
              <a16:creationId xmlns:a16="http://schemas.microsoft.com/office/drawing/2014/main" id="{0BA15F35-C57B-44C8-B7C3-36B47C2B2A53}"/>
            </a:ext>
          </a:extLst>
        </xdr:cNvPr>
        <xdr:cNvSpPr txBox="1"/>
      </xdr:nvSpPr>
      <xdr:spPr>
        <a:xfrm>
          <a:off x="21075727" y="137136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80</xdr:row>
      <xdr:rowOff>23784</xdr:rowOff>
    </xdr:from>
    <xdr:ext cx="469744" cy="259045"/>
    <xdr:sp macro="" textlink="">
      <xdr:nvSpPr>
        <xdr:cNvPr id="700" name="n_2mainValue【消防施設】&#10;一人当たり面積">
          <a:extLst>
            <a:ext uri="{FF2B5EF4-FFF2-40B4-BE49-F238E27FC236}">
              <a16:creationId xmlns:a16="http://schemas.microsoft.com/office/drawing/2014/main" id="{837D33BB-8A8F-4455-AA2E-4051E3BA7C0C}"/>
            </a:ext>
          </a:extLst>
        </xdr:cNvPr>
        <xdr:cNvSpPr txBox="1"/>
      </xdr:nvSpPr>
      <xdr:spPr>
        <a:xfrm>
          <a:off x="20199427" y="13739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80</xdr:row>
      <xdr:rowOff>46645</xdr:rowOff>
    </xdr:from>
    <xdr:ext cx="469744" cy="259045"/>
    <xdr:sp macro="" textlink="">
      <xdr:nvSpPr>
        <xdr:cNvPr id="701" name="n_3mainValue【消防施設】&#10;一人当たり面積">
          <a:extLst>
            <a:ext uri="{FF2B5EF4-FFF2-40B4-BE49-F238E27FC236}">
              <a16:creationId xmlns:a16="http://schemas.microsoft.com/office/drawing/2014/main" id="{62FF482D-EACE-4EB7-B178-66919C432528}"/>
            </a:ext>
          </a:extLst>
        </xdr:cNvPr>
        <xdr:cNvSpPr txBox="1"/>
      </xdr:nvSpPr>
      <xdr:spPr>
        <a:xfrm>
          <a:off x="19310427" y="137626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02" name="正方形/長方形 701">
          <a:extLst>
            <a:ext uri="{FF2B5EF4-FFF2-40B4-BE49-F238E27FC236}">
              <a16:creationId xmlns:a16="http://schemas.microsoft.com/office/drawing/2014/main" id="{6241A35C-821E-44E7-A4FD-760E130D2D68}"/>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03" name="正方形/長方形 702">
          <a:extLst>
            <a:ext uri="{FF2B5EF4-FFF2-40B4-BE49-F238E27FC236}">
              <a16:creationId xmlns:a16="http://schemas.microsoft.com/office/drawing/2014/main" id="{0053FCC0-A1B1-487E-8748-EDF591541625}"/>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04" name="正方形/長方形 703">
          <a:extLst>
            <a:ext uri="{FF2B5EF4-FFF2-40B4-BE49-F238E27FC236}">
              <a16:creationId xmlns:a16="http://schemas.microsoft.com/office/drawing/2014/main" id="{0DD086C2-D399-439C-AF0B-DC56D37956CF}"/>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05" name="正方形/長方形 704">
          <a:extLst>
            <a:ext uri="{FF2B5EF4-FFF2-40B4-BE49-F238E27FC236}">
              <a16:creationId xmlns:a16="http://schemas.microsoft.com/office/drawing/2014/main" id="{CF764E84-9B7D-4CA1-AAA5-C17ADED6E4EA}"/>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06" name="正方形/長方形 705">
          <a:extLst>
            <a:ext uri="{FF2B5EF4-FFF2-40B4-BE49-F238E27FC236}">
              <a16:creationId xmlns:a16="http://schemas.microsoft.com/office/drawing/2014/main" id="{5CEFAB93-BA70-43A3-A4E3-0E61575EF3A7}"/>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07" name="正方形/長方形 706">
          <a:extLst>
            <a:ext uri="{FF2B5EF4-FFF2-40B4-BE49-F238E27FC236}">
              <a16:creationId xmlns:a16="http://schemas.microsoft.com/office/drawing/2014/main" id="{3C7FAA48-1155-40F4-959B-702615628465}"/>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08" name="正方形/長方形 707">
          <a:extLst>
            <a:ext uri="{FF2B5EF4-FFF2-40B4-BE49-F238E27FC236}">
              <a16:creationId xmlns:a16="http://schemas.microsoft.com/office/drawing/2014/main" id="{A5AF7AE7-7CE5-4EF0-8DF4-D5D312A2C619}"/>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09" name="正方形/長方形 708">
          <a:extLst>
            <a:ext uri="{FF2B5EF4-FFF2-40B4-BE49-F238E27FC236}">
              <a16:creationId xmlns:a16="http://schemas.microsoft.com/office/drawing/2014/main" id="{B3452A65-D4D6-4840-A9C3-E2B8E8838172}"/>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10" name="テキスト ボックス 709">
          <a:extLst>
            <a:ext uri="{FF2B5EF4-FFF2-40B4-BE49-F238E27FC236}">
              <a16:creationId xmlns:a16="http://schemas.microsoft.com/office/drawing/2014/main" id="{80443D50-A1E8-4E04-B9D7-EBC2A3D48088}"/>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11" name="直線コネクタ 710">
          <a:extLst>
            <a:ext uri="{FF2B5EF4-FFF2-40B4-BE49-F238E27FC236}">
              <a16:creationId xmlns:a16="http://schemas.microsoft.com/office/drawing/2014/main" id="{215DFDCD-C90D-4E47-83C6-5F09B9E31BAB}"/>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12" name="テキスト ボックス 711">
          <a:extLst>
            <a:ext uri="{FF2B5EF4-FFF2-40B4-BE49-F238E27FC236}">
              <a16:creationId xmlns:a16="http://schemas.microsoft.com/office/drawing/2014/main" id="{3C40B711-7251-47B6-8F8A-63FB3BD1269B}"/>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13" name="直線コネクタ 712">
          <a:extLst>
            <a:ext uri="{FF2B5EF4-FFF2-40B4-BE49-F238E27FC236}">
              <a16:creationId xmlns:a16="http://schemas.microsoft.com/office/drawing/2014/main" id="{57CB0A93-57C3-4753-A025-9D42B35A0949}"/>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14" name="テキスト ボックス 713">
          <a:extLst>
            <a:ext uri="{FF2B5EF4-FFF2-40B4-BE49-F238E27FC236}">
              <a16:creationId xmlns:a16="http://schemas.microsoft.com/office/drawing/2014/main" id="{2DF3437F-8559-4E27-8D6A-17BC9AD2D12F}"/>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15" name="直線コネクタ 714">
          <a:extLst>
            <a:ext uri="{FF2B5EF4-FFF2-40B4-BE49-F238E27FC236}">
              <a16:creationId xmlns:a16="http://schemas.microsoft.com/office/drawing/2014/main" id="{C8AA347F-5E83-4950-A747-D937F50A8FD4}"/>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16" name="テキスト ボックス 715">
          <a:extLst>
            <a:ext uri="{FF2B5EF4-FFF2-40B4-BE49-F238E27FC236}">
              <a16:creationId xmlns:a16="http://schemas.microsoft.com/office/drawing/2014/main" id="{C3FD965E-9A27-43A3-9FFE-A8776FA93F31}"/>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17" name="直線コネクタ 716">
          <a:extLst>
            <a:ext uri="{FF2B5EF4-FFF2-40B4-BE49-F238E27FC236}">
              <a16:creationId xmlns:a16="http://schemas.microsoft.com/office/drawing/2014/main" id="{30FFA9EF-3C52-4191-9AB9-963D17CC5014}"/>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18" name="テキスト ボックス 717">
          <a:extLst>
            <a:ext uri="{FF2B5EF4-FFF2-40B4-BE49-F238E27FC236}">
              <a16:creationId xmlns:a16="http://schemas.microsoft.com/office/drawing/2014/main" id="{9EE65F75-2DAD-49CB-A6B5-75542A68FDCB}"/>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19" name="直線コネクタ 718">
          <a:extLst>
            <a:ext uri="{FF2B5EF4-FFF2-40B4-BE49-F238E27FC236}">
              <a16:creationId xmlns:a16="http://schemas.microsoft.com/office/drawing/2014/main" id="{B6099D44-1841-498E-B0D2-166C448AD378}"/>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20" name="テキスト ボックス 719">
          <a:extLst>
            <a:ext uri="{FF2B5EF4-FFF2-40B4-BE49-F238E27FC236}">
              <a16:creationId xmlns:a16="http://schemas.microsoft.com/office/drawing/2014/main" id="{0BB0D0EE-6AD5-46E6-B36B-303783D9B963}"/>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21" name="直線コネクタ 720">
          <a:extLst>
            <a:ext uri="{FF2B5EF4-FFF2-40B4-BE49-F238E27FC236}">
              <a16:creationId xmlns:a16="http://schemas.microsoft.com/office/drawing/2014/main" id="{AE1A0A1E-308C-4ECF-A803-14EDC5D9A3CE}"/>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22" name="テキスト ボックス 721">
          <a:extLst>
            <a:ext uri="{FF2B5EF4-FFF2-40B4-BE49-F238E27FC236}">
              <a16:creationId xmlns:a16="http://schemas.microsoft.com/office/drawing/2014/main" id="{B5499FCE-3293-4090-B9C4-FC299DC8CD10}"/>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23" name="直線コネクタ 722">
          <a:extLst>
            <a:ext uri="{FF2B5EF4-FFF2-40B4-BE49-F238E27FC236}">
              <a16:creationId xmlns:a16="http://schemas.microsoft.com/office/drawing/2014/main" id="{E9685F20-951E-4B9B-ACE2-349FF9C0FF6B}"/>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24" name="テキスト ボックス 723">
          <a:extLst>
            <a:ext uri="{FF2B5EF4-FFF2-40B4-BE49-F238E27FC236}">
              <a16:creationId xmlns:a16="http://schemas.microsoft.com/office/drawing/2014/main" id="{A16970B5-987F-44AB-BD97-73FE556F2313}"/>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25" name="直線コネクタ 724">
          <a:extLst>
            <a:ext uri="{FF2B5EF4-FFF2-40B4-BE49-F238E27FC236}">
              <a16:creationId xmlns:a16="http://schemas.microsoft.com/office/drawing/2014/main" id="{15F1ED64-7AEC-40EC-9777-EA0D644B6C9F}"/>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26" name="【庁舎】&#10;有形固定資産減価償却率グラフ枠">
          <a:extLst>
            <a:ext uri="{FF2B5EF4-FFF2-40B4-BE49-F238E27FC236}">
              <a16:creationId xmlns:a16="http://schemas.microsoft.com/office/drawing/2014/main" id="{C57F5BC0-08E9-4C64-809A-C741F69B4E1F}"/>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19050</xdr:rowOff>
    </xdr:from>
    <xdr:to>
      <xdr:col>85</xdr:col>
      <xdr:colOff>126364</xdr:colOff>
      <xdr:row>108</xdr:row>
      <xdr:rowOff>48442</xdr:rowOff>
    </xdr:to>
    <xdr:cxnSp macro="">
      <xdr:nvCxnSpPr>
        <xdr:cNvPr id="727" name="直線コネクタ 726">
          <a:extLst>
            <a:ext uri="{FF2B5EF4-FFF2-40B4-BE49-F238E27FC236}">
              <a16:creationId xmlns:a16="http://schemas.microsoft.com/office/drawing/2014/main" id="{25B1A735-A7B0-40D9-830D-8F53105708E0}"/>
            </a:ext>
          </a:extLst>
        </xdr:cNvPr>
        <xdr:cNvCxnSpPr/>
      </xdr:nvCxnSpPr>
      <xdr:spPr>
        <a:xfrm flipV="1">
          <a:off x="16318864" y="17164050"/>
          <a:ext cx="0" cy="14009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52269</xdr:rowOff>
    </xdr:from>
    <xdr:ext cx="405111" cy="259045"/>
    <xdr:sp macro="" textlink="">
      <xdr:nvSpPr>
        <xdr:cNvPr id="728" name="【庁舎】&#10;有形固定資産減価償却率最小値テキスト">
          <a:extLst>
            <a:ext uri="{FF2B5EF4-FFF2-40B4-BE49-F238E27FC236}">
              <a16:creationId xmlns:a16="http://schemas.microsoft.com/office/drawing/2014/main" id="{A0EFEC7E-78DB-4419-8CE1-94719CCAEF94}"/>
            </a:ext>
          </a:extLst>
        </xdr:cNvPr>
        <xdr:cNvSpPr txBox="1"/>
      </xdr:nvSpPr>
      <xdr:spPr>
        <a:xfrm>
          <a:off x="16357600" y="185688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48442</xdr:rowOff>
    </xdr:from>
    <xdr:to>
      <xdr:col>86</xdr:col>
      <xdr:colOff>25400</xdr:colOff>
      <xdr:row>108</xdr:row>
      <xdr:rowOff>48442</xdr:rowOff>
    </xdr:to>
    <xdr:cxnSp macro="">
      <xdr:nvCxnSpPr>
        <xdr:cNvPr id="729" name="直線コネクタ 728">
          <a:extLst>
            <a:ext uri="{FF2B5EF4-FFF2-40B4-BE49-F238E27FC236}">
              <a16:creationId xmlns:a16="http://schemas.microsoft.com/office/drawing/2014/main" id="{6B3DD043-30A2-468C-8CD3-728E19D863A8}"/>
            </a:ext>
          </a:extLst>
        </xdr:cNvPr>
        <xdr:cNvCxnSpPr/>
      </xdr:nvCxnSpPr>
      <xdr:spPr>
        <a:xfrm>
          <a:off x="16230600" y="185650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137177</xdr:rowOff>
    </xdr:from>
    <xdr:ext cx="340478" cy="259045"/>
    <xdr:sp macro="" textlink="">
      <xdr:nvSpPr>
        <xdr:cNvPr id="730" name="【庁舎】&#10;有形固定資産減価償却率最大値テキスト">
          <a:extLst>
            <a:ext uri="{FF2B5EF4-FFF2-40B4-BE49-F238E27FC236}">
              <a16:creationId xmlns:a16="http://schemas.microsoft.com/office/drawing/2014/main" id="{97235094-D7DA-440E-9150-EC2B40F3673B}"/>
            </a:ext>
          </a:extLst>
        </xdr:cNvPr>
        <xdr:cNvSpPr txBox="1"/>
      </xdr:nvSpPr>
      <xdr:spPr>
        <a:xfrm>
          <a:off x="16357600" y="1693927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19050</xdr:rowOff>
    </xdr:from>
    <xdr:to>
      <xdr:col>86</xdr:col>
      <xdr:colOff>25400</xdr:colOff>
      <xdr:row>100</xdr:row>
      <xdr:rowOff>19050</xdr:rowOff>
    </xdr:to>
    <xdr:cxnSp macro="">
      <xdr:nvCxnSpPr>
        <xdr:cNvPr id="731" name="直線コネクタ 730">
          <a:extLst>
            <a:ext uri="{FF2B5EF4-FFF2-40B4-BE49-F238E27FC236}">
              <a16:creationId xmlns:a16="http://schemas.microsoft.com/office/drawing/2014/main" id="{4274BC0F-8A15-4F49-8E1D-E4E6B1CEB17B}"/>
            </a:ext>
          </a:extLst>
        </xdr:cNvPr>
        <xdr:cNvCxnSpPr/>
      </xdr:nvCxnSpPr>
      <xdr:spPr>
        <a:xfrm>
          <a:off x="16230600" y="17164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18885</xdr:rowOff>
    </xdr:from>
    <xdr:ext cx="405111" cy="259045"/>
    <xdr:sp macro="" textlink="">
      <xdr:nvSpPr>
        <xdr:cNvPr id="732" name="【庁舎】&#10;有形固定資産減価償却率平均値テキスト">
          <a:extLst>
            <a:ext uri="{FF2B5EF4-FFF2-40B4-BE49-F238E27FC236}">
              <a16:creationId xmlns:a16="http://schemas.microsoft.com/office/drawing/2014/main" id="{FF5E8015-21F8-4E90-A0C8-9C631A2697B1}"/>
            </a:ext>
          </a:extLst>
        </xdr:cNvPr>
        <xdr:cNvSpPr txBox="1"/>
      </xdr:nvSpPr>
      <xdr:spPr>
        <a:xfrm>
          <a:off x="16357600" y="1784968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167458</xdr:rowOff>
    </xdr:from>
    <xdr:to>
      <xdr:col>85</xdr:col>
      <xdr:colOff>177800</xdr:colOff>
      <xdr:row>105</xdr:row>
      <xdr:rowOff>97608</xdr:rowOff>
    </xdr:to>
    <xdr:sp macro="" textlink="">
      <xdr:nvSpPr>
        <xdr:cNvPr id="733" name="フローチャート: 判断 732">
          <a:extLst>
            <a:ext uri="{FF2B5EF4-FFF2-40B4-BE49-F238E27FC236}">
              <a16:creationId xmlns:a16="http://schemas.microsoft.com/office/drawing/2014/main" id="{EE0FE2F7-8645-4600-96DD-A48A025A8FA1}"/>
            </a:ext>
          </a:extLst>
        </xdr:cNvPr>
        <xdr:cNvSpPr/>
      </xdr:nvSpPr>
      <xdr:spPr>
        <a:xfrm>
          <a:off x="16268700" y="17998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162561</xdr:rowOff>
    </xdr:from>
    <xdr:to>
      <xdr:col>81</xdr:col>
      <xdr:colOff>101600</xdr:colOff>
      <xdr:row>105</xdr:row>
      <xdr:rowOff>92711</xdr:rowOff>
    </xdr:to>
    <xdr:sp macro="" textlink="">
      <xdr:nvSpPr>
        <xdr:cNvPr id="734" name="フローチャート: 判断 733">
          <a:extLst>
            <a:ext uri="{FF2B5EF4-FFF2-40B4-BE49-F238E27FC236}">
              <a16:creationId xmlns:a16="http://schemas.microsoft.com/office/drawing/2014/main" id="{B2D118B9-EB77-400E-A0D3-1E2D720C5436}"/>
            </a:ext>
          </a:extLst>
        </xdr:cNvPr>
        <xdr:cNvSpPr/>
      </xdr:nvSpPr>
      <xdr:spPr>
        <a:xfrm>
          <a:off x="15430500" y="1799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159294</xdr:rowOff>
    </xdr:from>
    <xdr:to>
      <xdr:col>76</xdr:col>
      <xdr:colOff>165100</xdr:colOff>
      <xdr:row>105</xdr:row>
      <xdr:rowOff>89444</xdr:rowOff>
    </xdr:to>
    <xdr:sp macro="" textlink="">
      <xdr:nvSpPr>
        <xdr:cNvPr id="735" name="フローチャート: 判断 734">
          <a:extLst>
            <a:ext uri="{FF2B5EF4-FFF2-40B4-BE49-F238E27FC236}">
              <a16:creationId xmlns:a16="http://schemas.microsoft.com/office/drawing/2014/main" id="{1ECCD52D-F963-43E3-A412-8278436781D8}"/>
            </a:ext>
          </a:extLst>
        </xdr:cNvPr>
        <xdr:cNvSpPr/>
      </xdr:nvSpPr>
      <xdr:spPr>
        <a:xfrm>
          <a:off x="14541500" y="17990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28666</xdr:rowOff>
    </xdr:from>
    <xdr:to>
      <xdr:col>72</xdr:col>
      <xdr:colOff>38100</xdr:colOff>
      <xdr:row>105</xdr:row>
      <xdr:rowOff>130266</xdr:rowOff>
    </xdr:to>
    <xdr:sp macro="" textlink="">
      <xdr:nvSpPr>
        <xdr:cNvPr id="736" name="フローチャート: 判断 735">
          <a:extLst>
            <a:ext uri="{FF2B5EF4-FFF2-40B4-BE49-F238E27FC236}">
              <a16:creationId xmlns:a16="http://schemas.microsoft.com/office/drawing/2014/main" id="{1DD7548D-9CB8-442D-A60B-C9CBB493737A}"/>
            </a:ext>
          </a:extLst>
        </xdr:cNvPr>
        <xdr:cNvSpPr/>
      </xdr:nvSpPr>
      <xdr:spPr>
        <a:xfrm>
          <a:off x="13652500" y="18030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167458</xdr:rowOff>
    </xdr:from>
    <xdr:to>
      <xdr:col>67</xdr:col>
      <xdr:colOff>101600</xdr:colOff>
      <xdr:row>105</xdr:row>
      <xdr:rowOff>97608</xdr:rowOff>
    </xdr:to>
    <xdr:sp macro="" textlink="">
      <xdr:nvSpPr>
        <xdr:cNvPr id="737" name="フローチャート: 判断 736">
          <a:extLst>
            <a:ext uri="{FF2B5EF4-FFF2-40B4-BE49-F238E27FC236}">
              <a16:creationId xmlns:a16="http://schemas.microsoft.com/office/drawing/2014/main" id="{DF3BFDE3-F3D0-4979-9FC1-9B56F7132E72}"/>
            </a:ext>
          </a:extLst>
        </xdr:cNvPr>
        <xdr:cNvSpPr/>
      </xdr:nvSpPr>
      <xdr:spPr>
        <a:xfrm>
          <a:off x="12763500" y="17998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38" name="テキスト ボックス 737">
          <a:extLst>
            <a:ext uri="{FF2B5EF4-FFF2-40B4-BE49-F238E27FC236}">
              <a16:creationId xmlns:a16="http://schemas.microsoft.com/office/drawing/2014/main" id="{B36A9F4C-63B3-4911-B639-146968C6ECED}"/>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39" name="テキスト ボックス 738">
          <a:extLst>
            <a:ext uri="{FF2B5EF4-FFF2-40B4-BE49-F238E27FC236}">
              <a16:creationId xmlns:a16="http://schemas.microsoft.com/office/drawing/2014/main" id="{2DEDE789-F79B-429C-9740-D369C159E928}"/>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40" name="テキスト ボックス 739">
          <a:extLst>
            <a:ext uri="{FF2B5EF4-FFF2-40B4-BE49-F238E27FC236}">
              <a16:creationId xmlns:a16="http://schemas.microsoft.com/office/drawing/2014/main" id="{B089DC9E-9E79-4498-B959-69AA35945C59}"/>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41" name="テキスト ボックス 740">
          <a:extLst>
            <a:ext uri="{FF2B5EF4-FFF2-40B4-BE49-F238E27FC236}">
              <a16:creationId xmlns:a16="http://schemas.microsoft.com/office/drawing/2014/main" id="{6E0D6B40-61C0-48AB-8B37-58D206639E76}"/>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42" name="テキスト ボックス 741">
          <a:extLst>
            <a:ext uri="{FF2B5EF4-FFF2-40B4-BE49-F238E27FC236}">
              <a16:creationId xmlns:a16="http://schemas.microsoft.com/office/drawing/2014/main" id="{9061D230-3EFE-40AE-96DA-D3924C97B91F}"/>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170724</xdr:rowOff>
    </xdr:from>
    <xdr:to>
      <xdr:col>85</xdr:col>
      <xdr:colOff>177800</xdr:colOff>
      <xdr:row>105</xdr:row>
      <xdr:rowOff>100874</xdr:rowOff>
    </xdr:to>
    <xdr:sp macro="" textlink="">
      <xdr:nvSpPr>
        <xdr:cNvPr id="743" name="楕円 742">
          <a:extLst>
            <a:ext uri="{FF2B5EF4-FFF2-40B4-BE49-F238E27FC236}">
              <a16:creationId xmlns:a16="http://schemas.microsoft.com/office/drawing/2014/main" id="{B508374B-EBBF-4CE2-971F-C895C96D74A8}"/>
            </a:ext>
          </a:extLst>
        </xdr:cNvPr>
        <xdr:cNvSpPr/>
      </xdr:nvSpPr>
      <xdr:spPr>
        <a:xfrm>
          <a:off x="16268700" y="18001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149151</xdr:rowOff>
    </xdr:from>
    <xdr:ext cx="405111" cy="259045"/>
    <xdr:sp macro="" textlink="">
      <xdr:nvSpPr>
        <xdr:cNvPr id="744" name="【庁舎】&#10;有形固定資産減価償却率該当値テキスト">
          <a:extLst>
            <a:ext uri="{FF2B5EF4-FFF2-40B4-BE49-F238E27FC236}">
              <a16:creationId xmlns:a16="http://schemas.microsoft.com/office/drawing/2014/main" id="{6F40CD55-E624-4853-86E6-F9155682D473}"/>
            </a:ext>
          </a:extLst>
        </xdr:cNvPr>
        <xdr:cNvSpPr txBox="1"/>
      </xdr:nvSpPr>
      <xdr:spPr>
        <a:xfrm>
          <a:off x="16357600" y="179799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139700</xdr:rowOff>
    </xdr:from>
    <xdr:to>
      <xdr:col>81</xdr:col>
      <xdr:colOff>101600</xdr:colOff>
      <xdr:row>105</xdr:row>
      <xdr:rowOff>69850</xdr:rowOff>
    </xdr:to>
    <xdr:sp macro="" textlink="">
      <xdr:nvSpPr>
        <xdr:cNvPr id="745" name="楕円 744">
          <a:extLst>
            <a:ext uri="{FF2B5EF4-FFF2-40B4-BE49-F238E27FC236}">
              <a16:creationId xmlns:a16="http://schemas.microsoft.com/office/drawing/2014/main" id="{063105C2-7655-458A-A2B1-3186A87B4F1F}"/>
            </a:ext>
          </a:extLst>
        </xdr:cNvPr>
        <xdr:cNvSpPr/>
      </xdr:nvSpPr>
      <xdr:spPr>
        <a:xfrm>
          <a:off x="15430500" y="1797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19050</xdr:rowOff>
    </xdr:from>
    <xdr:to>
      <xdr:col>85</xdr:col>
      <xdr:colOff>127000</xdr:colOff>
      <xdr:row>105</xdr:row>
      <xdr:rowOff>50074</xdr:rowOff>
    </xdr:to>
    <xdr:cxnSp macro="">
      <xdr:nvCxnSpPr>
        <xdr:cNvPr id="746" name="直線コネクタ 745">
          <a:extLst>
            <a:ext uri="{FF2B5EF4-FFF2-40B4-BE49-F238E27FC236}">
              <a16:creationId xmlns:a16="http://schemas.microsoft.com/office/drawing/2014/main" id="{3BD397F1-BDF6-4807-B9C8-134B4C7EDD85}"/>
            </a:ext>
          </a:extLst>
        </xdr:cNvPr>
        <xdr:cNvCxnSpPr/>
      </xdr:nvCxnSpPr>
      <xdr:spPr>
        <a:xfrm>
          <a:off x="15481300" y="18021300"/>
          <a:ext cx="8382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110308</xdr:rowOff>
    </xdr:from>
    <xdr:to>
      <xdr:col>76</xdr:col>
      <xdr:colOff>165100</xdr:colOff>
      <xdr:row>105</xdr:row>
      <xdr:rowOff>40458</xdr:rowOff>
    </xdr:to>
    <xdr:sp macro="" textlink="">
      <xdr:nvSpPr>
        <xdr:cNvPr id="747" name="楕円 746">
          <a:extLst>
            <a:ext uri="{FF2B5EF4-FFF2-40B4-BE49-F238E27FC236}">
              <a16:creationId xmlns:a16="http://schemas.microsoft.com/office/drawing/2014/main" id="{B894260B-FE11-4AE3-88BE-B3242C66436F}"/>
            </a:ext>
          </a:extLst>
        </xdr:cNvPr>
        <xdr:cNvSpPr/>
      </xdr:nvSpPr>
      <xdr:spPr>
        <a:xfrm>
          <a:off x="14541500" y="17941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161108</xdr:rowOff>
    </xdr:from>
    <xdr:to>
      <xdr:col>81</xdr:col>
      <xdr:colOff>50800</xdr:colOff>
      <xdr:row>105</xdr:row>
      <xdr:rowOff>19050</xdr:rowOff>
    </xdr:to>
    <xdr:cxnSp macro="">
      <xdr:nvCxnSpPr>
        <xdr:cNvPr id="748" name="直線コネクタ 747">
          <a:extLst>
            <a:ext uri="{FF2B5EF4-FFF2-40B4-BE49-F238E27FC236}">
              <a16:creationId xmlns:a16="http://schemas.microsoft.com/office/drawing/2014/main" id="{341B28E2-9DDD-4992-A7B3-3902E6973385}"/>
            </a:ext>
          </a:extLst>
        </xdr:cNvPr>
        <xdr:cNvCxnSpPr/>
      </xdr:nvCxnSpPr>
      <xdr:spPr>
        <a:xfrm>
          <a:off x="14592300" y="17991908"/>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80918</xdr:rowOff>
    </xdr:from>
    <xdr:to>
      <xdr:col>72</xdr:col>
      <xdr:colOff>38100</xdr:colOff>
      <xdr:row>105</xdr:row>
      <xdr:rowOff>11068</xdr:rowOff>
    </xdr:to>
    <xdr:sp macro="" textlink="">
      <xdr:nvSpPr>
        <xdr:cNvPr id="749" name="楕円 748">
          <a:extLst>
            <a:ext uri="{FF2B5EF4-FFF2-40B4-BE49-F238E27FC236}">
              <a16:creationId xmlns:a16="http://schemas.microsoft.com/office/drawing/2014/main" id="{3132F4C3-F571-4921-A37C-E6B4B2D1BE2C}"/>
            </a:ext>
          </a:extLst>
        </xdr:cNvPr>
        <xdr:cNvSpPr/>
      </xdr:nvSpPr>
      <xdr:spPr>
        <a:xfrm>
          <a:off x="13652500" y="17911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131718</xdr:rowOff>
    </xdr:from>
    <xdr:to>
      <xdr:col>76</xdr:col>
      <xdr:colOff>114300</xdr:colOff>
      <xdr:row>104</xdr:row>
      <xdr:rowOff>161108</xdr:rowOff>
    </xdr:to>
    <xdr:cxnSp macro="">
      <xdr:nvCxnSpPr>
        <xdr:cNvPr id="750" name="直線コネクタ 749">
          <a:extLst>
            <a:ext uri="{FF2B5EF4-FFF2-40B4-BE49-F238E27FC236}">
              <a16:creationId xmlns:a16="http://schemas.microsoft.com/office/drawing/2014/main" id="{50026DE5-6B6E-466C-80D7-28FF54C59C2F}"/>
            </a:ext>
          </a:extLst>
        </xdr:cNvPr>
        <xdr:cNvCxnSpPr/>
      </xdr:nvCxnSpPr>
      <xdr:spPr>
        <a:xfrm>
          <a:off x="13703300" y="17962518"/>
          <a:ext cx="889000" cy="29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83838</xdr:rowOff>
    </xdr:from>
    <xdr:ext cx="405111" cy="259045"/>
    <xdr:sp macro="" textlink="">
      <xdr:nvSpPr>
        <xdr:cNvPr id="751" name="n_1aveValue【庁舎】&#10;有形固定資産減価償却率">
          <a:extLst>
            <a:ext uri="{FF2B5EF4-FFF2-40B4-BE49-F238E27FC236}">
              <a16:creationId xmlns:a16="http://schemas.microsoft.com/office/drawing/2014/main" id="{3E3393F3-AADB-4235-B690-0B753B30D9D2}"/>
            </a:ext>
          </a:extLst>
        </xdr:cNvPr>
        <xdr:cNvSpPr txBox="1"/>
      </xdr:nvSpPr>
      <xdr:spPr>
        <a:xfrm>
          <a:off x="15266044" y="18086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80571</xdr:rowOff>
    </xdr:from>
    <xdr:ext cx="405111" cy="259045"/>
    <xdr:sp macro="" textlink="">
      <xdr:nvSpPr>
        <xdr:cNvPr id="752" name="n_2aveValue【庁舎】&#10;有形固定資産減価償却率">
          <a:extLst>
            <a:ext uri="{FF2B5EF4-FFF2-40B4-BE49-F238E27FC236}">
              <a16:creationId xmlns:a16="http://schemas.microsoft.com/office/drawing/2014/main" id="{99D6304B-A9A8-44F4-99FA-37BB41699A01}"/>
            </a:ext>
          </a:extLst>
        </xdr:cNvPr>
        <xdr:cNvSpPr txBox="1"/>
      </xdr:nvSpPr>
      <xdr:spPr>
        <a:xfrm>
          <a:off x="14389744" y="180828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121393</xdr:rowOff>
    </xdr:from>
    <xdr:ext cx="405111" cy="259045"/>
    <xdr:sp macro="" textlink="">
      <xdr:nvSpPr>
        <xdr:cNvPr id="753" name="n_3aveValue【庁舎】&#10;有形固定資産減価償却率">
          <a:extLst>
            <a:ext uri="{FF2B5EF4-FFF2-40B4-BE49-F238E27FC236}">
              <a16:creationId xmlns:a16="http://schemas.microsoft.com/office/drawing/2014/main" id="{636BEBE4-D2EE-40DA-BB2F-EC746C229F6A}"/>
            </a:ext>
          </a:extLst>
        </xdr:cNvPr>
        <xdr:cNvSpPr txBox="1"/>
      </xdr:nvSpPr>
      <xdr:spPr>
        <a:xfrm>
          <a:off x="13500744" y="181236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114135</xdr:rowOff>
    </xdr:from>
    <xdr:ext cx="405111" cy="259045"/>
    <xdr:sp macro="" textlink="">
      <xdr:nvSpPr>
        <xdr:cNvPr id="754" name="n_4aveValue【庁舎】&#10;有形固定資産減価償却率">
          <a:extLst>
            <a:ext uri="{FF2B5EF4-FFF2-40B4-BE49-F238E27FC236}">
              <a16:creationId xmlns:a16="http://schemas.microsoft.com/office/drawing/2014/main" id="{0915212A-1A96-48C5-8C30-B16602E5ACC9}"/>
            </a:ext>
          </a:extLst>
        </xdr:cNvPr>
        <xdr:cNvSpPr txBox="1"/>
      </xdr:nvSpPr>
      <xdr:spPr>
        <a:xfrm>
          <a:off x="12611744" y="177734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103</xdr:row>
      <xdr:rowOff>86377</xdr:rowOff>
    </xdr:from>
    <xdr:ext cx="405111" cy="259045"/>
    <xdr:sp macro="" textlink="">
      <xdr:nvSpPr>
        <xdr:cNvPr id="755" name="n_1mainValue【庁舎】&#10;有形固定資産減価償却率">
          <a:extLst>
            <a:ext uri="{FF2B5EF4-FFF2-40B4-BE49-F238E27FC236}">
              <a16:creationId xmlns:a16="http://schemas.microsoft.com/office/drawing/2014/main" id="{C2CAC3CD-FCF5-4F97-9970-361F78F972C8}"/>
            </a:ext>
          </a:extLst>
        </xdr:cNvPr>
        <xdr:cNvSpPr txBox="1"/>
      </xdr:nvSpPr>
      <xdr:spPr>
        <a:xfrm>
          <a:off x="15266044" y="17745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56985</xdr:rowOff>
    </xdr:from>
    <xdr:ext cx="405111" cy="259045"/>
    <xdr:sp macro="" textlink="">
      <xdr:nvSpPr>
        <xdr:cNvPr id="756" name="n_2mainValue【庁舎】&#10;有形固定資産減価償却率">
          <a:extLst>
            <a:ext uri="{FF2B5EF4-FFF2-40B4-BE49-F238E27FC236}">
              <a16:creationId xmlns:a16="http://schemas.microsoft.com/office/drawing/2014/main" id="{396AC4CA-E611-455C-B4D5-7CE3D2E25D7A}"/>
            </a:ext>
          </a:extLst>
        </xdr:cNvPr>
        <xdr:cNvSpPr txBox="1"/>
      </xdr:nvSpPr>
      <xdr:spPr>
        <a:xfrm>
          <a:off x="14389744" y="177163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27595</xdr:rowOff>
    </xdr:from>
    <xdr:ext cx="405111" cy="259045"/>
    <xdr:sp macro="" textlink="">
      <xdr:nvSpPr>
        <xdr:cNvPr id="757" name="n_3mainValue【庁舎】&#10;有形固定資産減価償却率">
          <a:extLst>
            <a:ext uri="{FF2B5EF4-FFF2-40B4-BE49-F238E27FC236}">
              <a16:creationId xmlns:a16="http://schemas.microsoft.com/office/drawing/2014/main" id="{6C875DDD-C1E2-4A1E-B878-179AC4419014}"/>
            </a:ext>
          </a:extLst>
        </xdr:cNvPr>
        <xdr:cNvSpPr txBox="1"/>
      </xdr:nvSpPr>
      <xdr:spPr>
        <a:xfrm>
          <a:off x="13500744" y="176869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58" name="正方形/長方形 757">
          <a:extLst>
            <a:ext uri="{FF2B5EF4-FFF2-40B4-BE49-F238E27FC236}">
              <a16:creationId xmlns:a16="http://schemas.microsoft.com/office/drawing/2014/main" id="{8203019E-4AAD-4D6B-92ED-043181D6CF62}"/>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59" name="正方形/長方形 758">
          <a:extLst>
            <a:ext uri="{FF2B5EF4-FFF2-40B4-BE49-F238E27FC236}">
              <a16:creationId xmlns:a16="http://schemas.microsoft.com/office/drawing/2014/main" id="{3BA72F35-6C83-456B-9C96-494CE33C1A9C}"/>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60" name="正方形/長方形 759">
          <a:extLst>
            <a:ext uri="{FF2B5EF4-FFF2-40B4-BE49-F238E27FC236}">
              <a16:creationId xmlns:a16="http://schemas.microsoft.com/office/drawing/2014/main" id="{582EC7A3-3080-4D8C-8B0E-5A95E12C47AF}"/>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61" name="正方形/長方形 760">
          <a:extLst>
            <a:ext uri="{FF2B5EF4-FFF2-40B4-BE49-F238E27FC236}">
              <a16:creationId xmlns:a16="http://schemas.microsoft.com/office/drawing/2014/main" id="{54C3BC12-C8B9-4473-B628-24D46E4641A8}"/>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62" name="正方形/長方形 761">
          <a:extLst>
            <a:ext uri="{FF2B5EF4-FFF2-40B4-BE49-F238E27FC236}">
              <a16:creationId xmlns:a16="http://schemas.microsoft.com/office/drawing/2014/main" id="{95B3FB3E-D240-41D6-9082-8A2B2E39FE09}"/>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63" name="正方形/長方形 762">
          <a:extLst>
            <a:ext uri="{FF2B5EF4-FFF2-40B4-BE49-F238E27FC236}">
              <a16:creationId xmlns:a16="http://schemas.microsoft.com/office/drawing/2014/main" id="{9AB3F835-E473-48C9-94A0-A0CC98F9A466}"/>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64" name="正方形/長方形 763">
          <a:extLst>
            <a:ext uri="{FF2B5EF4-FFF2-40B4-BE49-F238E27FC236}">
              <a16:creationId xmlns:a16="http://schemas.microsoft.com/office/drawing/2014/main" id="{AC7C9D0E-7422-44A9-81C7-F80C95EF138D}"/>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65" name="正方形/長方形 764">
          <a:extLst>
            <a:ext uri="{FF2B5EF4-FFF2-40B4-BE49-F238E27FC236}">
              <a16:creationId xmlns:a16="http://schemas.microsoft.com/office/drawing/2014/main" id="{F4A5A8F6-7EEE-45E2-95BD-4A3B552F6936}"/>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66" name="テキスト ボックス 765">
          <a:extLst>
            <a:ext uri="{FF2B5EF4-FFF2-40B4-BE49-F238E27FC236}">
              <a16:creationId xmlns:a16="http://schemas.microsoft.com/office/drawing/2014/main" id="{E5DD6440-1573-451D-B8EA-7C813ED44E75}"/>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67" name="直線コネクタ 766">
          <a:extLst>
            <a:ext uri="{FF2B5EF4-FFF2-40B4-BE49-F238E27FC236}">
              <a16:creationId xmlns:a16="http://schemas.microsoft.com/office/drawing/2014/main" id="{7B803DC3-7FDF-486A-844B-95CBE11EE449}"/>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768" name="直線コネクタ 767">
          <a:extLst>
            <a:ext uri="{FF2B5EF4-FFF2-40B4-BE49-F238E27FC236}">
              <a16:creationId xmlns:a16="http://schemas.microsoft.com/office/drawing/2014/main" id="{EC635F66-C0B3-4F78-A084-F7DCCA78B711}"/>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69" name="テキスト ボックス 768">
          <a:extLst>
            <a:ext uri="{FF2B5EF4-FFF2-40B4-BE49-F238E27FC236}">
              <a16:creationId xmlns:a16="http://schemas.microsoft.com/office/drawing/2014/main" id="{16892E9C-1F1A-4C71-9132-7DC878BC5C5F}"/>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70" name="直線コネクタ 769">
          <a:extLst>
            <a:ext uri="{FF2B5EF4-FFF2-40B4-BE49-F238E27FC236}">
              <a16:creationId xmlns:a16="http://schemas.microsoft.com/office/drawing/2014/main" id="{D62BD289-59F2-447A-99BD-12E3314E2A65}"/>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71" name="テキスト ボックス 770">
          <a:extLst>
            <a:ext uri="{FF2B5EF4-FFF2-40B4-BE49-F238E27FC236}">
              <a16:creationId xmlns:a16="http://schemas.microsoft.com/office/drawing/2014/main" id="{C67CFD12-BFAA-4284-A960-ADAE0F68ADEE}"/>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72" name="直線コネクタ 771">
          <a:extLst>
            <a:ext uri="{FF2B5EF4-FFF2-40B4-BE49-F238E27FC236}">
              <a16:creationId xmlns:a16="http://schemas.microsoft.com/office/drawing/2014/main" id="{4527A29B-8256-443A-A79F-2A440A7DA774}"/>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73" name="テキスト ボックス 772">
          <a:extLst>
            <a:ext uri="{FF2B5EF4-FFF2-40B4-BE49-F238E27FC236}">
              <a16:creationId xmlns:a16="http://schemas.microsoft.com/office/drawing/2014/main" id="{ABDB3886-863B-40D6-91E7-A5A52707450E}"/>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774" name="直線コネクタ 773">
          <a:extLst>
            <a:ext uri="{FF2B5EF4-FFF2-40B4-BE49-F238E27FC236}">
              <a16:creationId xmlns:a16="http://schemas.microsoft.com/office/drawing/2014/main" id="{4B1A80B1-B010-46C6-B9BE-7F31194E9117}"/>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775" name="テキスト ボックス 774">
          <a:extLst>
            <a:ext uri="{FF2B5EF4-FFF2-40B4-BE49-F238E27FC236}">
              <a16:creationId xmlns:a16="http://schemas.microsoft.com/office/drawing/2014/main" id="{66376F08-1637-42E3-8B17-4A18C36DEAA1}"/>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776" name="直線コネクタ 775">
          <a:extLst>
            <a:ext uri="{FF2B5EF4-FFF2-40B4-BE49-F238E27FC236}">
              <a16:creationId xmlns:a16="http://schemas.microsoft.com/office/drawing/2014/main" id="{865C1069-DAAC-4BD7-9436-319CA6BD396A}"/>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777" name="テキスト ボックス 776">
          <a:extLst>
            <a:ext uri="{FF2B5EF4-FFF2-40B4-BE49-F238E27FC236}">
              <a16:creationId xmlns:a16="http://schemas.microsoft.com/office/drawing/2014/main" id="{50E4E54B-5217-4482-BD43-30278F0673A3}"/>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778" name="直線コネクタ 777">
          <a:extLst>
            <a:ext uri="{FF2B5EF4-FFF2-40B4-BE49-F238E27FC236}">
              <a16:creationId xmlns:a16="http://schemas.microsoft.com/office/drawing/2014/main" id="{47E01B2A-5B5D-42AE-A958-5F6166F39824}"/>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779" name="テキスト ボックス 778">
          <a:extLst>
            <a:ext uri="{FF2B5EF4-FFF2-40B4-BE49-F238E27FC236}">
              <a16:creationId xmlns:a16="http://schemas.microsoft.com/office/drawing/2014/main" id="{ED331A8A-087D-4DCA-AE5B-40A312820678}"/>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80" name="直線コネクタ 779">
          <a:extLst>
            <a:ext uri="{FF2B5EF4-FFF2-40B4-BE49-F238E27FC236}">
              <a16:creationId xmlns:a16="http://schemas.microsoft.com/office/drawing/2014/main" id="{607BF4BA-8453-4C3F-8012-EDF98E7A4843}"/>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81" name="テキスト ボックス 780">
          <a:extLst>
            <a:ext uri="{FF2B5EF4-FFF2-40B4-BE49-F238E27FC236}">
              <a16:creationId xmlns:a16="http://schemas.microsoft.com/office/drawing/2014/main" id="{F71BB368-705A-45F4-8D1D-0BC11DF3C8FD}"/>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82" name="【庁舎】&#10;一人当たり面積グラフ枠">
          <a:extLst>
            <a:ext uri="{FF2B5EF4-FFF2-40B4-BE49-F238E27FC236}">
              <a16:creationId xmlns:a16="http://schemas.microsoft.com/office/drawing/2014/main" id="{6E5CD3DE-485E-4161-8494-70DCBD9D4EF7}"/>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0</xdr:rowOff>
    </xdr:from>
    <xdr:to>
      <xdr:col>116</xdr:col>
      <xdr:colOff>62864</xdr:colOff>
      <xdr:row>108</xdr:row>
      <xdr:rowOff>72934</xdr:rowOff>
    </xdr:to>
    <xdr:cxnSp macro="">
      <xdr:nvCxnSpPr>
        <xdr:cNvPr id="783" name="直線コネクタ 782">
          <a:extLst>
            <a:ext uri="{FF2B5EF4-FFF2-40B4-BE49-F238E27FC236}">
              <a16:creationId xmlns:a16="http://schemas.microsoft.com/office/drawing/2014/main" id="{E5884812-9A28-4148-A28B-F4D05CD3EE3B}"/>
            </a:ext>
          </a:extLst>
        </xdr:cNvPr>
        <xdr:cNvCxnSpPr/>
      </xdr:nvCxnSpPr>
      <xdr:spPr>
        <a:xfrm flipV="1">
          <a:off x="22160864" y="17145000"/>
          <a:ext cx="0" cy="14445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76761</xdr:rowOff>
    </xdr:from>
    <xdr:ext cx="469744" cy="259045"/>
    <xdr:sp macro="" textlink="">
      <xdr:nvSpPr>
        <xdr:cNvPr id="784" name="【庁舎】&#10;一人当たり面積最小値テキスト">
          <a:extLst>
            <a:ext uri="{FF2B5EF4-FFF2-40B4-BE49-F238E27FC236}">
              <a16:creationId xmlns:a16="http://schemas.microsoft.com/office/drawing/2014/main" id="{B090A3A0-63ED-4487-9DAB-2C16B898F8FB}"/>
            </a:ext>
          </a:extLst>
        </xdr:cNvPr>
        <xdr:cNvSpPr txBox="1"/>
      </xdr:nvSpPr>
      <xdr:spPr>
        <a:xfrm>
          <a:off x="22199600" y="185933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72934</xdr:rowOff>
    </xdr:from>
    <xdr:to>
      <xdr:col>116</xdr:col>
      <xdr:colOff>152400</xdr:colOff>
      <xdr:row>108</xdr:row>
      <xdr:rowOff>72934</xdr:rowOff>
    </xdr:to>
    <xdr:cxnSp macro="">
      <xdr:nvCxnSpPr>
        <xdr:cNvPr id="785" name="直線コネクタ 784">
          <a:extLst>
            <a:ext uri="{FF2B5EF4-FFF2-40B4-BE49-F238E27FC236}">
              <a16:creationId xmlns:a16="http://schemas.microsoft.com/office/drawing/2014/main" id="{F6F6D05F-8351-4AA0-B9FC-3541A41A9B22}"/>
            </a:ext>
          </a:extLst>
        </xdr:cNvPr>
        <xdr:cNvCxnSpPr/>
      </xdr:nvCxnSpPr>
      <xdr:spPr>
        <a:xfrm>
          <a:off x="22072600" y="185895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118127</xdr:rowOff>
    </xdr:from>
    <xdr:ext cx="469744" cy="259045"/>
    <xdr:sp macro="" textlink="">
      <xdr:nvSpPr>
        <xdr:cNvPr id="786" name="【庁舎】&#10;一人当たり面積最大値テキスト">
          <a:extLst>
            <a:ext uri="{FF2B5EF4-FFF2-40B4-BE49-F238E27FC236}">
              <a16:creationId xmlns:a16="http://schemas.microsoft.com/office/drawing/2014/main" id="{17652E16-FCA2-455A-BD43-F36BB5337CD6}"/>
            </a:ext>
          </a:extLst>
        </xdr:cNvPr>
        <xdr:cNvSpPr txBox="1"/>
      </xdr:nvSpPr>
      <xdr:spPr>
        <a:xfrm>
          <a:off x="22199600" y="1692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0</xdr:rowOff>
    </xdr:from>
    <xdr:to>
      <xdr:col>116</xdr:col>
      <xdr:colOff>152400</xdr:colOff>
      <xdr:row>100</xdr:row>
      <xdr:rowOff>0</xdr:rowOff>
    </xdr:to>
    <xdr:cxnSp macro="">
      <xdr:nvCxnSpPr>
        <xdr:cNvPr id="787" name="直線コネクタ 786">
          <a:extLst>
            <a:ext uri="{FF2B5EF4-FFF2-40B4-BE49-F238E27FC236}">
              <a16:creationId xmlns:a16="http://schemas.microsoft.com/office/drawing/2014/main" id="{28EA1FC1-C3EB-46B1-943B-8096FB41D1C0}"/>
            </a:ext>
          </a:extLst>
        </xdr:cNvPr>
        <xdr:cNvCxnSpPr/>
      </xdr:nvCxnSpPr>
      <xdr:spPr>
        <a:xfrm>
          <a:off x="22072600" y="1714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119578</xdr:rowOff>
    </xdr:from>
    <xdr:ext cx="469744" cy="259045"/>
    <xdr:sp macro="" textlink="">
      <xdr:nvSpPr>
        <xdr:cNvPr id="788" name="【庁舎】&#10;一人当たり面積平均値テキスト">
          <a:extLst>
            <a:ext uri="{FF2B5EF4-FFF2-40B4-BE49-F238E27FC236}">
              <a16:creationId xmlns:a16="http://schemas.microsoft.com/office/drawing/2014/main" id="{C162DAA6-355A-44F7-AFCD-0A6A8526BFBC}"/>
            </a:ext>
          </a:extLst>
        </xdr:cNvPr>
        <xdr:cNvSpPr txBox="1"/>
      </xdr:nvSpPr>
      <xdr:spPr>
        <a:xfrm>
          <a:off x="22199600" y="1795037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96701</xdr:rowOff>
    </xdr:from>
    <xdr:to>
      <xdr:col>116</xdr:col>
      <xdr:colOff>114300</xdr:colOff>
      <xdr:row>106</xdr:row>
      <xdr:rowOff>26851</xdr:rowOff>
    </xdr:to>
    <xdr:sp macro="" textlink="">
      <xdr:nvSpPr>
        <xdr:cNvPr id="789" name="フローチャート: 判断 788">
          <a:extLst>
            <a:ext uri="{FF2B5EF4-FFF2-40B4-BE49-F238E27FC236}">
              <a16:creationId xmlns:a16="http://schemas.microsoft.com/office/drawing/2014/main" id="{270C2B8E-414C-4926-81A8-CE7918E1459E}"/>
            </a:ext>
          </a:extLst>
        </xdr:cNvPr>
        <xdr:cNvSpPr/>
      </xdr:nvSpPr>
      <xdr:spPr>
        <a:xfrm>
          <a:off x="22110700" y="18098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143511</xdr:rowOff>
    </xdr:from>
    <xdr:to>
      <xdr:col>112</xdr:col>
      <xdr:colOff>38100</xdr:colOff>
      <xdr:row>106</xdr:row>
      <xdr:rowOff>73661</xdr:rowOff>
    </xdr:to>
    <xdr:sp macro="" textlink="">
      <xdr:nvSpPr>
        <xdr:cNvPr id="790" name="フローチャート: 判断 789">
          <a:extLst>
            <a:ext uri="{FF2B5EF4-FFF2-40B4-BE49-F238E27FC236}">
              <a16:creationId xmlns:a16="http://schemas.microsoft.com/office/drawing/2014/main" id="{E3E92EB7-9928-4FCD-AB3C-42E8FA2E358F}"/>
            </a:ext>
          </a:extLst>
        </xdr:cNvPr>
        <xdr:cNvSpPr/>
      </xdr:nvSpPr>
      <xdr:spPr>
        <a:xfrm>
          <a:off x="21272500" y="18145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139156</xdr:rowOff>
    </xdr:from>
    <xdr:to>
      <xdr:col>107</xdr:col>
      <xdr:colOff>101600</xdr:colOff>
      <xdr:row>106</xdr:row>
      <xdr:rowOff>69306</xdr:rowOff>
    </xdr:to>
    <xdr:sp macro="" textlink="">
      <xdr:nvSpPr>
        <xdr:cNvPr id="791" name="フローチャート: 判断 790">
          <a:extLst>
            <a:ext uri="{FF2B5EF4-FFF2-40B4-BE49-F238E27FC236}">
              <a16:creationId xmlns:a16="http://schemas.microsoft.com/office/drawing/2014/main" id="{F80ED3B9-62F5-476C-BF7F-3C82D3E5BF36}"/>
            </a:ext>
          </a:extLst>
        </xdr:cNvPr>
        <xdr:cNvSpPr/>
      </xdr:nvSpPr>
      <xdr:spPr>
        <a:xfrm>
          <a:off x="20383500" y="18141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51526</xdr:rowOff>
    </xdr:from>
    <xdr:to>
      <xdr:col>102</xdr:col>
      <xdr:colOff>165100</xdr:colOff>
      <xdr:row>106</xdr:row>
      <xdr:rowOff>153126</xdr:rowOff>
    </xdr:to>
    <xdr:sp macro="" textlink="">
      <xdr:nvSpPr>
        <xdr:cNvPr id="792" name="フローチャート: 判断 791">
          <a:extLst>
            <a:ext uri="{FF2B5EF4-FFF2-40B4-BE49-F238E27FC236}">
              <a16:creationId xmlns:a16="http://schemas.microsoft.com/office/drawing/2014/main" id="{C930B732-116C-4841-966B-934512595670}"/>
            </a:ext>
          </a:extLst>
        </xdr:cNvPr>
        <xdr:cNvSpPr/>
      </xdr:nvSpPr>
      <xdr:spPr>
        <a:xfrm>
          <a:off x="19494500" y="18225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154395</xdr:rowOff>
    </xdr:from>
    <xdr:to>
      <xdr:col>98</xdr:col>
      <xdr:colOff>38100</xdr:colOff>
      <xdr:row>106</xdr:row>
      <xdr:rowOff>84545</xdr:rowOff>
    </xdr:to>
    <xdr:sp macro="" textlink="">
      <xdr:nvSpPr>
        <xdr:cNvPr id="793" name="フローチャート: 判断 792">
          <a:extLst>
            <a:ext uri="{FF2B5EF4-FFF2-40B4-BE49-F238E27FC236}">
              <a16:creationId xmlns:a16="http://schemas.microsoft.com/office/drawing/2014/main" id="{32D5246C-E881-4C43-A078-56728815770F}"/>
            </a:ext>
          </a:extLst>
        </xdr:cNvPr>
        <xdr:cNvSpPr/>
      </xdr:nvSpPr>
      <xdr:spPr>
        <a:xfrm>
          <a:off x="18605500" y="18156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94" name="テキスト ボックス 793">
          <a:extLst>
            <a:ext uri="{FF2B5EF4-FFF2-40B4-BE49-F238E27FC236}">
              <a16:creationId xmlns:a16="http://schemas.microsoft.com/office/drawing/2014/main" id="{4707799F-C009-474C-995D-54D8457853C8}"/>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95" name="テキスト ボックス 794">
          <a:extLst>
            <a:ext uri="{FF2B5EF4-FFF2-40B4-BE49-F238E27FC236}">
              <a16:creationId xmlns:a16="http://schemas.microsoft.com/office/drawing/2014/main" id="{2AE95CEC-D9BC-4C8E-8DB6-553B280E0EC8}"/>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96" name="テキスト ボックス 795">
          <a:extLst>
            <a:ext uri="{FF2B5EF4-FFF2-40B4-BE49-F238E27FC236}">
              <a16:creationId xmlns:a16="http://schemas.microsoft.com/office/drawing/2014/main" id="{435EF5CE-8BFD-44ED-AF79-11B85FC82461}"/>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97" name="テキスト ボックス 796">
          <a:extLst>
            <a:ext uri="{FF2B5EF4-FFF2-40B4-BE49-F238E27FC236}">
              <a16:creationId xmlns:a16="http://schemas.microsoft.com/office/drawing/2014/main" id="{65420566-ED2D-4FCD-9D3B-337D726B13B4}"/>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98" name="テキスト ボックス 797">
          <a:extLst>
            <a:ext uri="{FF2B5EF4-FFF2-40B4-BE49-F238E27FC236}">
              <a16:creationId xmlns:a16="http://schemas.microsoft.com/office/drawing/2014/main" id="{9563BD7F-4990-4AFC-9EA4-293E0ACD7992}"/>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106499</xdr:rowOff>
    </xdr:from>
    <xdr:to>
      <xdr:col>116</xdr:col>
      <xdr:colOff>114300</xdr:colOff>
      <xdr:row>106</xdr:row>
      <xdr:rowOff>36649</xdr:rowOff>
    </xdr:to>
    <xdr:sp macro="" textlink="">
      <xdr:nvSpPr>
        <xdr:cNvPr id="799" name="楕円 798">
          <a:extLst>
            <a:ext uri="{FF2B5EF4-FFF2-40B4-BE49-F238E27FC236}">
              <a16:creationId xmlns:a16="http://schemas.microsoft.com/office/drawing/2014/main" id="{922A385D-E2BE-473D-A094-602AF942E8EE}"/>
            </a:ext>
          </a:extLst>
        </xdr:cNvPr>
        <xdr:cNvSpPr/>
      </xdr:nvSpPr>
      <xdr:spPr>
        <a:xfrm>
          <a:off x="22110700" y="18108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84926</xdr:rowOff>
    </xdr:from>
    <xdr:ext cx="469744" cy="259045"/>
    <xdr:sp macro="" textlink="">
      <xdr:nvSpPr>
        <xdr:cNvPr id="800" name="【庁舎】&#10;一人当たり面積該当値テキスト">
          <a:extLst>
            <a:ext uri="{FF2B5EF4-FFF2-40B4-BE49-F238E27FC236}">
              <a16:creationId xmlns:a16="http://schemas.microsoft.com/office/drawing/2014/main" id="{6D0C3518-D141-424C-852E-3379BE78A178}"/>
            </a:ext>
          </a:extLst>
        </xdr:cNvPr>
        <xdr:cNvSpPr txBox="1"/>
      </xdr:nvSpPr>
      <xdr:spPr>
        <a:xfrm>
          <a:off x="22199600" y="180871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127181</xdr:rowOff>
    </xdr:from>
    <xdr:to>
      <xdr:col>112</xdr:col>
      <xdr:colOff>38100</xdr:colOff>
      <xdr:row>106</xdr:row>
      <xdr:rowOff>57331</xdr:rowOff>
    </xdr:to>
    <xdr:sp macro="" textlink="">
      <xdr:nvSpPr>
        <xdr:cNvPr id="801" name="楕円 800">
          <a:extLst>
            <a:ext uri="{FF2B5EF4-FFF2-40B4-BE49-F238E27FC236}">
              <a16:creationId xmlns:a16="http://schemas.microsoft.com/office/drawing/2014/main" id="{00A1C79E-7791-4046-BDAA-251E037DE75C}"/>
            </a:ext>
          </a:extLst>
        </xdr:cNvPr>
        <xdr:cNvSpPr/>
      </xdr:nvSpPr>
      <xdr:spPr>
        <a:xfrm>
          <a:off x="21272500" y="18129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157299</xdr:rowOff>
    </xdr:from>
    <xdr:to>
      <xdr:col>116</xdr:col>
      <xdr:colOff>63500</xdr:colOff>
      <xdr:row>106</xdr:row>
      <xdr:rowOff>6531</xdr:rowOff>
    </xdr:to>
    <xdr:cxnSp macro="">
      <xdr:nvCxnSpPr>
        <xdr:cNvPr id="802" name="直線コネクタ 801">
          <a:extLst>
            <a:ext uri="{FF2B5EF4-FFF2-40B4-BE49-F238E27FC236}">
              <a16:creationId xmlns:a16="http://schemas.microsoft.com/office/drawing/2014/main" id="{CE89D6EB-3A57-447A-966A-38B053DDE16E}"/>
            </a:ext>
          </a:extLst>
        </xdr:cNvPr>
        <xdr:cNvCxnSpPr/>
      </xdr:nvCxnSpPr>
      <xdr:spPr>
        <a:xfrm flipV="1">
          <a:off x="21323300" y="18159549"/>
          <a:ext cx="838200" cy="20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141332</xdr:rowOff>
    </xdr:from>
    <xdr:to>
      <xdr:col>107</xdr:col>
      <xdr:colOff>101600</xdr:colOff>
      <xdr:row>106</xdr:row>
      <xdr:rowOff>71482</xdr:rowOff>
    </xdr:to>
    <xdr:sp macro="" textlink="">
      <xdr:nvSpPr>
        <xdr:cNvPr id="803" name="楕円 802">
          <a:extLst>
            <a:ext uri="{FF2B5EF4-FFF2-40B4-BE49-F238E27FC236}">
              <a16:creationId xmlns:a16="http://schemas.microsoft.com/office/drawing/2014/main" id="{3253E5E4-219B-45F2-8A32-151ED2E61713}"/>
            </a:ext>
          </a:extLst>
        </xdr:cNvPr>
        <xdr:cNvSpPr/>
      </xdr:nvSpPr>
      <xdr:spPr>
        <a:xfrm>
          <a:off x="20383500" y="18143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6531</xdr:rowOff>
    </xdr:from>
    <xdr:to>
      <xdr:col>111</xdr:col>
      <xdr:colOff>177800</xdr:colOff>
      <xdr:row>106</xdr:row>
      <xdr:rowOff>20682</xdr:rowOff>
    </xdr:to>
    <xdr:cxnSp macro="">
      <xdr:nvCxnSpPr>
        <xdr:cNvPr id="804" name="直線コネクタ 803">
          <a:extLst>
            <a:ext uri="{FF2B5EF4-FFF2-40B4-BE49-F238E27FC236}">
              <a16:creationId xmlns:a16="http://schemas.microsoft.com/office/drawing/2014/main" id="{E78D98AC-AA2D-4AB4-B8A5-69AA8340FC4F}"/>
            </a:ext>
          </a:extLst>
        </xdr:cNvPr>
        <xdr:cNvCxnSpPr/>
      </xdr:nvCxnSpPr>
      <xdr:spPr>
        <a:xfrm flipV="1">
          <a:off x="20434300" y="18180231"/>
          <a:ext cx="889000" cy="14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155484</xdr:rowOff>
    </xdr:from>
    <xdr:to>
      <xdr:col>102</xdr:col>
      <xdr:colOff>165100</xdr:colOff>
      <xdr:row>106</xdr:row>
      <xdr:rowOff>85634</xdr:rowOff>
    </xdr:to>
    <xdr:sp macro="" textlink="">
      <xdr:nvSpPr>
        <xdr:cNvPr id="805" name="楕円 804">
          <a:extLst>
            <a:ext uri="{FF2B5EF4-FFF2-40B4-BE49-F238E27FC236}">
              <a16:creationId xmlns:a16="http://schemas.microsoft.com/office/drawing/2014/main" id="{363E7CCA-23DC-4E75-9BA3-6E565CDA7BC1}"/>
            </a:ext>
          </a:extLst>
        </xdr:cNvPr>
        <xdr:cNvSpPr/>
      </xdr:nvSpPr>
      <xdr:spPr>
        <a:xfrm>
          <a:off x="19494500" y="18157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20682</xdr:rowOff>
    </xdr:from>
    <xdr:to>
      <xdr:col>107</xdr:col>
      <xdr:colOff>50800</xdr:colOff>
      <xdr:row>106</xdr:row>
      <xdr:rowOff>34834</xdr:rowOff>
    </xdr:to>
    <xdr:cxnSp macro="">
      <xdr:nvCxnSpPr>
        <xdr:cNvPr id="806" name="直線コネクタ 805">
          <a:extLst>
            <a:ext uri="{FF2B5EF4-FFF2-40B4-BE49-F238E27FC236}">
              <a16:creationId xmlns:a16="http://schemas.microsoft.com/office/drawing/2014/main" id="{ECCA30F2-54A7-4C15-960B-0F5A446E2577}"/>
            </a:ext>
          </a:extLst>
        </xdr:cNvPr>
        <xdr:cNvCxnSpPr/>
      </xdr:nvCxnSpPr>
      <xdr:spPr>
        <a:xfrm flipV="1">
          <a:off x="19545300" y="18194382"/>
          <a:ext cx="889000" cy="14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64788</xdr:rowOff>
    </xdr:from>
    <xdr:ext cx="469744" cy="259045"/>
    <xdr:sp macro="" textlink="">
      <xdr:nvSpPr>
        <xdr:cNvPr id="807" name="n_1aveValue【庁舎】&#10;一人当たり面積">
          <a:extLst>
            <a:ext uri="{FF2B5EF4-FFF2-40B4-BE49-F238E27FC236}">
              <a16:creationId xmlns:a16="http://schemas.microsoft.com/office/drawing/2014/main" id="{20050D03-F00C-4661-BB7B-9915369D8A95}"/>
            </a:ext>
          </a:extLst>
        </xdr:cNvPr>
        <xdr:cNvSpPr txBox="1"/>
      </xdr:nvSpPr>
      <xdr:spPr>
        <a:xfrm>
          <a:off x="21075727" y="18238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85833</xdr:rowOff>
    </xdr:from>
    <xdr:ext cx="469744" cy="259045"/>
    <xdr:sp macro="" textlink="">
      <xdr:nvSpPr>
        <xdr:cNvPr id="808" name="n_2aveValue【庁舎】&#10;一人当たり面積">
          <a:extLst>
            <a:ext uri="{FF2B5EF4-FFF2-40B4-BE49-F238E27FC236}">
              <a16:creationId xmlns:a16="http://schemas.microsoft.com/office/drawing/2014/main" id="{C792ABE5-D5A1-4531-BE93-561F18AD8B26}"/>
            </a:ext>
          </a:extLst>
        </xdr:cNvPr>
        <xdr:cNvSpPr txBox="1"/>
      </xdr:nvSpPr>
      <xdr:spPr>
        <a:xfrm>
          <a:off x="20199427" y="179166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144253</xdr:rowOff>
    </xdr:from>
    <xdr:ext cx="469744" cy="259045"/>
    <xdr:sp macro="" textlink="">
      <xdr:nvSpPr>
        <xdr:cNvPr id="809" name="n_3aveValue【庁舎】&#10;一人当たり面積">
          <a:extLst>
            <a:ext uri="{FF2B5EF4-FFF2-40B4-BE49-F238E27FC236}">
              <a16:creationId xmlns:a16="http://schemas.microsoft.com/office/drawing/2014/main" id="{23629EBA-BECA-4A01-BDE8-68409F683F0D}"/>
            </a:ext>
          </a:extLst>
        </xdr:cNvPr>
        <xdr:cNvSpPr txBox="1"/>
      </xdr:nvSpPr>
      <xdr:spPr>
        <a:xfrm>
          <a:off x="19310427" y="183179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101072</xdr:rowOff>
    </xdr:from>
    <xdr:ext cx="469744" cy="259045"/>
    <xdr:sp macro="" textlink="">
      <xdr:nvSpPr>
        <xdr:cNvPr id="810" name="n_4aveValue【庁舎】&#10;一人当たり面積">
          <a:extLst>
            <a:ext uri="{FF2B5EF4-FFF2-40B4-BE49-F238E27FC236}">
              <a16:creationId xmlns:a16="http://schemas.microsoft.com/office/drawing/2014/main" id="{C3838DF7-B718-469D-8659-93B9B12C3EAD}"/>
            </a:ext>
          </a:extLst>
        </xdr:cNvPr>
        <xdr:cNvSpPr txBox="1"/>
      </xdr:nvSpPr>
      <xdr:spPr>
        <a:xfrm>
          <a:off x="18421427" y="17931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104</xdr:row>
      <xdr:rowOff>73858</xdr:rowOff>
    </xdr:from>
    <xdr:ext cx="469744" cy="259045"/>
    <xdr:sp macro="" textlink="">
      <xdr:nvSpPr>
        <xdr:cNvPr id="811" name="n_1mainValue【庁舎】&#10;一人当たり面積">
          <a:extLst>
            <a:ext uri="{FF2B5EF4-FFF2-40B4-BE49-F238E27FC236}">
              <a16:creationId xmlns:a16="http://schemas.microsoft.com/office/drawing/2014/main" id="{DF71FB78-77B1-4F75-B636-FC99FBC3456C}"/>
            </a:ext>
          </a:extLst>
        </xdr:cNvPr>
        <xdr:cNvSpPr txBox="1"/>
      </xdr:nvSpPr>
      <xdr:spPr>
        <a:xfrm>
          <a:off x="21075727" y="179046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62609</xdr:rowOff>
    </xdr:from>
    <xdr:ext cx="469744" cy="259045"/>
    <xdr:sp macro="" textlink="">
      <xdr:nvSpPr>
        <xdr:cNvPr id="812" name="n_2mainValue【庁舎】&#10;一人当たり面積">
          <a:extLst>
            <a:ext uri="{FF2B5EF4-FFF2-40B4-BE49-F238E27FC236}">
              <a16:creationId xmlns:a16="http://schemas.microsoft.com/office/drawing/2014/main" id="{11CD563D-1722-493E-97D4-91B71B8B4CBB}"/>
            </a:ext>
          </a:extLst>
        </xdr:cNvPr>
        <xdr:cNvSpPr txBox="1"/>
      </xdr:nvSpPr>
      <xdr:spPr>
        <a:xfrm>
          <a:off x="20199427" y="18236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102161</xdr:rowOff>
    </xdr:from>
    <xdr:ext cx="469744" cy="259045"/>
    <xdr:sp macro="" textlink="">
      <xdr:nvSpPr>
        <xdr:cNvPr id="813" name="n_3mainValue【庁舎】&#10;一人当たり面積">
          <a:extLst>
            <a:ext uri="{FF2B5EF4-FFF2-40B4-BE49-F238E27FC236}">
              <a16:creationId xmlns:a16="http://schemas.microsoft.com/office/drawing/2014/main" id="{5D7B329D-D333-40D9-8878-AC609D413F27}"/>
            </a:ext>
          </a:extLst>
        </xdr:cNvPr>
        <xdr:cNvSpPr txBox="1"/>
      </xdr:nvSpPr>
      <xdr:spPr>
        <a:xfrm>
          <a:off x="19310427" y="17932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14" name="正方形/長方形 813">
          <a:extLst>
            <a:ext uri="{FF2B5EF4-FFF2-40B4-BE49-F238E27FC236}">
              <a16:creationId xmlns:a16="http://schemas.microsoft.com/office/drawing/2014/main" id="{4FAD736C-5601-4C99-97DF-1CD82C2DBDC1}"/>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15" name="正方形/長方形 814">
          <a:extLst>
            <a:ext uri="{FF2B5EF4-FFF2-40B4-BE49-F238E27FC236}">
              <a16:creationId xmlns:a16="http://schemas.microsoft.com/office/drawing/2014/main" id="{319AB0ED-F6A7-4AAF-9FE5-2F8B3D276374}"/>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16" name="テキスト ボックス 815">
          <a:extLst>
            <a:ext uri="{FF2B5EF4-FFF2-40B4-BE49-F238E27FC236}">
              <a16:creationId xmlns:a16="http://schemas.microsoft.com/office/drawing/2014/main" id="{F9E15A07-4385-4347-8A3E-1E8EAD892C4E}"/>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消防施設については、地震津波対策として高台に施設を移転したことにより、有形固定資産減価償却率が低い。</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市民会館については、長寿命化工事を行ったことにより有形固定資産減価償却率が低くなっている。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一般廃棄物処理施設については、有形固定資産減価償却率が類似団体と比較して高くなっており、施設の更新の検討を行っているところである。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三重県南伊勢町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12,345
12,263
241.89
9,291,643
9,096,509
161,439
5,814,527
12,499,385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10.0
66.9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当町は人口減少・少子高齢化が著しく進んでいる。特に、年少人口の減少が極めて大きく、町の活気が失われつつあるばかりか、産業の低迷にも影響を及ぼしていることから、財政基盤が弱く、類似団体の中でも順位が下位になっている。　</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年少人口の回復を目指す戦略的な事業を展開していく必要があるほか、公共施設の適正配置をはじめとしたコスト削減を図り、財政基盤の強化に努めていく。</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a:extLst>
            <a:ext uri="{FF2B5EF4-FFF2-40B4-BE49-F238E27FC236}">
              <a16:creationId xmlns:a16="http://schemas.microsoft.com/office/drawing/2014/main" id="{00000000-0008-0000-0300-000040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a:extLst>
            <a:ext uri="{FF2B5EF4-FFF2-40B4-BE49-F238E27FC236}">
              <a16:creationId xmlns:a16="http://schemas.microsoft.com/office/drawing/2014/main" id="{00000000-0008-0000-0300-000041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87993</xdr:rowOff>
    </xdr:from>
    <xdr:to>
      <xdr:col>23</xdr:col>
      <xdr:colOff>133350</xdr:colOff>
      <xdr:row>44</xdr:row>
      <xdr:rowOff>61685</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flipV="1">
          <a:off x="4953000" y="6088743"/>
          <a:ext cx="0" cy="151674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33762</xdr:rowOff>
    </xdr:from>
    <xdr:ext cx="762000" cy="259045"/>
    <xdr:sp macro="" textlink="">
      <xdr:nvSpPr>
        <xdr:cNvPr id="67" name="財政力最小値テキスト">
          <a:extLst>
            <a:ext uri="{FF2B5EF4-FFF2-40B4-BE49-F238E27FC236}">
              <a16:creationId xmlns:a16="http://schemas.microsoft.com/office/drawing/2014/main" id="{00000000-0008-0000-0300-000043000000}"/>
            </a:ext>
          </a:extLst>
        </xdr:cNvPr>
        <xdr:cNvSpPr txBox="1"/>
      </xdr:nvSpPr>
      <xdr:spPr>
        <a:xfrm>
          <a:off x="5041900" y="7577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61685</xdr:rowOff>
    </xdr:from>
    <xdr:to>
      <xdr:col>24</xdr:col>
      <xdr:colOff>12700</xdr:colOff>
      <xdr:row>44</xdr:row>
      <xdr:rowOff>61685</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7605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2920</xdr:rowOff>
    </xdr:from>
    <xdr:ext cx="762000" cy="259045"/>
    <xdr:sp macro="" textlink="">
      <xdr:nvSpPr>
        <xdr:cNvPr id="69" name="財政力最大値テキスト">
          <a:extLst>
            <a:ext uri="{FF2B5EF4-FFF2-40B4-BE49-F238E27FC236}">
              <a16:creationId xmlns:a16="http://schemas.microsoft.com/office/drawing/2014/main" id="{00000000-0008-0000-0300-000045000000}"/>
            </a:ext>
          </a:extLst>
        </xdr:cNvPr>
        <xdr:cNvSpPr txBox="1"/>
      </xdr:nvSpPr>
      <xdr:spPr>
        <a:xfrm>
          <a:off x="5041900" y="5832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87993</xdr:rowOff>
    </xdr:from>
    <xdr:to>
      <xdr:col>24</xdr:col>
      <xdr:colOff>12700</xdr:colOff>
      <xdr:row>35</xdr:row>
      <xdr:rowOff>87993</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864100" y="6088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95250</xdr:rowOff>
    </xdr:from>
    <xdr:to>
      <xdr:col>23</xdr:col>
      <xdr:colOff>133350</xdr:colOff>
      <xdr:row>43</xdr:row>
      <xdr:rowOff>95250</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4114800" y="74676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93634</xdr:rowOff>
    </xdr:from>
    <xdr:ext cx="762000" cy="259045"/>
    <xdr:sp macro="" textlink="">
      <xdr:nvSpPr>
        <xdr:cNvPr id="72" name="財政力平均値テキスト">
          <a:extLst>
            <a:ext uri="{FF2B5EF4-FFF2-40B4-BE49-F238E27FC236}">
              <a16:creationId xmlns:a16="http://schemas.microsoft.com/office/drawing/2014/main" id="{00000000-0008-0000-0300-000048000000}"/>
            </a:ext>
          </a:extLst>
        </xdr:cNvPr>
        <xdr:cNvSpPr txBox="1"/>
      </xdr:nvSpPr>
      <xdr:spPr>
        <a:xfrm>
          <a:off x="5041900" y="69516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77107</xdr:rowOff>
    </xdr:from>
    <xdr:to>
      <xdr:col>23</xdr:col>
      <xdr:colOff>184150</xdr:colOff>
      <xdr:row>42</xdr:row>
      <xdr:rowOff>7257</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902200" y="710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95250</xdr:rowOff>
    </xdr:from>
    <xdr:to>
      <xdr:col>19</xdr:col>
      <xdr:colOff>133350</xdr:colOff>
      <xdr:row>43</xdr:row>
      <xdr:rowOff>95250</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3225800" y="7467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111578</xdr:rowOff>
    </xdr:from>
    <xdr:to>
      <xdr:col>19</xdr:col>
      <xdr:colOff>184150</xdr:colOff>
      <xdr:row>42</xdr:row>
      <xdr:rowOff>41728</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4064000" y="7141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51905</xdr:rowOff>
    </xdr:from>
    <xdr:ext cx="7366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3733800" y="69099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95250</xdr:rowOff>
    </xdr:from>
    <xdr:to>
      <xdr:col>15</xdr:col>
      <xdr:colOff>82550</xdr:colOff>
      <xdr:row>43</xdr:row>
      <xdr:rowOff>95250</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2336800" y="7467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146050</xdr:rowOff>
    </xdr:from>
    <xdr:to>
      <xdr:col>15</xdr:col>
      <xdr:colOff>133350</xdr:colOff>
      <xdr:row>42</xdr:row>
      <xdr:rowOff>76200</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3175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86377</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2844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95250</xdr:rowOff>
    </xdr:from>
    <xdr:to>
      <xdr:col>11</xdr:col>
      <xdr:colOff>31750</xdr:colOff>
      <xdr:row>43</xdr:row>
      <xdr:rowOff>95250</xdr:rowOff>
    </xdr:to>
    <xdr:cxnSp macro="">
      <xdr:nvCxnSpPr>
        <xdr:cNvPr id="80" name="直線コネクタ 79">
          <a:extLst>
            <a:ext uri="{FF2B5EF4-FFF2-40B4-BE49-F238E27FC236}">
              <a16:creationId xmlns:a16="http://schemas.microsoft.com/office/drawing/2014/main" id="{00000000-0008-0000-0300-000050000000}"/>
            </a:ext>
          </a:extLst>
        </xdr:cNvPr>
        <xdr:cNvCxnSpPr/>
      </xdr:nvCxnSpPr>
      <xdr:spPr>
        <a:xfrm>
          <a:off x="1447800" y="7467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146050</xdr:rowOff>
    </xdr:from>
    <xdr:to>
      <xdr:col>11</xdr:col>
      <xdr:colOff>82550</xdr:colOff>
      <xdr:row>42</xdr:row>
      <xdr:rowOff>76200</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2286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86377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955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146050</xdr:rowOff>
    </xdr:from>
    <xdr:to>
      <xdr:col>7</xdr:col>
      <xdr:colOff>31750</xdr:colOff>
      <xdr:row>42</xdr:row>
      <xdr:rowOff>76200</xdr:rowOff>
    </xdr:to>
    <xdr:sp macro="" textlink="">
      <xdr:nvSpPr>
        <xdr:cNvPr id="83" name="フローチャート: 判断 82">
          <a:extLst>
            <a:ext uri="{FF2B5EF4-FFF2-40B4-BE49-F238E27FC236}">
              <a16:creationId xmlns:a16="http://schemas.microsoft.com/office/drawing/2014/main" id="{00000000-0008-0000-0300-000053000000}"/>
            </a:ext>
          </a:extLst>
        </xdr:cNvPr>
        <xdr:cNvSpPr/>
      </xdr:nvSpPr>
      <xdr:spPr>
        <a:xfrm>
          <a:off x="1397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86377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066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44450</xdr:rowOff>
    </xdr:from>
    <xdr:to>
      <xdr:col>23</xdr:col>
      <xdr:colOff>184150</xdr:colOff>
      <xdr:row>43</xdr:row>
      <xdr:rowOff>146050</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9022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16527</xdr:rowOff>
    </xdr:from>
    <xdr:ext cx="762000" cy="259045"/>
    <xdr:sp macro="" textlink="">
      <xdr:nvSpPr>
        <xdr:cNvPr id="91" name="財政力該当値テキスト">
          <a:extLst>
            <a:ext uri="{FF2B5EF4-FFF2-40B4-BE49-F238E27FC236}">
              <a16:creationId xmlns:a16="http://schemas.microsoft.com/office/drawing/2014/main" id="{00000000-0008-0000-0300-00005B000000}"/>
            </a:ext>
          </a:extLst>
        </xdr:cNvPr>
        <xdr:cNvSpPr txBox="1"/>
      </xdr:nvSpPr>
      <xdr:spPr>
        <a:xfrm>
          <a:off x="5041900" y="738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44450</xdr:rowOff>
    </xdr:from>
    <xdr:to>
      <xdr:col>19</xdr:col>
      <xdr:colOff>184150</xdr:colOff>
      <xdr:row>43</xdr:row>
      <xdr:rowOff>146050</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4064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130827</xdr:rowOff>
    </xdr:from>
    <xdr:ext cx="7366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3733800" y="7503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44450</xdr:rowOff>
    </xdr:from>
    <xdr:to>
      <xdr:col>15</xdr:col>
      <xdr:colOff>133350</xdr:colOff>
      <xdr:row>43</xdr:row>
      <xdr:rowOff>146050</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3175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130827</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2844800" y="750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44450</xdr:rowOff>
    </xdr:from>
    <xdr:to>
      <xdr:col>11</xdr:col>
      <xdr:colOff>82550</xdr:colOff>
      <xdr:row>43</xdr:row>
      <xdr:rowOff>146050</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2286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130827</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955800" y="750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44450</xdr:rowOff>
    </xdr:from>
    <xdr:to>
      <xdr:col>7</xdr:col>
      <xdr:colOff>31750</xdr:colOff>
      <xdr:row>43</xdr:row>
      <xdr:rowOff>146050</xdr:rowOff>
    </xdr:to>
    <xdr:sp macro="" textlink="">
      <xdr:nvSpPr>
        <xdr:cNvPr id="98" name="楕円 97">
          <a:extLst>
            <a:ext uri="{FF2B5EF4-FFF2-40B4-BE49-F238E27FC236}">
              <a16:creationId xmlns:a16="http://schemas.microsoft.com/office/drawing/2014/main" id="{00000000-0008-0000-0300-000062000000}"/>
            </a:ext>
          </a:extLst>
        </xdr:cNvPr>
        <xdr:cNvSpPr/>
      </xdr:nvSpPr>
      <xdr:spPr>
        <a:xfrm>
          <a:off x="1397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130827</xdr:rowOff>
    </xdr:from>
    <xdr:ext cx="762000" cy="259045"/>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066800" y="750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当町は東西に広く、そこに</a:t>
          </a:r>
          <a:r>
            <a:rPr kumimoji="1" lang="en-US" altLang="ja-JP" sz="1300">
              <a:latin typeface="ＭＳ Ｐゴシック" panose="020B0600070205080204" pitchFamily="50" charset="-128"/>
              <a:ea typeface="ＭＳ Ｐゴシック" panose="020B0600070205080204" pitchFamily="50" charset="-128"/>
            </a:rPr>
            <a:t>38</a:t>
          </a:r>
          <a:r>
            <a:rPr kumimoji="1" lang="ja-JP" altLang="en-US" sz="1300">
              <a:latin typeface="ＭＳ Ｐゴシック" panose="020B0600070205080204" pitchFamily="50" charset="-128"/>
              <a:ea typeface="ＭＳ Ｐゴシック" panose="020B0600070205080204" pitchFamily="50" charset="-128"/>
            </a:rPr>
            <a:t>の集落（行政区）が点在している。それぞれに消防施設や集会施設があり、また、一次避難、二次避難施設も設ける必要があることから維持管理経費がかさんでいる状況にある。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さらに、町立南伊勢病院や診療所への繰出金が増嵩していることや、高齢者や障がい者等の外出を支援する町営バス・デマンドバスの運行にかかる経費も経常経費を押し上げる一因となっている。</a:t>
          </a:r>
        </a:p>
      </xdr:txBody>
    </xdr:sp>
    <xdr:clientData/>
  </xdr:twoCellAnchor>
  <xdr:oneCellAnchor>
    <xdr:from>
      <xdr:col>3</xdr:col>
      <xdr:colOff>95250</xdr:colOff>
      <xdr:row>54</xdr:row>
      <xdr:rowOff>139700</xdr:rowOff>
    </xdr:from>
    <xdr:ext cx="298543" cy="225703"/>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a:extLst>
            <a:ext uri="{FF2B5EF4-FFF2-40B4-BE49-F238E27FC236}">
              <a16:creationId xmlns:a16="http://schemas.microsoft.com/office/drawing/2014/main" id="{00000000-0008-0000-0300-00007C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169228</xdr:rowOff>
    </xdr:from>
    <xdr:to>
      <xdr:col>23</xdr:col>
      <xdr:colOff>133350</xdr:colOff>
      <xdr:row>66</xdr:row>
      <xdr:rowOff>112713</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flipV="1">
          <a:off x="4953000" y="10113328"/>
          <a:ext cx="0" cy="131508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84790</xdr:rowOff>
    </xdr:from>
    <xdr:ext cx="762000" cy="259045"/>
    <xdr:sp macro="" textlink="">
      <xdr:nvSpPr>
        <xdr:cNvPr id="126" name="財政構造の弾力性最小値テキスト">
          <a:extLst>
            <a:ext uri="{FF2B5EF4-FFF2-40B4-BE49-F238E27FC236}">
              <a16:creationId xmlns:a16="http://schemas.microsoft.com/office/drawing/2014/main" id="{00000000-0008-0000-0300-00007E000000}"/>
            </a:ext>
          </a:extLst>
        </xdr:cNvPr>
        <xdr:cNvSpPr txBox="1"/>
      </xdr:nvSpPr>
      <xdr:spPr>
        <a:xfrm>
          <a:off x="5041900" y="11400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112713</xdr:rowOff>
    </xdr:from>
    <xdr:to>
      <xdr:col>24</xdr:col>
      <xdr:colOff>12700</xdr:colOff>
      <xdr:row>66</xdr:row>
      <xdr:rowOff>112713</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14284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84155</xdr:rowOff>
    </xdr:from>
    <xdr:ext cx="762000" cy="259045"/>
    <xdr:sp macro="" textlink="">
      <xdr:nvSpPr>
        <xdr:cNvPr id="128" name="財政構造の弾力性最大値テキスト">
          <a:extLst>
            <a:ext uri="{FF2B5EF4-FFF2-40B4-BE49-F238E27FC236}">
              <a16:creationId xmlns:a16="http://schemas.microsoft.com/office/drawing/2014/main" id="{00000000-0008-0000-0300-000080000000}"/>
            </a:ext>
          </a:extLst>
        </xdr:cNvPr>
        <xdr:cNvSpPr txBox="1"/>
      </xdr:nvSpPr>
      <xdr:spPr>
        <a:xfrm>
          <a:off x="5041900" y="9856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169228</xdr:rowOff>
    </xdr:from>
    <xdr:to>
      <xdr:col>24</xdr:col>
      <xdr:colOff>12700</xdr:colOff>
      <xdr:row>58</xdr:row>
      <xdr:rowOff>169228</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0113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144463</xdr:rowOff>
    </xdr:from>
    <xdr:to>
      <xdr:col>23</xdr:col>
      <xdr:colOff>133350</xdr:colOff>
      <xdr:row>63</xdr:row>
      <xdr:rowOff>162560</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114800" y="10945813"/>
          <a:ext cx="838200" cy="18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7637</xdr:rowOff>
    </xdr:from>
    <xdr:ext cx="762000" cy="259045"/>
    <xdr:sp macro="" textlink="">
      <xdr:nvSpPr>
        <xdr:cNvPr id="131" name="財政構造の弾力性平均値テキスト">
          <a:extLst>
            <a:ext uri="{FF2B5EF4-FFF2-40B4-BE49-F238E27FC236}">
              <a16:creationId xmlns:a16="http://schemas.microsoft.com/office/drawing/2014/main" id="{00000000-0008-0000-0300-000083000000}"/>
            </a:ext>
          </a:extLst>
        </xdr:cNvPr>
        <xdr:cNvSpPr txBox="1"/>
      </xdr:nvSpPr>
      <xdr:spPr>
        <a:xfrm>
          <a:off x="5041900" y="106375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162560</xdr:rowOff>
    </xdr:from>
    <xdr:to>
      <xdr:col>23</xdr:col>
      <xdr:colOff>184150</xdr:colOff>
      <xdr:row>63</xdr:row>
      <xdr:rowOff>92710</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902200" y="1079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144463</xdr:rowOff>
    </xdr:from>
    <xdr:to>
      <xdr:col>19</xdr:col>
      <xdr:colOff>133350</xdr:colOff>
      <xdr:row>64</xdr:row>
      <xdr:rowOff>9207</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flipV="1">
          <a:off x="3225800" y="10945813"/>
          <a:ext cx="889000" cy="36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120332</xdr:rowOff>
    </xdr:from>
    <xdr:to>
      <xdr:col>19</xdr:col>
      <xdr:colOff>184150</xdr:colOff>
      <xdr:row>63</xdr:row>
      <xdr:rowOff>50482</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064000" y="10750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60659</xdr:rowOff>
    </xdr:from>
    <xdr:ext cx="736600" cy="259045"/>
    <xdr:sp macro="" textlink="">
      <xdr:nvSpPr>
        <xdr:cNvPr id="135" name="テキスト ボックス 134">
          <a:extLst>
            <a:ext uri="{FF2B5EF4-FFF2-40B4-BE49-F238E27FC236}">
              <a16:creationId xmlns:a16="http://schemas.microsoft.com/office/drawing/2014/main" id="{00000000-0008-0000-0300-000087000000}"/>
            </a:ext>
          </a:extLst>
        </xdr:cNvPr>
        <xdr:cNvSpPr txBox="1"/>
      </xdr:nvSpPr>
      <xdr:spPr>
        <a:xfrm>
          <a:off x="3733800" y="105191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108268</xdr:rowOff>
    </xdr:from>
    <xdr:to>
      <xdr:col>15</xdr:col>
      <xdr:colOff>82550</xdr:colOff>
      <xdr:row>64</xdr:row>
      <xdr:rowOff>9207</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a:off x="2336800" y="10909618"/>
          <a:ext cx="889000" cy="72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47943</xdr:rowOff>
    </xdr:from>
    <xdr:to>
      <xdr:col>15</xdr:col>
      <xdr:colOff>133350</xdr:colOff>
      <xdr:row>62</xdr:row>
      <xdr:rowOff>149543</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3175000" y="1067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159720</xdr:rowOff>
    </xdr:from>
    <xdr:ext cx="7620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2844800" y="10446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96203</xdr:rowOff>
    </xdr:from>
    <xdr:to>
      <xdr:col>11</xdr:col>
      <xdr:colOff>31750</xdr:colOff>
      <xdr:row>63</xdr:row>
      <xdr:rowOff>108268</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a:off x="1447800" y="10897553"/>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11747</xdr:rowOff>
    </xdr:from>
    <xdr:to>
      <xdr:col>11</xdr:col>
      <xdr:colOff>82550</xdr:colOff>
      <xdr:row>62</xdr:row>
      <xdr:rowOff>113347</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2286000" y="10641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123524</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955800" y="104105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50482</xdr:rowOff>
    </xdr:from>
    <xdr:to>
      <xdr:col>7</xdr:col>
      <xdr:colOff>31750</xdr:colOff>
      <xdr:row>61</xdr:row>
      <xdr:rowOff>152082</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1397000" y="10508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162259</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066800" y="10277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111760</xdr:rowOff>
    </xdr:from>
    <xdr:to>
      <xdr:col>23</xdr:col>
      <xdr:colOff>184150</xdr:colOff>
      <xdr:row>64</xdr:row>
      <xdr:rowOff>41910</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902200" y="10913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83837</xdr:rowOff>
    </xdr:from>
    <xdr:ext cx="762000" cy="259045"/>
    <xdr:sp macro="" textlink="">
      <xdr:nvSpPr>
        <xdr:cNvPr id="150" name="財政構造の弾力性該当値テキスト">
          <a:extLst>
            <a:ext uri="{FF2B5EF4-FFF2-40B4-BE49-F238E27FC236}">
              <a16:creationId xmlns:a16="http://schemas.microsoft.com/office/drawing/2014/main" id="{00000000-0008-0000-0300-000096000000}"/>
            </a:ext>
          </a:extLst>
        </xdr:cNvPr>
        <xdr:cNvSpPr txBox="1"/>
      </xdr:nvSpPr>
      <xdr:spPr>
        <a:xfrm>
          <a:off x="5041900" y="10885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93663</xdr:rowOff>
    </xdr:from>
    <xdr:to>
      <xdr:col>19</xdr:col>
      <xdr:colOff>184150</xdr:colOff>
      <xdr:row>64</xdr:row>
      <xdr:rowOff>23813</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064000" y="10895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8590</xdr:rowOff>
    </xdr:from>
    <xdr:ext cx="7366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3733800" y="109813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129857</xdr:rowOff>
    </xdr:from>
    <xdr:to>
      <xdr:col>15</xdr:col>
      <xdr:colOff>133350</xdr:colOff>
      <xdr:row>64</xdr:row>
      <xdr:rowOff>60007</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3175000" y="10931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44784</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2844800" y="110175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57468</xdr:rowOff>
    </xdr:from>
    <xdr:to>
      <xdr:col>11</xdr:col>
      <xdr:colOff>82550</xdr:colOff>
      <xdr:row>63</xdr:row>
      <xdr:rowOff>159068</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2286000" y="10858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143845</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955800" y="109451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45403</xdr:rowOff>
    </xdr:from>
    <xdr:to>
      <xdr:col>7</xdr:col>
      <xdr:colOff>31750</xdr:colOff>
      <xdr:row>63</xdr:row>
      <xdr:rowOff>147003</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1397000" y="10846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131780</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066800" y="109331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a:extLst>
            <a:ext uri="{FF2B5EF4-FFF2-40B4-BE49-F238E27FC236}">
              <a16:creationId xmlns:a16="http://schemas.microsoft.com/office/drawing/2014/main" id="{00000000-0008-0000-0300-00009F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[233,910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保育所やごみ処理施設の職員数が類似団体と比較し多いことから人件費がかさんでいる状況にある。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また、東西に広い当町では、消防施設や集会施設等が各集落に点在し、集約化しにくい状況であることから物件費上昇の要因になっている。</a:t>
          </a:r>
        </a:p>
      </xdr:txBody>
    </xdr:sp>
    <xdr:clientData/>
  </xdr:twoCellAnchor>
  <xdr:oneCellAnchor>
    <xdr:from>
      <xdr:col>3</xdr:col>
      <xdr:colOff>95250</xdr:colOff>
      <xdr:row>77</xdr:row>
      <xdr:rowOff>6350</xdr:rowOff>
    </xdr:from>
    <xdr:ext cx="349839" cy="225703"/>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a:extLst>
            <a:ext uri="{FF2B5EF4-FFF2-40B4-BE49-F238E27FC236}">
              <a16:creationId xmlns:a16="http://schemas.microsoft.com/office/drawing/2014/main" id="{00000000-0008-0000-0300-0000B9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89895</xdr:rowOff>
    </xdr:from>
    <xdr:to>
      <xdr:col>23</xdr:col>
      <xdr:colOff>133350</xdr:colOff>
      <xdr:row>89</xdr:row>
      <xdr:rowOff>54956</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flipV="1">
          <a:off x="4953000" y="13977345"/>
          <a:ext cx="0" cy="133666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27033</xdr:rowOff>
    </xdr:from>
    <xdr:ext cx="762000" cy="259045"/>
    <xdr:sp macro="" textlink="">
      <xdr:nvSpPr>
        <xdr:cNvPr id="187" name="人件費・物件費等の状況最小値テキスト">
          <a:extLst>
            <a:ext uri="{FF2B5EF4-FFF2-40B4-BE49-F238E27FC236}">
              <a16:creationId xmlns:a16="http://schemas.microsoft.com/office/drawing/2014/main" id="{00000000-0008-0000-0300-0000BB000000}"/>
            </a:ext>
          </a:extLst>
        </xdr:cNvPr>
        <xdr:cNvSpPr txBox="1"/>
      </xdr:nvSpPr>
      <xdr:spPr>
        <a:xfrm>
          <a:off x="5041900" y="152860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396,914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54956</xdr:rowOff>
    </xdr:from>
    <xdr:to>
      <xdr:col>24</xdr:col>
      <xdr:colOff>12700</xdr:colOff>
      <xdr:row>89</xdr:row>
      <xdr:rowOff>54956</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53140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4822</xdr:rowOff>
    </xdr:from>
    <xdr:ext cx="762000" cy="259045"/>
    <xdr:sp macro="" textlink="">
      <xdr:nvSpPr>
        <xdr:cNvPr id="189" name="人件費・物件費等の状況最大値テキスト">
          <a:extLst>
            <a:ext uri="{FF2B5EF4-FFF2-40B4-BE49-F238E27FC236}">
              <a16:creationId xmlns:a16="http://schemas.microsoft.com/office/drawing/2014/main" id="{00000000-0008-0000-0300-0000BD000000}"/>
            </a:ext>
          </a:extLst>
        </xdr:cNvPr>
        <xdr:cNvSpPr txBox="1"/>
      </xdr:nvSpPr>
      <xdr:spPr>
        <a:xfrm>
          <a:off x="5041900" y="13720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119,943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89895</xdr:rowOff>
    </xdr:from>
    <xdr:to>
      <xdr:col>24</xdr:col>
      <xdr:colOff>12700</xdr:colOff>
      <xdr:row>81</xdr:row>
      <xdr:rowOff>89895</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3977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84</xdr:row>
      <xdr:rowOff>96665</xdr:rowOff>
    </xdr:from>
    <xdr:to>
      <xdr:col>23</xdr:col>
      <xdr:colOff>133350</xdr:colOff>
      <xdr:row>84</xdr:row>
      <xdr:rowOff>125549</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114800" y="14498465"/>
          <a:ext cx="838200" cy="28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4374</xdr:rowOff>
    </xdr:from>
    <xdr:ext cx="762000" cy="259045"/>
    <xdr:sp macro="" textlink="">
      <xdr:nvSpPr>
        <xdr:cNvPr id="192" name="人件費・物件費等の状況平均値テキスト">
          <a:extLst>
            <a:ext uri="{FF2B5EF4-FFF2-40B4-BE49-F238E27FC236}">
              <a16:creationId xmlns:a16="http://schemas.microsoft.com/office/drawing/2014/main" id="{00000000-0008-0000-0300-0000C0000000}"/>
            </a:ext>
          </a:extLst>
        </xdr:cNvPr>
        <xdr:cNvSpPr txBox="1"/>
      </xdr:nvSpPr>
      <xdr:spPr>
        <a:xfrm>
          <a:off x="5041900" y="1423472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215,903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159297</xdr:rowOff>
    </xdr:from>
    <xdr:to>
      <xdr:col>23</xdr:col>
      <xdr:colOff>184150</xdr:colOff>
      <xdr:row>84</xdr:row>
      <xdr:rowOff>89447</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902200" y="14389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84</xdr:row>
      <xdr:rowOff>74104</xdr:rowOff>
    </xdr:from>
    <xdr:to>
      <xdr:col>19</xdr:col>
      <xdr:colOff>133350</xdr:colOff>
      <xdr:row>84</xdr:row>
      <xdr:rowOff>96665</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3225800" y="14475904"/>
          <a:ext cx="889000" cy="22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104287</xdr:rowOff>
    </xdr:from>
    <xdr:to>
      <xdr:col>19</xdr:col>
      <xdr:colOff>184150</xdr:colOff>
      <xdr:row>84</xdr:row>
      <xdr:rowOff>34437</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064000" y="14334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44614</xdr:rowOff>
    </xdr:from>
    <xdr:ext cx="736600" cy="259045"/>
    <xdr:sp macro="" textlink="">
      <xdr:nvSpPr>
        <xdr:cNvPr id="196" name="テキスト ボックス 195">
          <a:extLst>
            <a:ext uri="{FF2B5EF4-FFF2-40B4-BE49-F238E27FC236}">
              <a16:creationId xmlns:a16="http://schemas.microsoft.com/office/drawing/2014/main" id="{00000000-0008-0000-0300-0000C4000000}"/>
            </a:ext>
          </a:extLst>
        </xdr:cNvPr>
        <xdr:cNvSpPr txBox="1"/>
      </xdr:nvSpPr>
      <xdr:spPr>
        <a:xfrm>
          <a:off x="3733800" y="141035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84</xdr:row>
      <xdr:rowOff>43473</xdr:rowOff>
    </xdr:from>
    <xdr:to>
      <xdr:col>15</xdr:col>
      <xdr:colOff>82550</xdr:colOff>
      <xdr:row>84</xdr:row>
      <xdr:rowOff>74104</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2336800" y="14445273"/>
          <a:ext cx="889000" cy="30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93004</xdr:rowOff>
    </xdr:from>
    <xdr:to>
      <xdr:col>15</xdr:col>
      <xdr:colOff>133350</xdr:colOff>
      <xdr:row>84</xdr:row>
      <xdr:rowOff>23154</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3175000" y="14323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33331</xdr:rowOff>
    </xdr:from>
    <xdr:ext cx="7620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2844800" y="140922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84</xdr:row>
      <xdr:rowOff>18340</xdr:rowOff>
    </xdr:from>
    <xdr:to>
      <xdr:col>11</xdr:col>
      <xdr:colOff>31750</xdr:colOff>
      <xdr:row>84</xdr:row>
      <xdr:rowOff>43473</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1447800" y="14420140"/>
          <a:ext cx="889000" cy="25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77043</xdr:rowOff>
    </xdr:from>
    <xdr:to>
      <xdr:col>11</xdr:col>
      <xdr:colOff>82550</xdr:colOff>
      <xdr:row>84</xdr:row>
      <xdr:rowOff>7193</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2286000" y="14307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17370</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955800" y="14076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4152</xdr:rowOff>
    </xdr:from>
    <xdr:to>
      <xdr:col>7</xdr:col>
      <xdr:colOff>31750</xdr:colOff>
      <xdr:row>83</xdr:row>
      <xdr:rowOff>105752</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1397000" y="14234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115929</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066800" y="140033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74749</xdr:rowOff>
    </xdr:from>
    <xdr:to>
      <xdr:col>23</xdr:col>
      <xdr:colOff>184150</xdr:colOff>
      <xdr:row>85</xdr:row>
      <xdr:rowOff>4899</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902200" y="14476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84</xdr:row>
      <xdr:rowOff>46826</xdr:rowOff>
    </xdr:from>
    <xdr:ext cx="762000" cy="259045"/>
    <xdr:sp macro="" textlink="">
      <xdr:nvSpPr>
        <xdr:cNvPr id="211" name="人件費・物件費等の状況該当値テキスト">
          <a:extLst>
            <a:ext uri="{FF2B5EF4-FFF2-40B4-BE49-F238E27FC236}">
              <a16:creationId xmlns:a16="http://schemas.microsoft.com/office/drawing/2014/main" id="{00000000-0008-0000-0300-0000D3000000}"/>
            </a:ext>
          </a:extLst>
        </xdr:cNvPr>
        <xdr:cNvSpPr txBox="1"/>
      </xdr:nvSpPr>
      <xdr:spPr>
        <a:xfrm>
          <a:off x="5041900" y="144486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233,910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84</xdr:row>
      <xdr:rowOff>45865</xdr:rowOff>
    </xdr:from>
    <xdr:to>
      <xdr:col>19</xdr:col>
      <xdr:colOff>184150</xdr:colOff>
      <xdr:row>84</xdr:row>
      <xdr:rowOff>147465</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064000" y="14447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132242</xdr:rowOff>
    </xdr:from>
    <xdr:ext cx="7366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733800" y="145340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84</xdr:row>
      <xdr:rowOff>23304</xdr:rowOff>
    </xdr:from>
    <xdr:to>
      <xdr:col>15</xdr:col>
      <xdr:colOff>133350</xdr:colOff>
      <xdr:row>84</xdr:row>
      <xdr:rowOff>124904</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3175000" y="14425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109681</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2844800" y="14511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164123</xdr:rowOff>
    </xdr:from>
    <xdr:to>
      <xdr:col>11</xdr:col>
      <xdr:colOff>82550</xdr:colOff>
      <xdr:row>84</xdr:row>
      <xdr:rowOff>94273</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2286000" y="14394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79050</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955800" y="144808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138990</xdr:rowOff>
    </xdr:from>
    <xdr:to>
      <xdr:col>7</xdr:col>
      <xdr:colOff>31750</xdr:colOff>
      <xdr:row>84</xdr:row>
      <xdr:rowOff>69140</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1397000" y="14369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84</xdr:row>
      <xdr:rowOff>53917</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066800" y="14455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a:extLst>
            <a:ext uri="{FF2B5EF4-FFF2-40B4-BE49-F238E27FC236}">
              <a16:creationId xmlns:a16="http://schemas.microsoft.com/office/drawing/2014/main" id="{00000000-0008-0000-0300-0000DC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若年層（</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級まで）の職員が、職員全体に占める割合が多く、指数が低くなっている。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a:extLst>
            <a:ext uri="{FF2B5EF4-FFF2-40B4-BE49-F238E27FC236}">
              <a16:creationId xmlns:a16="http://schemas.microsoft.com/office/drawing/2014/main" id="{00000000-0008-0000-0300-0000F9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96157</xdr:rowOff>
    </xdr:from>
    <xdr:to>
      <xdr:col>81</xdr:col>
      <xdr:colOff>44450</xdr:colOff>
      <xdr:row>89</xdr:row>
      <xdr:rowOff>121557</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flipV="1">
          <a:off x="17018000" y="13812157"/>
          <a:ext cx="0" cy="15684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93634</xdr:rowOff>
    </xdr:from>
    <xdr:ext cx="762000" cy="259045"/>
    <xdr:sp macro="" textlink="">
      <xdr:nvSpPr>
        <xdr:cNvPr id="251" name="給与水準   （国との比較）最小値テキスト">
          <a:extLst>
            <a:ext uri="{FF2B5EF4-FFF2-40B4-BE49-F238E27FC236}">
              <a16:creationId xmlns:a16="http://schemas.microsoft.com/office/drawing/2014/main" id="{00000000-0008-0000-0300-0000FB000000}"/>
            </a:ext>
          </a:extLst>
        </xdr:cNvPr>
        <xdr:cNvSpPr txBox="1"/>
      </xdr:nvSpPr>
      <xdr:spPr>
        <a:xfrm>
          <a:off x="17106900" y="153526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121557</xdr:rowOff>
    </xdr:from>
    <xdr:to>
      <xdr:col>81</xdr:col>
      <xdr:colOff>133350</xdr:colOff>
      <xdr:row>89</xdr:row>
      <xdr:rowOff>121557</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53806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11084</xdr:rowOff>
    </xdr:from>
    <xdr:ext cx="762000" cy="259045"/>
    <xdr:sp macro="" textlink="">
      <xdr:nvSpPr>
        <xdr:cNvPr id="253" name="給与水準   （国との比較）最大値テキスト">
          <a:extLst>
            <a:ext uri="{FF2B5EF4-FFF2-40B4-BE49-F238E27FC236}">
              <a16:creationId xmlns:a16="http://schemas.microsoft.com/office/drawing/2014/main" id="{00000000-0008-0000-0300-0000FD000000}"/>
            </a:ext>
          </a:extLst>
        </xdr:cNvPr>
        <xdr:cNvSpPr txBox="1"/>
      </xdr:nvSpPr>
      <xdr:spPr>
        <a:xfrm>
          <a:off x="17106900" y="13555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96157</xdr:rowOff>
    </xdr:from>
    <xdr:to>
      <xdr:col>81</xdr:col>
      <xdr:colOff>133350</xdr:colOff>
      <xdr:row>80</xdr:row>
      <xdr:rowOff>96157</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3812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82</xdr:row>
      <xdr:rowOff>80736</xdr:rowOff>
    </xdr:from>
    <xdr:to>
      <xdr:col>81</xdr:col>
      <xdr:colOff>44450</xdr:colOff>
      <xdr:row>83</xdr:row>
      <xdr:rowOff>12700</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179800" y="14139636"/>
          <a:ext cx="838200" cy="103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21970</xdr:rowOff>
    </xdr:from>
    <xdr:ext cx="762000" cy="259045"/>
    <xdr:sp macro="" textlink="">
      <xdr:nvSpPr>
        <xdr:cNvPr id="256" name="給与水準   （国との比較）平均値テキスト">
          <a:extLst>
            <a:ext uri="{FF2B5EF4-FFF2-40B4-BE49-F238E27FC236}">
              <a16:creationId xmlns:a16="http://schemas.microsoft.com/office/drawing/2014/main" id="{00000000-0008-0000-0300-000000010000}"/>
            </a:ext>
          </a:extLst>
        </xdr:cNvPr>
        <xdr:cNvSpPr txBox="1"/>
      </xdr:nvSpPr>
      <xdr:spPr>
        <a:xfrm>
          <a:off x="17106900" y="145952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49893</xdr:rowOff>
    </xdr:from>
    <xdr:to>
      <xdr:col>81</xdr:col>
      <xdr:colOff>95250</xdr:colOff>
      <xdr:row>85</xdr:row>
      <xdr:rowOff>151493</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967200" y="1462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82</xdr:row>
      <xdr:rowOff>80736</xdr:rowOff>
    </xdr:from>
    <xdr:to>
      <xdr:col>77</xdr:col>
      <xdr:colOff>44450</xdr:colOff>
      <xdr:row>82</xdr:row>
      <xdr:rowOff>149679</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flipV="1">
          <a:off x="15290800" y="14139636"/>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67129</xdr:rowOff>
    </xdr:from>
    <xdr:to>
      <xdr:col>77</xdr:col>
      <xdr:colOff>95250</xdr:colOff>
      <xdr:row>85</xdr:row>
      <xdr:rowOff>168729</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129000" y="14640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153506</xdr:rowOff>
    </xdr:from>
    <xdr:ext cx="7366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5798800" y="147267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82</xdr:row>
      <xdr:rowOff>149679</xdr:rowOff>
    </xdr:from>
    <xdr:to>
      <xdr:col>72</xdr:col>
      <xdr:colOff>203200</xdr:colOff>
      <xdr:row>85</xdr:row>
      <xdr:rowOff>83457</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flipV="1">
          <a:off x="14401800" y="14208579"/>
          <a:ext cx="889000" cy="448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101600</xdr:rowOff>
    </xdr:from>
    <xdr:to>
      <xdr:col>73</xdr:col>
      <xdr:colOff>44450</xdr:colOff>
      <xdr:row>86</xdr:row>
      <xdr:rowOff>31750</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5240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16527</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4909800" y="1476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83</xdr:row>
      <xdr:rowOff>150586</xdr:rowOff>
    </xdr:from>
    <xdr:to>
      <xdr:col>68</xdr:col>
      <xdr:colOff>152400</xdr:colOff>
      <xdr:row>85</xdr:row>
      <xdr:rowOff>83457</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a:off x="13512800" y="14380936"/>
          <a:ext cx="889000" cy="275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118836</xdr:rowOff>
    </xdr:from>
    <xdr:to>
      <xdr:col>68</xdr:col>
      <xdr:colOff>203200</xdr:colOff>
      <xdr:row>86</xdr:row>
      <xdr:rowOff>48986</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4351000" y="14692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33763</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020800" y="14778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84364</xdr:rowOff>
    </xdr:from>
    <xdr:to>
      <xdr:col>64</xdr:col>
      <xdr:colOff>152400</xdr:colOff>
      <xdr:row>86</xdr:row>
      <xdr:rowOff>14514</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3462000" y="1465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170741</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3131800" y="14743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82</xdr:row>
      <xdr:rowOff>133350</xdr:rowOff>
    </xdr:from>
    <xdr:to>
      <xdr:col>81</xdr:col>
      <xdr:colOff>95250</xdr:colOff>
      <xdr:row>83</xdr:row>
      <xdr:rowOff>63500</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967200" y="1419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81</xdr:row>
      <xdr:rowOff>149877</xdr:rowOff>
    </xdr:from>
    <xdr:ext cx="762000" cy="259045"/>
    <xdr:sp macro="" textlink="">
      <xdr:nvSpPr>
        <xdr:cNvPr id="275" name="給与水準   （国との比較）該当値テキスト">
          <a:extLst>
            <a:ext uri="{FF2B5EF4-FFF2-40B4-BE49-F238E27FC236}">
              <a16:creationId xmlns:a16="http://schemas.microsoft.com/office/drawing/2014/main" id="{00000000-0008-0000-0300-000013010000}"/>
            </a:ext>
          </a:extLst>
        </xdr:cNvPr>
        <xdr:cNvSpPr txBox="1"/>
      </xdr:nvSpPr>
      <xdr:spPr>
        <a:xfrm>
          <a:off x="17106900" y="14037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82</xdr:row>
      <xdr:rowOff>29936</xdr:rowOff>
    </xdr:from>
    <xdr:to>
      <xdr:col>77</xdr:col>
      <xdr:colOff>95250</xdr:colOff>
      <xdr:row>82</xdr:row>
      <xdr:rowOff>131536</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129000" y="14088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80</xdr:row>
      <xdr:rowOff>141713</xdr:rowOff>
    </xdr:from>
    <xdr:ext cx="7366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798800" y="138577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82</xdr:row>
      <xdr:rowOff>98879</xdr:rowOff>
    </xdr:from>
    <xdr:to>
      <xdr:col>73</xdr:col>
      <xdr:colOff>44450</xdr:colOff>
      <xdr:row>83</xdr:row>
      <xdr:rowOff>29029</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5240000" y="14157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81</xdr:row>
      <xdr:rowOff>39206</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909800" y="139266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32657</xdr:rowOff>
    </xdr:from>
    <xdr:to>
      <xdr:col>68</xdr:col>
      <xdr:colOff>203200</xdr:colOff>
      <xdr:row>85</xdr:row>
      <xdr:rowOff>134257</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4351000" y="14605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144434</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020800" y="14374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99786</xdr:rowOff>
    </xdr:from>
    <xdr:to>
      <xdr:col>64</xdr:col>
      <xdr:colOff>152400</xdr:colOff>
      <xdr:row>84</xdr:row>
      <xdr:rowOff>29936</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3462000" y="14330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40113</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131800" y="140990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[15.96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a:extLst>
            <a:ext uri="{FF2B5EF4-FFF2-40B4-BE49-F238E27FC236}">
              <a16:creationId xmlns:a16="http://schemas.microsoft.com/office/drawing/2014/main" id="{00000000-0008-0000-0300-000028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当町は東西に広く、集落が点在しているため、住民の利便性向上のため総合窓口や出張所を設置している。そのため人口千人あたりの職員数が類似団体と比較して高い状況にある。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今後は、公共施設の適正配置や民間委託を進めるほか、</a:t>
          </a:r>
          <a:r>
            <a:rPr kumimoji="1" lang="en-US" altLang="ja-JP" sz="1300">
              <a:latin typeface="ＭＳ Ｐゴシック" panose="020B0600070205080204" pitchFamily="50" charset="-128"/>
              <a:ea typeface="ＭＳ Ｐゴシック" panose="020B0600070205080204" pitchFamily="50" charset="-128"/>
            </a:rPr>
            <a:t>ICT</a:t>
          </a:r>
          <a:r>
            <a:rPr kumimoji="1" lang="ja-JP" altLang="en-US" sz="1300">
              <a:latin typeface="ＭＳ Ｐゴシック" panose="020B0600070205080204" pitchFamily="50" charset="-128"/>
              <a:ea typeface="ＭＳ Ｐゴシック" panose="020B0600070205080204" pitchFamily="50" charset="-128"/>
            </a:rPr>
            <a:t>の活用、リモートワーク、窓口の非接触化など新たな技術を活用した職員の適正配置を検討したい。</a:t>
          </a:r>
        </a:p>
      </xdr:txBody>
    </xdr:sp>
    <xdr:clientData/>
  </xdr:twoCellAnchor>
  <xdr:oneCellAnchor>
    <xdr:from>
      <xdr:col>61</xdr:col>
      <xdr:colOff>6350</xdr:colOff>
      <xdr:row>54</xdr:row>
      <xdr:rowOff>139700</xdr:rowOff>
    </xdr:from>
    <xdr:ext cx="349839" cy="225703"/>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2" name="定員管理の状況グラフ枠">
          <a:extLst>
            <a:ext uri="{FF2B5EF4-FFF2-40B4-BE49-F238E27FC236}">
              <a16:creationId xmlns:a16="http://schemas.microsoft.com/office/drawing/2014/main" id="{00000000-0008-0000-0300-000038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42686</xdr:rowOff>
    </xdr:from>
    <xdr:to>
      <xdr:col>81</xdr:col>
      <xdr:colOff>44450</xdr:colOff>
      <xdr:row>67</xdr:row>
      <xdr:rowOff>94756</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flipV="1">
          <a:off x="17018000" y="10158236"/>
          <a:ext cx="0" cy="142367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66833</xdr:rowOff>
    </xdr:from>
    <xdr:ext cx="762000" cy="259045"/>
    <xdr:sp macro="" textlink="">
      <xdr:nvSpPr>
        <xdr:cNvPr id="314" name="定員管理の状況最小値テキスト">
          <a:extLst>
            <a:ext uri="{FF2B5EF4-FFF2-40B4-BE49-F238E27FC236}">
              <a16:creationId xmlns:a16="http://schemas.microsoft.com/office/drawing/2014/main" id="{00000000-0008-0000-0300-00003A010000}"/>
            </a:ext>
          </a:extLst>
        </xdr:cNvPr>
        <xdr:cNvSpPr txBox="1"/>
      </xdr:nvSpPr>
      <xdr:spPr>
        <a:xfrm>
          <a:off x="17106900" y="115539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94756</xdr:rowOff>
    </xdr:from>
    <xdr:to>
      <xdr:col>81</xdr:col>
      <xdr:colOff>133350</xdr:colOff>
      <xdr:row>67</xdr:row>
      <xdr:rowOff>94756</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929100" y="115819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129063</xdr:rowOff>
    </xdr:from>
    <xdr:ext cx="762000" cy="259045"/>
    <xdr:sp macro="" textlink="">
      <xdr:nvSpPr>
        <xdr:cNvPr id="316" name="定員管理の状況最大値テキスト">
          <a:extLst>
            <a:ext uri="{FF2B5EF4-FFF2-40B4-BE49-F238E27FC236}">
              <a16:creationId xmlns:a16="http://schemas.microsoft.com/office/drawing/2014/main" id="{00000000-0008-0000-0300-00003C010000}"/>
            </a:ext>
          </a:extLst>
        </xdr:cNvPr>
        <xdr:cNvSpPr txBox="1"/>
      </xdr:nvSpPr>
      <xdr:spPr>
        <a:xfrm>
          <a:off x="17106900" y="9901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42686</xdr:rowOff>
    </xdr:from>
    <xdr:to>
      <xdr:col>81</xdr:col>
      <xdr:colOff>133350</xdr:colOff>
      <xdr:row>59</xdr:row>
      <xdr:rowOff>42686</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01582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66</xdr:row>
      <xdr:rowOff>10160</xdr:rowOff>
    </xdr:from>
    <xdr:to>
      <xdr:col>81</xdr:col>
      <xdr:colOff>44450</xdr:colOff>
      <xdr:row>66</xdr:row>
      <xdr:rowOff>57079</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flipV="1">
          <a:off x="16179800" y="11325860"/>
          <a:ext cx="838200" cy="46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97313</xdr:rowOff>
    </xdr:from>
    <xdr:ext cx="762000" cy="259045"/>
    <xdr:sp macro="" textlink="">
      <xdr:nvSpPr>
        <xdr:cNvPr id="319" name="定員管理の状況平均値テキスト">
          <a:extLst>
            <a:ext uri="{FF2B5EF4-FFF2-40B4-BE49-F238E27FC236}">
              <a16:creationId xmlns:a16="http://schemas.microsoft.com/office/drawing/2014/main" id="{00000000-0008-0000-0300-00003F010000}"/>
            </a:ext>
          </a:extLst>
        </xdr:cNvPr>
        <xdr:cNvSpPr txBox="1"/>
      </xdr:nvSpPr>
      <xdr:spPr>
        <a:xfrm>
          <a:off x="17106900" y="105557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80786</xdr:rowOff>
    </xdr:from>
    <xdr:to>
      <xdr:col>81</xdr:col>
      <xdr:colOff>95250</xdr:colOff>
      <xdr:row>63</xdr:row>
      <xdr:rowOff>10936</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6967200" y="10710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65</xdr:row>
      <xdr:rowOff>169545</xdr:rowOff>
    </xdr:from>
    <xdr:to>
      <xdr:col>77</xdr:col>
      <xdr:colOff>44450</xdr:colOff>
      <xdr:row>66</xdr:row>
      <xdr:rowOff>57079</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5290800" y="11313795"/>
          <a:ext cx="889000" cy="58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19121</xdr:rowOff>
    </xdr:from>
    <xdr:to>
      <xdr:col>77</xdr:col>
      <xdr:colOff>95250</xdr:colOff>
      <xdr:row>62</xdr:row>
      <xdr:rowOff>120721</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129000" y="10649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130898</xdr:rowOff>
    </xdr:from>
    <xdr:ext cx="736600" cy="259045"/>
    <xdr:sp macro="" textlink="">
      <xdr:nvSpPr>
        <xdr:cNvPr id="323" name="テキスト ボックス 322">
          <a:extLst>
            <a:ext uri="{FF2B5EF4-FFF2-40B4-BE49-F238E27FC236}">
              <a16:creationId xmlns:a16="http://schemas.microsoft.com/office/drawing/2014/main" id="{00000000-0008-0000-0300-000043010000}"/>
            </a:ext>
          </a:extLst>
        </xdr:cNvPr>
        <xdr:cNvSpPr txBox="1"/>
      </xdr:nvSpPr>
      <xdr:spPr>
        <a:xfrm>
          <a:off x="15798800" y="104178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65</xdr:row>
      <xdr:rowOff>144074</xdr:rowOff>
    </xdr:from>
    <xdr:to>
      <xdr:col>72</xdr:col>
      <xdr:colOff>203200</xdr:colOff>
      <xdr:row>65</xdr:row>
      <xdr:rowOff>169545</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4401800" y="11288324"/>
          <a:ext cx="889000" cy="25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1694</xdr:rowOff>
    </xdr:from>
    <xdr:to>
      <xdr:col>73</xdr:col>
      <xdr:colOff>44450</xdr:colOff>
      <xdr:row>62</xdr:row>
      <xdr:rowOff>103294</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5240000" y="10631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113471</xdr:rowOff>
    </xdr:from>
    <xdr:ext cx="7620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4909800" y="104004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65</xdr:row>
      <xdr:rowOff>94474</xdr:rowOff>
    </xdr:from>
    <xdr:to>
      <xdr:col>68</xdr:col>
      <xdr:colOff>152400</xdr:colOff>
      <xdr:row>65</xdr:row>
      <xdr:rowOff>144074</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a:off x="13512800" y="11238724"/>
          <a:ext cx="889000" cy="49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140970</xdr:rowOff>
    </xdr:from>
    <xdr:to>
      <xdr:col>68</xdr:col>
      <xdr:colOff>203200</xdr:colOff>
      <xdr:row>62</xdr:row>
      <xdr:rowOff>71120</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4351000" y="10599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81297</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4020800" y="10368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106115</xdr:rowOff>
    </xdr:from>
    <xdr:to>
      <xdr:col>64</xdr:col>
      <xdr:colOff>152400</xdr:colOff>
      <xdr:row>62</xdr:row>
      <xdr:rowOff>36265</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3462000" y="10564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46442</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3131800" y="103334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65</xdr:row>
      <xdr:rowOff>130810</xdr:rowOff>
    </xdr:from>
    <xdr:to>
      <xdr:col>81</xdr:col>
      <xdr:colOff>95250</xdr:colOff>
      <xdr:row>66</xdr:row>
      <xdr:rowOff>60960</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6967200" y="1127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65</xdr:row>
      <xdr:rowOff>102887</xdr:rowOff>
    </xdr:from>
    <xdr:ext cx="762000" cy="259045"/>
    <xdr:sp macro="" textlink="">
      <xdr:nvSpPr>
        <xdr:cNvPr id="338" name="定員管理の状況該当値テキスト">
          <a:extLst>
            <a:ext uri="{FF2B5EF4-FFF2-40B4-BE49-F238E27FC236}">
              <a16:creationId xmlns:a16="http://schemas.microsoft.com/office/drawing/2014/main" id="{00000000-0008-0000-0300-000052010000}"/>
            </a:ext>
          </a:extLst>
        </xdr:cNvPr>
        <xdr:cNvSpPr txBox="1"/>
      </xdr:nvSpPr>
      <xdr:spPr>
        <a:xfrm>
          <a:off x="17106900" y="11247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66</xdr:row>
      <xdr:rowOff>6279</xdr:rowOff>
    </xdr:from>
    <xdr:to>
      <xdr:col>77</xdr:col>
      <xdr:colOff>95250</xdr:colOff>
      <xdr:row>66</xdr:row>
      <xdr:rowOff>107879</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129000" y="11321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66</xdr:row>
      <xdr:rowOff>92656</xdr:rowOff>
    </xdr:from>
    <xdr:ext cx="7366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5798800" y="114083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65</xdr:row>
      <xdr:rowOff>118745</xdr:rowOff>
    </xdr:from>
    <xdr:to>
      <xdr:col>73</xdr:col>
      <xdr:colOff>44450</xdr:colOff>
      <xdr:row>66</xdr:row>
      <xdr:rowOff>48895</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5240000" y="11262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66</xdr:row>
      <xdr:rowOff>33672</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909800" y="11349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65</xdr:row>
      <xdr:rowOff>93274</xdr:rowOff>
    </xdr:from>
    <xdr:to>
      <xdr:col>68</xdr:col>
      <xdr:colOff>203200</xdr:colOff>
      <xdr:row>66</xdr:row>
      <xdr:rowOff>23424</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4351000" y="11237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66</xdr:row>
      <xdr:rowOff>8201</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020800" y="11323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65</xdr:row>
      <xdr:rowOff>43674</xdr:rowOff>
    </xdr:from>
    <xdr:to>
      <xdr:col>64</xdr:col>
      <xdr:colOff>152400</xdr:colOff>
      <xdr:row>65</xdr:row>
      <xdr:rowOff>145274</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3462000" y="11187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65</xdr:row>
      <xdr:rowOff>130051</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131800" y="112743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将来負担比率の状況の分析のとおり、これまでに公共施設の高台移転事業を行ったことから地方債の発行額が増加している。しかし、合併特例債や過疎対策事業債、緊急防災・減災事業債など、交付税措置の大きいものを選択していることにより比率が抑制されている。</a:t>
          </a:r>
        </a:p>
      </xdr:txBody>
    </xdr:sp>
    <xdr:clientData/>
  </xdr:twoCellAnchor>
  <xdr:oneCellAnchor>
    <xdr:from>
      <xdr:col>61</xdr:col>
      <xdr:colOff>6350</xdr:colOff>
      <xdr:row>32</xdr:row>
      <xdr:rowOff>101600</xdr:rowOff>
    </xdr:from>
    <xdr:ext cx="298543" cy="225703"/>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32</xdr:row>
      <xdr:rowOff>149877</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a:extLst>
            <a:ext uri="{FF2B5EF4-FFF2-40B4-BE49-F238E27FC236}">
              <a16:creationId xmlns:a16="http://schemas.microsoft.com/office/drawing/2014/main" id="{00000000-0008-0000-0300-000077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38100</xdr:rowOff>
    </xdr:from>
    <xdr:to>
      <xdr:col>81</xdr:col>
      <xdr:colOff>44450</xdr:colOff>
      <xdr:row>45</xdr:row>
      <xdr:rowOff>60678</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7018000" y="6381750"/>
          <a:ext cx="0" cy="139417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32755</xdr:rowOff>
    </xdr:from>
    <xdr:ext cx="762000" cy="259045"/>
    <xdr:sp macro="" textlink="">
      <xdr:nvSpPr>
        <xdr:cNvPr id="377" name="公債費負担の状況最小値テキスト">
          <a:extLst>
            <a:ext uri="{FF2B5EF4-FFF2-40B4-BE49-F238E27FC236}">
              <a16:creationId xmlns:a16="http://schemas.microsoft.com/office/drawing/2014/main" id="{00000000-0008-0000-0300-000079010000}"/>
            </a:ext>
          </a:extLst>
        </xdr:cNvPr>
        <xdr:cNvSpPr txBox="1"/>
      </xdr:nvSpPr>
      <xdr:spPr>
        <a:xfrm>
          <a:off x="17106900" y="7748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60678</xdr:rowOff>
    </xdr:from>
    <xdr:to>
      <xdr:col>81</xdr:col>
      <xdr:colOff>133350</xdr:colOff>
      <xdr:row>45</xdr:row>
      <xdr:rowOff>60678</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7775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124477</xdr:rowOff>
    </xdr:from>
    <xdr:ext cx="762000" cy="259045"/>
    <xdr:sp macro="" textlink="">
      <xdr:nvSpPr>
        <xdr:cNvPr id="379" name="公債費負担の状況最大値テキスト">
          <a:extLst>
            <a:ext uri="{FF2B5EF4-FFF2-40B4-BE49-F238E27FC236}">
              <a16:creationId xmlns:a16="http://schemas.microsoft.com/office/drawing/2014/main" id="{00000000-0008-0000-0300-00007B010000}"/>
            </a:ext>
          </a:extLst>
        </xdr:cNvPr>
        <xdr:cNvSpPr txBox="1"/>
      </xdr:nvSpPr>
      <xdr:spPr>
        <a:xfrm>
          <a:off x="17106900" y="612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38100</xdr:rowOff>
    </xdr:from>
    <xdr:to>
      <xdr:col>81</xdr:col>
      <xdr:colOff>133350</xdr:colOff>
      <xdr:row>37</xdr:row>
      <xdr:rowOff>38100</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638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167217</xdr:rowOff>
    </xdr:from>
    <xdr:to>
      <xdr:col>81</xdr:col>
      <xdr:colOff>44450</xdr:colOff>
      <xdr:row>41</xdr:row>
      <xdr:rowOff>89605</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6179800" y="7025217"/>
          <a:ext cx="838200" cy="93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41927</xdr:rowOff>
    </xdr:from>
    <xdr:ext cx="762000" cy="259045"/>
    <xdr:sp macro="" textlink="">
      <xdr:nvSpPr>
        <xdr:cNvPr id="382" name="公債費負担の状況平均値テキスト">
          <a:extLst>
            <a:ext uri="{FF2B5EF4-FFF2-40B4-BE49-F238E27FC236}">
              <a16:creationId xmlns:a16="http://schemas.microsoft.com/office/drawing/2014/main" id="{00000000-0008-0000-0300-00007E010000}"/>
            </a:ext>
          </a:extLst>
        </xdr:cNvPr>
        <xdr:cNvSpPr txBox="1"/>
      </xdr:nvSpPr>
      <xdr:spPr>
        <a:xfrm>
          <a:off x="17106900" y="6899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25400</xdr:rowOff>
    </xdr:from>
    <xdr:to>
      <xdr:col>81</xdr:col>
      <xdr:colOff>95250</xdr:colOff>
      <xdr:row>41</xdr:row>
      <xdr:rowOff>127000</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9672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167217</xdr:rowOff>
    </xdr:from>
    <xdr:to>
      <xdr:col>77</xdr:col>
      <xdr:colOff>44450</xdr:colOff>
      <xdr:row>40</xdr:row>
      <xdr:rowOff>167217</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5290800" y="702521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25400</xdr:rowOff>
    </xdr:from>
    <xdr:to>
      <xdr:col>77</xdr:col>
      <xdr:colOff>95250</xdr:colOff>
      <xdr:row>41</xdr:row>
      <xdr:rowOff>127000</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129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111777</xdr:rowOff>
    </xdr:from>
    <xdr:ext cx="7366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5798800" y="7141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153811</xdr:rowOff>
    </xdr:from>
    <xdr:to>
      <xdr:col>72</xdr:col>
      <xdr:colOff>203200</xdr:colOff>
      <xdr:row>40</xdr:row>
      <xdr:rowOff>167217</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a:off x="14401800" y="7011811"/>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25400</xdr:rowOff>
    </xdr:from>
    <xdr:to>
      <xdr:col>73</xdr:col>
      <xdr:colOff>44450</xdr:colOff>
      <xdr:row>41</xdr:row>
      <xdr:rowOff>127000</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5240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111777</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909800" y="714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153811</xdr:rowOff>
    </xdr:from>
    <xdr:to>
      <xdr:col>68</xdr:col>
      <xdr:colOff>152400</xdr:colOff>
      <xdr:row>41</xdr:row>
      <xdr:rowOff>35983</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flipV="1">
          <a:off x="13512800" y="7011811"/>
          <a:ext cx="889000" cy="53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65617</xdr:rowOff>
    </xdr:from>
    <xdr:to>
      <xdr:col>68</xdr:col>
      <xdr:colOff>203200</xdr:colOff>
      <xdr:row>41</xdr:row>
      <xdr:rowOff>167217</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4351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151994</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020800" y="7181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146050</xdr:rowOff>
    </xdr:from>
    <xdr:to>
      <xdr:col>64</xdr:col>
      <xdr:colOff>152400</xdr:colOff>
      <xdr:row>42</xdr:row>
      <xdr:rowOff>76200</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3462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60977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131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38805</xdr:rowOff>
    </xdr:from>
    <xdr:to>
      <xdr:col>81</xdr:col>
      <xdr:colOff>95250</xdr:colOff>
      <xdr:row>41</xdr:row>
      <xdr:rowOff>140405</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967200" y="7068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10882</xdr:rowOff>
    </xdr:from>
    <xdr:ext cx="762000" cy="259045"/>
    <xdr:sp macro="" textlink="">
      <xdr:nvSpPr>
        <xdr:cNvPr id="401" name="公債費負担の状況該当値テキスト">
          <a:extLst>
            <a:ext uri="{FF2B5EF4-FFF2-40B4-BE49-F238E27FC236}">
              <a16:creationId xmlns:a16="http://schemas.microsoft.com/office/drawing/2014/main" id="{00000000-0008-0000-0300-000091010000}"/>
            </a:ext>
          </a:extLst>
        </xdr:cNvPr>
        <xdr:cNvSpPr txBox="1"/>
      </xdr:nvSpPr>
      <xdr:spPr>
        <a:xfrm>
          <a:off x="17106900" y="7040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116417</xdr:rowOff>
    </xdr:from>
    <xdr:to>
      <xdr:col>77</xdr:col>
      <xdr:colOff>95250</xdr:colOff>
      <xdr:row>41</xdr:row>
      <xdr:rowOff>46567</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129000" y="6974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56744</xdr:rowOff>
    </xdr:from>
    <xdr:ext cx="7366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798800" y="67432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116417</xdr:rowOff>
    </xdr:from>
    <xdr:to>
      <xdr:col>73</xdr:col>
      <xdr:colOff>44450</xdr:colOff>
      <xdr:row>41</xdr:row>
      <xdr:rowOff>46567</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5240000" y="6974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56744</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909800" y="67432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103011</xdr:rowOff>
    </xdr:from>
    <xdr:to>
      <xdr:col>68</xdr:col>
      <xdr:colOff>203200</xdr:colOff>
      <xdr:row>41</xdr:row>
      <xdr:rowOff>33161</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4351000" y="6961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43338</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020800" y="67298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156633</xdr:rowOff>
    </xdr:from>
    <xdr:to>
      <xdr:col>64</xdr:col>
      <xdr:colOff>152400</xdr:colOff>
      <xdr:row>41</xdr:row>
      <xdr:rowOff>86783</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3462000" y="7014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96960</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131800" y="6783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[66.9%]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これまでに、災害対策の観点から公共施設の高台移転に集中的に取り組んできた。このことにより、地方債の発行額が増加し、将来負担比率が上昇することとなった。今後も、町立南伊勢病院の高台移転の元金償還を迎えること、統合保育所等の建設を予定していることから将来負担比率は上昇していく見込みである。</a:t>
          </a:r>
        </a:p>
      </xdr:txBody>
    </xdr:sp>
    <xdr:clientData/>
  </xdr:twoCellAnchor>
  <xdr:oneCellAnchor>
    <xdr:from>
      <xdr:col>61</xdr:col>
      <xdr:colOff>6350</xdr:colOff>
      <xdr:row>10</xdr:row>
      <xdr:rowOff>63500</xdr:rowOff>
    </xdr:from>
    <xdr:ext cx="298543" cy="225703"/>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7" name="将来負担の状況グラフ枠">
          <a:extLst>
            <a:ext uri="{FF2B5EF4-FFF2-40B4-BE49-F238E27FC236}">
              <a16:creationId xmlns:a16="http://schemas.microsoft.com/office/drawing/2014/main" id="{00000000-0008-0000-0300-0000B5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84370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flipV="1">
          <a:off x="17018000" y="2370667"/>
          <a:ext cx="0" cy="148560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56447</xdr:rowOff>
    </xdr:from>
    <xdr:ext cx="762000" cy="259045"/>
    <xdr:sp macro="" textlink="">
      <xdr:nvSpPr>
        <xdr:cNvPr id="439" name="将来負担の状況最小値テキスト">
          <a:extLst>
            <a:ext uri="{FF2B5EF4-FFF2-40B4-BE49-F238E27FC236}">
              <a16:creationId xmlns:a16="http://schemas.microsoft.com/office/drawing/2014/main" id="{00000000-0008-0000-0300-0000B7010000}"/>
            </a:ext>
          </a:extLst>
        </xdr:cNvPr>
        <xdr:cNvSpPr txBox="1"/>
      </xdr:nvSpPr>
      <xdr:spPr>
        <a:xfrm>
          <a:off x="17106900" y="3828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84370</xdr:rowOff>
    </xdr:from>
    <xdr:to>
      <xdr:col>81</xdr:col>
      <xdr:colOff>133350</xdr:colOff>
      <xdr:row>22</xdr:row>
      <xdr:rowOff>84370</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929100" y="38562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1" name="将来負担の状況最大値テキスト">
          <a:extLst>
            <a:ext uri="{FF2B5EF4-FFF2-40B4-BE49-F238E27FC236}">
              <a16:creationId xmlns:a16="http://schemas.microsoft.com/office/drawing/2014/main" id="{00000000-0008-0000-0300-0000B9010000}"/>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16</xdr:row>
      <xdr:rowOff>48937</xdr:rowOff>
    </xdr:from>
    <xdr:to>
      <xdr:col>81</xdr:col>
      <xdr:colOff>44450</xdr:colOff>
      <xdr:row>16</xdr:row>
      <xdr:rowOff>165566</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a:off x="16179800" y="2792137"/>
          <a:ext cx="838200" cy="116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110507</xdr:rowOff>
    </xdr:from>
    <xdr:ext cx="762000" cy="259045"/>
    <xdr:sp macro="" textlink="">
      <xdr:nvSpPr>
        <xdr:cNvPr id="444" name="将来負担の状況平均値テキスト">
          <a:extLst>
            <a:ext uri="{FF2B5EF4-FFF2-40B4-BE49-F238E27FC236}">
              <a16:creationId xmlns:a16="http://schemas.microsoft.com/office/drawing/2014/main" id="{00000000-0008-0000-0300-0000BC010000}"/>
            </a:ext>
          </a:extLst>
        </xdr:cNvPr>
        <xdr:cNvSpPr txBox="1"/>
      </xdr:nvSpPr>
      <xdr:spPr>
        <a:xfrm>
          <a:off x="17106900" y="25108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93980</xdr:rowOff>
    </xdr:from>
    <xdr:to>
      <xdr:col>81</xdr:col>
      <xdr:colOff>95250</xdr:colOff>
      <xdr:row>16</xdr:row>
      <xdr:rowOff>24130</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6967200" y="266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16</xdr:row>
      <xdr:rowOff>7112</xdr:rowOff>
    </xdr:from>
    <xdr:to>
      <xdr:col>77</xdr:col>
      <xdr:colOff>44450</xdr:colOff>
      <xdr:row>16</xdr:row>
      <xdr:rowOff>48937</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a:off x="15290800" y="2750312"/>
          <a:ext cx="889000" cy="41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15</xdr:row>
      <xdr:rowOff>137414</xdr:rowOff>
    </xdr:from>
    <xdr:to>
      <xdr:col>77</xdr:col>
      <xdr:colOff>95250</xdr:colOff>
      <xdr:row>16</xdr:row>
      <xdr:rowOff>67564</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129000" y="2709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77741</xdr:rowOff>
    </xdr:from>
    <xdr:ext cx="7366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5798800" y="24780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15</xdr:row>
      <xdr:rowOff>119041</xdr:rowOff>
    </xdr:from>
    <xdr:to>
      <xdr:col>72</xdr:col>
      <xdr:colOff>203200</xdr:colOff>
      <xdr:row>16</xdr:row>
      <xdr:rowOff>7112</xdr:rowOff>
    </xdr:to>
    <xdr:cxnSp macro="">
      <xdr:nvCxnSpPr>
        <xdr:cNvPr id="449" name="直線コネクタ 448">
          <a:extLst>
            <a:ext uri="{FF2B5EF4-FFF2-40B4-BE49-F238E27FC236}">
              <a16:creationId xmlns:a16="http://schemas.microsoft.com/office/drawing/2014/main" id="{00000000-0008-0000-0300-0000C1010000}"/>
            </a:ext>
          </a:extLst>
        </xdr:cNvPr>
        <xdr:cNvCxnSpPr/>
      </xdr:nvCxnSpPr>
      <xdr:spPr>
        <a:xfrm>
          <a:off x="14401800" y="2690791"/>
          <a:ext cx="889000" cy="59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15</xdr:row>
      <xdr:rowOff>124545</xdr:rowOff>
    </xdr:from>
    <xdr:to>
      <xdr:col>73</xdr:col>
      <xdr:colOff>44450</xdr:colOff>
      <xdr:row>16</xdr:row>
      <xdr:rowOff>54695</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5240000" y="2696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64872</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4909800" y="2465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15</xdr:row>
      <xdr:rowOff>119041</xdr:rowOff>
    </xdr:from>
    <xdr:to>
      <xdr:col>68</xdr:col>
      <xdr:colOff>152400</xdr:colOff>
      <xdr:row>15</xdr:row>
      <xdr:rowOff>143976</xdr:rowOff>
    </xdr:to>
    <xdr:cxnSp macro="">
      <xdr:nvCxnSpPr>
        <xdr:cNvPr id="452" name="直線コネクタ 451">
          <a:extLst>
            <a:ext uri="{FF2B5EF4-FFF2-40B4-BE49-F238E27FC236}">
              <a16:creationId xmlns:a16="http://schemas.microsoft.com/office/drawing/2014/main" id="{00000000-0008-0000-0300-0000C4010000}"/>
            </a:ext>
          </a:extLst>
        </xdr:cNvPr>
        <xdr:cNvCxnSpPr/>
      </xdr:nvCxnSpPr>
      <xdr:spPr>
        <a:xfrm flipV="1">
          <a:off x="13512800" y="2690791"/>
          <a:ext cx="889000" cy="24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161544</xdr:rowOff>
    </xdr:from>
    <xdr:to>
      <xdr:col>68</xdr:col>
      <xdr:colOff>203200</xdr:colOff>
      <xdr:row>16</xdr:row>
      <xdr:rowOff>91694</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4351000" y="2733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76471</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4020800" y="2819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50419</xdr:rowOff>
    </xdr:from>
    <xdr:to>
      <xdr:col>64</xdr:col>
      <xdr:colOff>152400</xdr:colOff>
      <xdr:row>16</xdr:row>
      <xdr:rowOff>152019</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3462000" y="2793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136796</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3131800" y="28799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16</xdr:row>
      <xdr:rowOff>114766</xdr:rowOff>
    </xdr:from>
    <xdr:to>
      <xdr:col>81</xdr:col>
      <xdr:colOff>95250</xdr:colOff>
      <xdr:row>17</xdr:row>
      <xdr:rowOff>44916</xdr:rowOff>
    </xdr:to>
    <xdr:sp macro="" textlink="">
      <xdr:nvSpPr>
        <xdr:cNvPr id="462" name="楕円 461">
          <a:extLst>
            <a:ext uri="{FF2B5EF4-FFF2-40B4-BE49-F238E27FC236}">
              <a16:creationId xmlns:a16="http://schemas.microsoft.com/office/drawing/2014/main" id="{00000000-0008-0000-0300-0000CE010000}"/>
            </a:ext>
          </a:extLst>
        </xdr:cNvPr>
        <xdr:cNvSpPr/>
      </xdr:nvSpPr>
      <xdr:spPr>
        <a:xfrm>
          <a:off x="16967200" y="2857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16</xdr:row>
      <xdr:rowOff>86843</xdr:rowOff>
    </xdr:from>
    <xdr:ext cx="762000" cy="259045"/>
    <xdr:sp macro="" textlink="">
      <xdr:nvSpPr>
        <xdr:cNvPr id="463" name="将来負担の状況該当値テキスト">
          <a:extLst>
            <a:ext uri="{FF2B5EF4-FFF2-40B4-BE49-F238E27FC236}">
              <a16:creationId xmlns:a16="http://schemas.microsoft.com/office/drawing/2014/main" id="{00000000-0008-0000-0300-0000CF010000}"/>
            </a:ext>
          </a:extLst>
        </xdr:cNvPr>
        <xdr:cNvSpPr txBox="1"/>
      </xdr:nvSpPr>
      <xdr:spPr>
        <a:xfrm>
          <a:off x="17106900" y="28300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15</xdr:row>
      <xdr:rowOff>169587</xdr:rowOff>
    </xdr:from>
    <xdr:to>
      <xdr:col>77</xdr:col>
      <xdr:colOff>95250</xdr:colOff>
      <xdr:row>16</xdr:row>
      <xdr:rowOff>99737</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6129000" y="2741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84514</xdr:rowOff>
    </xdr:from>
    <xdr:ext cx="7366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5798800" y="28277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127762</xdr:rowOff>
    </xdr:from>
    <xdr:to>
      <xdr:col>73</xdr:col>
      <xdr:colOff>44450</xdr:colOff>
      <xdr:row>16</xdr:row>
      <xdr:rowOff>57912</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5240000" y="2699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42689</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4909800" y="27858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68241</xdr:rowOff>
    </xdr:from>
    <xdr:to>
      <xdr:col>68</xdr:col>
      <xdr:colOff>203200</xdr:colOff>
      <xdr:row>15</xdr:row>
      <xdr:rowOff>169841</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4351000" y="2639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8568</xdr:rowOff>
    </xdr:from>
    <xdr:ext cx="7620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4020800" y="24088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93176</xdr:rowOff>
    </xdr:from>
    <xdr:to>
      <xdr:col>64</xdr:col>
      <xdr:colOff>152400</xdr:colOff>
      <xdr:row>16</xdr:row>
      <xdr:rowOff>23326</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3462000" y="2664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33503</xdr:rowOff>
    </xdr:from>
    <xdr:ext cx="762000" cy="25904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3131800" y="24338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三重県南伊勢町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12,345
12,263
241.89
9,291,643
9,096,509
161,439
5,814,527
12,499,385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10.0
66.9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全国平均と同程度ではあるものの、類似団体、三重県平均と比較して高い傾向にある。これは、町の面積が東西に広く、集落が点在しているため、総合窓口や出張所の設置、ごみ収集にかかる人員が多いことが影響している。計画的な施設の統廃合や</a:t>
          </a:r>
          <a:r>
            <a:rPr kumimoji="1" lang="en-US" altLang="ja-JP" sz="1300">
              <a:latin typeface="ＭＳ Ｐゴシック" panose="020B0600070205080204" pitchFamily="50" charset="-128"/>
              <a:ea typeface="ＭＳ Ｐゴシック" panose="020B0600070205080204" pitchFamily="50" charset="-128"/>
            </a:rPr>
            <a:t>ICT</a:t>
          </a:r>
          <a:r>
            <a:rPr kumimoji="1" lang="ja-JP" altLang="en-US" sz="1300">
              <a:latin typeface="ＭＳ Ｐゴシック" panose="020B0600070205080204" pitchFamily="50" charset="-128"/>
              <a:ea typeface="ＭＳ Ｐゴシック" panose="020B0600070205080204" pitchFamily="50" charset="-128"/>
            </a:rPr>
            <a:t>の活用、民間委託の推進を検討する。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58255</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74584</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90913</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107241</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123570</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139899</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a:extLst>
            <a:ext uri="{FF2B5EF4-FFF2-40B4-BE49-F238E27FC236}">
              <a16:creationId xmlns:a16="http://schemas.microsoft.com/office/drawing/2014/main" id="{00000000-0008-0000-0400-00003C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1" name="テキスト ボックス 60">
          <a:extLst>
            <a:ext uri="{FF2B5EF4-FFF2-40B4-BE49-F238E27FC236}">
              <a16:creationId xmlns:a16="http://schemas.microsoft.com/office/drawing/2014/main" id="{00000000-0008-0000-0400-00003D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a:extLst>
            <a:ext uri="{FF2B5EF4-FFF2-40B4-BE49-F238E27FC236}">
              <a16:creationId xmlns:a16="http://schemas.microsoft.com/office/drawing/2014/main" id="{00000000-0008-0000-0400-00003E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69850</xdr:rowOff>
    </xdr:from>
    <xdr:to>
      <xdr:col>24</xdr:col>
      <xdr:colOff>25400</xdr:colOff>
      <xdr:row>41</xdr:row>
      <xdr:rowOff>167822</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flipV="1">
          <a:off x="4826000" y="5727700"/>
          <a:ext cx="0" cy="1469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139899</xdr:rowOff>
    </xdr:from>
    <xdr:ext cx="762000" cy="259045"/>
    <xdr:sp macro="" textlink="">
      <xdr:nvSpPr>
        <xdr:cNvPr id="64" name="人件費最小値テキスト">
          <a:extLst>
            <a:ext uri="{FF2B5EF4-FFF2-40B4-BE49-F238E27FC236}">
              <a16:creationId xmlns:a16="http://schemas.microsoft.com/office/drawing/2014/main" id="{00000000-0008-0000-0400-000040000000}"/>
            </a:ext>
          </a:extLst>
        </xdr:cNvPr>
        <xdr:cNvSpPr txBox="1"/>
      </xdr:nvSpPr>
      <xdr:spPr>
        <a:xfrm>
          <a:off x="4914900" y="7169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167822</xdr:rowOff>
    </xdr:from>
    <xdr:to>
      <xdr:col>24</xdr:col>
      <xdr:colOff>114300</xdr:colOff>
      <xdr:row>41</xdr:row>
      <xdr:rowOff>167822</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7197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156227</xdr:rowOff>
    </xdr:from>
    <xdr:ext cx="762000" cy="259045"/>
    <xdr:sp macro="" textlink="">
      <xdr:nvSpPr>
        <xdr:cNvPr id="66" name="人件費最大値テキスト">
          <a:extLst>
            <a:ext uri="{FF2B5EF4-FFF2-40B4-BE49-F238E27FC236}">
              <a16:creationId xmlns:a16="http://schemas.microsoft.com/office/drawing/2014/main" id="{00000000-0008-0000-0400-000042000000}"/>
            </a:ext>
          </a:extLst>
        </xdr:cNvPr>
        <xdr:cNvSpPr txBox="1"/>
      </xdr:nvSpPr>
      <xdr:spPr>
        <a:xfrm>
          <a:off x="4914900" y="5471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69850</xdr:rowOff>
    </xdr:from>
    <xdr:to>
      <xdr:col>24</xdr:col>
      <xdr:colOff>114300</xdr:colOff>
      <xdr:row>33</xdr:row>
      <xdr:rowOff>69850</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4737100" y="5727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40</xdr:row>
      <xdr:rowOff>132443</xdr:rowOff>
    </xdr:from>
    <xdr:to>
      <xdr:col>24</xdr:col>
      <xdr:colOff>25400</xdr:colOff>
      <xdr:row>41</xdr:row>
      <xdr:rowOff>15422</xdr:rowOff>
    </xdr:to>
    <xdr:cxnSp macro="">
      <xdr:nvCxnSpPr>
        <xdr:cNvPr id="68" name="直線コネクタ 67">
          <a:extLst>
            <a:ext uri="{FF2B5EF4-FFF2-40B4-BE49-F238E27FC236}">
              <a16:creationId xmlns:a16="http://schemas.microsoft.com/office/drawing/2014/main" id="{00000000-0008-0000-0400-000044000000}"/>
            </a:ext>
          </a:extLst>
        </xdr:cNvPr>
        <xdr:cNvCxnSpPr/>
      </xdr:nvCxnSpPr>
      <xdr:spPr>
        <a:xfrm flipV="1">
          <a:off x="3987800" y="6990443"/>
          <a:ext cx="838200" cy="54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60070</xdr:rowOff>
    </xdr:from>
    <xdr:ext cx="762000" cy="259045"/>
    <xdr:sp macro="" textlink="">
      <xdr:nvSpPr>
        <xdr:cNvPr id="69" name="人件費平均値テキスト">
          <a:extLst>
            <a:ext uri="{FF2B5EF4-FFF2-40B4-BE49-F238E27FC236}">
              <a16:creationId xmlns:a16="http://schemas.microsoft.com/office/drawing/2014/main" id="{00000000-0008-0000-0400-000045000000}"/>
            </a:ext>
          </a:extLst>
        </xdr:cNvPr>
        <xdr:cNvSpPr txBox="1"/>
      </xdr:nvSpPr>
      <xdr:spPr>
        <a:xfrm>
          <a:off x="4914900" y="64037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43543</xdr:rowOff>
    </xdr:from>
    <xdr:to>
      <xdr:col>24</xdr:col>
      <xdr:colOff>76200</xdr:colOff>
      <xdr:row>38</xdr:row>
      <xdr:rowOff>145143</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4775200" y="6558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40</xdr:row>
      <xdr:rowOff>154215</xdr:rowOff>
    </xdr:from>
    <xdr:to>
      <xdr:col>19</xdr:col>
      <xdr:colOff>187325</xdr:colOff>
      <xdr:row>41</xdr:row>
      <xdr:rowOff>15422</xdr:rowOff>
    </xdr:to>
    <xdr:cxnSp macro="">
      <xdr:nvCxnSpPr>
        <xdr:cNvPr id="71" name="直線コネクタ 70">
          <a:extLst>
            <a:ext uri="{FF2B5EF4-FFF2-40B4-BE49-F238E27FC236}">
              <a16:creationId xmlns:a16="http://schemas.microsoft.com/office/drawing/2014/main" id="{00000000-0008-0000-0400-000047000000}"/>
            </a:ext>
          </a:extLst>
        </xdr:cNvPr>
        <xdr:cNvCxnSpPr/>
      </xdr:nvCxnSpPr>
      <xdr:spPr>
        <a:xfrm>
          <a:off x="3098800" y="7012215"/>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38</xdr:row>
      <xdr:rowOff>21772</xdr:rowOff>
    </xdr:from>
    <xdr:to>
      <xdr:col>20</xdr:col>
      <xdr:colOff>38100</xdr:colOff>
      <xdr:row>38</xdr:row>
      <xdr:rowOff>123372</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3937000" y="6536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133549</xdr:rowOff>
    </xdr:from>
    <xdr:ext cx="736600" cy="259045"/>
    <xdr:sp macro="" textlink="">
      <xdr:nvSpPr>
        <xdr:cNvPr id="73" name="テキスト ボックス 72">
          <a:extLst>
            <a:ext uri="{FF2B5EF4-FFF2-40B4-BE49-F238E27FC236}">
              <a16:creationId xmlns:a16="http://schemas.microsoft.com/office/drawing/2014/main" id="{00000000-0008-0000-0400-000049000000}"/>
            </a:ext>
          </a:extLst>
        </xdr:cNvPr>
        <xdr:cNvSpPr txBox="1"/>
      </xdr:nvSpPr>
      <xdr:spPr>
        <a:xfrm>
          <a:off x="3606800" y="63057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40</xdr:row>
      <xdr:rowOff>132443</xdr:rowOff>
    </xdr:from>
    <xdr:to>
      <xdr:col>15</xdr:col>
      <xdr:colOff>98425</xdr:colOff>
      <xdr:row>40</xdr:row>
      <xdr:rowOff>154215</xdr:rowOff>
    </xdr:to>
    <xdr:cxnSp macro="">
      <xdr:nvCxnSpPr>
        <xdr:cNvPr id="74" name="直線コネクタ 73">
          <a:extLst>
            <a:ext uri="{FF2B5EF4-FFF2-40B4-BE49-F238E27FC236}">
              <a16:creationId xmlns:a16="http://schemas.microsoft.com/office/drawing/2014/main" id="{00000000-0008-0000-0400-00004A000000}"/>
            </a:ext>
          </a:extLst>
        </xdr:cNvPr>
        <xdr:cNvCxnSpPr/>
      </xdr:nvCxnSpPr>
      <xdr:spPr>
        <a:xfrm>
          <a:off x="2209800" y="6990443"/>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38</xdr:row>
      <xdr:rowOff>0</xdr:rowOff>
    </xdr:from>
    <xdr:to>
      <xdr:col>15</xdr:col>
      <xdr:colOff>149225</xdr:colOff>
      <xdr:row>38</xdr:row>
      <xdr:rowOff>101600</xdr:rowOff>
    </xdr:to>
    <xdr:sp macro="" textlink="">
      <xdr:nvSpPr>
        <xdr:cNvPr id="75" name="フローチャート: 判断 74">
          <a:extLst>
            <a:ext uri="{FF2B5EF4-FFF2-40B4-BE49-F238E27FC236}">
              <a16:creationId xmlns:a16="http://schemas.microsoft.com/office/drawing/2014/main" id="{00000000-0008-0000-0400-00004B000000}"/>
            </a:ext>
          </a:extLst>
        </xdr:cNvPr>
        <xdr:cNvSpPr/>
      </xdr:nvSpPr>
      <xdr:spPr>
        <a:xfrm>
          <a:off x="3048000" y="651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111777</xdr:rowOff>
    </xdr:from>
    <xdr:ext cx="762000" cy="259045"/>
    <xdr:sp macro="" textlink="">
      <xdr:nvSpPr>
        <xdr:cNvPr id="76" name="テキスト ボックス 75">
          <a:extLst>
            <a:ext uri="{FF2B5EF4-FFF2-40B4-BE49-F238E27FC236}">
              <a16:creationId xmlns:a16="http://schemas.microsoft.com/office/drawing/2014/main" id="{00000000-0008-0000-0400-00004C000000}"/>
            </a:ext>
          </a:extLst>
        </xdr:cNvPr>
        <xdr:cNvSpPr txBox="1"/>
      </xdr:nvSpPr>
      <xdr:spPr>
        <a:xfrm>
          <a:off x="2717800" y="628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40</xdr:row>
      <xdr:rowOff>34472</xdr:rowOff>
    </xdr:from>
    <xdr:to>
      <xdr:col>11</xdr:col>
      <xdr:colOff>9525</xdr:colOff>
      <xdr:row>40</xdr:row>
      <xdr:rowOff>132443</xdr:rowOff>
    </xdr:to>
    <xdr:cxnSp macro="">
      <xdr:nvCxnSpPr>
        <xdr:cNvPr id="77" name="直線コネクタ 76">
          <a:extLst>
            <a:ext uri="{FF2B5EF4-FFF2-40B4-BE49-F238E27FC236}">
              <a16:creationId xmlns:a16="http://schemas.microsoft.com/office/drawing/2014/main" id="{00000000-0008-0000-0400-00004D000000}"/>
            </a:ext>
          </a:extLst>
        </xdr:cNvPr>
        <xdr:cNvCxnSpPr/>
      </xdr:nvCxnSpPr>
      <xdr:spPr>
        <a:xfrm>
          <a:off x="1320800" y="6892472"/>
          <a:ext cx="88900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127907</xdr:rowOff>
    </xdr:from>
    <xdr:to>
      <xdr:col>11</xdr:col>
      <xdr:colOff>60325</xdr:colOff>
      <xdr:row>38</xdr:row>
      <xdr:rowOff>58057</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2159000" y="6471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68234</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1828800" y="6240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117022</xdr:rowOff>
    </xdr:from>
    <xdr:to>
      <xdr:col>6</xdr:col>
      <xdr:colOff>171450</xdr:colOff>
      <xdr:row>38</xdr:row>
      <xdr:rowOff>47172</xdr:rowOff>
    </xdr:to>
    <xdr:sp macro="" textlink="">
      <xdr:nvSpPr>
        <xdr:cNvPr id="80" name="フローチャート: 判断 79">
          <a:extLst>
            <a:ext uri="{FF2B5EF4-FFF2-40B4-BE49-F238E27FC236}">
              <a16:creationId xmlns:a16="http://schemas.microsoft.com/office/drawing/2014/main" id="{00000000-0008-0000-0400-000050000000}"/>
            </a:ext>
          </a:extLst>
        </xdr:cNvPr>
        <xdr:cNvSpPr/>
      </xdr:nvSpPr>
      <xdr:spPr>
        <a:xfrm>
          <a:off x="1270000" y="6460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57349</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939800" y="6229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5" name="テキスト ボックス 84">
          <a:extLst>
            <a:ext uri="{FF2B5EF4-FFF2-40B4-BE49-F238E27FC236}">
              <a16:creationId xmlns:a16="http://schemas.microsoft.com/office/drawing/2014/main" id="{00000000-0008-0000-0400-000055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40</xdr:row>
      <xdr:rowOff>81643</xdr:rowOff>
    </xdr:from>
    <xdr:to>
      <xdr:col>24</xdr:col>
      <xdr:colOff>76200</xdr:colOff>
      <xdr:row>41</xdr:row>
      <xdr:rowOff>11793</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4775200" y="6939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40</xdr:row>
      <xdr:rowOff>53720</xdr:rowOff>
    </xdr:from>
    <xdr:ext cx="762000" cy="259045"/>
    <xdr:sp macro="" textlink="">
      <xdr:nvSpPr>
        <xdr:cNvPr id="88" name="人件費該当値テキスト">
          <a:extLst>
            <a:ext uri="{FF2B5EF4-FFF2-40B4-BE49-F238E27FC236}">
              <a16:creationId xmlns:a16="http://schemas.microsoft.com/office/drawing/2014/main" id="{00000000-0008-0000-0400-000058000000}"/>
            </a:ext>
          </a:extLst>
        </xdr:cNvPr>
        <xdr:cNvSpPr txBox="1"/>
      </xdr:nvSpPr>
      <xdr:spPr>
        <a:xfrm>
          <a:off x="4914900" y="6911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40</xdr:row>
      <xdr:rowOff>136072</xdr:rowOff>
    </xdr:from>
    <xdr:to>
      <xdr:col>20</xdr:col>
      <xdr:colOff>38100</xdr:colOff>
      <xdr:row>41</xdr:row>
      <xdr:rowOff>66222</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937000" y="6994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41</xdr:row>
      <xdr:rowOff>50999</xdr:rowOff>
    </xdr:from>
    <xdr:ext cx="7366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3606800" y="70804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40</xdr:row>
      <xdr:rowOff>103415</xdr:rowOff>
    </xdr:from>
    <xdr:to>
      <xdr:col>15</xdr:col>
      <xdr:colOff>149225</xdr:colOff>
      <xdr:row>41</xdr:row>
      <xdr:rowOff>33565</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3048000" y="6961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41</xdr:row>
      <xdr:rowOff>18342</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2717800" y="7047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40</xdr:row>
      <xdr:rowOff>81643</xdr:rowOff>
    </xdr:from>
    <xdr:to>
      <xdr:col>11</xdr:col>
      <xdr:colOff>60325</xdr:colOff>
      <xdr:row>41</xdr:row>
      <xdr:rowOff>11793</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2159000" y="6939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40</xdr:row>
      <xdr:rowOff>168020</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1828800" y="7026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39</xdr:row>
      <xdr:rowOff>155122</xdr:rowOff>
    </xdr:from>
    <xdr:to>
      <xdr:col>6</xdr:col>
      <xdr:colOff>171450</xdr:colOff>
      <xdr:row>40</xdr:row>
      <xdr:rowOff>85272</xdr:rowOff>
    </xdr:to>
    <xdr:sp macro="" textlink="">
      <xdr:nvSpPr>
        <xdr:cNvPr id="95" name="楕円 94">
          <a:extLst>
            <a:ext uri="{FF2B5EF4-FFF2-40B4-BE49-F238E27FC236}">
              <a16:creationId xmlns:a16="http://schemas.microsoft.com/office/drawing/2014/main" id="{00000000-0008-0000-0400-00005F000000}"/>
            </a:ext>
          </a:extLst>
        </xdr:cNvPr>
        <xdr:cNvSpPr/>
      </xdr:nvSpPr>
      <xdr:spPr>
        <a:xfrm>
          <a:off x="1270000" y="6841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40</xdr:row>
      <xdr:rowOff>70049</xdr:rowOff>
    </xdr:from>
    <xdr:ext cx="762000" cy="259045"/>
    <xdr:sp macro="" textlink="">
      <xdr:nvSpPr>
        <xdr:cNvPr id="96" name="テキスト ボックス 95">
          <a:extLst>
            <a:ext uri="{FF2B5EF4-FFF2-40B4-BE49-F238E27FC236}">
              <a16:creationId xmlns:a16="http://schemas.microsoft.com/office/drawing/2014/main" id="{00000000-0008-0000-0400-000060000000}"/>
            </a:ext>
          </a:extLst>
        </xdr:cNvPr>
        <xdr:cNvSpPr txBox="1"/>
      </xdr:nvSpPr>
      <xdr:spPr>
        <a:xfrm>
          <a:off x="939800" y="6928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a:extLst>
            <a:ext uri="{FF2B5EF4-FFF2-40B4-BE49-F238E27FC236}">
              <a16:creationId xmlns:a16="http://schemas.microsoft.com/office/drawing/2014/main" id="{00000000-0008-0000-0400-000069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a:extLst>
            <a:ext uri="{FF2B5EF4-FFF2-40B4-BE49-F238E27FC236}">
              <a16:creationId xmlns:a16="http://schemas.microsoft.com/office/drawing/2014/main" id="{00000000-0008-0000-0400-00006A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a:extLst>
            <a:ext uri="{FF2B5EF4-FFF2-40B4-BE49-F238E27FC236}">
              <a16:creationId xmlns:a16="http://schemas.microsoft.com/office/drawing/2014/main" id="{00000000-0008-0000-0400-00006B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en-US" altLang="ja-JP" sz="1300">
              <a:latin typeface="ＭＳ Ｐゴシック" panose="020B0600070205080204" pitchFamily="50" charset="-128"/>
              <a:ea typeface="ＭＳ Ｐゴシック" panose="020B0600070205080204" pitchFamily="50" charset="-128"/>
            </a:rPr>
            <a:t>H30</a:t>
          </a:r>
          <a:r>
            <a:rPr kumimoji="1" lang="ja-JP" altLang="en-US" sz="1300">
              <a:latin typeface="ＭＳ Ｐゴシック" panose="020B0600070205080204" pitchFamily="50" charset="-128"/>
              <a:ea typeface="ＭＳ Ｐゴシック" panose="020B0600070205080204" pitchFamily="50" charset="-128"/>
            </a:rPr>
            <a:t>から類似団体と同程度の数値となった。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経常的な経費について、年々、コスト意識をもって予算を精査してきたことに加え、地方債の活用やふるさと納税の充当など特定財源を積極的に活用することで比率の減少につながった。</a:t>
          </a:r>
        </a:p>
      </xdr:txBody>
    </xdr:sp>
    <xdr:clientData/>
  </xdr:twoCellAnchor>
  <xdr:oneCellAnchor>
    <xdr:from>
      <xdr:col>62</xdr:col>
      <xdr:colOff>6350</xdr:colOff>
      <xdr:row>9</xdr:row>
      <xdr:rowOff>107950</xdr:rowOff>
    </xdr:from>
    <xdr:ext cx="298543" cy="225703"/>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4" name="テキスト ボックス 123">
          <a:extLst>
            <a:ext uri="{FF2B5EF4-FFF2-40B4-BE49-F238E27FC236}">
              <a16:creationId xmlns:a16="http://schemas.microsoft.com/office/drawing/2014/main" id="{00000000-0008-0000-0400-00007C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5" name="物件費グラフ枠">
          <a:extLst>
            <a:ext uri="{FF2B5EF4-FFF2-40B4-BE49-F238E27FC236}">
              <a16:creationId xmlns:a16="http://schemas.microsoft.com/office/drawing/2014/main" id="{00000000-0008-0000-0400-00007D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48079</xdr:rowOff>
    </xdr:from>
    <xdr:to>
      <xdr:col>82</xdr:col>
      <xdr:colOff>107950</xdr:colOff>
      <xdr:row>22</xdr:row>
      <xdr:rowOff>72572</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flipV="1">
          <a:off x="16510000" y="2276929"/>
          <a:ext cx="0" cy="15675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22</xdr:row>
      <xdr:rowOff>44649</xdr:rowOff>
    </xdr:from>
    <xdr:ext cx="762000" cy="259045"/>
    <xdr:sp macro="" textlink="">
      <xdr:nvSpPr>
        <xdr:cNvPr id="127" name="物件費最小値テキスト">
          <a:extLst>
            <a:ext uri="{FF2B5EF4-FFF2-40B4-BE49-F238E27FC236}">
              <a16:creationId xmlns:a16="http://schemas.microsoft.com/office/drawing/2014/main" id="{00000000-0008-0000-0400-00007F000000}"/>
            </a:ext>
          </a:extLst>
        </xdr:cNvPr>
        <xdr:cNvSpPr txBox="1"/>
      </xdr:nvSpPr>
      <xdr:spPr>
        <a:xfrm>
          <a:off x="16598900" y="3816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22</xdr:row>
      <xdr:rowOff>72572</xdr:rowOff>
    </xdr:from>
    <xdr:to>
      <xdr:col>82</xdr:col>
      <xdr:colOff>196850</xdr:colOff>
      <xdr:row>22</xdr:row>
      <xdr:rowOff>72572</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3844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134456</xdr:rowOff>
    </xdr:from>
    <xdr:ext cx="762000" cy="259045"/>
    <xdr:sp macro="" textlink="">
      <xdr:nvSpPr>
        <xdr:cNvPr id="129" name="物件費最大値テキスト">
          <a:extLst>
            <a:ext uri="{FF2B5EF4-FFF2-40B4-BE49-F238E27FC236}">
              <a16:creationId xmlns:a16="http://schemas.microsoft.com/office/drawing/2014/main" id="{00000000-0008-0000-0400-000081000000}"/>
            </a:ext>
          </a:extLst>
        </xdr:cNvPr>
        <xdr:cNvSpPr txBox="1"/>
      </xdr:nvSpPr>
      <xdr:spPr>
        <a:xfrm>
          <a:off x="16598900" y="2020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48079</xdr:rowOff>
    </xdr:from>
    <xdr:to>
      <xdr:col>82</xdr:col>
      <xdr:colOff>196850</xdr:colOff>
      <xdr:row>13</xdr:row>
      <xdr:rowOff>48079</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6421100" y="2276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80736</xdr:rowOff>
    </xdr:from>
    <xdr:to>
      <xdr:col>82</xdr:col>
      <xdr:colOff>107950</xdr:colOff>
      <xdr:row>17</xdr:row>
      <xdr:rowOff>102507</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a:off x="15671800" y="2995386"/>
          <a:ext cx="8382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17</xdr:row>
      <xdr:rowOff>34670</xdr:rowOff>
    </xdr:from>
    <xdr:ext cx="762000" cy="259045"/>
    <xdr:sp macro="" textlink="">
      <xdr:nvSpPr>
        <xdr:cNvPr id="132" name="物件費平均値テキスト">
          <a:extLst>
            <a:ext uri="{FF2B5EF4-FFF2-40B4-BE49-F238E27FC236}">
              <a16:creationId xmlns:a16="http://schemas.microsoft.com/office/drawing/2014/main" id="{00000000-0008-0000-0400-000084000000}"/>
            </a:ext>
          </a:extLst>
        </xdr:cNvPr>
        <xdr:cNvSpPr txBox="1"/>
      </xdr:nvSpPr>
      <xdr:spPr>
        <a:xfrm>
          <a:off x="16598900" y="29493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62593</xdr:rowOff>
    </xdr:from>
    <xdr:to>
      <xdr:col>82</xdr:col>
      <xdr:colOff>158750</xdr:colOff>
      <xdr:row>17</xdr:row>
      <xdr:rowOff>164193</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6459200" y="2977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80736</xdr:rowOff>
    </xdr:from>
    <xdr:to>
      <xdr:col>78</xdr:col>
      <xdr:colOff>69850</xdr:colOff>
      <xdr:row>19</xdr:row>
      <xdr:rowOff>31750</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flipV="1">
          <a:off x="14782800" y="2995386"/>
          <a:ext cx="889000" cy="293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8164</xdr:rowOff>
    </xdr:from>
    <xdr:to>
      <xdr:col>78</xdr:col>
      <xdr:colOff>120650</xdr:colOff>
      <xdr:row>17</xdr:row>
      <xdr:rowOff>109764</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5621000" y="2922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119941</xdr:rowOff>
    </xdr:from>
    <xdr:ext cx="7366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5290800" y="26916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18</xdr:row>
      <xdr:rowOff>94343</xdr:rowOff>
    </xdr:from>
    <xdr:to>
      <xdr:col>73</xdr:col>
      <xdr:colOff>180975</xdr:colOff>
      <xdr:row>19</xdr:row>
      <xdr:rowOff>31750</xdr:rowOff>
    </xdr:to>
    <xdr:cxnSp macro="">
      <xdr:nvCxnSpPr>
        <xdr:cNvPr id="137" name="直線コネクタ 136">
          <a:extLst>
            <a:ext uri="{FF2B5EF4-FFF2-40B4-BE49-F238E27FC236}">
              <a16:creationId xmlns:a16="http://schemas.microsoft.com/office/drawing/2014/main" id="{00000000-0008-0000-0400-000089000000}"/>
            </a:ext>
          </a:extLst>
        </xdr:cNvPr>
        <xdr:cNvCxnSpPr/>
      </xdr:nvCxnSpPr>
      <xdr:spPr>
        <a:xfrm>
          <a:off x="13893800" y="3180443"/>
          <a:ext cx="889000" cy="108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157843</xdr:rowOff>
    </xdr:from>
    <xdr:to>
      <xdr:col>74</xdr:col>
      <xdr:colOff>31750</xdr:colOff>
      <xdr:row>17</xdr:row>
      <xdr:rowOff>87993</xdr:rowOff>
    </xdr:to>
    <xdr:sp macro="" textlink="">
      <xdr:nvSpPr>
        <xdr:cNvPr id="138" name="フローチャート: 判断 137">
          <a:extLst>
            <a:ext uri="{FF2B5EF4-FFF2-40B4-BE49-F238E27FC236}">
              <a16:creationId xmlns:a16="http://schemas.microsoft.com/office/drawing/2014/main" id="{00000000-0008-0000-0400-00008A000000}"/>
            </a:ext>
          </a:extLst>
        </xdr:cNvPr>
        <xdr:cNvSpPr/>
      </xdr:nvSpPr>
      <xdr:spPr>
        <a:xfrm>
          <a:off x="14732000" y="2901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98170</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4401800" y="2669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18</xdr:row>
      <xdr:rowOff>94343</xdr:rowOff>
    </xdr:from>
    <xdr:to>
      <xdr:col>69</xdr:col>
      <xdr:colOff>92075</xdr:colOff>
      <xdr:row>18</xdr:row>
      <xdr:rowOff>105229</xdr:rowOff>
    </xdr:to>
    <xdr:cxnSp macro="">
      <xdr:nvCxnSpPr>
        <xdr:cNvPr id="140" name="直線コネクタ 139">
          <a:extLst>
            <a:ext uri="{FF2B5EF4-FFF2-40B4-BE49-F238E27FC236}">
              <a16:creationId xmlns:a16="http://schemas.microsoft.com/office/drawing/2014/main" id="{00000000-0008-0000-0400-00008C000000}"/>
            </a:ext>
          </a:extLst>
        </xdr:cNvPr>
        <xdr:cNvCxnSpPr/>
      </xdr:nvCxnSpPr>
      <xdr:spPr>
        <a:xfrm flipV="1">
          <a:off x="13004800" y="3180443"/>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136071</xdr:rowOff>
    </xdr:from>
    <xdr:to>
      <xdr:col>69</xdr:col>
      <xdr:colOff>142875</xdr:colOff>
      <xdr:row>17</xdr:row>
      <xdr:rowOff>66221</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3843000" y="2879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76398</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512800" y="2648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81643</xdr:rowOff>
    </xdr:from>
    <xdr:to>
      <xdr:col>65</xdr:col>
      <xdr:colOff>53975</xdr:colOff>
      <xdr:row>17</xdr:row>
      <xdr:rowOff>11793</xdr:rowOff>
    </xdr:to>
    <xdr:sp macro="" textlink="">
      <xdr:nvSpPr>
        <xdr:cNvPr id="143" name="フローチャート: 判断 142">
          <a:extLst>
            <a:ext uri="{FF2B5EF4-FFF2-40B4-BE49-F238E27FC236}">
              <a16:creationId xmlns:a16="http://schemas.microsoft.com/office/drawing/2014/main" id="{00000000-0008-0000-0400-00008F000000}"/>
            </a:ext>
          </a:extLst>
        </xdr:cNvPr>
        <xdr:cNvSpPr/>
      </xdr:nvSpPr>
      <xdr:spPr>
        <a:xfrm>
          <a:off x="12954000" y="2824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21970</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2623800" y="2593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51707</xdr:rowOff>
    </xdr:from>
    <xdr:to>
      <xdr:col>82</xdr:col>
      <xdr:colOff>158750</xdr:colOff>
      <xdr:row>17</xdr:row>
      <xdr:rowOff>153307</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6459200" y="2966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68234</xdr:rowOff>
    </xdr:from>
    <xdr:ext cx="762000" cy="259045"/>
    <xdr:sp macro="" textlink="">
      <xdr:nvSpPr>
        <xdr:cNvPr id="151" name="物件費該当値テキスト">
          <a:extLst>
            <a:ext uri="{FF2B5EF4-FFF2-40B4-BE49-F238E27FC236}">
              <a16:creationId xmlns:a16="http://schemas.microsoft.com/office/drawing/2014/main" id="{00000000-0008-0000-0400-000097000000}"/>
            </a:ext>
          </a:extLst>
        </xdr:cNvPr>
        <xdr:cNvSpPr txBox="1"/>
      </xdr:nvSpPr>
      <xdr:spPr>
        <a:xfrm>
          <a:off x="16598900" y="2811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29936</xdr:rowOff>
    </xdr:from>
    <xdr:to>
      <xdr:col>78</xdr:col>
      <xdr:colOff>120650</xdr:colOff>
      <xdr:row>17</xdr:row>
      <xdr:rowOff>131536</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5621000" y="2944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116313</xdr:rowOff>
    </xdr:from>
    <xdr:ext cx="7366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5290800" y="30309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18</xdr:row>
      <xdr:rowOff>152400</xdr:rowOff>
    </xdr:from>
    <xdr:to>
      <xdr:col>74</xdr:col>
      <xdr:colOff>31750</xdr:colOff>
      <xdr:row>19</xdr:row>
      <xdr:rowOff>82550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4732000" y="3238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19</xdr:row>
      <xdr:rowOff>67327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4401800" y="332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18</xdr:row>
      <xdr:rowOff>43543</xdr:rowOff>
    </xdr:from>
    <xdr:to>
      <xdr:col>69</xdr:col>
      <xdr:colOff>142875</xdr:colOff>
      <xdr:row>18</xdr:row>
      <xdr:rowOff>145143</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3843000" y="3129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129920</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3512800" y="3216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18</xdr:row>
      <xdr:rowOff>54429</xdr:rowOff>
    </xdr:from>
    <xdr:to>
      <xdr:col>65</xdr:col>
      <xdr:colOff>53975</xdr:colOff>
      <xdr:row>18</xdr:row>
      <xdr:rowOff>156029</xdr:rowOff>
    </xdr:to>
    <xdr:sp macro="" textlink="">
      <xdr:nvSpPr>
        <xdr:cNvPr id="158" name="楕円 157">
          <a:extLst>
            <a:ext uri="{FF2B5EF4-FFF2-40B4-BE49-F238E27FC236}">
              <a16:creationId xmlns:a16="http://schemas.microsoft.com/office/drawing/2014/main" id="{00000000-0008-0000-0400-00009E000000}"/>
            </a:ext>
          </a:extLst>
        </xdr:cNvPr>
        <xdr:cNvSpPr/>
      </xdr:nvSpPr>
      <xdr:spPr>
        <a:xfrm>
          <a:off x="12954000" y="3140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140805</xdr:rowOff>
    </xdr:from>
    <xdr:ext cx="762000" cy="259045"/>
    <xdr:sp macro="" textlink="">
      <xdr:nvSpPr>
        <xdr:cNvPr id="159" name="テキスト ボックス 158">
          <a:extLst>
            <a:ext uri="{FF2B5EF4-FFF2-40B4-BE49-F238E27FC236}">
              <a16:creationId xmlns:a16="http://schemas.microsoft.com/office/drawing/2014/main" id="{00000000-0008-0000-0400-00009F000000}"/>
            </a:ext>
          </a:extLst>
        </xdr:cNvPr>
        <xdr:cNvSpPr txBox="1"/>
      </xdr:nvSpPr>
      <xdr:spPr>
        <a:xfrm>
          <a:off x="12623800" y="3226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8" name="正方形/長方形 167">
          <a:extLst>
            <a:ext uri="{FF2B5EF4-FFF2-40B4-BE49-F238E27FC236}">
              <a16:creationId xmlns:a16="http://schemas.microsoft.com/office/drawing/2014/main" id="{00000000-0008-0000-0400-0000A8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9" name="正方形/長方形 168">
          <a:extLst>
            <a:ext uri="{FF2B5EF4-FFF2-40B4-BE49-F238E27FC236}">
              <a16:creationId xmlns:a16="http://schemas.microsoft.com/office/drawing/2014/main" id="{00000000-0008-0000-0400-0000A9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類似団体と比較し低くなっているのは、少子化により、児童福祉費や教育費について需要が減ってきているためである。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高齢者福祉においては、介護保険特別会計によるサービス給付は増加傾向にあるが、普通会計においては減少傾向にある。</a:t>
          </a:r>
        </a:p>
      </xdr:txBody>
    </xdr:sp>
    <xdr:clientData/>
  </xdr:twoCellAnchor>
  <xdr:oneCellAnchor>
    <xdr:from>
      <xdr:col>3</xdr:col>
      <xdr:colOff>123825</xdr:colOff>
      <xdr:row>49</xdr:row>
      <xdr:rowOff>107950</xdr:rowOff>
    </xdr:from>
    <xdr:ext cx="298543" cy="225703"/>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7" name="テキスト ボックス 186">
          <a:extLst>
            <a:ext uri="{FF2B5EF4-FFF2-40B4-BE49-F238E27FC236}">
              <a16:creationId xmlns:a16="http://schemas.microsoft.com/office/drawing/2014/main" id="{00000000-0008-0000-0400-0000BB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8" name="扶助費グラフ枠">
          <a:extLst>
            <a:ext uri="{FF2B5EF4-FFF2-40B4-BE49-F238E27FC236}">
              <a16:creationId xmlns:a16="http://schemas.microsoft.com/office/drawing/2014/main" id="{00000000-0008-0000-0400-0000BC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94343</xdr:rowOff>
    </xdr:from>
    <xdr:to>
      <xdr:col>24</xdr:col>
      <xdr:colOff>25400</xdr:colOff>
      <xdr:row>61</xdr:row>
      <xdr:rowOff>69850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flipV="1">
          <a:off x="4826000" y="9009743"/>
          <a:ext cx="0" cy="15185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41927</xdr:rowOff>
    </xdr:from>
    <xdr:ext cx="762000" cy="259045"/>
    <xdr:sp macro="" textlink="">
      <xdr:nvSpPr>
        <xdr:cNvPr id="190" name="扶助費最小値テキスト">
          <a:extLst>
            <a:ext uri="{FF2B5EF4-FFF2-40B4-BE49-F238E27FC236}">
              <a16:creationId xmlns:a16="http://schemas.microsoft.com/office/drawing/2014/main" id="{00000000-0008-0000-0400-0000BE000000}"/>
            </a:ext>
          </a:extLst>
        </xdr:cNvPr>
        <xdr:cNvSpPr txBox="1"/>
      </xdr:nvSpPr>
      <xdr:spPr>
        <a:xfrm>
          <a:off x="4914900" y="1050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69850</xdr:rowOff>
    </xdr:from>
    <xdr:to>
      <xdr:col>24</xdr:col>
      <xdr:colOff>114300</xdr:colOff>
      <xdr:row>61</xdr:row>
      <xdr:rowOff>69850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4737100" y="10528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9270</xdr:rowOff>
    </xdr:from>
    <xdr:ext cx="762000" cy="259045"/>
    <xdr:sp macro="" textlink="">
      <xdr:nvSpPr>
        <xdr:cNvPr id="192" name="扶助費最大値テキスト">
          <a:extLst>
            <a:ext uri="{FF2B5EF4-FFF2-40B4-BE49-F238E27FC236}">
              <a16:creationId xmlns:a16="http://schemas.microsoft.com/office/drawing/2014/main" id="{00000000-0008-0000-0400-0000C0000000}"/>
            </a:ext>
          </a:extLst>
        </xdr:cNvPr>
        <xdr:cNvSpPr txBox="1"/>
      </xdr:nvSpPr>
      <xdr:spPr>
        <a:xfrm>
          <a:off x="4914900" y="8753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94343</xdr:rowOff>
    </xdr:from>
    <xdr:to>
      <xdr:col>24</xdr:col>
      <xdr:colOff>114300</xdr:colOff>
      <xdr:row>52</xdr:row>
      <xdr:rowOff>94343</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4737100" y="9009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53</xdr:row>
      <xdr:rowOff>69850</xdr:rowOff>
    </xdr:from>
    <xdr:to>
      <xdr:col>24</xdr:col>
      <xdr:colOff>25400</xdr:colOff>
      <xdr:row>53</xdr:row>
      <xdr:rowOff>86178</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a:off x="3987800" y="9156700"/>
          <a:ext cx="8382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154412</xdr:rowOff>
    </xdr:from>
    <xdr:ext cx="762000" cy="259045"/>
    <xdr:sp macro="" textlink="">
      <xdr:nvSpPr>
        <xdr:cNvPr id="195" name="扶助費平均値テキスト">
          <a:extLst>
            <a:ext uri="{FF2B5EF4-FFF2-40B4-BE49-F238E27FC236}">
              <a16:creationId xmlns:a16="http://schemas.microsoft.com/office/drawing/2014/main" id="{00000000-0008-0000-0400-0000C3000000}"/>
            </a:ext>
          </a:extLst>
        </xdr:cNvPr>
        <xdr:cNvSpPr txBox="1"/>
      </xdr:nvSpPr>
      <xdr:spPr>
        <a:xfrm>
          <a:off x="4914900" y="95841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10885</xdr:rowOff>
    </xdr:from>
    <xdr:to>
      <xdr:col>24</xdr:col>
      <xdr:colOff>76200</xdr:colOff>
      <xdr:row>56</xdr:row>
      <xdr:rowOff>112485</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4775200" y="961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53</xdr:row>
      <xdr:rowOff>37193</xdr:rowOff>
    </xdr:from>
    <xdr:to>
      <xdr:col>19</xdr:col>
      <xdr:colOff>187325</xdr:colOff>
      <xdr:row>53</xdr:row>
      <xdr:rowOff>69850</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a:off x="3098800" y="912404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10885</xdr:rowOff>
    </xdr:from>
    <xdr:to>
      <xdr:col>20</xdr:col>
      <xdr:colOff>38100</xdr:colOff>
      <xdr:row>56</xdr:row>
      <xdr:rowOff>112485</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3937000" y="961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97262</xdr:rowOff>
    </xdr:from>
    <xdr:ext cx="7366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3606800" y="96984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53</xdr:row>
      <xdr:rowOff>37193</xdr:rowOff>
    </xdr:from>
    <xdr:to>
      <xdr:col>15</xdr:col>
      <xdr:colOff>98425</xdr:colOff>
      <xdr:row>53</xdr:row>
      <xdr:rowOff>53522</xdr:rowOff>
    </xdr:to>
    <xdr:cxnSp macro="">
      <xdr:nvCxnSpPr>
        <xdr:cNvPr id="200" name="直線コネクタ 199">
          <a:extLst>
            <a:ext uri="{FF2B5EF4-FFF2-40B4-BE49-F238E27FC236}">
              <a16:creationId xmlns:a16="http://schemas.microsoft.com/office/drawing/2014/main" id="{00000000-0008-0000-0400-0000C8000000}"/>
            </a:ext>
          </a:extLst>
        </xdr:cNvPr>
        <xdr:cNvCxnSpPr/>
      </xdr:nvCxnSpPr>
      <xdr:spPr>
        <a:xfrm flipV="1">
          <a:off x="2209800" y="9124043"/>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166007</xdr:rowOff>
    </xdr:from>
    <xdr:to>
      <xdr:col>15</xdr:col>
      <xdr:colOff>149225</xdr:colOff>
      <xdr:row>56</xdr:row>
      <xdr:rowOff>96157</xdr:rowOff>
    </xdr:to>
    <xdr:sp macro="" textlink="">
      <xdr:nvSpPr>
        <xdr:cNvPr id="201" name="フローチャート: 判断 200">
          <a:extLst>
            <a:ext uri="{FF2B5EF4-FFF2-40B4-BE49-F238E27FC236}">
              <a16:creationId xmlns:a16="http://schemas.microsoft.com/office/drawing/2014/main" id="{00000000-0008-0000-0400-0000C9000000}"/>
            </a:ext>
          </a:extLst>
        </xdr:cNvPr>
        <xdr:cNvSpPr/>
      </xdr:nvSpPr>
      <xdr:spPr>
        <a:xfrm>
          <a:off x="3048000" y="9595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80934</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717800" y="968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53</xdr:row>
      <xdr:rowOff>53522</xdr:rowOff>
    </xdr:from>
    <xdr:to>
      <xdr:col>11</xdr:col>
      <xdr:colOff>9525</xdr:colOff>
      <xdr:row>54</xdr:row>
      <xdr:rowOff>12700</xdr:rowOff>
    </xdr:to>
    <xdr:cxnSp macro="">
      <xdr:nvCxnSpPr>
        <xdr:cNvPr id="203" name="直線コネクタ 202">
          <a:extLst>
            <a:ext uri="{FF2B5EF4-FFF2-40B4-BE49-F238E27FC236}">
              <a16:creationId xmlns:a16="http://schemas.microsoft.com/office/drawing/2014/main" id="{00000000-0008-0000-0400-0000CB000000}"/>
            </a:ext>
          </a:extLst>
        </xdr:cNvPr>
        <xdr:cNvCxnSpPr/>
      </xdr:nvCxnSpPr>
      <xdr:spPr>
        <a:xfrm flipV="1">
          <a:off x="1320800" y="9140372"/>
          <a:ext cx="889000" cy="130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149678</xdr:rowOff>
    </xdr:from>
    <xdr:to>
      <xdr:col>11</xdr:col>
      <xdr:colOff>60325</xdr:colOff>
      <xdr:row>56</xdr:row>
      <xdr:rowOff>79828</xdr:rowOff>
    </xdr:to>
    <xdr:sp macro="" textlink="">
      <xdr:nvSpPr>
        <xdr:cNvPr id="204" name="フローチャート: 判断 203">
          <a:extLst>
            <a:ext uri="{FF2B5EF4-FFF2-40B4-BE49-F238E27FC236}">
              <a16:creationId xmlns:a16="http://schemas.microsoft.com/office/drawing/2014/main" id="{00000000-0008-0000-0400-0000CC000000}"/>
            </a:ext>
          </a:extLst>
        </xdr:cNvPr>
        <xdr:cNvSpPr/>
      </xdr:nvSpPr>
      <xdr:spPr>
        <a:xfrm>
          <a:off x="2159000" y="9579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64605</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828800" y="9665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117022</xdr:rowOff>
    </xdr:from>
    <xdr:to>
      <xdr:col>6</xdr:col>
      <xdr:colOff>171450</xdr:colOff>
      <xdr:row>56</xdr:row>
      <xdr:rowOff>47172</xdr:rowOff>
    </xdr:to>
    <xdr:sp macro="" textlink="">
      <xdr:nvSpPr>
        <xdr:cNvPr id="206" name="フローチャート: 判断 205">
          <a:extLst>
            <a:ext uri="{FF2B5EF4-FFF2-40B4-BE49-F238E27FC236}">
              <a16:creationId xmlns:a16="http://schemas.microsoft.com/office/drawing/2014/main" id="{00000000-0008-0000-0400-0000CE000000}"/>
            </a:ext>
          </a:extLst>
        </xdr:cNvPr>
        <xdr:cNvSpPr/>
      </xdr:nvSpPr>
      <xdr:spPr>
        <a:xfrm>
          <a:off x="1270000" y="9546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31949</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939800" y="9633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53</xdr:row>
      <xdr:rowOff>35378</xdr:rowOff>
    </xdr:from>
    <xdr:to>
      <xdr:col>24</xdr:col>
      <xdr:colOff>76200</xdr:colOff>
      <xdr:row>53</xdr:row>
      <xdr:rowOff>136978</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4775200" y="9122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51905</xdr:rowOff>
    </xdr:from>
    <xdr:ext cx="762000" cy="259045"/>
    <xdr:sp macro="" textlink="">
      <xdr:nvSpPr>
        <xdr:cNvPr id="214" name="扶助費該当値テキスト">
          <a:extLst>
            <a:ext uri="{FF2B5EF4-FFF2-40B4-BE49-F238E27FC236}">
              <a16:creationId xmlns:a16="http://schemas.microsoft.com/office/drawing/2014/main" id="{00000000-0008-0000-0400-0000D6000000}"/>
            </a:ext>
          </a:extLst>
        </xdr:cNvPr>
        <xdr:cNvSpPr txBox="1"/>
      </xdr:nvSpPr>
      <xdr:spPr>
        <a:xfrm>
          <a:off x="4914900" y="8967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53</xdr:row>
      <xdr:rowOff>19050</xdr:rowOff>
    </xdr:from>
    <xdr:to>
      <xdr:col>20</xdr:col>
      <xdr:colOff>38100</xdr:colOff>
      <xdr:row>53</xdr:row>
      <xdr:rowOff>120650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3937000" y="910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51</xdr:row>
      <xdr:rowOff>130827</xdr:rowOff>
    </xdr:from>
    <xdr:ext cx="7366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3606800" y="8874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52</xdr:row>
      <xdr:rowOff>157843</xdr:rowOff>
    </xdr:from>
    <xdr:to>
      <xdr:col>15</xdr:col>
      <xdr:colOff>149225</xdr:colOff>
      <xdr:row>53</xdr:row>
      <xdr:rowOff>87993</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3048000" y="9073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51</xdr:row>
      <xdr:rowOff>98170</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2717800" y="8842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53</xdr:row>
      <xdr:rowOff>2722</xdr:rowOff>
    </xdr:from>
    <xdr:to>
      <xdr:col>11</xdr:col>
      <xdr:colOff>60325</xdr:colOff>
      <xdr:row>53</xdr:row>
      <xdr:rowOff>104322</xdr:rowOff>
    </xdr:to>
    <xdr:sp macro="" textlink="">
      <xdr:nvSpPr>
        <xdr:cNvPr id="219" name="楕円 218">
          <a:extLst>
            <a:ext uri="{FF2B5EF4-FFF2-40B4-BE49-F238E27FC236}">
              <a16:creationId xmlns:a16="http://schemas.microsoft.com/office/drawing/2014/main" id="{00000000-0008-0000-0400-0000DB000000}"/>
            </a:ext>
          </a:extLst>
        </xdr:cNvPr>
        <xdr:cNvSpPr/>
      </xdr:nvSpPr>
      <xdr:spPr>
        <a:xfrm>
          <a:off x="2159000" y="9089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51</xdr:row>
      <xdr:rowOff>114499</xdr:rowOff>
    </xdr:from>
    <xdr:ext cx="762000" cy="259045"/>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1828800" y="8858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53</xdr:row>
      <xdr:rowOff>133350</xdr:rowOff>
    </xdr:from>
    <xdr:to>
      <xdr:col>6</xdr:col>
      <xdr:colOff>171450</xdr:colOff>
      <xdr:row>54</xdr:row>
      <xdr:rowOff>63500</xdr:rowOff>
    </xdr:to>
    <xdr:sp macro="" textlink="">
      <xdr:nvSpPr>
        <xdr:cNvPr id="221" name="楕円 220">
          <a:extLst>
            <a:ext uri="{FF2B5EF4-FFF2-40B4-BE49-F238E27FC236}">
              <a16:creationId xmlns:a16="http://schemas.microsoft.com/office/drawing/2014/main" id="{00000000-0008-0000-0400-0000DD000000}"/>
            </a:ext>
          </a:extLst>
        </xdr:cNvPr>
        <xdr:cNvSpPr/>
      </xdr:nvSpPr>
      <xdr:spPr>
        <a:xfrm>
          <a:off x="1270000" y="922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73677</xdr:rowOff>
    </xdr:from>
    <xdr:ext cx="762000" cy="259045"/>
    <xdr:sp macro="" textlink="">
      <xdr:nvSpPr>
        <xdr:cNvPr id="222" name="テキスト ボックス 221">
          <a:extLst>
            <a:ext uri="{FF2B5EF4-FFF2-40B4-BE49-F238E27FC236}">
              <a16:creationId xmlns:a16="http://schemas.microsoft.com/office/drawing/2014/main" id="{00000000-0008-0000-0400-0000DE000000}"/>
            </a:ext>
          </a:extLst>
        </xdr:cNvPr>
        <xdr:cNvSpPr txBox="1"/>
      </xdr:nvSpPr>
      <xdr:spPr>
        <a:xfrm>
          <a:off x="939800" y="898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31" name="正方形/長方形 230">
          <a:extLst>
            <a:ext uri="{FF2B5EF4-FFF2-40B4-BE49-F238E27FC236}">
              <a16:creationId xmlns:a16="http://schemas.microsoft.com/office/drawing/2014/main" id="{00000000-0008-0000-0400-0000E7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2" name="正方形/長方形 231">
          <a:extLst>
            <a:ext uri="{FF2B5EF4-FFF2-40B4-BE49-F238E27FC236}">
              <a16:creationId xmlns:a16="http://schemas.microsoft.com/office/drawing/2014/main" id="{00000000-0008-0000-0400-0000E8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の平均値を上回っているのは、繰出金が高い水準で推移していることが大きな要因である。下水道会計への繰出金については、公債費や維持管理経費における繰出しが大きく、比率を押し上げている。公営企業会計については、経費を節減し、独立採算の原則に立った料金の見直しを図り、普通会計の負担を減らしていくよう努めていくよう必要がある。</a:t>
          </a:r>
        </a:p>
      </xdr:txBody>
    </xdr:sp>
    <xdr:clientData/>
  </xdr:twoCellAnchor>
  <xdr:oneCellAnchor>
    <xdr:from>
      <xdr:col>62</xdr:col>
      <xdr:colOff>6350</xdr:colOff>
      <xdr:row>49</xdr:row>
      <xdr:rowOff>107950</xdr:rowOff>
    </xdr:from>
    <xdr:ext cx="298543" cy="225703"/>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8" name="テキスト ボックス 247">
          <a:extLst>
            <a:ext uri="{FF2B5EF4-FFF2-40B4-BE49-F238E27FC236}">
              <a16:creationId xmlns:a16="http://schemas.microsoft.com/office/drawing/2014/main" id="{00000000-0008-0000-0400-0000F8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9" name="その他グラフ枠">
          <a:extLst>
            <a:ext uri="{FF2B5EF4-FFF2-40B4-BE49-F238E27FC236}">
              <a16:creationId xmlns:a16="http://schemas.microsoft.com/office/drawing/2014/main" id="{00000000-0008-0000-0400-0000F9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58420</xdr:rowOff>
    </xdr:from>
    <xdr:to>
      <xdr:col>82</xdr:col>
      <xdr:colOff>107950</xdr:colOff>
      <xdr:row>60</xdr:row>
      <xdr:rowOff>50800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flipV="1">
          <a:off x="16510000" y="8973820"/>
          <a:ext cx="0" cy="1363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22877</xdr:rowOff>
    </xdr:from>
    <xdr:ext cx="762000" cy="259045"/>
    <xdr:sp macro="" textlink="">
      <xdr:nvSpPr>
        <xdr:cNvPr id="251" name="その他最小値テキスト">
          <a:extLst>
            <a:ext uri="{FF2B5EF4-FFF2-40B4-BE49-F238E27FC236}">
              <a16:creationId xmlns:a16="http://schemas.microsoft.com/office/drawing/2014/main" id="{00000000-0008-0000-0400-0000FB000000}"/>
            </a:ext>
          </a:extLst>
        </xdr:cNvPr>
        <xdr:cNvSpPr txBox="1"/>
      </xdr:nvSpPr>
      <xdr:spPr>
        <a:xfrm>
          <a:off x="16598900" y="1030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50800</xdr:rowOff>
    </xdr:from>
    <xdr:to>
      <xdr:col>82</xdr:col>
      <xdr:colOff>196850</xdr:colOff>
      <xdr:row>60</xdr:row>
      <xdr:rowOff>50800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6421100" y="10337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50</xdr:row>
      <xdr:rowOff>144797</xdr:rowOff>
    </xdr:from>
    <xdr:ext cx="762000" cy="259045"/>
    <xdr:sp macro="" textlink="">
      <xdr:nvSpPr>
        <xdr:cNvPr id="253" name="その他最大値テキスト">
          <a:extLst>
            <a:ext uri="{FF2B5EF4-FFF2-40B4-BE49-F238E27FC236}">
              <a16:creationId xmlns:a16="http://schemas.microsoft.com/office/drawing/2014/main" id="{00000000-0008-0000-0400-0000FD000000}"/>
            </a:ext>
          </a:extLst>
        </xdr:cNvPr>
        <xdr:cNvSpPr txBox="1"/>
      </xdr:nvSpPr>
      <xdr:spPr>
        <a:xfrm>
          <a:off x="16598900" y="8717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58420</xdr:rowOff>
    </xdr:from>
    <xdr:to>
      <xdr:col>82</xdr:col>
      <xdr:colOff>196850</xdr:colOff>
      <xdr:row>52</xdr:row>
      <xdr:rowOff>58420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6421100" y="8973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50800</xdr:rowOff>
    </xdr:from>
    <xdr:to>
      <xdr:col>82</xdr:col>
      <xdr:colOff>107950</xdr:colOff>
      <xdr:row>58</xdr:row>
      <xdr:rowOff>96520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a:off x="15671800" y="999490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123207</xdr:rowOff>
    </xdr:from>
    <xdr:ext cx="762000" cy="259045"/>
    <xdr:sp macro="" textlink="">
      <xdr:nvSpPr>
        <xdr:cNvPr id="256" name="その他平均値テキスト">
          <a:extLst>
            <a:ext uri="{FF2B5EF4-FFF2-40B4-BE49-F238E27FC236}">
              <a16:creationId xmlns:a16="http://schemas.microsoft.com/office/drawing/2014/main" id="{00000000-0008-0000-0400-000000010000}"/>
            </a:ext>
          </a:extLst>
        </xdr:cNvPr>
        <xdr:cNvSpPr txBox="1"/>
      </xdr:nvSpPr>
      <xdr:spPr>
        <a:xfrm>
          <a:off x="16598900" y="95529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106680</xdr:rowOff>
    </xdr:from>
    <xdr:to>
      <xdr:col>82</xdr:col>
      <xdr:colOff>158750</xdr:colOff>
      <xdr:row>57</xdr:row>
      <xdr:rowOff>36830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6459200" y="9707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168910</xdr:rowOff>
    </xdr:from>
    <xdr:to>
      <xdr:col>78</xdr:col>
      <xdr:colOff>69850</xdr:colOff>
      <xdr:row>58</xdr:row>
      <xdr:rowOff>50800</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a:off x="14782800" y="994156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19050</xdr:rowOff>
    </xdr:from>
    <xdr:to>
      <xdr:col>78</xdr:col>
      <xdr:colOff>120650</xdr:colOff>
      <xdr:row>57</xdr:row>
      <xdr:rowOff>120650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5621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130827</xdr:rowOff>
    </xdr:from>
    <xdr:ext cx="7366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5290800" y="9560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161290</xdr:rowOff>
    </xdr:from>
    <xdr:to>
      <xdr:col>73</xdr:col>
      <xdr:colOff>180975</xdr:colOff>
      <xdr:row>57</xdr:row>
      <xdr:rowOff>168910</xdr:rowOff>
    </xdr:to>
    <xdr:cxnSp macro="">
      <xdr:nvCxnSpPr>
        <xdr:cNvPr id="261" name="直線コネクタ 260">
          <a:extLst>
            <a:ext uri="{FF2B5EF4-FFF2-40B4-BE49-F238E27FC236}">
              <a16:creationId xmlns:a16="http://schemas.microsoft.com/office/drawing/2014/main" id="{00000000-0008-0000-0400-000005010000}"/>
            </a:ext>
          </a:extLst>
        </xdr:cNvPr>
        <xdr:cNvCxnSpPr/>
      </xdr:nvCxnSpPr>
      <xdr:spPr>
        <a:xfrm>
          <a:off x="13893800" y="993394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152400</xdr:rowOff>
    </xdr:from>
    <xdr:to>
      <xdr:col>74</xdr:col>
      <xdr:colOff>31750</xdr:colOff>
      <xdr:row>57</xdr:row>
      <xdr:rowOff>82550</xdr:rowOff>
    </xdr:to>
    <xdr:sp macro="" textlink="">
      <xdr:nvSpPr>
        <xdr:cNvPr id="262" name="フローチャート: 判断 261">
          <a:extLst>
            <a:ext uri="{FF2B5EF4-FFF2-40B4-BE49-F238E27FC236}">
              <a16:creationId xmlns:a16="http://schemas.microsoft.com/office/drawing/2014/main" id="{00000000-0008-0000-0400-000006010000}"/>
            </a:ext>
          </a:extLst>
        </xdr:cNvPr>
        <xdr:cNvSpPr/>
      </xdr:nvSpPr>
      <xdr:spPr>
        <a:xfrm>
          <a:off x="14732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92727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4401800" y="952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107950</xdr:rowOff>
    </xdr:from>
    <xdr:to>
      <xdr:col>69</xdr:col>
      <xdr:colOff>92075</xdr:colOff>
      <xdr:row>57</xdr:row>
      <xdr:rowOff>161290</xdr:rowOff>
    </xdr:to>
    <xdr:cxnSp macro="">
      <xdr:nvCxnSpPr>
        <xdr:cNvPr id="264" name="直線コネクタ 263">
          <a:extLst>
            <a:ext uri="{FF2B5EF4-FFF2-40B4-BE49-F238E27FC236}">
              <a16:creationId xmlns:a16="http://schemas.microsoft.com/office/drawing/2014/main" id="{00000000-0008-0000-0400-000008010000}"/>
            </a:ext>
          </a:extLst>
        </xdr:cNvPr>
        <xdr:cNvCxnSpPr/>
      </xdr:nvCxnSpPr>
      <xdr:spPr>
        <a:xfrm>
          <a:off x="13004800" y="988060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11430</xdr:rowOff>
    </xdr:from>
    <xdr:to>
      <xdr:col>69</xdr:col>
      <xdr:colOff>142875</xdr:colOff>
      <xdr:row>57</xdr:row>
      <xdr:rowOff>113030</xdr:rowOff>
    </xdr:to>
    <xdr:sp macro="" textlink="">
      <xdr:nvSpPr>
        <xdr:cNvPr id="265" name="フローチャート: 判断 264">
          <a:extLst>
            <a:ext uri="{FF2B5EF4-FFF2-40B4-BE49-F238E27FC236}">
              <a16:creationId xmlns:a16="http://schemas.microsoft.com/office/drawing/2014/main" id="{00000000-0008-0000-0400-000009010000}"/>
            </a:ext>
          </a:extLst>
        </xdr:cNvPr>
        <xdr:cNvSpPr/>
      </xdr:nvSpPr>
      <xdr:spPr>
        <a:xfrm>
          <a:off x="13843000" y="9784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123207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512800" y="9552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121920</xdr:rowOff>
    </xdr:from>
    <xdr:to>
      <xdr:col>65</xdr:col>
      <xdr:colOff>53975</xdr:colOff>
      <xdr:row>57</xdr:row>
      <xdr:rowOff>52070</xdr:rowOff>
    </xdr:to>
    <xdr:sp macro="" textlink="">
      <xdr:nvSpPr>
        <xdr:cNvPr id="267" name="フローチャート: 判断 266">
          <a:extLst>
            <a:ext uri="{FF2B5EF4-FFF2-40B4-BE49-F238E27FC236}">
              <a16:creationId xmlns:a16="http://schemas.microsoft.com/office/drawing/2014/main" id="{00000000-0008-0000-0400-00000B010000}"/>
            </a:ext>
          </a:extLst>
        </xdr:cNvPr>
        <xdr:cNvSpPr/>
      </xdr:nvSpPr>
      <xdr:spPr>
        <a:xfrm>
          <a:off x="12954000" y="9723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62247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2623800" y="9491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45720</xdr:rowOff>
    </xdr:from>
    <xdr:to>
      <xdr:col>82</xdr:col>
      <xdr:colOff>158750</xdr:colOff>
      <xdr:row>58</xdr:row>
      <xdr:rowOff>147320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6459200" y="998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17797</xdr:rowOff>
    </xdr:from>
    <xdr:ext cx="762000" cy="259045"/>
    <xdr:sp macro="" textlink="">
      <xdr:nvSpPr>
        <xdr:cNvPr id="275" name="その他該当値テキスト">
          <a:extLst>
            <a:ext uri="{FF2B5EF4-FFF2-40B4-BE49-F238E27FC236}">
              <a16:creationId xmlns:a16="http://schemas.microsoft.com/office/drawing/2014/main" id="{00000000-0008-0000-0400-000013010000}"/>
            </a:ext>
          </a:extLst>
        </xdr:cNvPr>
        <xdr:cNvSpPr txBox="1"/>
      </xdr:nvSpPr>
      <xdr:spPr>
        <a:xfrm>
          <a:off x="16598900" y="9961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0</xdr:rowOff>
    </xdr:from>
    <xdr:to>
      <xdr:col>78</xdr:col>
      <xdr:colOff>120650</xdr:colOff>
      <xdr:row>58</xdr:row>
      <xdr:rowOff>101600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5621000" y="994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86377</xdr:rowOff>
    </xdr:from>
    <xdr:ext cx="7366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5290800" y="10030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118110</xdr:rowOff>
    </xdr:from>
    <xdr:to>
      <xdr:col>74</xdr:col>
      <xdr:colOff>31750</xdr:colOff>
      <xdr:row>58</xdr:row>
      <xdr:rowOff>48260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4732000" y="9890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33037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4401800" y="9977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110490</xdr:rowOff>
    </xdr:from>
    <xdr:to>
      <xdr:col>69</xdr:col>
      <xdr:colOff>142875</xdr:colOff>
      <xdr:row>58</xdr:row>
      <xdr:rowOff>40640</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3843000" y="9883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25417</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3512800" y="9969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57150</xdr:rowOff>
    </xdr:from>
    <xdr:to>
      <xdr:col>65</xdr:col>
      <xdr:colOff>53975</xdr:colOff>
      <xdr:row>57</xdr:row>
      <xdr:rowOff>158750</xdr:rowOff>
    </xdr:to>
    <xdr:sp macro="" textlink="">
      <xdr:nvSpPr>
        <xdr:cNvPr id="282" name="楕円 281">
          <a:extLst>
            <a:ext uri="{FF2B5EF4-FFF2-40B4-BE49-F238E27FC236}">
              <a16:creationId xmlns:a16="http://schemas.microsoft.com/office/drawing/2014/main" id="{00000000-0008-0000-0400-00001A010000}"/>
            </a:ext>
          </a:extLst>
        </xdr:cNvPr>
        <xdr:cNvSpPr/>
      </xdr:nvSpPr>
      <xdr:spPr>
        <a:xfrm>
          <a:off x="12954000" y="982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143527</xdr:rowOff>
    </xdr:from>
    <xdr:ext cx="762000" cy="259045"/>
    <xdr:sp macro="" textlink="">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2623800" y="991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2" name="正方形/長方形 291">
          <a:extLst>
            <a:ext uri="{FF2B5EF4-FFF2-40B4-BE49-F238E27FC236}">
              <a16:creationId xmlns:a16="http://schemas.microsoft.com/office/drawing/2014/main" id="{00000000-0008-0000-0400-000024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3" name="正方形/長方形 292">
          <a:extLst>
            <a:ext uri="{FF2B5EF4-FFF2-40B4-BE49-F238E27FC236}">
              <a16:creationId xmlns:a16="http://schemas.microsoft.com/office/drawing/2014/main" id="{00000000-0008-0000-0400-000025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補助費全体の決算額は前年度よりも増加しているが、基金の取り崩しにより対応したことから経常収支比率が減少している。しかし、今後も常備消防の経費や町立病院に対する負担金の増加が予想される。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また、若者定住施策を進めるため、住宅取得支援補助や町内における就業機会の促進にかかる補助を行うことから、比率の上昇が見込まれる。</a:t>
          </a:r>
        </a:p>
      </xdr:txBody>
    </xdr:sp>
    <xdr:clientData/>
  </xdr:twoCellAnchor>
  <xdr:oneCellAnchor>
    <xdr:from>
      <xdr:col>62</xdr:col>
      <xdr:colOff>6350</xdr:colOff>
      <xdr:row>29</xdr:row>
      <xdr:rowOff>107950</xdr:rowOff>
    </xdr:from>
    <xdr:ext cx="298543" cy="225703"/>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10" name="補助費等グラフ枠">
          <a:extLst>
            <a:ext uri="{FF2B5EF4-FFF2-40B4-BE49-F238E27FC236}">
              <a16:creationId xmlns:a16="http://schemas.microsoft.com/office/drawing/2014/main" id="{00000000-0008-0000-0400-000036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35560</xdr:rowOff>
    </xdr:from>
    <xdr:to>
      <xdr:col>82</xdr:col>
      <xdr:colOff>107950</xdr:colOff>
      <xdr:row>41</xdr:row>
      <xdr:rowOff>153670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flipV="1">
          <a:off x="16510000" y="5864860"/>
          <a:ext cx="0" cy="1318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125747</xdr:rowOff>
    </xdr:from>
    <xdr:ext cx="762000" cy="259045"/>
    <xdr:sp macro="" textlink="">
      <xdr:nvSpPr>
        <xdr:cNvPr id="312" name="補助費等最小値テキスト">
          <a:extLst>
            <a:ext uri="{FF2B5EF4-FFF2-40B4-BE49-F238E27FC236}">
              <a16:creationId xmlns:a16="http://schemas.microsoft.com/office/drawing/2014/main" id="{00000000-0008-0000-0400-000038010000}"/>
            </a:ext>
          </a:extLst>
        </xdr:cNvPr>
        <xdr:cNvSpPr txBox="1"/>
      </xdr:nvSpPr>
      <xdr:spPr>
        <a:xfrm>
          <a:off x="16598900" y="7155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153670</xdr:rowOff>
    </xdr:from>
    <xdr:to>
      <xdr:col>82</xdr:col>
      <xdr:colOff>196850</xdr:colOff>
      <xdr:row>41</xdr:row>
      <xdr:rowOff>153670</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6421100" y="7183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121937</xdr:rowOff>
    </xdr:from>
    <xdr:ext cx="762000" cy="259045"/>
    <xdr:sp macro="" textlink="">
      <xdr:nvSpPr>
        <xdr:cNvPr id="314" name="補助費等最大値テキスト">
          <a:extLst>
            <a:ext uri="{FF2B5EF4-FFF2-40B4-BE49-F238E27FC236}">
              <a16:creationId xmlns:a16="http://schemas.microsoft.com/office/drawing/2014/main" id="{00000000-0008-0000-0400-00003A010000}"/>
            </a:ext>
          </a:extLst>
        </xdr:cNvPr>
        <xdr:cNvSpPr txBox="1"/>
      </xdr:nvSpPr>
      <xdr:spPr>
        <a:xfrm>
          <a:off x="16598900" y="5608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35560</xdr:rowOff>
    </xdr:from>
    <xdr:to>
      <xdr:col>82</xdr:col>
      <xdr:colOff>196850</xdr:colOff>
      <xdr:row>34</xdr:row>
      <xdr:rowOff>35560</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a:off x="16421100" y="5864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1270</xdr:rowOff>
    </xdr:from>
    <xdr:to>
      <xdr:col>82</xdr:col>
      <xdr:colOff>107950</xdr:colOff>
      <xdr:row>37</xdr:row>
      <xdr:rowOff>92710</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flipV="1">
          <a:off x="15671800" y="6344920"/>
          <a:ext cx="8382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143527</xdr:rowOff>
    </xdr:from>
    <xdr:ext cx="762000" cy="259045"/>
    <xdr:sp macro="" textlink="">
      <xdr:nvSpPr>
        <xdr:cNvPr id="317" name="補助費等平均値テキスト">
          <a:extLst>
            <a:ext uri="{FF2B5EF4-FFF2-40B4-BE49-F238E27FC236}">
              <a16:creationId xmlns:a16="http://schemas.microsoft.com/office/drawing/2014/main" id="{00000000-0008-0000-0400-00003D010000}"/>
            </a:ext>
          </a:extLst>
        </xdr:cNvPr>
        <xdr:cNvSpPr txBox="1"/>
      </xdr:nvSpPr>
      <xdr:spPr>
        <a:xfrm>
          <a:off x="16598900" y="6487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0</xdr:rowOff>
    </xdr:from>
    <xdr:to>
      <xdr:col>82</xdr:col>
      <xdr:colOff>158750</xdr:colOff>
      <xdr:row>38</xdr:row>
      <xdr:rowOff>101600</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6459200" y="651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31750</xdr:rowOff>
    </xdr:from>
    <xdr:to>
      <xdr:col>78</xdr:col>
      <xdr:colOff>69850</xdr:colOff>
      <xdr:row>37</xdr:row>
      <xdr:rowOff>92710</xdr:rowOff>
    </xdr:to>
    <xdr:cxnSp macro="">
      <xdr:nvCxnSpPr>
        <xdr:cNvPr id="319" name="直線コネクタ 318">
          <a:extLst>
            <a:ext uri="{FF2B5EF4-FFF2-40B4-BE49-F238E27FC236}">
              <a16:creationId xmlns:a16="http://schemas.microsoft.com/office/drawing/2014/main" id="{00000000-0008-0000-0400-00003F010000}"/>
            </a:ext>
          </a:extLst>
        </xdr:cNvPr>
        <xdr:cNvCxnSpPr/>
      </xdr:nvCxnSpPr>
      <xdr:spPr>
        <a:xfrm>
          <a:off x="14782800" y="637540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87630</xdr:rowOff>
    </xdr:from>
    <xdr:to>
      <xdr:col>78</xdr:col>
      <xdr:colOff>120650</xdr:colOff>
      <xdr:row>38</xdr:row>
      <xdr:rowOff>17780</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5621000" y="6431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2557</xdr:rowOff>
    </xdr:from>
    <xdr:ext cx="7366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5290800" y="6517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31750</xdr:rowOff>
    </xdr:from>
    <xdr:to>
      <xdr:col>73</xdr:col>
      <xdr:colOff>180975</xdr:colOff>
      <xdr:row>37</xdr:row>
      <xdr:rowOff>46990</xdr:rowOff>
    </xdr:to>
    <xdr:cxnSp macro="">
      <xdr:nvCxnSpPr>
        <xdr:cNvPr id="322" name="直線コネクタ 321">
          <a:extLst>
            <a:ext uri="{FF2B5EF4-FFF2-40B4-BE49-F238E27FC236}">
              <a16:creationId xmlns:a16="http://schemas.microsoft.com/office/drawing/2014/main" id="{00000000-0008-0000-0400-000042010000}"/>
            </a:ext>
          </a:extLst>
        </xdr:cNvPr>
        <xdr:cNvCxnSpPr/>
      </xdr:nvCxnSpPr>
      <xdr:spPr>
        <a:xfrm flipV="1">
          <a:off x="13893800" y="637540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72390</xdr:rowOff>
    </xdr:from>
    <xdr:to>
      <xdr:col>74</xdr:col>
      <xdr:colOff>31750</xdr:colOff>
      <xdr:row>38</xdr:row>
      <xdr:rowOff>2540</xdr:rowOff>
    </xdr:to>
    <xdr:sp macro="" textlink="">
      <xdr:nvSpPr>
        <xdr:cNvPr id="323" name="フローチャート: 判断 322">
          <a:extLst>
            <a:ext uri="{FF2B5EF4-FFF2-40B4-BE49-F238E27FC236}">
              <a16:creationId xmlns:a16="http://schemas.microsoft.com/office/drawing/2014/main" id="{00000000-0008-0000-0400-000043010000}"/>
            </a:ext>
          </a:extLst>
        </xdr:cNvPr>
        <xdr:cNvSpPr/>
      </xdr:nvSpPr>
      <xdr:spPr>
        <a:xfrm>
          <a:off x="14732000" y="6416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158767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4401800" y="6502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24130</xdr:rowOff>
    </xdr:from>
    <xdr:to>
      <xdr:col>69</xdr:col>
      <xdr:colOff>92075</xdr:colOff>
      <xdr:row>37</xdr:row>
      <xdr:rowOff>46990</xdr:rowOff>
    </xdr:to>
    <xdr:cxnSp macro="">
      <xdr:nvCxnSpPr>
        <xdr:cNvPr id="325" name="直線コネクタ 324">
          <a:extLst>
            <a:ext uri="{FF2B5EF4-FFF2-40B4-BE49-F238E27FC236}">
              <a16:creationId xmlns:a16="http://schemas.microsoft.com/office/drawing/2014/main" id="{00000000-0008-0000-0400-000045010000}"/>
            </a:ext>
          </a:extLst>
        </xdr:cNvPr>
        <xdr:cNvCxnSpPr/>
      </xdr:nvCxnSpPr>
      <xdr:spPr>
        <a:xfrm>
          <a:off x="13004800" y="636778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49530</xdr:rowOff>
    </xdr:from>
    <xdr:to>
      <xdr:col>69</xdr:col>
      <xdr:colOff>142875</xdr:colOff>
      <xdr:row>37</xdr:row>
      <xdr:rowOff>151130</xdr:rowOff>
    </xdr:to>
    <xdr:sp macro="" textlink="">
      <xdr:nvSpPr>
        <xdr:cNvPr id="326" name="フローチャート: 判断 325">
          <a:extLst>
            <a:ext uri="{FF2B5EF4-FFF2-40B4-BE49-F238E27FC236}">
              <a16:creationId xmlns:a16="http://schemas.microsoft.com/office/drawing/2014/main" id="{00000000-0008-0000-0400-000046010000}"/>
            </a:ext>
          </a:extLst>
        </xdr:cNvPr>
        <xdr:cNvSpPr/>
      </xdr:nvSpPr>
      <xdr:spPr>
        <a:xfrm>
          <a:off x="13843000" y="6393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135907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3512800" y="6479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3810</xdr:rowOff>
    </xdr:from>
    <xdr:to>
      <xdr:col>65</xdr:col>
      <xdr:colOff>53975</xdr:colOff>
      <xdr:row>37</xdr:row>
      <xdr:rowOff>105410</xdr:rowOff>
    </xdr:to>
    <xdr:sp macro="" textlink="">
      <xdr:nvSpPr>
        <xdr:cNvPr id="328" name="フローチャート: 判断 327">
          <a:extLst>
            <a:ext uri="{FF2B5EF4-FFF2-40B4-BE49-F238E27FC236}">
              <a16:creationId xmlns:a16="http://schemas.microsoft.com/office/drawing/2014/main" id="{00000000-0008-0000-0400-000048010000}"/>
            </a:ext>
          </a:extLst>
        </xdr:cNvPr>
        <xdr:cNvSpPr/>
      </xdr:nvSpPr>
      <xdr:spPr>
        <a:xfrm>
          <a:off x="12954000" y="6347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90187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2623800" y="6433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121920</xdr:rowOff>
    </xdr:from>
    <xdr:to>
      <xdr:col>82</xdr:col>
      <xdr:colOff>158750</xdr:colOff>
      <xdr:row>37</xdr:row>
      <xdr:rowOff>52070</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6459200" y="6294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138447</xdr:rowOff>
    </xdr:from>
    <xdr:ext cx="762000" cy="259045"/>
    <xdr:sp macro="" textlink="">
      <xdr:nvSpPr>
        <xdr:cNvPr id="336" name="補助費等該当値テキスト">
          <a:extLst>
            <a:ext uri="{FF2B5EF4-FFF2-40B4-BE49-F238E27FC236}">
              <a16:creationId xmlns:a16="http://schemas.microsoft.com/office/drawing/2014/main" id="{00000000-0008-0000-0400-000050010000}"/>
            </a:ext>
          </a:extLst>
        </xdr:cNvPr>
        <xdr:cNvSpPr txBox="1"/>
      </xdr:nvSpPr>
      <xdr:spPr>
        <a:xfrm>
          <a:off x="16598900" y="6139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41910</xdr:rowOff>
    </xdr:from>
    <xdr:to>
      <xdr:col>78</xdr:col>
      <xdr:colOff>120650</xdr:colOff>
      <xdr:row>37</xdr:row>
      <xdr:rowOff>143510</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5621000" y="6385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153687</xdr:rowOff>
    </xdr:from>
    <xdr:ext cx="7366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5290800" y="61544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152400</xdr:rowOff>
    </xdr:from>
    <xdr:to>
      <xdr:col>74</xdr:col>
      <xdr:colOff>31750</xdr:colOff>
      <xdr:row>37</xdr:row>
      <xdr:rowOff>82550</xdr:rowOff>
    </xdr:to>
    <xdr:sp macro="" textlink="">
      <xdr:nvSpPr>
        <xdr:cNvPr id="339" name="楕円 338">
          <a:extLst>
            <a:ext uri="{FF2B5EF4-FFF2-40B4-BE49-F238E27FC236}">
              <a16:creationId xmlns:a16="http://schemas.microsoft.com/office/drawing/2014/main" id="{00000000-0008-0000-0400-000053010000}"/>
            </a:ext>
          </a:extLst>
        </xdr:cNvPr>
        <xdr:cNvSpPr/>
      </xdr:nvSpPr>
      <xdr:spPr>
        <a:xfrm>
          <a:off x="14732000" y="632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92727</xdr:rowOff>
    </xdr:from>
    <xdr:ext cx="762000" cy="259045"/>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14401800" y="609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167640</xdr:rowOff>
    </xdr:from>
    <xdr:to>
      <xdr:col>69</xdr:col>
      <xdr:colOff>142875</xdr:colOff>
      <xdr:row>37</xdr:row>
      <xdr:rowOff>97790</xdr:rowOff>
    </xdr:to>
    <xdr:sp macro="" textlink="">
      <xdr:nvSpPr>
        <xdr:cNvPr id="341" name="楕円 340">
          <a:extLst>
            <a:ext uri="{FF2B5EF4-FFF2-40B4-BE49-F238E27FC236}">
              <a16:creationId xmlns:a16="http://schemas.microsoft.com/office/drawing/2014/main" id="{00000000-0008-0000-0400-000055010000}"/>
            </a:ext>
          </a:extLst>
        </xdr:cNvPr>
        <xdr:cNvSpPr/>
      </xdr:nvSpPr>
      <xdr:spPr>
        <a:xfrm>
          <a:off x="13843000" y="633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107967</xdr:rowOff>
    </xdr:from>
    <xdr:ext cx="762000" cy="259045"/>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13512800" y="6108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144780</xdr:rowOff>
    </xdr:from>
    <xdr:to>
      <xdr:col>65</xdr:col>
      <xdr:colOff>53975</xdr:colOff>
      <xdr:row>37</xdr:row>
      <xdr:rowOff>74930</xdr:rowOff>
    </xdr:to>
    <xdr:sp macro="" textlink="">
      <xdr:nvSpPr>
        <xdr:cNvPr id="343" name="楕円 342">
          <a:extLst>
            <a:ext uri="{FF2B5EF4-FFF2-40B4-BE49-F238E27FC236}">
              <a16:creationId xmlns:a16="http://schemas.microsoft.com/office/drawing/2014/main" id="{00000000-0008-0000-0400-000057010000}"/>
            </a:ext>
          </a:extLst>
        </xdr:cNvPr>
        <xdr:cNvSpPr/>
      </xdr:nvSpPr>
      <xdr:spPr>
        <a:xfrm>
          <a:off x="12954000" y="631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85107</xdr:rowOff>
    </xdr:from>
    <xdr:ext cx="762000" cy="259045"/>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12623800" y="608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50" name="正方形/長方形 349">
          <a:extLst>
            <a:ext uri="{FF2B5EF4-FFF2-40B4-BE49-F238E27FC236}">
              <a16:creationId xmlns:a16="http://schemas.microsoft.com/office/drawing/2014/main" id="{00000000-0008-0000-0400-00005E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51" name="正方形/長方形 350">
          <a:extLst>
            <a:ext uri="{FF2B5EF4-FFF2-40B4-BE49-F238E27FC236}">
              <a16:creationId xmlns:a16="http://schemas.microsoft.com/office/drawing/2014/main" id="{00000000-0008-0000-0400-00005F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2" name="正方形/長方形 351">
          <a:extLst>
            <a:ext uri="{FF2B5EF4-FFF2-40B4-BE49-F238E27FC236}">
              <a16:creationId xmlns:a16="http://schemas.microsoft.com/office/drawing/2014/main" id="{00000000-0008-0000-0400-000060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3" name="正方形/長方形 352">
          <a:extLst>
            <a:ext uri="{FF2B5EF4-FFF2-40B4-BE49-F238E27FC236}">
              <a16:creationId xmlns:a16="http://schemas.microsoft.com/office/drawing/2014/main" id="{00000000-0008-0000-0400-000061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4" name="正方形/長方形 353">
          <a:extLst>
            <a:ext uri="{FF2B5EF4-FFF2-40B4-BE49-F238E27FC236}">
              <a16:creationId xmlns:a16="http://schemas.microsoft.com/office/drawing/2014/main" id="{00000000-0008-0000-0400-000062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類似団体と比較し、同程度で推移しているが、近い将来に統合保育所の建設を予定しているため、上昇の見込みである。</a:t>
          </a:r>
        </a:p>
      </xdr:txBody>
    </xdr:sp>
    <xdr:clientData/>
  </xdr:twoCellAnchor>
  <xdr:oneCellAnchor>
    <xdr:from>
      <xdr:col>3</xdr:col>
      <xdr:colOff>123825</xdr:colOff>
      <xdr:row>69</xdr:row>
      <xdr:rowOff>107950</xdr:rowOff>
    </xdr:from>
    <xdr:ext cx="298543" cy="225703"/>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127000</xdr:rowOff>
    </xdr:from>
    <xdr:to>
      <xdr:col>26</xdr:col>
      <xdr:colOff>184150</xdr:colOff>
      <xdr:row>80</xdr:row>
      <xdr:rowOff>127000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384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156227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370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12700</xdr:rowOff>
    </xdr:from>
    <xdr:to>
      <xdr:col>26</xdr:col>
      <xdr:colOff>184150</xdr:colOff>
      <xdr:row>74</xdr:row>
      <xdr:rowOff>12700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2700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41927</xdr:rowOff>
    </xdr:from>
    <xdr:ext cx="508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54000" y="12557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6" name="テキスト ボックス 365">
          <a:extLst>
            <a:ext uri="{FF2B5EF4-FFF2-40B4-BE49-F238E27FC236}">
              <a16:creationId xmlns:a16="http://schemas.microsoft.com/office/drawing/2014/main" id="{00000000-0008-0000-0400-00006E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7" name="公債費グラフ枠">
          <a:extLst>
            <a:ext uri="{FF2B5EF4-FFF2-40B4-BE49-F238E27FC236}">
              <a16:creationId xmlns:a16="http://schemas.microsoft.com/office/drawing/2014/main" id="{00000000-0008-0000-0400-00006F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115570</xdr:rowOff>
    </xdr:from>
    <xdr:to>
      <xdr:col>24</xdr:col>
      <xdr:colOff>25400</xdr:colOff>
      <xdr:row>80</xdr:row>
      <xdr:rowOff>92711</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flipV="1">
          <a:off x="4826000" y="12631420"/>
          <a:ext cx="0" cy="11772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64788</xdr:rowOff>
    </xdr:from>
    <xdr:ext cx="762000" cy="259045"/>
    <xdr:sp macro="" textlink="">
      <xdr:nvSpPr>
        <xdr:cNvPr id="369" name="公債費最小値テキスト">
          <a:extLst>
            <a:ext uri="{FF2B5EF4-FFF2-40B4-BE49-F238E27FC236}">
              <a16:creationId xmlns:a16="http://schemas.microsoft.com/office/drawing/2014/main" id="{00000000-0008-0000-0400-000071010000}"/>
            </a:ext>
          </a:extLst>
        </xdr:cNvPr>
        <xdr:cNvSpPr txBox="1"/>
      </xdr:nvSpPr>
      <xdr:spPr>
        <a:xfrm>
          <a:off x="4914900" y="137807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92711</xdr:rowOff>
    </xdr:from>
    <xdr:to>
      <xdr:col>24</xdr:col>
      <xdr:colOff>114300</xdr:colOff>
      <xdr:row>80</xdr:row>
      <xdr:rowOff>92711</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4737100" y="138087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30497</xdr:rowOff>
    </xdr:from>
    <xdr:ext cx="762000" cy="259045"/>
    <xdr:sp macro="" textlink="">
      <xdr:nvSpPr>
        <xdr:cNvPr id="371" name="公債費最大値テキスト">
          <a:extLst>
            <a:ext uri="{FF2B5EF4-FFF2-40B4-BE49-F238E27FC236}">
              <a16:creationId xmlns:a16="http://schemas.microsoft.com/office/drawing/2014/main" id="{00000000-0008-0000-0400-000073010000}"/>
            </a:ext>
          </a:extLst>
        </xdr:cNvPr>
        <xdr:cNvSpPr txBox="1"/>
      </xdr:nvSpPr>
      <xdr:spPr>
        <a:xfrm>
          <a:off x="4914900" y="12374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115570</xdr:rowOff>
    </xdr:from>
    <xdr:to>
      <xdr:col>24</xdr:col>
      <xdr:colOff>114300</xdr:colOff>
      <xdr:row>73</xdr:row>
      <xdr:rowOff>115570</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a:off x="4737100" y="12631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155575</xdr:rowOff>
    </xdr:from>
    <xdr:to>
      <xdr:col>24</xdr:col>
      <xdr:colOff>25400</xdr:colOff>
      <xdr:row>77</xdr:row>
      <xdr:rowOff>46989</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3987800" y="13185775"/>
          <a:ext cx="838200" cy="62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138447</xdr:rowOff>
    </xdr:from>
    <xdr:ext cx="762000" cy="259045"/>
    <xdr:sp macro="" textlink="">
      <xdr:nvSpPr>
        <xdr:cNvPr id="374" name="公債費平均値テキスト">
          <a:extLst>
            <a:ext uri="{FF2B5EF4-FFF2-40B4-BE49-F238E27FC236}">
              <a16:creationId xmlns:a16="http://schemas.microsoft.com/office/drawing/2014/main" id="{00000000-0008-0000-0400-000076010000}"/>
            </a:ext>
          </a:extLst>
        </xdr:cNvPr>
        <xdr:cNvSpPr txBox="1"/>
      </xdr:nvSpPr>
      <xdr:spPr>
        <a:xfrm>
          <a:off x="4914900" y="129971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121920</xdr:rowOff>
    </xdr:from>
    <xdr:to>
      <xdr:col>24</xdr:col>
      <xdr:colOff>76200</xdr:colOff>
      <xdr:row>77</xdr:row>
      <xdr:rowOff>52070</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47752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149861</xdr:rowOff>
    </xdr:from>
    <xdr:to>
      <xdr:col>19</xdr:col>
      <xdr:colOff>187325</xdr:colOff>
      <xdr:row>76</xdr:row>
      <xdr:rowOff>155575</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a:off x="3098800" y="13180061"/>
          <a:ext cx="889000" cy="5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121920</xdr:rowOff>
    </xdr:from>
    <xdr:to>
      <xdr:col>20</xdr:col>
      <xdr:colOff>38100</xdr:colOff>
      <xdr:row>77</xdr:row>
      <xdr:rowOff>52070</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39370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36847</xdr:rowOff>
    </xdr:from>
    <xdr:ext cx="7366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3606800" y="13238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138430</xdr:rowOff>
    </xdr:from>
    <xdr:to>
      <xdr:col>15</xdr:col>
      <xdr:colOff>98425</xdr:colOff>
      <xdr:row>76</xdr:row>
      <xdr:rowOff>149861</xdr:rowOff>
    </xdr:to>
    <xdr:cxnSp macro="">
      <xdr:nvCxnSpPr>
        <xdr:cNvPr id="379" name="直線コネクタ 378">
          <a:extLst>
            <a:ext uri="{FF2B5EF4-FFF2-40B4-BE49-F238E27FC236}">
              <a16:creationId xmlns:a16="http://schemas.microsoft.com/office/drawing/2014/main" id="{00000000-0008-0000-0400-00007B010000}"/>
            </a:ext>
          </a:extLst>
        </xdr:cNvPr>
        <xdr:cNvCxnSpPr/>
      </xdr:nvCxnSpPr>
      <xdr:spPr>
        <a:xfrm>
          <a:off x="2209800" y="13168630"/>
          <a:ext cx="8890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121920</xdr:rowOff>
    </xdr:from>
    <xdr:to>
      <xdr:col>15</xdr:col>
      <xdr:colOff>149225</xdr:colOff>
      <xdr:row>77</xdr:row>
      <xdr:rowOff>52070</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30480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36847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2717800" y="13238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138430</xdr:rowOff>
    </xdr:from>
    <xdr:to>
      <xdr:col>11</xdr:col>
      <xdr:colOff>9525</xdr:colOff>
      <xdr:row>77</xdr:row>
      <xdr:rowOff>12700</xdr:rowOff>
    </xdr:to>
    <xdr:cxnSp macro="">
      <xdr:nvCxnSpPr>
        <xdr:cNvPr id="382" name="直線コネクタ 381">
          <a:extLst>
            <a:ext uri="{FF2B5EF4-FFF2-40B4-BE49-F238E27FC236}">
              <a16:creationId xmlns:a16="http://schemas.microsoft.com/office/drawing/2014/main" id="{00000000-0008-0000-0400-00007E010000}"/>
            </a:ext>
          </a:extLst>
        </xdr:cNvPr>
        <xdr:cNvCxnSpPr/>
      </xdr:nvCxnSpPr>
      <xdr:spPr>
        <a:xfrm flipV="1">
          <a:off x="1320800" y="1316863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121920</xdr:rowOff>
    </xdr:from>
    <xdr:to>
      <xdr:col>11</xdr:col>
      <xdr:colOff>60325</xdr:colOff>
      <xdr:row>77</xdr:row>
      <xdr:rowOff>52070</xdr:rowOff>
    </xdr:to>
    <xdr:sp macro="" textlink="">
      <xdr:nvSpPr>
        <xdr:cNvPr id="383" name="フローチャート: 判断 382">
          <a:extLst>
            <a:ext uri="{FF2B5EF4-FFF2-40B4-BE49-F238E27FC236}">
              <a16:creationId xmlns:a16="http://schemas.microsoft.com/office/drawing/2014/main" id="{00000000-0008-0000-0400-00007F010000}"/>
            </a:ext>
          </a:extLst>
        </xdr:cNvPr>
        <xdr:cNvSpPr/>
      </xdr:nvSpPr>
      <xdr:spPr>
        <a:xfrm>
          <a:off x="21590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36847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828800" y="13238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121920</xdr:rowOff>
    </xdr:from>
    <xdr:to>
      <xdr:col>6</xdr:col>
      <xdr:colOff>171450</xdr:colOff>
      <xdr:row>77</xdr:row>
      <xdr:rowOff>52070</xdr:rowOff>
    </xdr:to>
    <xdr:sp macro="" textlink="">
      <xdr:nvSpPr>
        <xdr:cNvPr id="385" name="フローチャート: 判断 384">
          <a:extLst>
            <a:ext uri="{FF2B5EF4-FFF2-40B4-BE49-F238E27FC236}">
              <a16:creationId xmlns:a16="http://schemas.microsoft.com/office/drawing/2014/main" id="{00000000-0008-0000-0400-000081010000}"/>
            </a:ext>
          </a:extLst>
        </xdr:cNvPr>
        <xdr:cNvSpPr/>
      </xdr:nvSpPr>
      <xdr:spPr>
        <a:xfrm>
          <a:off x="12700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62247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939800" y="12920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167639</xdr:rowOff>
    </xdr:from>
    <xdr:to>
      <xdr:col>24</xdr:col>
      <xdr:colOff>76200</xdr:colOff>
      <xdr:row>77</xdr:row>
      <xdr:rowOff>97789</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4775200" y="13197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139716</xdr:rowOff>
    </xdr:from>
    <xdr:ext cx="762000" cy="259045"/>
    <xdr:sp macro="" textlink="">
      <xdr:nvSpPr>
        <xdr:cNvPr id="393" name="公債費該当値テキスト">
          <a:extLst>
            <a:ext uri="{FF2B5EF4-FFF2-40B4-BE49-F238E27FC236}">
              <a16:creationId xmlns:a16="http://schemas.microsoft.com/office/drawing/2014/main" id="{00000000-0008-0000-0400-000089010000}"/>
            </a:ext>
          </a:extLst>
        </xdr:cNvPr>
        <xdr:cNvSpPr txBox="1"/>
      </xdr:nvSpPr>
      <xdr:spPr>
        <a:xfrm>
          <a:off x="4914900" y="13169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104775</xdr:rowOff>
    </xdr:from>
    <xdr:to>
      <xdr:col>20</xdr:col>
      <xdr:colOff>38100</xdr:colOff>
      <xdr:row>77</xdr:row>
      <xdr:rowOff>34925</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3937000" y="13134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45102</xdr:rowOff>
    </xdr:from>
    <xdr:ext cx="7366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3606800" y="129038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99061</xdr:rowOff>
    </xdr:from>
    <xdr:to>
      <xdr:col>15</xdr:col>
      <xdr:colOff>149225</xdr:colOff>
      <xdr:row>77</xdr:row>
      <xdr:rowOff>29211</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3048000" y="13129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39387</xdr:rowOff>
    </xdr:from>
    <xdr:ext cx="7620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2717800" y="12898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87630</xdr:rowOff>
    </xdr:from>
    <xdr:to>
      <xdr:col>11</xdr:col>
      <xdr:colOff>60325</xdr:colOff>
      <xdr:row>77</xdr:row>
      <xdr:rowOff>17780</xdr:rowOff>
    </xdr:to>
    <xdr:sp macro="" textlink="">
      <xdr:nvSpPr>
        <xdr:cNvPr id="398" name="楕円 397">
          <a:extLst>
            <a:ext uri="{FF2B5EF4-FFF2-40B4-BE49-F238E27FC236}">
              <a16:creationId xmlns:a16="http://schemas.microsoft.com/office/drawing/2014/main" id="{00000000-0008-0000-0400-00008E010000}"/>
            </a:ext>
          </a:extLst>
        </xdr:cNvPr>
        <xdr:cNvSpPr/>
      </xdr:nvSpPr>
      <xdr:spPr>
        <a:xfrm>
          <a:off x="2159000" y="13117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27957</xdr:rowOff>
    </xdr:from>
    <xdr:ext cx="762000" cy="259045"/>
    <xdr:sp macro="" textlink="">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1828800" y="12886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133350</xdr:rowOff>
    </xdr:from>
    <xdr:to>
      <xdr:col>6</xdr:col>
      <xdr:colOff>171450</xdr:colOff>
      <xdr:row>77</xdr:row>
      <xdr:rowOff>63500</xdr:rowOff>
    </xdr:to>
    <xdr:sp macro="" textlink="">
      <xdr:nvSpPr>
        <xdr:cNvPr id="400" name="楕円 399">
          <a:extLst>
            <a:ext uri="{FF2B5EF4-FFF2-40B4-BE49-F238E27FC236}">
              <a16:creationId xmlns:a16="http://schemas.microsoft.com/office/drawing/2014/main" id="{00000000-0008-0000-0400-000090010000}"/>
            </a:ext>
          </a:extLst>
        </xdr:cNvPr>
        <xdr:cNvSpPr/>
      </xdr:nvSpPr>
      <xdr:spPr>
        <a:xfrm>
          <a:off x="1270000" y="1316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48277</xdr:rowOff>
    </xdr:from>
    <xdr:ext cx="762000" cy="259045"/>
    <xdr:sp macro="" textlink="">
      <xdr:nvSpPr>
        <xdr:cNvPr id="401" name="テキスト ボックス 400">
          <a:extLst>
            <a:ext uri="{FF2B5EF4-FFF2-40B4-BE49-F238E27FC236}">
              <a16:creationId xmlns:a16="http://schemas.microsoft.com/office/drawing/2014/main" id="{00000000-0008-0000-0400-000091010000}"/>
            </a:ext>
          </a:extLst>
        </xdr:cNvPr>
        <xdr:cNvSpPr txBox="1"/>
      </xdr:nvSpPr>
      <xdr:spPr>
        <a:xfrm>
          <a:off x="939800" y="1324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1" name="正方形/長方形 410">
          <a:extLst>
            <a:ext uri="{FF2B5EF4-FFF2-40B4-BE49-F238E27FC236}">
              <a16:creationId xmlns:a16="http://schemas.microsoft.com/office/drawing/2014/main" id="{00000000-0008-0000-0400-00009B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当町は東西に広く、</a:t>
          </a:r>
          <a:r>
            <a:rPr kumimoji="1" lang="en-US" altLang="ja-JP" sz="1200">
              <a:latin typeface="ＭＳ Ｐゴシック" panose="020B0600070205080204" pitchFamily="50" charset="-128"/>
              <a:ea typeface="ＭＳ Ｐゴシック" panose="020B0600070205080204" pitchFamily="50" charset="-128"/>
            </a:rPr>
            <a:t>38</a:t>
          </a:r>
          <a:r>
            <a:rPr kumimoji="1" lang="ja-JP" altLang="en-US" sz="1200">
              <a:latin typeface="ＭＳ Ｐゴシック" panose="020B0600070205080204" pitchFamily="50" charset="-128"/>
              <a:ea typeface="ＭＳ Ｐゴシック" panose="020B0600070205080204" pitchFamily="50" charset="-128"/>
            </a:rPr>
            <a:t>の集落（行政区）が点在しているため、消防施設や集会施設等の維持管理にかかる経費や、住民サービスの観点から総合窓口や出張所を運営していることから人件費もかさんでいる。</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また、地域医療確保のため町立南伊勢病院や診療施設に対する負担金、公共交通機関が乏しい町内において交通手段の確保のための町営バス等の維持管理経費も経常収支比率を押し上げる要因である。</a:t>
          </a:r>
        </a:p>
      </xdr:txBody>
    </xdr:sp>
    <xdr:clientData/>
  </xdr:twoCellAnchor>
  <xdr:oneCellAnchor>
    <xdr:from>
      <xdr:col>62</xdr:col>
      <xdr:colOff>6350</xdr:colOff>
      <xdr:row>69</xdr:row>
      <xdr:rowOff>107950</xdr:rowOff>
    </xdr:from>
    <xdr:ext cx="298543" cy="225703"/>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127000</xdr:rowOff>
    </xdr:from>
    <xdr:to>
      <xdr:col>85</xdr:col>
      <xdr:colOff>66675</xdr:colOff>
      <xdr:row>80</xdr:row>
      <xdr:rowOff>127000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384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156227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370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12700</xdr:rowOff>
    </xdr:from>
    <xdr:to>
      <xdr:col>85</xdr:col>
      <xdr:colOff>66675</xdr:colOff>
      <xdr:row>74</xdr:row>
      <xdr:rowOff>12700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2700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41927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2557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3" name="テキスト ボックス 422">
          <a:extLst>
            <a:ext uri="{FF2B5EF4-FFF2-40B4-BE49-F238E27FC236}">
              <a16:creationId xmlns:a16="http://schemas.microsoft.com/office/drawing/2014/main" id="{00000000-0008-0000-0400-0000A7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4" name="公債費以外グラフ枠">
          <a:extLst>
            <a:ext uri="{FF2B5EF4-FFF2-40B4-BE49-F238E27FC236}">
              <a16:creationId xmlns:a16="http://schemas.microsoft.com/office/drawing/2014/main" id="{00000000-0008-0000-0400-0000A8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18415</xdr:rowOff>
    </xdr:from>
    <xdr:to>
      <xdr:col>82</xdr:col>
      <xdr:colOff>107950</xdr:colOff>
      <xdr:row>81</xdr:row>
      <xdr:rowOff>86995</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flipV="1">
          <a:off x="16510000" y="12534265"/>
          <a:ext cx="0" cy="1440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59072</xdr:rowOff>
    </xdr:from>
    <xdr:ext cx="762000" cy="259045"/>
    <xdr:sp macro="" textlink="">
      <xdr:nvSpPr>
        <xdr:cNvPr id="426" name="公債費以外最小値テキスト">
          <a:extLst>
            <a:ext uri="{FF2B5EF4-FFF2-40B4-BE49-F238E27FC236}">
              <a16:creationId xmlns:a16="http://schemas.microsoft.com/office/drawing/2014/main" id="{00000000-0008-0000-0400-0000AA010000}"/>
            </a:ext>
          </a:extLst>
        </xdr:cNvPr>
        <xdr:cNvSpPr txBox="1"/>
      </xdr:nvSpPr>
      <xdr:spPr>
        <a:xfrm>
          <a:off x="16598900" y="13946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86995</xdr:rowOff>
    </xdr:from>
    <xdr:to>
      <xdr:col>82</xdr:col>
      <xdr:colOff>196850</xdr:colOff>
      <xdr:row>81</xdr:row>
      <xdr:rowOff>86995</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6421100" y="139744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104792</xdr:rowOff>
    </xdr:from>
    <xdr:ext cx="762000" cy="259045"/>
    <xdr:sp macro="" textlink="">
      <xdr:nvSpPr>
        <xdr:cNvPr id="428" name="公債費以外最大値テキスト">
          <a:extLst>
            <a:ext uri="{FF2B5EF4-FFF2-40B4-BE49-F238E27FC236}">
              <a16:creationId xmlns:a16="http://schemas.microsoft.com/office/drawing/2014/main" id="{00000000-0008-0000-0400-0000AC010000}"/>
            </a:ext>
          </a:extLst>
        </xdr:cNvPr>
        <xdr:cNvSpPr txBox="1"/>
      </xdr:nvSpPr>
      <xdr:spPr>
        <a:xfrm>
          <a:off x="16598900" y="122777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18415</xdr:rowOff>
    </xdr:from>
    <xdr:to>
      <xdr:col>82</xdr:col>
      <xdr:colOff>196850</xdr:colOff>
      <xdr:row>73</xdr:row>
      <xdr:rowOff>18415</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6421100" y="12534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81280</xdr:rowOff>
    </xdr:from>
    <xdr:to>
      <xdr:col>82</xdr:col>
      <xdr:colOff>107950</xdr:colOff>
      <xdr:row>78</xdr:row>
      <xdr:rowOff>127000</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flipV="1">
          <a:off x="15671800" y="1345438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149877</xdr:rowOff>
    </xdr:from>
    <xdr:ext cx="762000" cy="259045"/>
    <xdr:sp macro="" textlink="">
      <xdr:nvSpPr>
        <xdr:cNvPr id="431" name="公債費以外平均値テキスト">
          <a:extLst>
            <a:ext uri="{FF2B5EF4-FFF2-40B4-BE49-F238E27FC236}">
              <a16:creationId xmlns:a16="http://schemas.microsoft.com/office/drawing/2014/main" id="{00000000-0008-0000-0400-0000AF010000}"/>
            </a:ext>
          </a:extLst>
        </xdr:cNvPr>
        <xdr:cNvSpPr txBox="1"/>
      </xdr:nvSpPr>
      <xdr:spPr>
        <a:xfrm>
          <a:off x="16598900" y="13180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133350</xdr:rowOff>
    </xdr:from>
    <xdr:to>
      <xdr:col>82</xdr:col>
      <xdr:colOff>158750</xdr:colOff>
      <xdr:row>78</xdr:row>
      <xdr:rowOff>63500</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6459200" y="1333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127000</xdr:rowOff>
    </xdr:from>
    <xdr:to>
      <xdr:col>78</xdr:col>
      <xdr:colOff>69850</xdr:colOff>
      <xdr:row>78</xdr:row>
      <xdr:rowOff>167005</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flipV="1">
          <a:off x="14782800" y="13500100"/>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93345</xdr:rowOff>
    </xdr:from>
    <xdr:to>
      <xdr:col>78</xdr:col>
      <xdr:colOff>120650</xdr:colOff>
      <xdr:row>78</xdr:row>
      <xdr:rowOff>23495</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5621000" y="13294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33672</xdr:rowOff>
    </xdr:from>
    <xdr:ext cx="7366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5290800" y="130638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78</xdr:row>
      <xdr:rowOff>109855</xdr:rowOff>
    </xdr:from>
    <xdr:to>
      <xdr:col>73</xdr:col>
      <xdr:colOff>180975</xdr:colOff>
      <xdr:row>78</xdr:row>
      <xdr:rowOff>167005</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a:off x="13893800" y="13482955"/>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24764</xdr:rowOff>
    </xdr:from>
    <xdr:to>
      <xdr:col>74</xdr:col>
      <xdr:colOff>31750</xdr:colOff>
      <xdr:row>77</xdr:row>
      <xdr:rowOff>126364</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4732000" y="13226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136541</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4401800" y="12995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52705</xdr:rowOff>
    </xdr:from>
    <xdr:to>
      <xdr:col>69</xdr:col>
      <xdr:colOff>92075</xdr:colOff>
      <xdr:row>78</xdr:row>
      <xdr:rowOff>109855</xdr:rowOff>
    </xdr:to>
    <xdr:cxnSp macro="">
      <xdr:nvCxnSpPr>
        <xdr:cNvPr id="439" name="直線コネクタ 438">
          <a:extLst>
            <a:ext uri="{FF2B5EF4-FFF2-40B4-BE49-F238E27FC236}">
              <a16:creationId xmlns:a16="http://schemas.microsoft.com/office/drawing/2014/main" id="{00000000-0008-0000-0400-0000B7010000}"/>
            </a:ext>
          </a:extLst>
        </xdr:cNvPr>
        <xdr:cNvCxnSpPr/>
      </xdr:nvCxnSpPr>
      <xdr:spPr>
        <a:xfrm>
          <a:off x="13004800" y="13425805"/>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161925</xdr:rowOff>
    </xdr:from>
    <xdr:to>
      <xdr:col>69</xdr:col>
      <xdr:colOff>142875</xdr:colOff>
      <xdr:row>77</xdr:row>
      <xdr:rowOff>92075</xdr:rowOff>
    </xdr:to>
    <xdr:sp macro="" textlink="">
      <xdr:nvSpPr>
        <xdr:cNvPr id="440" name="フローチャート: 判断 439">
          <a:extLst>
            <a:ext uri="{FF2B5EF4-FFF2-40B4-BE49-F238E27FC236}">
              <a16:creationId xmlns:a16="http://schemas.microsoft.com/office/drawing/2014/main" id="{00000000-0008-0000-0400-0000B8010000}"/>
            </a:ext>
          </a:extLst>
        </xdr:cNvPr>
        <xdr:cNvSpPr/>
      </xdr:nvSpPr>
      <xdr:spPr>
        <a:xfrm>
          <a:off x="13843000" y="13192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102252</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3512800" y="12961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36195</xdr:rowOff>
    </xdr:from>
    <xdr:to>
      <xdr:col>65</xdr:col>
      <xdr:colOff>53975</xdr:colOff>
      <xdr:row>76</xdr:row>
      <xdr:rowOff>137795</xdr:rowOff>
    </xdr:to>
    <xdr:sp macro="" textlink="">
      <xdr:nvSpPr>
        <xdr:cNvPr id="442" name="フローチャート: 判断 441">
          <a:extLst>
            <a:ext uri="{FF2B5EF4-FFF2-40B4-BE49-F238E27FC236}">
              <a16:creationId xmlns:a16="http://schemas.microsoft.com/office/drawing/2014/main" id="{00000000-0008-0000-0400-0000BA010000}"/>
            </a:ext>
          </a:extLst>
        </xdr:cNvPr>
        <xdr:cNvSpPr/>
      </xdr:nvSpPr>
      <xdr:spPr>
        <a:xfrm>
          <a:off x="12954000" y="13066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147972</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2623800" y="128352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30480</xdr:rowOff>
    </xdr:from>
    <xdr:to>
      <xdr:col>82</xdr:col>
      <xdr:colOff>158750</xdr:colOff>
      <xdr:row>78</xdr:row>
      <xdr:rowOff>132080</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6459200" y="13403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2557</xdr:rowOff>
    </xdr:from>
    <xdr:ext cx="762000" cy="259045"/>
    <xdr:sp macro="" textlink="">
      <xdr:nvSpPr>
        <xdr:cNvPr id="450" name="公債費以外該当値テキスト">
          <a:extLst>
            <a:ext uri="{FF2B5EF4-FFF2-40B4-BE49-F238E27FC236}">
              <a16:creationId xmlns:a16="http://schemas.microsoft.com/office/drawing/2014/main" id="{00000000-0008-0000-0400-0000C2010000}"/>
            </a:ext>
          </a:extLst>
        </xdr:cNvPr>
        <xdr:cNvSpPr txBox="1"/>
      </xdr:nvSpPr>
      <xdr:spPr>
        <a:xfrm>
          <a:off x="16598900" y="13375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76200</xdr:rowOff>
    </xdr:from>
    <xdr:to>
      <xdr:col>78</xdr:col>
      <xdr:colOff>120650</xdr:colOff>
      <xdr:row>79</xdr:row>
      <xdr:rowOff>6350</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5621000" y="1344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162577</xdr:rowOff>
    </xdr:from>
    <xdr:ext cx="7366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5290800" y="13535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116205</xdr:rowOff>
    </xdr:from>
    <xdr:to>
      <xdr:col>74</xdr:col>
      <xdr:colOff>31750</xdr:colOff>
      <xdr:row>79</xdr:row>
      <xdr:rowOff>46355</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4732000" y="13489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79</xdr:row>
      <xdr:rowOff>31132</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4401800" y="135756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59055</xdr:rowOff>
    </xdr:from>
    <xdr:to>
      <xdr:col>69</xdr:col>
      <xdr:colOff>142875</xdr:colOff>
      <xdr:row>78</xdr:row>
      <xdr:rowOff>160655</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3843000" y="13432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145432</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3512800" y="13518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1905</xdr:rowOff>
    </xdr:from>
    <xdr:to>
      <xdr:col>65</xdr:col>
      <xdr:colOff>53975</xdr:colOff>
      <xdr:row>78</xdr:row>
      <xdr:rowOff>103505</xdr:rowOff>
    </xdr:to>
    <xdr:sp macro="" textlink="">
      <xdr:nvSpPr>
        <xdr:cNvPr id="457" name="楕円 456">
          <a:extLst>
            <a:ext uri="{FF2B5EF4-FFF2-40B4-BE49-F238E27FC236}">
              <a16:creationId xmlns:a16="http://schemas.microsoft.com/office/drawing/2014/main" id="{00000000-0008-0000-0400-0000C9010000}"/>
            </a:ext>
          </a:extLst>
        </xdr:cNvPr>
        <xdr:cNvSpPr/>
      </xdr:nvSpPr>
      <xdr:spPr>
        <a:xfrm>
          <a:off x="12954000" y="13375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88282</xdr:rowOff>
    </xdr:from>
    <xdr:ext cx="762000" cy="259045"/>
    <xdr:sp macro="" textlink="">
      <xdr:nvSpPr>
        <xdr:cNvPr id="458" name="テキスト ボックス 457">
          <a:extLst>
            <a:ext uri="{FF2B5EF4-FFF2-40B4-BE49-F238E27FC236}">
              <a16:creationId xmlns:a16="http://schemas.microsoft.com/office/drawing/2014/main" id="{00000000-0008-0000-0400-0000CA010000}"/>
            </a:ext>
          </a:extLst>
        </xdr:cNvPr>
        <xdr:cNvSpPr txBox="1"/>
      </xdr:nvSpPr>
      <xdr:spPr>
        <a:xfrm>
          <a:off x="12623800" y="13461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三重県南伊勢町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140335</xdr:rowOff>
    </xdr:from>
    <xdr:to>
      <xdr:col>29</xdr:col>
      <xdr:colOff>127000</xdr:colOff>
      <xdr:row>20</xdr:row>
      <xdr:rowOff>153632</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073910"/>
          <a:ext cx="0" cy="155634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125709</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602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153632</xdr:rowOff>
    </xdr:from>
    <xdr:to>
      <xdr:col>30</xdr:col>
      <xdr:colOff>25400</xdr:colOff>
      <xdr:row>20</xdr:row>
      <xdr:rowOff>153632</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63025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55262</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817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206,700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140335</xdr:rowOff>
    </xdr:from>
    <xdr:to>
      <xdr:col>30</xdr:col>
      <xdr:colOff>25400</xdr:colOff>
      <xdr:row>11</xdr:row>
      <xdr:rowOff>140335</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07391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14</xdr:row>
      <xdr:rowOff>130531</xdr:rowOff>
    </xdr:from>
    <xdr:to>
      <xdr:col>29</xdr:col>
      <xdr:colOff>127000</xdr:colOff>
      <xdr:row>14</xdr:row>
      <xdr:rowOff>168427</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2578456"/>
          <a:ext cx="647700" cy="3789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162996</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9538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19469</xdr:rowOff>
    </xdr:from>
    <xdr:to>
      <xdr:col>29</xdr:col>
      <xdr:colOff>177800</xdr:colOff>
      <xdr:row>17</xdr:row>
      <xdr:rowOff>121069</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9817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14</xdr:row>
      <xdr:rowOff>168427</xdr:rowOff>
    </xdr:from>
    <xdr:to>
      <xdr:col>26</xdr:col>
      <xdr:colOff>50800</xdr:colOff>
      <xdr:row>15</xdr:row>
      <xdr:rowOff>103721</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2616352"/>
          <a:ext cx="698500" cy="10674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85458</xdr:rowOff>
    </xdr:from>
    <xdr:to>
      <xdr:col>26</xdr:col>
      <xdr:colOff>101600</xdr:colOff>
      <xdr:row>18</xdr:row>
      <xdr:rowOff>15608</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0477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385</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31341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15</xdr:row>
      <xdr:rowOff>103721</xdr:rowOff>
    </xdr:from>
    <xdr:to>
      <xdr:col>22</xdr:col>
      <xdr:colOff>114300</xdr:colOff>
      <xdr:row>15</xdr:row>
      <xdr:rowOff>156743</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2723096"/>
          <a:ext cx="698500" cy="5302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114973</xdr:rowOff>
    </xdr:from>
    <xdr:to>
      <xdr:col>22</xdr:col>
      <xdr:colOff>165100</xdr:colOff>
      <xdr:row>18</xdr:row>
      <xdr:rowOff>45123</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0772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29900</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163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15</xdr:row>
      <xdr:rowOff>156743</xdr:rowOff>
    </xdr:from>
    <xdr:to>
      <xdr:col>18</xdr:col>
      <xdr:colOff>177800</xdr:colOff>
      <xdr:row>16</xdr:row>
      <xdr:rowOff>18021</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2776118"/>
          <a:ext cx="698500" cy="3272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157277</xdr:rowOff>
    </xdr:from>
    <xdr:to>
      <xdr:col>19</xdr:col>
      <xdr:colOff>38100</xdr:colOff>
      <xdr:row>18</xdr:row>
      <xdr:rowOff>87427</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11955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72204</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205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3886</xdr:rowOff>
    </xdr:from>
    <xdr:to>
      <xdr:col>15</xdr:col>
      <xdr:colOff>101600</xdr:colOff>
      <xdr:row>18</xdr:row>
      <xdr:rowOff>105486</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1376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90263</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2239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14</xdr:row>
      <xdr:rowOff>79731</xdr:rowOff>
    </xdr:from>
    <xdr:to>
      <xdr:col>29</xdr:col>
      <xdr:colOff>177800</xdr:colOff>
      <xdr:row>15</xdr:row>
      <xdr:rowOff>9881</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52765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13</xdr:row>
      <xdr:rowOff>96258</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3727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166,972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14</xdr:row>
      <xdr:rowOff>117627</xdr:rowOff>
    </xdr:from>
    <xdr:to>
      <xdr:col>26</xdr:col>
      <xdr:colOff>101600</xdr:colOff>
      <xdr:row>15</xdr:row>
      <xdr:rowOff>47777</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256555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13</xdr:row>
      <xdr:rowOff>57954</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3344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15</xdr:row>
      <xdr:rowOff>52921</xdr:rowOff>
    </xdr:from>
    <xdr:to>
      <xdr:col>22</xdr:col>
      <xdr:colOff>165100</xdr:colOff>
      <xdr:row>15</xdr:row>
      <xdr:rowOff>154521</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267229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13</xdr:row>
      <xdr:rowOff>164698</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2441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15</xdr:row>
      <xdr:rowOff>105943</xdr:rowOff>
    </xdr:from>
    <xdr:to>
      <xdr:col>19</xdr:col>
      <xdr:colOff>38100</xdr:colOff>
      <xdr:row>16</xdr:row>
      <xdr:rowOff>36093</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272531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46270</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24941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138671</xdr:rowOff>
    </xdr:from>
    <xdr:to>
      <xdr:col>15</xdr:col>
      <xdr:colOff>101600</xdr:colOff>
      <xdr:row>16</xdr:row>
      <xdr:rowOff>68821</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275804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78998</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2526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6" name="人口1人当たり決算額の推移グラフ枠445">
          <a:extLst>
            <a:ext uri="{FF2B5EF4-FFF2-40B4-BE49-F238E27FC236}">
              <a16:creationId xmlns:a16="http://schemas.microsoft.com/office/drawing/2014/main" id="{00000000-0008-0000-0500-00006A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193599</xdr:rowOff>
    </xdr:from>
    <xdr:to>
      <xdr:col>29</xdr:col>
      <xdr:colOff>127000</xdr:colOff>
      <xdr:row>37</xdr:row>
      <xdr:rowOff>206153</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flipV="1">
          <a:off x="5651500" y="6118149"/>
          <a:ext cx="0" cy="121270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178230</xdr:rowOff>
    </xdr:from>
    <xdr:ext cx="762000" cy="259045"/>
    <xdr:sp macro="" textlink="">
      <xdr:nvSpPr>
        <xdr:cNvPr id="108" name="人口1人当たり決算額の推移最小値テキスト445">
          <a:extLst>
            <a:ext uri="{FF2B5EF4-FFF2-40B4-BE49-F238E27FC236}">
              <a16:creationId xmlns:a16="http://schemas.microsoft.com/office/drawing/2014/main" id="{00000000-0008-0000-0500-00006C000000}"/>
            </a:ext>
          </a:extLst>
        </xdr:cNvPr>
        <xdr:cNvSpPr txBox="1"/>
      </xdr:nvSpPr>
      <xdr:spPr>
        <a:xfrm>
          <a:off x="5740400" y="73029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206153</xdr:rowOff>
    </xdr:from>
    <xdr:to>
      <xdr:col>30</xdr:col>
      <xdr:colOff>25400</xdr:colOff>
      <xdr:row>37</xdr:row>
      <xdr:rowOff>206153</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562600" y="733085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108526</xdr:rowOff>
    </xdr:from>
    <xdr:ext cx="762000" cy="259045"/>
    <xdr:sp macro="" textlink="">
      <xdr:nvSpPr>
        <xdr:cNvPr id="110" name="人口1人当たり決算額の推移最大値テキスト445">
          <a:extLst>
            <a:ext uri="{FF2B5EF4-FFF2-40B4-BE49-F238E27FC236}">
              <a16:creationId xmlns:a16="http://schemas.microsoft.com/office/drawing/2014/main" id="{00000000-0008-0000-0500-00006E000000}"/>
            </a:ext>
          </a:extLst>
        </xdr:cNvPr>
        <xdr:cNvSpPr txBox="1"/>
      </xdr:nvSpPr>
      <xdr:spPr>
        <a:xfrm>
          <a:off x="5740400" y="58616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75,504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193599</xdr:rowOff>
    </xdr:from>
    <xdr:to>
      <xdr:col>30</xdr:col>
      <xdr:colOff>25400</xdr:colOff>
      <xdr:row>33</xdr:row>
      <xdr:rowOff>193599</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611814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184321</xdr:rowOff>
    </xdr:from>
    <xdr:to>
      <xdr:col>29</xdr:col>
      <xdr:colOff>127000</xdr:colOff>
      <xdr:row>35</xdr:row>
      <xdr:rowOff>270466</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flipV="1">
          <a:off x="5003800" y="6794671"/>
          <a:ext cx="647700" cy="8614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219594</xdr:rowOff>
    </xdr:from>
    <xdr:ext cx="762000" cy="259045"/>
    <xdr:sp macro="" textlink="">
      <xdr:nvSpPr>
        <xdr:cNvPr id="113" name="人口1人当たり決算額の推移平均値テキスト445">
          <a:extLst>
            <a:ext uri="{FF2B5EF4-FFF2-40B4-BE49-F238E27FC236}">
              <a16:creationId xmlns:a16="http://schemas.microsoft.com/office/drawing/2014/main" id="{00000000-0008-0000-0500-000071000000}"/>
            </a:ext>
          </a:extLst>
        </xdr:cNvPr>
        <xdr:cNvSpPr txBox="1"/>
      </xdr:nvSpPr>
      <xdr:spPr>
        <a:xfrm>
          <a:off x="5740400" y="6829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247517</xdr:rowOff>
    </xdr:from>
    <xdr:to>
      <xdr:col>29</xdr:col>
      <xdr:colOff>177800</xdr:colOff>
      <xdr:row>36</xdr:row>
      <xdr:rowOff>6217</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5600700" y="68578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270466</xdr:rowOff>
    </xdr:from>
    <xdr:to>
      <xdr:col>26</xdr:col>
      <xdr:colOff>50800</xdr:colOff>
      <xdr:row>35</xdr:row>
      <xdr:rowOff>273647</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4305300" y="6880816"/>
          <a:ext cx="698500" cy="318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276930</xdr:rowOff>
    </xdr:from>
    <xdr:to>
      <xdr:col>26</xdr:col>
      <xdr:colOff>101600</xdr:colOff>
      <xdr:row>36</xdr:row>
      <xdr:rowOff>35630</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953000" y="688728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20407</xdr:rowOff>
    </xdr:from>
    <xdr:ext cx="7366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4622800" y="6973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273647</xdr:rowOff>
    </xdr:from>
    <xdr:to>
      <xdr:col>22</xdr:col>
      <xdr:colOff>114300</xdr:colOff>
      <xdr:row>36</xdr:row>
      <xdr:rowOff>14281</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3606800" y="6883997"/>
          <a:ext cx="698500" cy="8353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279997</xdr:rowOff>
    </xdr:from>
    <xdr:to>
      <xdr:col>22</xdr:col>
      <xdr:colOff>165100</xdr:colOff>
      <xdr:row>36</xdr:row>
      <xdr:rowOff>38697</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4254500" y="689034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23474</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924300" y="69767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302355</xdr:rowOff>
    </xdr:from>
    <xdr:to>
      <xdr:col>18</xdr:col>
      <xdr:colOff>177800</xdr:colOff>
      <xdr:row>36</xdr:row>
      <xdr:rowOff>14281</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a:off x="2908300" y="6912705"/>
          <a:ext cx="698500" cy="5482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279711</xdr:rowOff>
    </xdr:from>
    <xdr:to>
      <xdr:col>19</xdr:col>
      <xdr:colOff>38100</xdr:colOff>
      <xdr:row>36</xdr:row>
      <xdr:rowOff>38411</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3556000" y="68900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48588</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3225800" y="6658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260680</xdr:rowOff>
    </xdr:from>
    <xdr:to>
      <xdr:col>15</xdr:col>
      <xdr:colOff>101600</xdr:colOff>
      <xdr:row>36</xdr:row>
      <xdr:rowOff>19380</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2857500" y="68710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4157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2527300" y="6957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133521</xdr:rowOff>
    </xdr:from>
    <xdr:to>
      <xdr:col>29</xdr:col>
      <xdr:colOff>177800</xdr:colOff>
      <xdr:row>35</xdr:row>
      <xdr:rowOff>235121</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5600700" y="674387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321498</xdr:rowOff>
    </xdr:from>
    <xdr:ext cx="762000" cy="259045"/>
    <xdr:sp macro="" textlink="">
      <xdr:nvSpPr>
        <xdr:cNvPr id="132" name="人口1人当たり決算額の推移該当値テキスト445">
          <a:extLst>
            <a:ext uri="{FF2B5EF4-FFF2-40B4-BE49-F238E27FC236}">
              <a16:creationId xmlns:a16="http://schemas.microsoft.com/office/drawing/2014/main" id="{00000000-0008-0000-0500-000084000000}"/>
            </a:ext>
          </a:extLst>
        </xdr:cNvPr>
        <xdr:cNvSpPr txBox="1"/>
      </xdr:nvSpPr>
      <xdr:spPr>
        <a:xfrm>
          <a:off x="5740400" y="65889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219666</xdr:rowOff>
    </xdr:from>
    <xdr:to>
      <xdr:col>26</xdr:col>
      <xdr:colOff>101600</xdr:colOff>
      <xdr:row>35</xdr:row>
      <xdr:rowOff>321266</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4953000" y="683001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331443</xdr:rowOff>
    </xdr:from>
    <xdr:ext cx="7366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4622800" y="65988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222847</xdr:rowOff>
    </xdr:from>
    <xdr:to>
      <xdr:col>22</xdr:col>
      <xdr:colOff>165100</xdr:colOff>
      <xdr:row>35</xdr:row>
      <xdr:rowOff>324447</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254500" y="683319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334624</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3924300" y="66020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306381</xdr:rowOff>
    </xdr:from>
    <xdr:to>
      <xdr:col>19</xdr:col>
      <xdr:colOff>38100</xdr:colOff>
      <xdr:row>36</xdr:row>
      <xdr:rowOff>65081</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3556000" y="691673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49858</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225800" y="70031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251555</xdr:rowOff>
    </xdr:from>
    <xdr:to>
      <xdr:col>15</xdr:col>
      <xdr:colOff>101600</xdr:colOff>
      <xdr:row>36</xdr:row>
      <xdr:rowOff>10255</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2857500" y="68619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20432</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2527300" y="66307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三重県南伊勢町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12,345
12,263
241.89
9,291,643
9,096,509
161,439
5,814,527
12,499,385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10.0
66.9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150346</xdr:rowOff>
    </xdr:from>
    <xdr:to>
      <xdr:col>24</xdr:col>
      <xdr:colOff>62865</xdr:colOff>
      <xdr:row>39</xdr:row>
      <xdr:rowOff>73014</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293846"/>
          <a:ext cx="1270" cy="14657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76841</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763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61,584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73014</xdr:rowOff>
    </xdr:from>
    <xdr:to>
      <xdr:col>24</xdr:col>
      <xdr:colOff>152400</xdr:colOff>
      <xdr:row>39</xdr:row>
      <xdr:rowOff>73014</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7595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97023</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0690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151,348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150346</xdr:rowOff>
    </xdr:from>
    <xdr:to>
      <xdr:col>24</xdr:col>
      <xdr:colOff>152400</xdr:colOff>
      <xdr:row>30</xdr:row>
      <xdr:rowOff>150346</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2938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49125</xdr:rowOff>
    </xdr:from>
    <xdr:to>
      <xdr:col>24</xdr:col>
      <xdr:colOff>63500</xdr:colOff>
      <xdr:row>33</xdr:row>
      <xdr:rowOff>68034</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a:off x="3797300" y="5706975"/>
          <a:ext cx="838200" cy="18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72193</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60729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93766</xdr:rowOff>
    </xdr:from>
    <xdr:to>
      <xdr:col>24</xdr:col>
      <xdr:colOff>114300</xdr:colOff>
      <xdr:row>36</xdr:row>
      <xdr:rowOff>23916</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094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49125</xdr:rowOff>
    </xdr:from>
    <xdr:to>
      <xdr:col>19</xdr:col>
      <xdr:colOff>177800</xdr:colOff>
      <xdr:row>33</xdr:row>
      <xdr:rowOff>156159</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5706975"/>
          <a:ext cx="889000" cy="107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159080</xdr:rowOff>
    </xdr:from>
    <xdr:to>
      <xdr:col>20</xdr:col>
      <xdr:colOff>38100</xdr:colOff>
      <xdr:row>36</xdr:row>
      <xdr:rowOff>89230</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159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80357</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6252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156159</xdr:rowOff>
    </xdr:from>
    <xdr:to>
      <xdr:col>15</xdr:col>
      <xdr:colOff>50800</xdr:colOff>
      <xdr:row>34</xdr:row>
      <xdr:rowOff>74810</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5814009"/>
          <a:ext cx="889000" cy="90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168518</xdr:rowOff>
    </xdr:from>
    <xdr:to>
      <xdr:col>15</xdr:col>
      <xdr:colOff>101600</xdr:colOff>
      <xdr:row>36</xdr:row>
      <xdr:rowOff>98668</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169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89795</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6261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74810</xdr:rowOff>
    </xdr:from>
    <xdr:to>
      <xdr:col>10</xdr:col>
      <xdr:colOff>114300</xdr:colOff>
      <xdr:row>34</xdr:row>
      <xdr:rowOff>99826</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5904110"/>
          <a:ext cx="889000" cy="25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39653</xdr:rowOff>
    </xdr:from>
    <xdr:to>
      <xdr:col>10</xdr:col>
      <xdr:colOff>165100</xdr:colOff>
      <xdr:row>36</xdr:row>
      <xdr:rowOff>141253</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211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132380</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6304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37645</xdr:rowOff>
    </xdr:from>
    <xdr:to>
      <xdr:col>6</xdr:col>
      <xdr:colOff>38100</xdr:colOff>
      <xdr:row>36</xdr:row>
      <xdr:rowOff>139245</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209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130372</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302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17234</xdr:rowOff>
    </xdr:from>
    <xdr:to>
      <xdr:col>24</xdr:col>
      <xdr:colOff>114300</xdr:colOff>
      <xdr:row>33</xdr:row>
      <xdr:rowOff>118834</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5675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40111</xdr:rowOff>
    </xdr:from>
    <xdr:ext cx="599010"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55265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32</xdr:row>
      <xdr:rowOff>169775</xdr:rowOff>
    </xdr:from>
    <xdr:to>
      <xdr:col>20</xdr:col>
      <xdr:colOff>38100</xdr:colOff>
      <xdr:row>33</xdr:row>
      <xdr:rowOff>99925</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5656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31</xdr:row>
      <xdr:rowOff>116452</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497795" y="54314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105359</xdr:rowOff>
    </xdr:from>
    <xdr:to>
      <xdr:col>15</xdr:col>
      <xdr:colOff>101600</xdr:colOff>
      <xdr:row>34</xdr:row>
      <xdr:rowOff>35509</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5763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32</xdr:row>
      <xdr:rowOff>52036</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08795" y="55384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24010</xdr:rowOff>
    </xdr:from>
    <xdr:to>
      <xdr:col>10</xdr:col>
      <xdr:colOff>165100</xdr:colOff>
      <xdr:row>34</xdr:row>
      <xdr:rowOff>125610</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5853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32</xdr:row>
      <xdr:rowOff>142137</xdr:rowOff>
    </xdr:from>
    <xdr:ext cx="599010"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19795" y="56285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49026</xdr:rowOff>
    </xdr:from>
    <xdr:to>
      <xdr:col>6</xdr:col>
      <xdr:colOff>38100</xdr:colOff>
      <xdr:row>34</xdr:row>
      <xdr:rowOff>150626</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5878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32</xdr:row>
      <xdr:rowOff>167153</xdr:rowOff>
    </xdr:from>
    <xdr:ext cx="599010"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30795" y="56535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a:extLst>
            <a:ext uri="{FF2B5EF4-FFF2-40B4-BE49-F238E27FC236}">
              <a16:creationId xmlns:a16="http://schemas.microsoft.com/office/drawing/2014/main" id="{00000000-0008-0000-06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144221</xdr:rowOff>
    </xdr:from>
    <xdr:to>
      <xdr:col>24</xdr:col>
      <xdr:colOff>62865</xdr:colOff>
      <xdr:row>57</xdr:row>
      <xdr:rowOff>64472</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flipV="1">
          <a:off x="4633595" y="8716721"/>
          <a:ext cx="1270" cy="11204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68299</xdr:rowOff>
    </xdr:from>
    <xdr:ext cx="534377" cy="259045"/>
    <xdr:sp macro="" textlink="">
      <xdr:nvSpPr>
        <xdr:cNvPr id="114" name="物件費最小値テキスト">
          <a:extLst>
            <a:ext uri="{FF2B5EF4-FFF2-40B4-BE49-F238E27FC236}">
              <a16:creationId xmlns:a16="http://schemas.microsoft.com/office/drawing/2014/main" id="{00000000-0008-0000-0600-000072000000}"/>
            </a:ext>
          </a:extLst>
        </xdr:cNvPr>
        <xdr:cNvSpPr txBox="1"/>
      </xdr:nvSpPr>
      <xdr:spPr>
        <a:xfrm>
          <a:off x="4686300" y="9840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53,954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64472</xdr:rowOff>
    </xdr:from>
    <xdr:to>
      <xdr:col>24</xdr:col>
      <xdr:colOff>152400</xdr:colOff>
      <xdr:row>57</xdr:row>
      <xdr:rowOff>64472</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98371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90898</xdr:rowOff>
    </xdr:from>
    <xdr:ext cx="599010" cy="259045"/>
    <xdr:sp macro="" textlink="">
      <xdr:nvSpPr>
        <xdr:cNvPr id="116" name="物件費最大値テキスト">
          <a:extLst>
            <a:ext uri="{FF2B5EF4-FFF2-40B4-BE49-F238E27FC236}">
              <a16:creationId xmlns:a16="http://schemas.microsoft.com/office/drawing/2014/main" id="{00000000-0008-0000-0600-000074000000}"/>
            </a:ext>
          </a:extLst>
        </xdr:cNvPr>
        <xdr:cNvSpPr txBox="1"/>
      </xdr:nvSpPr>
      <xdr:spPr>
        <a:xfrm>
          <a:off x="4686300" y="84919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144221</xdr:rowOff>
    </xdr:from>
    <xdr:to>
      <xdr:col>24</xdr:col>
      <xdr:colOff>152400</xdr:colOff>
      <xdr:row>50</xdr:row>
      <xdr:rowOff>144221</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8716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137501</xdr:rowOff>
    </xdr:from>
    <xdr:to>
      <xdr:col>24</xdr:col>
      <xdr:colOff>63500</xdr:colOff>
      <xdr:row>55</xdr:row>
      <xdr:rowOff>152515</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3797300" y="9567251"/>
          <a:ext cx="838200" cy="15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106871</xdr:rowOff>
    </xdr:from>
    <xdr:ext cx="599010" cy="259045"/>
    <xdr:sp macro="" textlink="">
      <xdr:nvSpPr>
        <xdr:cNvPr id="119" name="物件費平均値テキスト">
          <a:extLst>
            <a:ext uri="{FF2B5EF4-FFF2-40B4-BE49-F238E27FC236}">
              <a16:creationId xmlns:a16="http://schemas.microsoft.com/office/drawing/2014/main" id="{00000000-0008-0000-0600-000077000000}"/>
            </a:ext>
          </a:extLst>
        </xdr:cNvPr>
        <xdr:cNvSpPr txBox="1"/>
      </xdr:nvSpPr>
      <xdr:spPr>
        <a:xfrm>
          <a:off x="4686300" y="936517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83994</xdr:rowOff>
    </xdr:from>
    <xdr:to>
      <xdr:col>24</xdr:col>
      <xdr:colOff>114300</xdr:colOff>
      <xdr:row>56</xdr:row>
      <xdr:rowOff>14144</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4584700" y="9513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147299</xdr:rowOff>
    </xdr:from>
    <xdr:to>
      <xdr:col>19</xdr:col>
      <xdr:colOff>177800</xdr:colOff>
      <xdr:row>55</xdr:row>
      <xdr:rowOff>152515</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a:off x="2908300" y="9577049"/>
          <a:ext cx="889000" cy="5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124644</xdr:rowOff>
    </xdr:from>
    <xdr:to>
      <xdr:col>20</xdr:col>
      <xdr:colOff>38100</xdr:colOff>
      <xdr:row>56</xdr:row>
      <xdr:rowOff>54794</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3746500" y="9554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45921</xdr:rowOff>
    </xdr:from>
    <xdr:ext cx="599010"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3497795" y="96471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147299</xdr:rowOff>
    </xdr:from>
    <xdr:to>
      <xdr:col>15</xdr:col>
      <xdr:colOff>50800</xdr:colOff>
      <xdr:row>55</xdr:row>
      <xdr:rowOff>166515</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019300" y="9577049"/>
          <a:ext cx="889000" cy="19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130958</xdr:rowOff>
    </xdr:from>
    <xdr:to>
      <xdr:col>15</xdr:col>
      <xdr:colOff>101600</xdr:colOff>
      <xdr:row>56</xdr:row>
      <xdr:rowOff>61108</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2857500" y="9560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52235</xdr:rowOff>
    </xdr:from>
    <xdr:ext cx="599010"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2608795" y="96534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166515</xdr:rowOff>
    </xdr:from>
    <xdr:to>
      <xdr:col>10</xdr:col>
      <xdr:colOff>114300</xdr:colOff>
      <xdr:row>56</xdr:row>
      <xdr:rowOff>4711</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1130300" y="9596265"/>
          <a:ext cx="889000" cy="9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130491</xdr:rowOff>
    </xdr:from>
    <xdr:to>
      <xdr:col>10</xdr:col>
      <xdr:colOff>165100</xdr:colOff>
      <xdr:row>56</xdr:row>
      <xdr:rowOff>60641</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968500" y="9560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51768</xdr:rowOff>
    </xdr:from>
    <xdr:ext cx="59901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1719795" y="96529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21490</xdr:rowOff>
    </xdr:from>
    <xdr:to>
      <xdr:col>6</xdr:col>
      <xdr:colOff>38100</xdr:colOff>
      <xdr:row>56</xdr:row>
      <xdr:rowOff>123090</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079500" y="9622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114217</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863111" y="9715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86701</xdr:rowOff>
    </xdr:from>
    <xdr:to>
      <xdr:col>24</xdr:col>
      <xdr:colOff>114300</xdr:colOff>
      <xdr:row>56</xdr:row>
      <xdr:rowOff>16851</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4584700" y="9516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65128</xdr:rowOff>
    </xdr:from>
    <xdr:ext cx="599010" cy="259045"/>
    <xdr:sp macro="" textlink="">
      <xdr:nvSpPr>
        <xdr:cNvPr id="138" name="物件費該当値テキスト">
          <a:extLst>
            <a:ext uri="{FF2B5EF4-FFF2-40B4-BE49-F238E27FC236}">
              <a16:creationId xmlns:a16="http://schemas.microsoft.com/office/drawing/2014/main" id="{00000000-0008-0000-0600-00008A000000}"/>
            </a:ext>
          </a:extLst>
        </xdr:cNvPr>
        <xdr:cNvSpPr txBox="1"/>
      </xdr:nvSpPr>
      <xdr:spPr>
        <a:xfrm>
          <a:off x="4686300" y="94948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101715</xdr:rowOff>
    </xdr:from>
    <xdr:to>
      <xdr:col>20</xdr:col>
      <xdr:colOff>38100</xdr:colOff>
      <xdr:row>56</xdr:row>
      <xdr:rowOff>31865</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3746500" y="9531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48392</xdr:rowOff>
    </xdr:from>
    <xdr:ext cx="59901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3497795" y="93066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96499</xdr:rowOff>
    </xdr:from>
    <xdr:to>
      <xdr:col>15</xdr:col>
      <xdr:colOff>101600</xdr:colOff>
      <xdr:row>56</xdr:row>
      <xdr:rowOff>26649</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2857500" y="9526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43176</xdr:rowOff>
    </xdr:from>
    <xdr:ext cx="599010"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2608795" y="93014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115715</xdr:rowOff>
    </xdr:from>
    <xdr:to>
      <xdr:col>10</xdr:col>
      <xdr:colOff>165100</xdr:colOff>
      <xdr:row>56</xdr:row>
      <xdr:rowOff>45865</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968500" y="9545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62392</xdr:rowOff>
    </xdr:from>
    <xdr:ext cx="599010"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1719795" y="93206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125361</xdr:rowOff>
    </xdr:from>
    <xdr:to>
      <xdr:col>6</xdr:col>
      <xdr:colOff>38100</xdr:colOff>
      <xdr:row>56</xdr:row>
      <xdr:rowOff>55511</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079500" y="9555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72038</xdr:rowOff>
    </xdr:from>
    <xdr:ext cx="599010"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830795" y="93303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維持補修費グラフ枠">
          <a:extLst>
            <a:ext uri="{FF2B5EF4-FFF2-40B4-BE49-F238E27FC236}">
              <a16:creationId xmlns:a16="http://schemas.microsoft.com/office/drawing/2014/main" id="{00000000-0008-0000-06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68187</xdr:rowOff>
    </xdr:from>
    <xdr:to>
      <xdr:col>24</xdr:col>
      <xdr:colOff>62865</xdr:colOff>
      <xdr:row>78</xdr:row>
      <xdr:rowOff>144729</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flipV="1">
          <a:off x="4633595" y="12241137"/>
          <a:ext cx="1270" cy="12766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148556</xdr:rowOff>
    </xdr:from>
    <xdr:ext cx="469744" cy="259045"/>
    <xdr:sp macro="" textlink="">
      <xdr:nvSpPr>
        <xdr:cNvPr id="171" name="維持補修費最小値テキスト">
          <a:extLst>
            <a:ext uri="{FF2B5EF4-FFF2-40B4-BE49-F238E27FC236}">
              <a16:creationId xmlns:a16="http://schemas.microsoft.com/office/drawing/2014/main" id="{00000000-0008-0000-0600-0000AB000000}"/>
            </a:ext>
          </a:extLst>
        </xdr:cNvPr>
        <xdr:cNvSpPr txBox="1"/>
      </xdr:nvSpPr>
      <xdr:spPr>
        <a:xfrm>
          <a:off x="4686300" y="13521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144729</xdr:rowOff>
    </xdr:from>
    <xdr:to>
      <xdr:col>24</xdr:col>
      <xdr:colOff>152400</xdr:colOff>
      <xdr:row>78</xdr:row>
      <xdr:rowOff>144729</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4546600" y="135178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14864</xdr:rowOff>
    </xdr:from>
    <xdr:ext cx="534377" cy="259045"/>
    <xdr:sp macro="" textlink="">
      <xdr:nvSpPr>
        <xdr:cNvPr id="173" name="維持補修費最大値テキスト">
          <a:extLst>
            <a:ext uri="{FF2B5EF4-FFF2-40B4-BE49-F238E27FC236}">
              <a16:creationId xmlns:a16="http://schemas.microsoft.com/office/drawing/2014/main" id="{00000000-0008-0000-0600-0000AD000000}"/>
            </a:ext>
          </a:extLst>
        </xdr:cNvPr>
        <xdr:cNvSpPr txBox="1"/>
      </xdr:nvSpPr>
      <xdr:spPr>
        <a:xfrm>
          <a:off x="4686300" y="12016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35,377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68187</xdr:rowOff>
    </xdr:from>
    <xdr:to>
      <xdr:col>24</xdr:col>
      <xdr:colOff>152400</xdr:colOff>
      <xdr:row>71</xdr:row>
      <xdr:rowOff>68187</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22411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92036</xdr:rowOff>
    </xdr:from>
    <xdr:to>
      <xdr:col>24</xdr:col>
      <xdr:colOff>63500</xdr:colOff>
      <xdr:row>78</xdr:row>
      <xdr:rowOff>115430</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3797300" y="13465136"/>
          <a:ext cx="838200" cy="23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156239</xdr:rowOff>
    </xdr:from>
    <xdr:ext cx="469744" cy="259045"/>
    <xdr:sp macro="" textlink="">
      <xdr:nvSpPr>
        <xdr:cNvPr id="176" name="維持補修費平均値テキスト">
          <a:extLst>
            <a:ext uri="{FF2B5EF4-FFF2-40B4-BE49-F238E27FC236}">
              <a16:creationId xmlns:a16="http://schemas.microsoft.com/office/drawing/2014/main" id="{00000000-0008-0000-0600-0000B0000000}"/>
            </a:ext>
          </a:extLst>
        </xdr:cNvPr>
        <xdr:cNvSpPr txBox="1"/>
      </xdr:nvSpPr>
      <xdr:spPr>
        <a:xfrm>
          <a:off x="4686300" y="1301498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133362</xdr:rowOff>
    </xdr:from>
    <xdr:to>
      <xdr:col>24</xdr:col>
      <xdr:colOff>114300</xdr:colOff>
      <xdr:row>77</xdr:row>
      <xdr:rowOff>63512</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4584700" y="13163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92036</xdr:rowOff>
    </xdr:from>
    <xdr:to>
      <xdr:col>19</xdr:col>
      <xdr:colOff>177800</xdr:colOff>
      <xdr:row>78</xdr:row>
      <xdr:rowOff>104342</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2908300" y="13465136"/>
          <a:ext cx="889000" cy="12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60592</xdr:rowOff>
    </xdr:from>
    <xdr:to>
      <xdr:col>20</xdr:col>
      <xdr:colOff>38100</xdr:colOff>
      <xdr:row>76</xdr:row>
      <xdr:rowOff>162192</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3746500" y="13090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75</xdr:row>
      <xdr:rowOff>7269</xdr:rowOff>
    </xdr:from>
    <xdr:ext cx="534377"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3530111" y="12866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43459</xdr:rowOff>
    </xdr:from>
    <xdr:to>
      <xdr:col>15</xdr:col>
      <xdr:colOff>50800</xdr:colOff>
      <xdr:row>78</xdr:row>
      <xdr:rowOff>104342</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a:off x="2019300" y="13416559"/>
          <a:ext cx="889000" cy="608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56972</xdr:rowOff>
    </xdr:from>
    <xdr:to>
      <xdr:col>15</xdr:col>
      <xdr:colOff>101600</xdr:colOff>
      <xdr:row>76</xdr:row>
      <xdr:rowOff>158572</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2857500" y="13087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75</xdr:row>
      <xdr:rowOff>3649</xdr:rowOff>
    </xdr:from>
    <xdr:ext cx="534377"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2641111" y="12862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43459</xdr:rowOff>
    </xdr:from>
    <xdr:to>
      <xdr:col>10</xdr:col>
      <xdr:colOff>114300</xdr:colOff>
      <xdr:row>78</xdr:row>
      <xdr:rowOff>118821</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flipV="1">
          <a:off x="1130300" y="13416559"/>
          <a:ext cx="889000" cy="75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83871</xdr:rowOff>
    </xdr:from>
    <xdr:to>
      <xdr:col>10</xdr:col>
      <xdr:colOff>165100</xdr:colOff>
      <xdr:row>77</xdr:row>
      <xdr:rowOff>14021</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1968500" y="13114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75</xdr:row>
      <xdr:rowOff>30548</xdr:rowOff>
    </xdr:from>
    <xdr:ext cx="534377"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1752111" y="12889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137592</xdr:rowOff>
    </xdr:from>
    <xdr:to>
      <xdr:col>6</xdr:col>
      <xdr:colOff>38100</xdr:colOff>
      <xdr:row>77</xdr:row>
      <xdr:rowOff>67742</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079500" y="13167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84269</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895428" y="12943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64630</xdr:rowOff>
    </xdr:from>
    <xdr:to>
      <xdr:col>24</xdr:col>
      <xdr:colOff>114300</xdr:colOff>
      <xdr:row>78</xdr:row>
      <xdr:rowOff>166230</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4584700" y="13437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151007</xdr:rowOff>
    </xdr:from>
    <xdr:ext cx="469744" cy="259045"/>
    <xdr:sp macro="" textlink="">
      <xdr:nvSpPr>
        <xdr:cNvPr id="195" name="維持補修費該当値テキスト">
          <a:extLst>
            <a:ext uri="{FF2B5EF4-FFF2-40B4-BE49-F238E27FC236}">
              <a16:creationId xmlns:a16="http://schemas.microsoft.com/office/drawing/2014/main" id="{00000000-0008-0000-0600-0000C3000000}"/>
            </a:ext>
          </a:extLst>
        </xdr:cNvPr>
        <xdr:cNvSpPr txBox="1"/>
      </xdr:nvSpPr>
      <xdr:spPr>
        <a:xfrm>
          <a:off x="4686300" y="13352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41236</xdr:rowOff>
    </xdr:from>
    <xdr:to>
      <xdr:col>20</xdr:col>
      <xdr:colOff>38100</xdr:colOff>
      <xdr:row>78</xdr:row>
      <xdr:rowOff>142836</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3746500" y="13414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133963</xdr:rowOff>
    </xdr:from>
    <xdr:ext cx="469744"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3562428" y="13507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53542</xdr:rowOff>
    </xdr:from>
    <xdr:to>
      <xdr:col>15</xdr:col>
      <xdr:colOff>101600</xdr:colOff>
      <xdr:row>78</xdr:row>
      <xdr:rowOff>155142</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2857500" y="13426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146269</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2673428" y="135193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164109</xdr:rowOff>
    </xdr:from>
    <xdr:to>
      <xdr:col>10</xdr:col>
      <xdr:colOff>165100</xdr:colOff>
      <xdr:row>78</xdr:row>
      <xdr:rowOff>94259</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1968500" y="13365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85386</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1784428" y="134584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68021</xdr:rowOff>
    </xdr:from>
    <xdr:to>
      <xdr:col>6</xdr:col>
      <xdr:colOff>38100</xdr:colOff>
      <xdr:row>78</xdr:row>
      <xdr:rowOff>169621</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079500" y="13441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160748</xdr:rowOff>
    </xdr:from>
    <xdr:ext cx="469744"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895428" y="135338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扶助費グラフ枠">
          <a:extLst>
            <a:ext uri="{FF2B5EF4-FFF2-40B4-BE49-F238E27FC236}">
              <a16:creationId xmlns:a16="http://schemas.microsoft.com/office/drawing/2014/main" id="{00000000-0008-0000-06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15926</xdr:rowOff>
    </xdr:from>
    <xdr:to>
      <xdr:col>24</xdr:col>
      <xdr:colOff>62865</xdr:colOff>
      <xdr:row>98</xdr:row>
      <xdr:rowOff>102045</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flipV="1">
          <a:off x="4633595" y="15446426"/>
          <a:ext cx="1270" cy="14577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105872</xdr:rowOff>
    </xdr:from>
    <xdr:ext cx="534377" cy="259045"/>
    <xdr:sp macro="" textlink="">
      <xdr:nvSpPr>
        <xdr:cNvPr id="229" name="扶助費最小値テキスト">
          <a:extLst>
            <a:ext uri="{FF2B5EF4-FFF2-40B4-BE49-F238E27FC236}">
              <a16:creationId xmlns:a16="http://schemas.microsoft.com/office/drawing/2014/main" id="{00000000-0008-0000-0600-0000E5000000}"/>
            </a:ext>
          </a:extLst>
        </xdr:cNvPr>
        <xdr:cNvSpPr txBox="1"/>
      </xdr:nvSpPr>
      <xdr:spPr>
        <a:xfrm>
          <a:off x="4686300" y="16907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38,965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102045</xdr:rowOff>
    </xdr:from>
    <xdr:to>
      <xdr:col>24</xdr:col>
      <xdr:colOff>152400</xdr:colOff>
      <xdr:row>98</xdr:row>
      <xdr:rowOff>102045</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69041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134053</xdr:rowOff>
    </xdr:from>
    <xdr:ext cx="599010" cy="259045"/>
    <xdr:sp macro="" textlink="">
      <xdr:nvSpPr>
        <xdr:cNvPr id="231" name="扶助費最大値テキスト">
          <a:extLst>
            <a:ext uri="{FF2B5EF4-FFF2-40B4-BE49-F238E27FC236}">
              <a16:creationId xmlns:a16="http://schemas.microsoft.com/office/drawing/2014/main" id="{00000000-0008-0000-0600-0000E7000000}"/>
            </a:ext>
          </a:extLst>
        </xdr:cNvPr>
        <xdr:cNvSpPr txBox="1"/>
      </xdr:nvSpPr>
      <xdr:spPr>
        <a:xfrm>
          <a:off x="4686300" y="152216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153,746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15926</xdr:rowOff>
    </xdr:from>
    <xdr:to>
      <xdr:col>24</xdr:col>
      <xdr:colOff>152400</xdr:colOff>
      <xdr:row>90</xdr:row>
      <xdr:rowOff>15926</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54464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151104</xdr:rowOff>
    </xdr:from>
    <xdr:to>
      <xdr:col>24</xdr:col>
      <xdr:colOff>63500</xdr:colOff>
      <xdr:row>98</xdr:row>
      <xdr:rowOff>17399</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3797300" y="16781754"/>
          <a:ext cx="838200" cy="37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75074</xdr:rowOff>
    </xdr:from>
    <xdr:ext cx="534377" cy="259045"/>
    <xdr:sp macro="" textlink="">
      <xdr:nvSpPr>
        <xdr:cNvPr id="234" name="扶助費平均値テキスト">
          <a:extLst>
            <a:ext uri="{FF2B5EF4-FFF2-40B4-BE49-F238E27FC236}">
              <a16:creationId xmlns:a16="http://schemas.microsoft.com/office/drawing/2014/main" id="{00000000-0008-0000-0600-0000EA000000}"/>
            </a:ext>
          </a:extLst>
        </xdr:cNvPr>
        <xdr:cNvSpPr txBox="1"/>
      </xdr:nvSpPr>
      <xdr:spPr>
        <a:xfrm>
          <a:off x="4686300" y="161913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52197</xdr:rowOff>
    </xdr:from>
    <xdr:to>
      <xdr:col>24</xdr:col>
      <xdr:colOff>114300</xdr:colOff>
      <xdr:row>95</xdr:row>
      <xdr:rowOff>153797</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4584700" y="16339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152146</xdr:rowOff>
    </xdr:from>
    <xdr:to>
      <xdr:col>19</xdr:col>
      <xdr:colOff>177800</xdr:colOff>
      <xdr:row>98</xdr:row>
      <xdr:rowOff>17399</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a:off x="2908300" y="16782796"/>
          <a:ext cx="889000" cy="36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63615</xdr:rowOff>
    </xdr:from>
    <xdr:to>
      <xdr:col>20</xdr:col>
      <xdr:colOff>38100</xdr:colOff>
      <xdr:row>95</xdr:row>
      <xdr:rowOff>165215</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3746500" y="16351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10292</xdr:rowOff>
    </xdr:from>
    <xdr:ext cx="534377"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3530111" y="16126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129146</xdr:rowOff>
    </xdr:from>
    <xdr:to>
      <xdr:col>15</xdr:col>
      <xdr:colOff>50800</xdr:colOff>
      <xdr:row>97</xdr:row>
      <xdr:rowOff>152146</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a:off x="2019300" y="16759796"/>
          <a:ext cx="889000" cy="23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70078</xdr:rowOff>
    </xdr:from>
    <xdr:to>
      <xdr:col>15</xdr:col>
      <xdr:colOff>101600</xdr:colOff>
      <xdr:row>96</xdr:row>
      <xdr:rowOff>228</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2857500" y="16357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16755</xdr:rowOff>
    </xdr:from>
    <xdr:ext cx="534377"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2641111" y="16133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129146</xdr:rowOff>
    </xdr:from>
    <xdr:to>
      <xdr:col>10</xdr:col>
      <xdr:colOff>114300</xdr:colOff>
      <xdr:row>98</xdr:row>
      <xdr:rowOff>43814</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flipV="1">
          <a:off x="1130300" y="16759796"/>
          <a:ext cx="889000" cy="86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65608</xdr:rowOff>
    </xdr:from>
    <xdr:to>
      <xdr:col>10</xdr:col>
      <xdr:colOff>165100</xdr:colOff>
      <xdr:row>95</xdr:row>
      <xdr:rowOff>167208</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968500" y="16353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12285</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1752111" y="16128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154851</xdr:rowOff>
    </xdr:from>
    <xdr:to>
      <xdr:col>6</xdr:col>
      <xdr:colOff>38100</xdr:colOff>
      <xdr:row>96</xdr:row>
      <xdr:rowOff>85001</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079500" y="16442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101528</xdr:rowOff>
    </xdr:from>
    <xdr:ext cx="534377"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863111" y="16217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100304</xdr:rowOff>
    </xdr:from>
    <xdr:to>
      <xdr:col>24</xdr:col>
      <xdr:colOff>114300</xdr:colOff>
      <xdr:row>98</xdr:row>
      <xdr:rowOff>30454</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4584700" y="16730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15231</xdr:rowOff>
    </xdr:from>
    <xdr:ext cx="534377" cy="259045"/>
    <xdr:sp macro="" textlink="">
      <xdr:nvSpPr>
        <xdr:cNvPr id="253" name="扶助費該当値テキスト">
          <a:extLst>
            <a:ext uri="{FF2B5EF4-FFF2-40B4-BE49-F238E27FC236}">
              <a16:creationId xmlns:a16="http://schemas.microsoft.com/office/drawing/2014/main" id="{00000000-0008-0000-0600-0000FD000000}"/>
            </a:ext>
          </a:extLst>
        </xdr:cNvPr>
        <xdr:cNvSpPr txBox="1"/>
      </xdr:nvSpPr>
      <xdr:spPr>
        <a:xfrm>
          <a:off x="4686300" y="16645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138049</xdr:rowOff>
    </xdr:from>
    <xdr:to>
      <xdr:col>20</xdr:col>
      <xdr:colOff>38100</xdr:colOff>
      <xdr:row>98</xdr:row>
      <xdr:rowOff>68199</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3746500" y="16768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59326</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3530111" y="16861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101346</xdr:rowOff>
    </xdr:from>
    <xdr:to>
      <xdr:col>15</xdr:col>
      <xdr:colOff>101600</xdr:colOff>
      <xdr:row>98</xdr:row>
      <xdr:rowOff>31496</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2857500" y="16731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22623</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2641111" y="16824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78346</xdr:rowOff>
    </xdr:from>
    <xdr:to>
      <xdr:col>10</xdr:col>
      <xdr:colOff>165100</xdr:colOff>
      <xdr:row>98</xdr:row>
      <xdr:rowOff>8496</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968500" y="16708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171073</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1752111" y="16801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164464</xdr:rowOff>
    </xdr:from>
    <xdr:to>
      <xdr:col>6</xdr:col>
      <xdr:colOff>38100</xdr:colOff>
      <xdr:row>98</xdr:row>
      <xdr:rowOff>94614</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079500" y="16795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85741</xdr:rowOff>
    </xdr:from>
    <xdr:ext cx="534377"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863111" y="16887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44450</xdr:rowOff>
    </xdr:from>
    <xdr:to>
      <xdr:col>59</xdr:col>
      <xdr:colOff>50800</xdr:colOff>
      <xdr:row>39</xdr:row>
      <xdr:rowOff>44450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73677</xdr:rowOff>
    </xdr:from>
    <xdr:ext cx="53129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72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補助費等グラフ枠">
          <a:extLst>
            <a:ext uri="{FF2B5EF4-FFF2-40B4-BE49-F238E27FC236}">
              <a16:creationId xmlns:a16="http://schemas.microsoft.com/office/drawing/2014/main" id="{00000000-0008-0000-06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137947</xdr:rowOff>
    </xdr:from>
    <xdr:to>
      <xdr:col>54</xdr:col>
      <xdr:colOff>189865</xdr:colOff>
      <xdr:row>39</xdr:row>
      <xdr:rowOff>67775</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flipV="1">
          <a:off x="10475595" y="5281447"/>
          <a:ext cx="1270" cy="14728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71602</xdr:rowOff>
    </xdr:from>
    <xdr:ext cx="534377" cy="259045"/>
    <xdr:sp macro="" textlink="">
      <xdr:nvSpPr>
        <xdr:cNvPr id="287" name="補助費等最小値テキスト">
          <a:extLst>
            <a:ext uri="{FF2B5EF4-FFF2-40B4-BE49-F238E27FC236}">
              <a16:creationId xmlns:a16="http://schemas.microsoft.com/office/drawing/2014/main" id="{00000000-0008-0000-0600-00001F010000}"/>
            </a:ext>
          </a:extLst>
        </xdr:cNvPr>
        <xdr:cNvSpPr txBox="1"/>
      </xdr:nvSpPr>
      <xdr:spPr>
        <a:xfrm>
          <a:off x="10528300" y="6758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46,939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67775</xdr:rowOff>
    </xdr:from>
    <xdr:to>
      <xdr:col>55</xdr:col>
      <xdr:colOff>88900</xdr:colOff>
      <xdr:row>39</xdr:row>
      <xdr:rowOff>67775</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10388600" y="67543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84624</xdr:rowOff>
    </xdr:from>
    <xdr:ext cx="599010" cy="259045"/>
    <xdr:sp macro="" textlink="">
      <xdr:nvSpPr>
        <xdr:cNvPr id="289" name="補助費等最大値テキスト">
          <a:extLst>
            <a:ext uri="{FF2B5EF4-FFF2-40B4-BE49-F238E27FC236}">
              <a16:creationId xmlns:a16="http://schemas.microsoft.com/office/drawing/2014/main" id="{00000000-0008-0000-0600-000021010000}"/>
            </a:ext>
          </a:extLst>
        </xdr:cNvPr>
        <xdr:cNvSpPr txBox="1"/>
      </xdr:nvSpPr>
      <xdr:spPr>
        <a:xfrm>
          <a:off x="10528300" y="50566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240,230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137947</xdr:rowOff>
    </xdr:from>
    <xdr:to>
      <xdr:col>55</xdr:col>
      <xdr:colOff>88900</xdr:colOff>
      <xdr:row>30</xdr:row>
      <xdr:rowOff>137947</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10388600" y="52814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146184</xdr:rowOff>
    </xdr:from>
    <xdr:to>
      <xdr:col>55</xdr:col>
      <xdr:colOff>0</xdr:colOff>
      <xdr:row>37</xdr:row>
      <xdr:rowOff>29835</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flipV="1">
          <a:off x="9639300" y="6318384"/>
          <a:ext cx="838200" cy="55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114505</xdr:rowOff>
    </xdr:from>
    <xdr:ext cx="599010" cy="259045"/>
    <xdr:sp macro="" textlink="">
      <xdr:nvSpPr>
        <xdr:cNvPr id="292" name="補助費等平均値テキスト">
          <a:extLst>
            <a:ext uri="{FF2B5EF4-FFF2-40B4-BE49-F238E27FC236}">
              <a16:creationId xmlns:a16="http://schemas.microsoft.com/office/drawing/2014/main" id="{00000000-0008-0000-0600-000024010000}"/>
            </a:ext>
          </a:extLst>
        </xdr:cNvPr>
        <xdr:cNvSpPr txBox="1"/>
      </xdr:nvSpPr>
      <xdr:spPr>
        <a:xfrm>
          <a:off x="10528300" y="594380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91628</xdr:rowOff>
    </xdr:from>
    <xdr:to>
      <xdr:col>55</xdr:col>
      <xdr:colOff>50800</xdr:colOff>
      <xdr:row>36</xdr:row>
      <xdr:rowOff>21778</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10426700" y="6092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7280</xdr:rowOff>
    </xdr:from>
    <xdr:to>
      <xdr:col>50</xdr:col>
      <xdr:colOff>114300</xdr:colOff>
      <xdr:row>37</xdr:row>
      <xdr:rowOff>29835</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a:off x="8750300" y="6179480"/>
          <a:ext cx="889000" cy="194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44331</xdr:rowOff>
    </xdr:from>
    <xdr:to>
      <xdr:col>50</xdr:col>
      <xdr:colOff>165100</xdr:colOff>
      <xdr:row>35</xdr:row>
      <xdr:rowOff>145931</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9588500" y="6045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33</xdr:row>
      <xdr:rowOff>162458</xdr:rowOff>
    </xdr:from>
    <xdr:ext cx="599010"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9339795" y="58203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7280</xdr:rowOff>
    </xdr:from>
    <xdr:to>
      <xdr:col>45</xdr:col>
      <xdr:colOff>177800</xdr:colOff>
      <xdr:row>37</xdr:row>
      <xdr:rowOff>137498</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flipV="1">
          <a:off x="7861300" y="6179480"/>
          <a:ext cx="889000" cy="301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57407</xdr:rowOff>
    </xdr:from>
    <xdr:to>
      <xdr:col>46</xdr:col>
      <xdr:colOff>38100</xdr:colOff>
      <xdr:row>35</xdr:row>
      <xdr:rowOff>159007</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8699500" y="6058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34</xdr:row>
      <xdr:rowOff>4084</xdr:rowOff>
    </xdr:from>
    <xdr:ext cx="59901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8450795" y="58333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155946</xdr:rowOff>
    </xdr:from>
    <xdr:to>
      <xdr:col>41</xdr:col>
      <xdr:colOff>50800</xdr:colOff>
      <xdr:row>37</xdr:row>
      <xdr:rowOff>137498</xdr:rowOff>
    </xdr:to>
    <xdr:cxnSp macro="">
      <xdr:nvCxnSpPr>
        <xdr:cNvPr id="300" name="直線コネクタ 299">
          <a:extLst>
            <a:ext uri="{FF2B5EF4-FFF2-40B4-BE49-F238E27FC236}">
              <a16:creationId xmlns:a16="http://schemas.microsoft.com/office/drawing/2014/main" id="{00000000-0008-0000-0600-00002C010000}"/>
            </a:ext>
          </a:extLst>
        </xdr:cNvPr>
        <xdr:cNvCxnSpPr/>
      </xdr:nvCxnSpPr>
      <xdr:spPr>
        <a:xfrm>
          <a:off x="6972300" y="6328146"/>
          <a:ext cx="889000" cy="153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2467</xdr:rowOff>
    </xdr:from>
    <xdr:to>
      <xdr:col>41</xdr:col>
      <xdr:colOff>101600</xdr:colOff>
      <xdr:row>36</xdr:row>
      <xdr:rowOff>104067</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7810500" y="6174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34</xdr:row>
      <xdr:rowOff>120594</xdr:rowOff>
    </xdr:from>
    <xdr:ext cx="59901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7561795" y="59498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37495</xdr:rowOff>
    </xdr:from>
    <xdr:to>
      <xdr:col>36</xdr:col>
      <xdr:colOff>165100</xdr:colOff>
      <xdr:row>36</xdr:row>
      <xdr:rowOff>139095</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6921500" y="6209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34</xdr:row>
      <xdr:rowOff>155622</xdr:rowOff>
    </xdr:from>
    <xdr:ext cx="59901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6672795" y="59849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95384</xdr:rowOff>
    </xdr:from>
    <xdr:to>
      <xdr:col>55</xdr:col>
      <xdr:colOff>50800</xdr:colOff>
      <xdr:row>37</xdr:row>
      <xdr:rowOff>25534</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10426700" y="6267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73811</xdr:rowOff>
    </xdr:from>
    <xdr:ext cx="599010" cy="259045"/>
    <xdr:sp macro="" textlink="">
      <xdr:nvSpPr>
        <xdr:cNvPr id="311" name="補助費等該当値テキスト">
          <a:extLst>
            <a:ext uri="{FF2B5EF4-FFF2-40B4-BE49-F238E27FC236}">
              <a16:creationId xmlns:a16="http://schemas.microsoft.com/office/drawing/2014/main" id="{00000000-0008-0000-0600-000037010000}"/>
            </a:ext>
          </a:extLst>
        </xdr:cNvPr>
        <xdr:cNvSpPr txBox="1"/>
      </xdr:nvSpPr>
      <xdr:spPr>
        <a:xfrm>
          <a:off x="10528300" y="62460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150485</xdr:rowOff>
    </xdr:from>
    <xdr:to>
      <xdr:col>50</xdr:col>
      <xdr:colOff>165100</xdr:colOff>
      <xdr:row>37</xdr:row>
      <xdr:rowOff>80635</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9588500" y="6322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71762</xdr:rowOff>
    </xdr:from>
    <xdr:ext cx="534377"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9372111" y="6415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127930</xdr:rowOff>
    </xdr:from>
    <xdr:to>
      <xdr:col>46</xdr:col>
      <xdr:colOff>38100</xdr:colOff>
      <xdr:row>36</xdr:row>
      <xdr:rowOff>58080</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8699500" y="6128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36</xdr:row>
      <xdr:rowOff>49207</xdr:rowOff>
    </xdr:from>
    <xdr:ext cx="59901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8450795" y="62214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86698</xdr:rowOff>
    </xdr:from>
    <xdr:to>
      <xdr:col>41</xdr:col>
      <xdr:colOff>101600</xdr:colOff>
      <xdr:row>38</xdr:row>
      <xdr:rowOff>16848</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7810500" y="6430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7975</xdr:rowOff>
    </xdr:from>
    <xdr:ext cx="534377"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7594111" y="6523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105146</xdr:rowOff>
    </xdr:from>
    <xdr:to>
      <xdr:col>36</xdr:col>
      <xdr:colOff>165100</xdr:colOff>
      <xdr:row>37</xdr:row>
      <xdr:rowOff>35296</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6921500" y="6277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37</xdr:row>
      <xdr:rowOff>26423</xdr:rowOff>
    </xdr:from>
    <xdr:ext cx="599010"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6672795" y="63700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4" name="普通建設事業費グラフ枠">
          <a:extLst>
            <a:ext uri="{FF2B5EF4-FFF2-40B4-BE49-F238E27FC236}">
              <a16:creationId xmlns:a16="http://schemas.microsoft.com/office/drawing/2014/main" id="{00000000-0008-0000-0600-000058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114564</xdr:rowOff>
    </xdr:from>
    <xdr:to>
      <xdr:col>54</xdr:col>
      <xdr:colOff>189865</xdr:colOff>
      <xdr:row>59</xdr:row>
      <xdr:rowOff>587</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flipV="1">
          <a:off x="10475595" y="8687064"/>
          <a:ext cx="1270" cy="14290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4414</xdr:rowOff>
    </xdr:from>
    <xdr:ext cx="534377" cy="259045"/>
    <xdr:sp macro="" textlink="">
      <xdr:nvSpPr>
        <xdr:cNvPr id="346" name="普通建設事業費最小値テキスト">
          <a:extLst>
            <a:ext uri="{FF2B5EF4-FFF2-40B4-BE49-F238E27FC236}">
              <a16:creationId xmlns:a16="http://schemas.microsoft.com/office/drawing/2014/main" id="{00000000-0008-0000-0600-00005A010000}"/>
            </a:ext>
          </a:extLst>
        </xdr:cNvPr>
        <xdr:cNvSpPr txBox="1"/>
      </xdr:nvSpPr>
      <xdr:spPr>
        <a:xfrm>
          <a:off x="10528300" y="10119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30,098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587</xdr:rowOff>
    </xdr:from>
    <xdr:to>
      <xdr:col>55</xdr:col>
      <xdr:colOff>88900</xdr:colOff>
      <xdr:row>59</xdr:row>
      <xdr:rowOff>587</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10388600" y="101161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61241</xdr:rowOff>
    </xdr:from>
    <xdr:ext cx="599010" cy="259045"/>
    <xdr:sp macro="" textlink="">
      <xdr:nvSpPr>
        <xdr:cNvPr id="348" name="普通建設事業費最大値テキスト">
          <a:extLst>
            <a:ext uri="{FF2B5EF4-FFF2-40B4-BE49-F238E27FC236}">
              <a16:creationId xmlns:a16="http://schemas.microsoft.com/office/drawing/2014/main" id="{00000000-0008-0000-0600-00005C010000}"/>
            </a:ext>
          </a:extLst>
        </xdr:cNvPr>
        <xdr:cNvSpPr txBox="1"/>
      </xdr:nvSpPr>
      <xdr:spPr>
        <a:xfrm>
          <a:off x="10528300" y="84622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467,697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114564</xdr:rowOff>
    </xdr:from>
    <xdr:to>
      <xdr:col>55</xdr:col>
      <xdr:colOff>88900</xdr:colOff>
      <xdr:row>50</xdr:row>
      <xdr:rowOff>114564</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10388600" y="86870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83236</xdr:rowOff>
    </xdr:from>
    <xdr:to>
      <xdr:col>55</xdr:col>
      <xdr:colOff>0</xdr:colOff>
      <xdr:row>57</xdr:row>
      <xdr:rowOff>121663</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9639300" y="9855886"/>
          <a:ext cx="838200" cy="38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27678</xdr:rowOff>
    </xdr:from>
    <xdr:ext cx="599010" cy="259045"/>
    <xdr:sp macro="" textlink="">
      <xdr:nvSpPr>
        <xdr:cNvPr id="351" name="普通建設事業費平均値テキスト">
          <a:extLst>
            <a:ext uri="{FF2B5EF4-FFF2-40B4-BE49-F238E27FC236}">
              <a16:creationId xmlns:a16="http://schemas.microsoft.com/office/drawing/2014/main" id="{00000000-0008-0000-0600-00005F010000}"/>
            </a:ext>
          </a:extLst>
        </xdr:cNvPr>
        <xdr:cNvSpPr txBox="1"/>
      </xdr:nvSpPr>
      <xdr:spPr>
        <a:xfrm>
          <a:off x="10528300" y="962887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118,252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4801</xdr:rowOff>
    </xdr:from>
    <xdr:to>
      <xdr:col>55</xdr:col>
      <xdr:colOff>50800</xdr:colOff>
      <xdr:row>57</xdr:row>
      <xdr:rowOff>106401</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10426700" y="9777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29750</xdr:rowOff>
    </xdr:from>
    <xdr:to>
      <xdr:col>50</xdr:col>
      <xdr:colOff>114300</xdr:colOff>
      <xdr:row>57</xdr:row>
      <xdr:rowOff>121663</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8750300" y="9802400"/>
          <a:ext cx="889000" cy="91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15258</xdr:rowOff>
    </xdr:from>
    <xdr:to>
      <xdr:col>50</xdr:col>
      <xdr:colOff>165100</xdr:colOff>
      <xdr:row>57</xdr:row>
      <xdr:rowOff>116858</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9588500" y="9787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133385</xdr:rowOff>
    </xdr:from>
    <xdr:ext cx="599010"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9339795" y="95631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153791</xdr:rowOff>
    </xdr:from>
    <xdr:to>
      <xdr:col>45</xdr:col>
      <xdr:colOff>177800</xdr:colOff>
      <xdr:row>57</xdr:row>
      <xdr:rowOff>29750</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a:off x="7861300" y="9754991"/>
          <a:ext cx="889000" cy="47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18971</xdr:rowOff>
    </xdr:from>
    <xdr:to>
      <xdr:col>46</xdr:col>
      <xdr:colOff>38100</xdr:colOff>
      <xdr:row>57</xdr:row>
      <xdr:rowOff>120571</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8699500" y="9791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57</xdr:row>
      <xdr:rowOff>111698</xdr:rowOff>
    </xdr:from>
    <xdr:ext cx="59901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8450795" y="98843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153791</xdr:rowOff>
    </xdr:from>
    <xdr:to>
      <xdr:col>41</xdr:col>
      <xdr:colOff>50800</xdr:colOff>
      <xdr:row>58</xdr:row>
      <xdr:rowOff>45713</xdr:rowOff>
    </xdr:to>
    <xdr:cxnSp macro="">
      <xdr:nvCxnSpPr>
        <xdr:cNvPr id="359" name="直線コネクタ 358">
          <a:extLst>
            <a:ext uri="{FF2B5EF4-FFF2-40B4-BE49-F238E27FC236}">
              <a16:creationId xmlns:a16="http://schemas.microsoft.com/office/drawing/2014/main" id="{00000000-0008-0000-0600-000067010000}"/>
            </a:ext>
          </a:extLst>
        </xdr:cNvPr>
        <xdr:cNvCxnSpPr/>
      </xdr:nvCxnSpPr>
      <xdr:spPr>
        <a:xfrm flipV="1">
          <a:off x="6972300" y="9754991"/>
          <a:ext cx="889000" cy="234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39794</xdr:rowOff>
    </xdr:from>
    <xdr:to>
      <xdr:col>41</xdr:col>
      <xdr:colOff>101600</xdr:colOff>
      <xdr:row>57</xdr:row>
      <xdr:rowOff>141394</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7810500" y="9812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57</xdr:row>
      <xdr:rowOff>132521</xdr:rowOff>
    </xdr:from>
    <xdr:ext cx="59901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7561795" y="99051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84848</xdr:rowOff>
    </xdr:from>
    <xdr:to>
      <xdr:col>36</xdr:col>
      <xdr:colOff>165100</xdr:colOff>
      <xdr:row>58</xdr:row>
      <xdr:rowOff>14998</xdr:rowOff>
    </xdr:to>
    <xdr:sp macro="" textlink="">
      <xdr:nvSpPr>
        <xdr:cNvPr id="362" name="フローチャート: 判断 361">
          <a:extLst>
            <a:ext uri="{FF2B5EF4-FFF2-40B4-BE49-F238E27FC236}">
              <a16:creationId xmlns:a16="http://schemas.microsoft.com/office/drawing/2014/main" id="{00000000-0008-0000-0600-00006A010000}"/>
            </a:ext>
          </a:extLst>
        </xdr:cNvPr>
        <xdr:cNvSpPr/>
      </xdr:nvSpPr>
      <xdr:spPr>
        <a:xfrm>
          <a:off x="6921500" y="9857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31525</xdr:rowOff>
    </xdr:from>
    <xdr:ext cx="534377"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6705111" y="9632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32436</xdr:rowOff>
    </xdr:from>
    <xdr:to>
      <xdr:col>55</xdr:col>
      <xdr:colOff>50800</xdr:colOff>
      <xdr:row>57</xdr:row>
      <xdr:rowOff>134036</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10426700" y="9805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10863</xdr:rowOff>
    </xdr:from>
    <xdr:ext cx="599010" cy="259045"/>
    <xdr:sp macro="" textlink="">
      <xdr:nvSpPr>
        <xdr:cNvPr id="370" name="普通建設事業費該当値テキスト">
          <a:extLst>
            <a:ext uri="{FF2B5EF4-FFF2-40B4-BE49-F238E27FC236}">
              <a16:creationId xmlns:a16="http://schemas.microsoft.com/office/drawing/2014/main" id="{00000000-0008-0000-0600-000072010000}"/>
            </a:ext>
          </a:extLst>
        </xdr:cNvPr>
        <xdr:cNvSpPr txBox="1"/>
      </xdr:nvSpPr>
      <xdr:spPr>
        <a:xfrm>
          <a:off x="10528300" y="97835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70863</xdr:rowOff>
    </xdr:from>
    <xdr:to>
      <xdr:col>50</xdr:col>
      <xdr:colOff>165100</xdr:colOff>
      <xdr:row>58</xdr:row>
      <xdr:rowOff>1013</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9588500" y="9843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163590</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9372111" y="9936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150400</xdr:rowOff>
    </xdr:from>
    <xdr:to>
      <xdr:col>46</xdr:col>
      <xdr:colOff>38100</xdr:colOff>
      <xdr:row>57</xdr:row>
      <xdr:rowOff>80550</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8699500" y="975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55</xdr:row>
      <xdr:rowOff>97077</xdr:rowOff>
    </xdr:from>
    <xdr:ext cx="599010"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8450795" y="95268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102991</xdr:rowOff>
    </xdr:from>
    <xdr:to>
      <xdr:col>41</xdr:col>
      <xdr:colOff>101600</xdr:colOff>
      <xdr:row>57</xdr:row>
      <xdr:rowOff>33141</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7810500" y="9704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55</xdr:row>
      <xdr:rowOff>49668</xdr:rowOff>
    </xdr:from>
    <xdr:ext cx="599010"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7561795" y="94794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166363</xdr:rowOff>
    </xdr:from>
    <xdr:to>
      <xdr:col>36</xdr:col>
      <xdr:colOff>165100</xdr:colOff>
      <xdr:row>58</xdr:row>
      <xdr:rowOff>96513</xdr:rowOff>
    </xdr:to>
    <xdr:sp macro="" textlink="">
      <xdr:nvSpPr>
        <xdr:cNvPr id="377" name="楕円 376">
          <a:extLst>
            <a:ext uri="{FF2B5EF4-FFF2-40B4-BE49-F238E27FC236}">
              <a16:creationId xmlns:a16="http://schemas.microsoft.com/office/drawing/2014/main" id="{00000000-0008-0000-0600-000079010000}"/>
            </a:ext>
          </a:extLst>
        </xdr:cNvPr>
        <xdr:cNvSpPr/>
      </xdr:nvSpPr>
      <xdr:spPr>
        <a:xfrm>
          <a:off x="6921500" y="9939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87640</xdr:rowOff>
    </xdr:from>
    <xdr:ext cx="534377" cy="259045"/>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6705111" y="10031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普通建設事業費 （ うち新規整備　）グラフ枠">
          <a:extLst>
            <a:ext uri="{FF2B5EF4-FFF2-40B4-BE49-F238E27FC236}">
              <a16:creationId xmlns:a16="http://schemas.microsoft.com/office/drawing/2014/main" id="{00000000-0008-0000-0600-000091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68045</xdr:rowOff>
    </xdr:from>
    <xdr:to>
      <xdr:col>54</xdr:col>
      <xdr:colOff>189865</xdr:colOff>
      <xdr:row>79</xdr:row>
      <xdr:rowOff>44450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flipV="1">
          <a:off x="10475595" y="12069545"/>
          <a:ext cx="1270" cy="15194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3" name="普通建設事業費 （ うち新規整備　）最小値テキスト">
          <a:extLst>
            <a:ext uri="{FF2B5EF4-FFF2-40B4-BE49-F238E27FC236}">
              <a16:creationId xmlns:a16="http://schemas.microsoft.com/office/drawing/2014/main" id="{00000000-0008-0000-0600-000093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14722</xdr:rowOff>
    </xdr:from>
    <xdr:ext cx="599010" cy="259045"/>
    <xdr:sp macro="" textlink="">
      <xdr:nvSpPr>
        <xdr:cNvPr id="405" name="普通建設事業費 （ うち新規整備　）最大値テキスト">
          <a:extLst>
            <a:ext uri="{FF2B5EF4-FFF2-40B4-BE49-F238E27FC236}">
              <a16:creationId xmlns:a16="http://schemas.microsoft.com/office/drawing/2014/main" id="{00000000-0008-0000-0600-000095010000}"/>
            </a:ext>
          </a:extLst>
        </xdr:cNvPr>
        <xdr:cNvSpPr txBox="1"/>
      </xdr:nvSpPr>
      <xdr:spPr>
        <a:xfrm>
          <a:off x="10528300" y="118447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398,807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68045</xdr:rowOff>
    </xdr:from>
    <xdr:to>
      <xdr:col>55</xdr:col>
      <xdr:colOff>88900</xdr:colOff>
      <xdr:row>70</xdr:row>
      <xdr:rowOff>68045</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10388600" y="120695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152707</xdr:rowOff>
    </xdr:from>
    <xdr:to>
      <xdr:col>55</xdr:col>
      <xdr:colOff>0</xdr:colOff>
      <xdr:row>78</xdr:row>
      <xdr:rowOff>15315</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9639300" y="13354357"/>
          <a:ext cx="838200" cy="34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55904</xdr:rowOff>
    </xdr:from>
    <xdr:ext cx="534377" cy="259045"/>
    <xdr:sp macro="" textlink="">
      <xdr:nvSpPr>
        <xdr:cNvPr id="408" name="普通建設事業費 （ うち新規整備　）平均値テキスト">
          <a:extLst>
            <a:ext uri="{FF2B5EF4-FFF2-40B4-BE49-F238E27FC236}">
              <a16:creationId xmlns:a16="http://schemas.microsoft.com/office/drawing/2014/main" id="{00000000-0008-0000-0600-000098010000}"/>
            </a:ext>
          </a:extLst>
        </xdr:cNvPr>
        <xdr:cNvSpPr txBox="1"/>
      </xdr:nvSpPr>
      <xdr:spPr>
        <a:xfrm>
          <a:off x="10528300" y="134290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77477</xdr:rowOff>
    </xdr:from>
    <xdr:to>
      <xdr:col>55</xdr:col>
      <xdr:colOff>50800</xdr:colOff>
      <xdr:row>79</xdr:row>
      <xdr:rowOff>7627</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10426700" y="13450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152707</xdr:rowOff>
    </xdr:from>
    <xdr:to>
      <xdr:col>50</xdr:col>
      <xdr:colOff>114300</xdr:colOff>
      <xdr:row>78</xdr:row>
      <xdr:rowOff>45208</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flipV="1">
          <a:off x="8750300" y="13354357"/>
          <a:ext cx="889000" cy="639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45157</xdr:rowOff>
    </xdr:from>
    <xdr:to>
      <xdr:col>50</xdr:col>
      <xdr:colOff>165100</xdr:colOff>
      <xdr:row>78</xdr:row>
      <xdr:rowOff>146757</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9588500" y="13418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137884</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9372111" y="13510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131014</xdr:rowOff>
    </xdr:from>
    <xdr:to>
      <xdr:col>45</xdr:col>
      <xdr:colOff>177800</xdr:colOff>
      <xdr:row>78</xdr:row>
      <xdr:rowOff>45208</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a:off x="7861300" y="13332664"/>
          <a:ext cx="889000" cy="85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48427</xdr:rowOff>
    </xdr:from>
    <xdr:to>
      <xdr:col>46</xdr:col>
      <xdr:colOff>38100</xdr:colOff>
      <xdr:row>78</xdr:row>
      <xdr:rowOff>150027</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8699500" y="13421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141154</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8483111" y="13514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131014</xdr:rowOff>
    </xdr:from>
    <xdr:to>
      <xdr:col>41</xdr:col>
      <xdr:colOff>50800</xdr:colOff>
      <xdr:row>78</xdr:row>
      <xdr:rowOff>71059</xdr:rowOff>
    </xdr:to>
    <xdr:cxnSp macro="">
      <xdr:nvCxnSpPr>
        <xdr:cNvPr id="416" name="直線コネクタ 415">
          <a:extLst>
            <a:ext uri="{FF2B5EF4-FFF2-40B4-BE49-F238E27FC236}">
              <a16:creationId xmlns:a16="http://schemas.microsoft.com/office/drawing/2014/main" id="{00000000-0008-0000-0600-0000A0010000}"/>
            </a:ext>
          </a:extLst>
        </xdr:cNvPr>
        <xdr:cNvCxnSpPr/>
      </xdr:nvCxnSpPr>
      <xdr:spPr>
        <a:xfrm flipV="1">
          <a:off x="6972300" y="13332664"/>
          <a:ext cx="889000" cy="111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31373</xdr:rowOff>
    </xdr:from>
    <xdr:to>
      <xdr:col>41</xdr:col>
      <xdr:colOff>101600</xdr:colOff>
      <xdr:row>78</xdr:row>
      <xdr:rowOff>132973</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7810500" y="13404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124100</xdr:rowOff>
    </xdr:from>
    <xdr:ext cx="534377"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7594111" y="13497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18548</xdr:rowOff>
    </xdr:from>
    <xdr:to>
      <xdr:col>36</xdr:col>
      <xdr:colOff>165100</xdr:colOff>
      <xdr:row>78</xdr:row>
      <xdr:rowOff>120148</xdr:rowOff>
    </xdr:to>
    <xdr:sp macro="" textlink="">
      <xdr:nvSpPr>
        <xdr:cNvPr id="419" name="フローチャート: 判断 418">
          <a:extLst>
            <a:ext uri="{FF2B5EF4-FFF2-40B4-BE49-F238E27FC236}">
              <a16:creationId xmlns:a16="http://schemas.microsoft.com/office/drawing/2014/main" id="{00000000-0008-0000-0600-0000A3010000}"/>
            </a:ext>
          </a:extLst>
        </xdr:cNvPr>
        <xdr:cNvSpPr/>
      </xdr:nvSpPr>
      <xdr:spPr>
        <a:xfrm>
          <a:off x="6921500" y="13391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136675</xdr:rowOff>
    </xdr:from>
    <xdr:ext cx="534377"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6705111" y="13166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135965</xdr:rowOff>
    </xdr:from>
    <xdr:to>
      <xdr:col>55</xdr:col>
      <xdr:colOff>50800</xdr:colOff>
      <xdr:row>78</xdr:row>
      <xdr:rowOff>66115</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10426700" y="13337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158842</xdr:rowOff>
    </xdr:from>
    <xdr:ext cx="534377" cy="259045"/>
    <xdr:sp macro="" textlink="">
      <xdr:nvSpPr>
        <xdr:cNvPr id="427" name="普通建設事業費 （ うち新規整備　）該当値テキスト">
          <a:extLst>
            <a:ext uri="{FF2B5EF4-FFF2-40B4-BE49-F238E27FC236}">
              <a16:creationId xmlns:a16="http://schemas.microsoft.com/office/drawing/2014/main" id="{00000000-0008-0000-0600-0000AB010000}"/>
            </a:ext>
          </a:extLst>
        </xdr:cNvPr>
        <xdr:cNvSpPr txBox="1"/>
      </xdr:nvSpPr>
      <xdr:spPr>
        <a:xfrm>
          <a:off x="10528300" y="13189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101907</xdr:rowOff>
    </xdr:from>
    <xdr:to>
      <xdr:col>50</xdr:col>
      <xdr:colOff>165100</xdr:colOff>
      <xdr:row>78</xdr:row>
      <xdr:rowOff>32057</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9588500" y="13303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48584</xdr:rowOff>
    </xdr:from>
    <xdr:ext cx="534377"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9372111" y="13078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165858</xdr:rowOff>
    </xdr:from>
    <xdr:to>
      <xdr:col>46</xdr:col>
      <xdr:colOff>38100</xdr:colOff>
      <xdr:row>78</xdr:row>
      <xdr:rowOff>96008</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8699500" y="13367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112535</xdr:rowOff>
    </xdr:from>
    <xdr:ext cx="534377"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8483111" y="13142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80214</xdr:rowOff>
    </xdr:from>
    <xdr:to>
      <xdr:col>41</xdr:col>
      <xdr:colOff>101600</xdr:colOff>
      <xdr:row>78</xdr:row>
      <xdr:rowOff>10364</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7810500" y="13281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26891</xdr:rowOff>
    </xdr:from>
    <xdr:ext cx="534377"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7594111" y="13057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20259</xdr:rowOff>
    </xdr:from>
    <xdr:to>
      <xdr:col>36</xdr:col>
      <xdr:colOff>165100</xdr:colOff>
      <xdr:row>78</xdr:row>
      <xdr:rowOff>121859</xdr:rowOff>
    </xdr:to>
    <xdr:sp macro="" textlink="">
      <xdr:nvSpPr>
        <xdr:cNvPr id="434" name="楕円 433">
          <a:extLst>
            <a:ext uri="{FF2B5EF4-FFF2-40B4-BE49-F238E27FC236}">
              <a16:creationId xmlns:a16="http://schemas.microsoft.com/office/drawing/2014/main" id="{00000000-0008-0000-0600-0000B2010000}"/>
            </a:ext>
          </a:extLst>
        </xdr:cNvPr>
        <xdr:cNvSpPr/>
      </xdr:nvSpPr>
      <xdr:spPr>
        <a:xfrm>
          <a:off x="6921500" y="13393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112986</xdr:rowOff>
    </xdr:from>
    <xdr:ext cx="534377" cy="259045"/>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6705111" y="13486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普通建設事業費 （ うち更新整備　）グラフ枠">
          <a:extLst>
            <a:ext uri="{FF2B5EF4-FFF2-40B4-BE49-F238E27FC236}">
              <a16:creationId xmlns:a16="http://schemas.microsoft.com/office/drawing/2014/main" id="{00000000-0008-0000-0600-0000C8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133290</xdr:rowOff>
    </xdr:from>
    <xdr:to>
      <xdr:col>54</xdr:col>
      <xdr:colOff>189865</xdr:colOff>
      <xdr:row>98</xdr:row>
      <xdr:rowOff>92859</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flipV="1">
          <a:off x="10475595" y="15563790"/>
          <a:ext cx="1270" cy="13311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96686</xdr:rowOff>
    </xdr:from>
    <xdr:ext cx="534377" cy="259045"/>
    <xdr:sp macro="" textlink="">
      <xdr:nvSpPr>
        <xdr:cNvPr id="458" name="普通建設事業費 （ うち更新整備　）最小値テキスト">
          <a:extLst>
            <a:ext uri="{FF2B5EF4-FFF2-40B4-BE49-F238E27FC236}">
              <a16:creationId xmlns:a16="http://schemas.microsoft.com/office/drawing/2014/main" id="{00000000-0008-0000-0600-0000CA010000}"/>
            </a:ext>
          </a:extLst>
        </xdr:cNvPr>
        <xdr:cNvSpPr txBox="1"/>
      </xdr:nvSpPr>
      <xdr:spPr>
        <a:xfrm>
          <a:off x="10528300" y="16898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92859</xdr:rowOff>
    </xdr:from>
    <xdr:to>
      <xdr:col>55</xdr:col>
      <xdr:colOff>88900</xdr:colOff>
      <xdr:row>98</xdr:row>
      <xdr:rowOff>92859</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10388600" y="168949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79967</xdr:rowOff>
    </xdr:from>
    <xdr:ext cx="599010" cy="259045"/>
    <xdr:sp macro="" textlink="">
      <xdr:nvSpPr>
        <xdr:cNvPr id="460" name="普通建設事業費 （ うち更新整備　）最大値テキスト">
          <a:extLst>
            <a:ext uri="{FF2B5EF4-FFF2-40B4-BE49-F238E27FC236}">
              <a16:creationId xmlns:a16="http://schemas.microsoft.com/office/drawing/2014/main" id="{00000000-0008-0000-0600-0000CC010000}"/>
            </a:ext>
          </a:extLst>
        </xdr:cNvPr>
        <xdr:cNvSpPr txBox="1"/>
      </xdr:nvSpPr>
      <xdr:spPr>
        <a:xfrm>
          <a:off x="10528300" y="153390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301,402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133290</xdr:rowOff>
    </xdr:from>
    <xdr:to>
      <xdr:col>55</xdr:col>
      <xdr:colOff>88900</xdr:colOff>
      <xdr:row>90</xdr:row>
      <xdr:rowOff>133290</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10388600" y="155637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84401</xdr:rowOff>
    </xdr:from>
    <xdr:to>
      <xdr:col>55</xdr:col>
      <xdr:colOff>0</xdr:colOff>
      <xdr:row>97</xdr:row>
      <xdr:rowOff>160617</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flipV="1">
          <a:off x="9639300" y="16715051"/>
          <a:ext cx="838200" cy="76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126189</xdr:rowOff>
    </xdr:from>
    <xdr:ext cx="534377" cy="259045"/>
    <xdr:sp macro="" textlink="">
      <xdr:nvSpPr>
        <xdr:cNvPr id="463" name="普通建設事業費 （ うち更新整備　）平均値テキスト">
          <a:extLst>
            <a:ext uri="{FF2B5EF4-FFF2-40B4-BE49-F238E27FC236}">
              <a16:creationId xmlns:a16="http://schemas.microsoft.com/office/drawing/2014/main" id="{00000000-0008-0000-0600-0000CF010000}"/>
            </a:ext>
          </a:extLst>
        </xdr:cNvPr>
        <xdr:cNvSpPr txBox="1"/>
      </xdr:nvSpPr>
      <xdr:spPr>
        <a:xfrm>
          <a:off x="10528300" y="164139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71,848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103312</xdr:rowOff>
    </xdr:from>
    <xdr:to>
      <xdr:col>55</xdr:col>
      <xdr:colOff>50800</xdr:colOff>
      <xdr:row>97</xdr:row>
      <xdr:rowOff>33462</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10426700" y="16562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2138</xdr:rowOff>
    </xdr:from>
    <xdr:to>
      <xdr:col>50</xdr:col>
      <xdr:colOff>114300</xdr:colOff>
      <xdr:row>97</xdr:row>
      <xdr:rowOff>160617</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8750300" y="16632788"/>
          <a:ext cx="889000" cy="158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136247</xdr:rowOff>
    </xdr:from>
    <xdr:to>
      <xdr:col>50</xdr:col>
      <xdr:colOff>165100</xdr:colOff>
      <xdr:row>97</xdr:row>
      <xdr:rowOff>66397</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9588500" y="16595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82924</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9372111" y="16370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168444</xdr:rowOff>
    </xdr:from>
    <xdr:to>
      <xdr:col>45</xdr:col>
      <xdr:colOff>177800</xdr:colOff>
      <xdr:row>97</xdr:row>
      <xdr:rowOff>2138</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7861300" y="16627644"/>
          <a:ext cx="889000" cy="5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156821</xdr:rowOff>
    </xdr:from>
    <xdr:to>
      <xdr:col>46</xdr:col>
      <xdr:colOff>38100</xdr:colOff>
      <xdr:row>97</xdr:row>
      <xdr:rowOff>86971</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8699500" y="16616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78098</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8483111" y="16708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168444</xdr:rowOff>
    </xdr:from>
    <xdr:to>
      <xdr:col>41</xdr:col>
      <xdr:colOff>50800</xdr:colOff>
      <xdr:row>98</xdr:row>
      <xdr:rowOff>20307</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flipV="1">
          <a:off x="6972300" y="16627644"/>
          <a:ext cx="889000" cy="194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13261</xdr:rowOff>
    </xdr:from>
    <xdr:to>
      <xdr:col>41</xdr:col>
      <xdr:colOff>101600</xdr:colOff>
      <xdr:row>97</xdr:row>
      <xdr:rowOff>114861</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7810500" y="16643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105988</xdr:rowOff>
    </xdr:from>
    <xdr:ext cx="534377"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7594111" y="16736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78426</xdr:rowOff>
    </xdr:from>
    <xdr:to>
      <xdr:col>36</xdr:col>
      <xdr:colOff>165100</xdr:colOff>
      <xdr:row>98</xdr:row>
      <xdr:rowOff>8576</xdr:rowOff>
    </xdr:to>
    <xdr:sp macro="" textlink="">
      <xdr:nvSpPr>
        <xdr:cNvPr id="474" name="フローチャート: 判断 473">
          <a:extLst>
            <a:ext uri="{FF2B5EF4-FFF2-40B4-BE49-F238E27FC236}">
              <a16:creationId xmlns:a16="http://schemas.microsoft.com/office/drawing/2014/main" id="{00000000-0008-0000-0600-0000DA010000}"/>
            </a:ext>
          </a:extLst>
        </xdr:cNvPr>
        <xdr:cNvSpPr/>
      </xdr:nvSpPr>
      <xdr:spPr>
        <a:xfrm>
          <a:off x="6921500" y="16709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25103</xdr:rowOff>
    </xdr:from>
    <xdr:ext cx="534377"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6705111" y="16484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33601</xdr:rowOff>
    </xdr:from>
    <xdr:to>
      <xdr:col>55</xdr:col>
      <xdr:colOff>50800</xdr:colOff>
      <xdr:row>97</xdr:row>
      <xdr:rowOff>135201</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10426700" y="16664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12028</xdr:rowOff>
    </xdr:from>
    <xdr:ext cx="534377" cy="259045"/>
    <xdr:sp macro="" textlink="">
      <xdr:nvSpPr>
        <xdr:cNvPr id="482" name="普通建設事業費 （ うち更新整備　）該当値テキスト">
          <a:extLst>
            <a:ext uri="{FF2B5EF4-FFF2-40B4-BE49-F238E27FC236}">
              <a16:creationId xmlns:a16="http://schemas.microsoft.com/office/drawing/2014/main" id="{00000000-0008-0000-0600-0000E2010000}"/>
            </a:ext>
          </a:extLst>
        </xdr:cNvPr>
        <xdr:cNvSpPr txBox="1"/>
      </xdr:nvSpPr>
      <xdr:spPr>
        <a:xfrm>
          <a:off x="10528300" y="16642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109817</xdr:rowOff>
    </xdr:from>
    <xdr:to>
      <xdr:col>50</xdr:col>
      <xdr:colOff>165100</xdr:colOff>
      <xdr:row>98</xdr:row>
      <xdr:rowOff>39967</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9588500" y="16740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31094</xdr:rowOff>
    </xdr:from>
    <xdr:ext cx="534377"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9372111" y="16833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122788</xdr:rowOff>
    </xdr:from>
    <xdr:to>
      <xdr:col>46</xdr:col>
      <xdr:colOff>38100</xdr:colOff>
      <xdr:row>97</xdr:row>
      <xdr:rowOff>52938</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8699500" y="16581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69465</xdr:rowOff>
    </xdr:from>
    <xdr:ext cx="534377"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8483111" y="16357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117644</xdr:rowOff>
    </xdr:from>
    <xdr:to>
      <xdr:col>41</xdr:col>
      <xdr:colOff>101600</xdr:colOff>
      <xdr:row>97</xdr:row>
      <xdr:rowOff>47794</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7810500" y="16576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64321</xdr:rowOff>
    </xdr:from>
    <xdr:ext cx="534377"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7594111" y="16352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140957</xdr:rowOff>
    </xdr:from>
    <xdr:to>
      <xdr:col>36</xdr:col>
      <xdr:colOff>165100</xdr:colOff>
      <xdr:row>98</xdr:row>
      <xdr:rowOff>71107</xdr:rowOff>
    </xdr:to>
    <xdr:sp macro="" textlink="">
      <xdr:nvSpPr>
        <xdr:cNvPr id="489" name="楕円 488">
          <a:extLst>
            <a:ext uri="{FF2B5EF4-FFF2-40B4-BE49-F238E27FC236}">
              <a16:creationId xmlns:a16="http://schemas.microsoft.com/office/drawing/2014/main" id="{00000000-0008-0000-0600-0000E9010000}"/>
            </a:ext>
          </a:extLst>
        </xdr:cNvPr>
        <xdr:cNvSpPr/>
      </xdr:nvSpPr>
      <xdr:spPr>
        <a:xfrm>
          <a:off x="6921500" y="16771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62234</xdr:rowOff>
    </xdr:from>
    <xdr:ext cx="534377"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6705111" y="16864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27</xdr:row>
      <xdr:rowOff>54627</xdr:rowOff>
    </xdr:from>
    <xdr:ext cx="685572"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760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災害復旧事業費グラフ枠">
          <a:extLst>
            <a:ext uri="{FF2B5EF4-FFF2-40B4-BE49-F238E27FC236}">
              <a16:creationId xmlns:a16="http://schemas.microsoft.com/office/drawing/2014/main" id="{00000000-0008-0000-0600-000001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81418</xdr:rowOff>
    </xdr:from>
    <xdr:to>
      <xdr:col>85</xdr:col>
      <xdr:colOff>126364</xdr:colOff>
      <xdr:row>39</xdr:row>
      <xdr:rowOff>44450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flipV="1">
          <a:off x="16317595" y="5224918"/>
          <a:ext cx="1269" cy="15060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67875</xdr:rowOff>
    </xdr:from>
    <xdr:ext cx="249299" cy="259045"/>
    <xdr:sp macro="" textlink="">
      <xdr:nvSpPr>
        <xdr:cNvPr id="515" name="災害復旧事業費最小値テキスト">
          <a:extLst>
            <a:ext uri="{FF2B5EF4-FFF2-40B4-BE49-F238E27FC236}">
              <a16:creationId xmlns:a16="http://schemas.microsoft.com/office/drawing/2014/main" id="{00000000-0008-0000-0600-000003020000}"/>
            </a:ext>
          </a:extLst>
        </xdr:cNvPr>
        <xdr:cNvSpPr txBox="1"/>
      </xdr:nvSpPr>
      <xdr:spPr>
        <a:xfrm>
          <a:off x="16370300" y="675442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28095</xdr:rowOff>
    </xdr:from>
    <xdr:ext cx="599010" cy="259045"/>
    <xdr:sp macro="" textlink="">
      <xdr:nvSpPr>
        <xdr:cNvPr id="517" name="災害復旧事業費最大値テキスト">
          <a:extLst>
            <a:ext uri="{FF2B5EF4-FFF2-40B4-BE49-F238E27FC236}">
              <a16:creationId xmlns:a16="http://schemas.microsoft.com/office/drawing/2014/main" id="{00000000-0008-0000-0600-000005020000}"/>
            </a:ext>
          </a:extLst>
        </xdr:cNvPr>
        <xdr:cNvSpPr txBox="1"/>
      </xdr:nvSpPr>
      <xdr:spPr>
        <a:xfrm>
          <a:off x="16370300" y="50001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790,594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81418</xdr:rowOff>
    </xdr:from>
    <xdr:to>
      <xdr:col>86</xdr:col>
      <xdr:colOff>25400</xdr:colOff>
      <xdr:row>30</xdr:row>
      <xdr:rowOff>81418</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6230600" y="52249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19765</xdr:rowOff>
    </xdr:from>
    <xdr:to>
      <xdr:col>85</xdr:col>
      <xdr:colOff>127000</xdr:colOff>
      <xdr:row>39</xdr:row>
      <xdr:rowOff>19904</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5481300" y="6706315"/>
          <a:ext cx="838200" cy="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156775</xdr:rowOff>
    </xdr:from>
    <xdr:ext cx="534377" cy="259045"/>
    <xdr:sp macro="" textlink="">
      <xdr:nvSpPr>
        <xdr:cNvPr id="520" name="災害復旧事業費平均値テキスト">
          <a:extLst>
            <a:ext uri="{FF2B5EF4-FFF2-40B4-BE49-F238E27FC236}">
              <a16:creationId xmlns:a16="http://schemas.microsoft.com/office/drawing/2014/main" id="{00000000-0008-0000-0600-000008020000}"/>
            </a:ext>
          </a:extLst>
        </xdr:cNvPr>
        <xdr:cNvSpPr txBox="1"/>
      </xdr:nvSpPr>
      <xdr:spPr>
        <a:xfrm>
          <a:off x="16370300" y="65004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133898</xdr:rowOff>
    </xdr:from>
    <xdr:to>
      <xdr:col>85</xdr:col>
      <xdr:colOff>177800</xdr:colOff>
      <xdr:row>39</xdr:row>
      <xdr:rowOff>64048</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6268700" y="6648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19765</xdr:rowOff>
    </xdr:from>
    <xdr:to>
      <xdr:col>81</xdr:col>
      <xdr:colOff>50800</xdr:colOff>
      <xdr:row>39</xdr:row>
      <xdr:rowOff>28585</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flipV="1">
          <a:off x="14592300" y="6706315"/>
          <a:ext cx="889000" cy="8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145909</xdr:rowOff>
    </xdr:from>
    <xdr:to>
      <xdr:col>81</xdr:col>
      <xdr:colOff>101600</xdr:colOff>
      <xdr:row>39</xdr:row>
      <xdr:rowOff>76059</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5430500" y="6661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39</xdr:row>
      <xdr:rowOff>67186</xdr:rowOff>
    </xdr:from>
    <xdr:ext cx="534377"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5214111" y="6753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28585</xdr:rowOff>
    </xdr:from>
    <xdr:to>
      <xdr:col>76</xdr:col>
      <xdr:colOff>114300</xdr:colOff>
      <xdr:row>39</xdr:row>
      <xdr:rowOff>44450</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flipV="1">
          <a:off x="13703300" y="6715135"/>
          <a:ext cx="889000" cy="15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135755</xdr:rowOff>
    </xdr:from>
    <xdr:to>
      <xdr:col>76</xdr:col>
      <xdr:colOff>165100</xdr:colOff>
      <xdr:row>39</xdr:row>
      <xdr:rowOff>65905</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4541500" y="6650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82432</xdr:rowOff>
    </xdr:from>
    <xdr:ext cx="534377"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4325111" y="6426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41253</xdr:rowOff>
    </xdr:from>
    <xdr:to>
      <xdr:col>71</xdr:col>
      <xdr:colOff>177800</xdr:colOff>
      <xdr:row>39</xdr:row>
      <xdr:rowOff>44450</xdr:rowOff>
    </xdr:to>
    <xdr:cxnSp macro="">
      <xdr:nvCxnSpPr>
        <xdr:cNvPr id="528" name="直線コネクタ 527">
          <a:extLst>
            <a:ext uri="{FF2B5EF4-FFF2-40B4-BE49-F238E27FC236}">
              <a16:creationId xmlns:a16="http://schemas.microsoft.com/office/drawing/2014/main" id="{00000000-0008-0000-0600-000010020000}"/>
            </a:ext>
          </a:extLst>
        </xdr:cNvPr>
        <xdr:cNvCxnSpPr/>
      </xdr:nvCxnSpPr>
      <xdr:spPr>
        <a:xfrm>
          <a:off x="12814300" y="6727803"/>
          <a:ext cx="889000" cy="3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146446</xdr:rowOff>
    </xdr:from>
    <xdr:to>
      <xdr:col>72</xdr:col>
      <xdr:colOff>38100</xdr:colOff>
      <xdr:row>39</xdr:row>
      <xdr:rowOff>76596</xdr:rowOff>
    </xdr:to>
    <xdr:sp macro="" textlink="">
      <xdr:nvSpPr>
        <xdr:cNvPr id="529" name="フローチャート: 判断 528">
          <a:extLst>
            <a:ext uri="{FF2B5EF4-FFF2-40B4-BE49-F238E27FC236}">
              <a16:creationId xmlns:a16="http://schemas.microsoft.com/office/drawing/2014/main" id="{00000000-0008-0000-0600-000011020000}"/>
            </a:ext>
          </a:extLst>
        </xdr:cNvPr>
        <xdr:cNvSpPr/>
      </xdr:nvSpPr>
      <xdr:spPr>
        <a:xfrm>
          <a:off x="13652500" y="6661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93123</xdr:rowOff>
    </xdr:from>
    <xdr:ext cx="469744"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3468428" y="64367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153996</xdr:rowOff>
    </xdr:from>
    <xdr:to>
      <xdr:col>67</xdr:col>
      <xdr:colOff>101600</xdr:colOff>
      <xdr:row>39</xdr:row>
      <xdr:rowOff>84146</xdr:rowOff>
    </xdr:to>
    <xdr:sp macro="" textlink="">
      <xdr:nvSpPr>
        <xdr:cNvPr id="531" name="フローチャート: 判断 530">
          <a:extLst>
            <a:ext uri="{FF2B5EF4-FFF2-40B4-BE49-F238E27FC236}">
              <a16:creationId xmlns:a16="http://schemas.microsoft.com/office/drawing/2014/main" id="{00000000-0008-0000-0600-000013020000}"/>
            </a:ext>
          </a:extLst>
        </xdr:cNvPr>
        <xdr:cNvSpPr/>
      </xdr:nvSpPr>
      <xdr:spPr>
        <a:xfrm>
          <a:off x="12763500" y="6669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100673</xdr:rowOff>
    </xdr:from>
    <xdr:ext cx="469744"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2579428" y="64443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140554</xdr:rowOff>
    </xdr:from>
    <xdr:to>
      <xdr:col>85</xdr:col>
      <xdr:colOff>177800</xdr:colOff>
      <xdr:row>39</xdr:row>
      <xdr:rowOff>70704</xdr:rowOff>
    </xdr:to>
    <xdr:sp macro="" textlink="">
      <xdr:nvSpPr>
        <xdr:cNvPr id="538" name="楕円 537">
          <a:extLst>
            <a:ext uri="{FF2B5EF4-FFF2-40B4-BE49-F238E27FC236}">
              <a16:creationId xmlns:a16="http://schemas.microsoft.com/office/drawing/2014/main" id="{00000000-0008-0000-0600-00001A020000}"/>
            </a:ext>
          </a:extLst>
        </xdr:cNvPr>
        <xdr:cNvSpPr/>
      </xdr:nvSpPr>
      <xdr:spPr>
        <a:xfrm>
          <a:off x="16268700" y="6655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112325</xdr:rowOff>
    </xdr:from>
    <xdr:ext cx="534377" cy="259045"/>
    <xdr:sp macro="" textlink="">
      <xdr:nvSpPr>
        <xdr:cNvPr id="539" name="災害復旧事業費該当値テキスト">
          <a:extLst>
            <a:ext uri="{FF2B5EF4-FFF2-40B4-BE49-F238E27FC236}">
              <a16:creationId xmlns:a16="http://schemas.microsoft.com/office/drawing/2014/main" id="{00000000-0008-0000-0600-00001B020000}"/>
            </a:ext>
          </a:extLst>
        </xdr:cNvPr>
        <xdr:cNvSpPr txBox="1"/>
      </xdr:nvSpPr>
      <xdr:spPr>
        <a:xfrm>
          <a:off x="16370300" y="6627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140415</xdr:rowOff>
    </xdr:from>
    <xdr:to>
      <xdr:col>81</xdr:col>
      <xdr:colOff>101600</xdr:colOff>
      <xdr:row>39</xdr:row>
      <xdr:rowOff>70565</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5430500" y="6655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87092</xdr:rowOff>
    </xdr:from>
    <xdr:ext cx="534377"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5214111" y="6430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149235</xdr:rowOff>
    </xdr:from>
    <xdr:to>
      <xdr:col>76</xdr:col>
      <xdr:colOff>165100</xdr:colOff>
      <xdr:row>39</xdr:row>
      <xdr:rowOff>79385</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4541500" y="6664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70512</xdr:rowOff>
    </xdr:from>
    <xdr:ext cx="469744"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4357428" y="67570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165100</xdr:rowOff>
    </xdr:from>
    <xdr:to>
      <xdr:col>72</xdr:col>
      <xdr:colOff>38100</xdr:colOff>
      <xdr:row>39</xdr:row>
      <xdr:rowOff>95250</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365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86377</xdr:rowOff>
    </xdr:from>
    <xdr:ext cx="249299"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357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161903</xdr:rowOff>
    </xdr:from>
    <xdr:to>
      <xdr:col>67</xdr:col>
      <xdr:colOff>101600</xdr:colOff>
      <xdr:row>39</xdr:row>
      <xdr:rowOff>92053</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2763500" y="6677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83180</xdr:rowOff>
    </xdr:from>
    <xdr:ext cx="469744"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2579428" y="67697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2" name="失業対策事業費グラフ枠">
          <a:extLst>
            <a:ext uri="{FF2B5EF4-FFF2-40B4-BE49-F238E27FC236}">
              <a16:creationId xmlns:a16="http://schemas.microsoft.com/office/drawing/2014/main" id="{00000000-0008-0000-0600-000032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4" name="失業対策事業費最小値テキスト">
          <a:extLst>
            <a:ext uri="{FF2B5EF4-FFF2-40B4-BE49-F238E27FC236}">
              <a16:creationId xmlns:a16="http://schemas.microsoft.com/office/drawing/2014/main" id="{00000000-0008-0000-0600-000034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6" name="失業対策事業費最大値テキスト">
          <a:extLst>
            <a:ext uri="{FF2B5EF4-FFF2-40B4-BE49-F238E27FC236}">
              <a16:creationId xmlns:a16="http://schemas.microsoft.com/office/drawing/2014/main" id="{00000000-0008-0000-0600-000036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9" name="失業対策事業費平均値テキスト">
          <a:extLst>
            <a:ext uri="{FF2B5EF4-FFF2-40B4-BE49-F238E27FC236}">
              <a16:creationId xmlns:a16="http://schemas.microsoft.com/office/drawing/2014/main" id="{00000000-0008-0000-0600-000039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0" name="フローチャート: 判断 579">
          <a:extLst>
            <a:ext uri="{FF2B5EF4-FFF2-40B4-BE49-F238E27FC236}">
              <a16:creationId xmlns:a16="http://schemas.microsoft.com/office/drawing/2014/main" id="{00000000-0008-0000-0600-000044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7" name="楕円 586">
          <a:extLst>
            <a:ext uri="{FF2B5EF4-FFF2-40B4-BE49-F238E27FC236}">
              <a16:creationId xmlns:a16="http://schemas.microsoft.com/office/drawing/2014/main" id="{00000000-0008-0000-0600-00004B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8" name="失業対策事業費該当値テキスト">
          <a:extLst>
            <a:ext uri="{FF2B5EF4-FFF2-40B4-BE49-F238E27FC236}">
              <a16:creationId xmlns:a16="http://schemas.microsoft.com/office/drawing/2014/main" id="{00000000-0008-0000-0600-00004C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9" name="楕円 588">
          <a:extLst>
            <a:ext uri="{FF2B5EF4-FFF2-40B4-BE49-F238E27FC236}">
              <a16:creationId xmlns:a16="http://schemas.microsoft.com/office/drawing/2014/main" id="{00000000-0008-0000-0600-00004D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9" name="公債費グラフ枠">
          <a:extLst>
            <a:ext uri="{FF2B5EF4-FFF2-40B4-BE49-F238E27FC236}">
              <a16:creationId xmlns:a16="http://schemas.microsoft.com/office/drawing/2014/main" id="{00000000-0008-0000-0600-00006B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9885</xdr:rowOff>
    </xdr:from>
    <xdr:to>
      <xdr:col>85</xdr:col>
      <xdr:colOff>126364</xdr:colOff>
      <xdr:row>78</xdr:row>
      <xdr:rowOff>21377</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flipV="1">
          <a:off x="16317595" y="12011385"/>
          <a:ext cx="1269" cy="13830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25204</xdr:rowOff>
    </xdr:from>
    <xdr:ext cx="534377" cy="259045"/>
    <xdr:sp macro="" textlink="">
      <xdr:nvSpPr>
        <xdr:cNvPr id="621" name="公債費最小値テキスト">
          <a:extLst>
            <a:ext uri="{FF2B5EF4-FFF2-40B4-BE49-F238E27FC236}">
              <a16:creationId xmlns:a16="http://schemas.microsoft.com/office/drawing/2014/main" id="{00000000-0008-0000-0600-00006D020000}"/>
            </a:ext>
          </a:extLst>
        </xdr:cNvPr>
        <xdr:cNvSpPr txBox="1"/>
      </xdr:nvSpPr>
      <xdr:spPr>
        <a:xfrm>
          <a:off x="16370300" y="13398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21377</xdr:rowOff>
    </xdr:from>
    <xdr:to>
      <xdr:col>86</xdr:col>
      <xdr:colOff>25400</xdr:colOff>
      <xdr:row>78</xdr:row>
      <xdr:rowOff>21377</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6230600" y="133944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128012</xdr:rowOff>
    </xdr:from>
    <xdr:ext cx="599010" cy="259045"/>
    <xdr:sp macro="" textlink="">
      <xdr:nvSpPr>
        <xdr:cNvPr id="623" name="公債費最大値テキスト">
          <a:extLst>
            <a:ext uri="{FF2B5EF4-FFF2-40B4-BE49-F238E27FC236}">
              <a16:creationId xmlns:a16="http://schemas.microsoft.com/office/drawing/2014/main" id="{00000000-0008-0000-0600-00006F020000}"/>
            </a:ext>
          </a:extLst>
        </xdr:cNvPr>
        <xdr:cNvSpPr txBox="1"/>
      </xdr:nvSpPr>
      <xdr:spPr>
        <a:xfrm>
          <a:off x="16370300" y="117866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9885</xdr:rowOff>
    </xdr:from>
    <xdr:to>
      <xdr:col>86</xdr:col>
      <xdr:colOff>25400</xdr:colOff>
      <xdr:row>70</xdr:row>
      <xdr:rowOff>9885</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6230600" y="12011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4247</xdr:rowOff>
    </xdr:from>
    <xdr:to>
      <xdr:col>85</xdr:col>
      <xdr:colOff>127000</xdr:colOff>
      <xdr:row>75</xdr:row>
      <xdr:rowOff>72088</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flipV="1">
          <a:off x="15481300" y="12862997"/>
          <a:ext cx="838200" cy="67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3350</xdr:rowOff>
    </xdr:from>
    <xdr:ext cx="534377" cy="259045"/>
    <xdr:sp macro="" textlink="">
      <xdr:nvSpPr>
        <xdr:cNvPr id="626" name="公債費平均値テキスト">
          <a:extLst>
            <a:ext uri="{FF2B5EF4-FFF2-40B4-BE49-F238E27FC236}">
              <a16:creationId xmlns:a16="http://schemas.microsoft.com/office/drawing/2014/main" id="{00000000-0008-0000-0600-000072020000}"/>
            </a:ext>
          </a:extLst>
        </xdr:cNvPr>
        <xdr:cNvSpPr txBox="1"/>
      </xdr:nvSpPr>
      <xdr:spPr>
        <a:xfrm>
          <a:off x="16370300" y="128621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24923</xdr:rowOff>
    </xdr:from>
    <xdr:to>
      <xdr:col>85</xdr:col>
      <xdr:colOff>177800</xdr:colOff>
      <xdr:row>75</xdr:row>
      <xdr:rowOff>126523</xdr:rowOff>
    </xdr:to>
    <xdr:sp macro="" textlink="">
      <xdr:nvSpPr>
        <xdr:cNvPr id="627" name="フローチャート: 判断 626">
          <a:extLst>
            <a:ext uri="{FF2B5EF4-FFF2-40B4-BE49-F238E27FC236}">
              <a16:creationId xmlns:a16="http://schemas.microsoft.com/office/drawing/2014/main" id="{00000000-0008-0000-0600-000073020000}"/>
            </a:ext>
          </a:extLst>
        </xdr:cNvPr>
        <xdr:cNvSpPr/>
      </xdr:nvSpPr>
      <xdr:spPr>
        <a:xfrm>
          <a:off x="16268700" y="12883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72088</xdr:rowOff>
    </xdr:from>
    <xdr:to>
      <xdr:col>81</xdr:col>
      <xdr:colOff>50800</xdr:colOff>
      <xdr:row>75</xdr:row>
      <xdr:rowOff>88029</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flipV="1">
          <a:off x="14592300" y="12930838"/>
          <a:ext cx="889000" cy="15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54373</xdr:rowOff>
    </xdr:from>
    <xdr:to>
      <xdr:col>81</xdr:col>
      <xdr:colOff>101600</xdr:colOff>
      <xdr:row>75</xdr:row>
      <xdr:rowOff>155973</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5430500" y="12913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147100</xdr:rowOff>
    </xdr:from>
    <xdr:ext cx="534377"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5214111" y="13005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88029</xdr:rowOff>
    </xdr:from>
    <xdr:to>
      <xdr:col>76</xdr:col>
      <xdr:colOff>114300</xdr:colOff>
      <xdr:row>75</xdr:row>
      <xdr:rowOff>112283</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flipV="1">
          <a:off x="13703300" y="12946779"/>
          <a:ext cx="889000" cy="24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35537</xdr:rowOff>
    </xdr:from>
    <xdr:to>
      <xdr:col>76</xdr:col>
      <xdr:colOff>165100</xdr:colOff>
      <xdr:row>75</xdr:row>
      <xdr:rowOff>137137</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4541500" y="12894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153664</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4325111" y="12669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82703</xdr:rowOff>
    </xdr:from>
    <xdr:to>
      <xdr:col>71</xdr:col>
      <xdr:colOff>177800</xdr:colOff>
      <xdr:row>75</xdr:row>
      <xdr:rowOff>112283</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a:off x="12814300" y="12941453"/>
          <a:ext cx="889000" cy="29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56759</xdr:rowOff>
    </xdr:from>
    <xdr:to>
      <xdr:col>72</xdr:col>
      <xdr:colOff>38100</xdr:colOff>
      <xdr:row>75</xdr:row>
      <xdr:rowOff>158359</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3652500" y="12915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3436</xdr:rowOff>
    </xdr:from>
    <xdr:ext cx="534377"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3436111" y="12690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40574</xdr:rowOff>
    </xdr:from>
    <xdr:to>
      <xdr:col>67</xdr:col>
      <xdr:colOff>101600</xdr:colOff>
      <xdr:row>75</xdr:row>
      <xdr:rowOff>142174</xdr:rowOff>
    </xdr:to>
    <xdr:sp macro="" textlink="">
      <xdr:nvSpPr>
        <xdr:cNvPr id="637" name="フローチャート: 判断 636">
          <a:extLst>
            <a:ext uri="{FF2B5EF4-FFF2-40B4-BE49-F238E27FC236}">
              <a16:creationId xmlns:a16="http://schemas.microsoft.com/office/drawing/2014/main" id="{00000000-0008-0000-0600-00007D020000}"/>
            </a:ext>
          </a:extLst>
        </xdr:cNvPr>
        <xdr:cNvSpPr/>
      </xdr:nvSpPr>
      <xdr:spPr>
        <a:xfrm>
          <a:off x="12763500" y="12899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133301</xdr:rowOff>
    </xdr:from>
    <xdr:ext cx="534377"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2547111" y="12992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124897</xdr:rowOff>
    </xdr:from>
    <xdr:to>
      <xdr:col>85</xdr:col>
      <xdr:colOff>177800</xdr:colOff>
      <xdr:row>75</xdr:row>
      <xdr:rowOff>55047</xdr:rowOff>
    </xdr:to>
    <xdr:sp macro="" textlink="">
      <xdr:nvSpPr>
        <xdr:cNvPr id="644" name="楕円 643">
          <a:extLst>
            <a:ext uri="{FF2B5EF4-FFF2-40B4-BE49-F238E27FC236}">
              <a16:creationId xmlns:a16="http://schemas.microsoft.com/office/drawing/2014/main" id="{00000000-0008-0000-0600-000084020000}"/>
            </a:ext>
          </a:extLst>
        </xdr:cNvPr>
        <xdr:cNvSpPr/>
      </xdr:nvSpPr>
      <xdr:spPr>
        <a:xfrm>
          <a:off x="16268700" y="12812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73</xdr:row>
      <xdr:rowOff>147774</xdr:rowOff>
    </xdr:from>
    <xdr:ext cx="534377" cy="259045"/>
    <xdr:sp macro="" textlink="">
      <xdr:nvSpPr>
        <xdr:cNvPr id="645" name="公債費該当値テキスト">
          <a:extLst>
            <a:ext uri="{FF2B5EF4-FFF2-40B4-BE49-F238E27FC236}">
              <a16:creationId xmlns:a16="http://schemas.microsoft.com/office/drawing/2014/main" id="{00000000-0008-0000-0600-000085020000}"/>
            </a:ext>
          </a:extLst>
        </xdr:cNvPr>
        <xdr:cNvSpPr txBox="1"/>
      </xdr:nvSpPr>
      <xdr:spPr>
        <a:xfrm>
          <a:off x="16370300" y="12663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21288</xdr:rowOff>
    </xdr:from>
    <xdr:to>
      <xdr:col>81</xdr:col>
      <xdr:colOff>101600</xdr:colOff>
      <xdr:row>75</xdr:row>
      <xdr:rowOff>122888</xdr:rowOff>
    </xdr:to>
    <xdr:sp macro="" textlink="">
      <xdr:nvSpPr>
        <xdr:cNvPr id="646" name="楕円 645">
          <a:extLst>
            <a:ext uri="{FF2B5EF4-FFF2-40B4-BE49-F238E27FC236}">
              <a16:creationId xmlns:a16="http://schemas.microsoft.com/office/drawing/2014/main" id="{00000000-0008-0000-0600-000086020000}"/>
            </a:ext>
          </a:extLst>
        </xdr:cNvPr>
        <xdr:cNvSpPr/>
      </xdr:nvSpPr>
      <xdr:spPr>
        <a:xfrm>
          <a:off x="15430500" y="12880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139415</xdr:rowOff>
    </xdr:from>
    <xdr:ext cx="534377"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5214111" y="12655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37229</xdr:rowOff>
    </xdr:from>
    <xdr:to>
      <xdr:col>76</xdr:col>
      <xdr:colOff>165100</xdr:colOff>
      <xdr:row>75</xdr:row>
      <xdr:rowOff>138829</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4541500" y="12895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129956</xdr:rowOff>
    </xdr:from>
    <xdr:ext cx="534377"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4325111" y="12988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61483</xdr:rowOff>
    </xdr:from>
    <xdr:to>
      <xdr:col>72</xdr:col>
      <xdr:colOff>38100</xdr:colOff>
      <xdr:row>75</xdr:row>
      <xdr:rowOff>163083</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3652500" y="12920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154210</xdr:rowOff>
    </xdr:from>
    <xdr:ext cx="534377"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3436111" y="13012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31903</xdr:rowOff>
    </xdr:from>
    <xdr:to>
      <xdr:col>67</xdr:col>
      <xdr:colOff>101600</xdr:colOff>
      <xdr:row>75</xdr:row>
      <xdr:rowOff>133503</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2763500" y="12890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150030</xdr:rowOff>
    </xdr:from>
    <xdr:ext cx="534377"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2547111" y="12665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4" name="積立金グラフ枠">
          <a:extLst>
            <a:ext uri="{FF2B5EF4-FFF2-40B4-BE49-F238E27FC236}">
              <a16:creationId xmlns:a16="http://schemas.microsoft.com/office/drawing/2014/main" id="{00000000-0008-0000-0600-0000A2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135482</xdr:rowOff>
    </xdr:from>
    <xdr:to>
      <xdr:col>85</xdr:col>
      <xdr:colOff>126364</xdr:colOff>
      <xdr:row>98</xdr:row>
      <xdr:rowOff>137387</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flipV="1">
          <a:off x="16317595" y="15737432"/>
          <a:ext cx="1269" cy="12020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141214</xdr:rowOff>
    </xdr:from>
    <xdr:ext cx="469744" cy="259045"/>
    <xdr:sp macro="" textlink="">
      <xdr:nvSpPr>
        <xdr:cNvPr id="676" name="積立金最小値テキスト">
          <a:extLst>
            <a:ext uri="{FF2B5EF4-FFF2-40B4-BE49-F238E27FC236}">
              <a16:creationId xmlns:a16="http://schemas.microsoft.com/office/drawing/2014/main" id="{00000000-0008-0000-0600-0000A4020000}"/>
            </a:ext>
          </a:extLst>
        </xdr:cNvPr>
        <xdr:cNvSpPr txBox="1"/>
      </xdr:nvSpPr>
      <xdr:spPr>
        <a:xfrm>
          <a:off x="16370300" y="16943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137387</xdr:rowOff>
    </xdr:from>
    <xdr:to>
      <xdr:col>86</xdr:col>
      <xdr:colOff>25400</xdr:colOff>
      <xdr:row>98</xdr:row>
      <xdr:rowOff>137387</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6230600" y="169394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82159</xdr:rowOff>
    </xdr:from>
    <xdr:ext cx="599010" cy="259045"/>
    <xdr:sp macro="" textlink="">
      <xdr:nvSpPr>
        <xdr:cNvPr id="678" name="積立金最大値テキスト">
          <a:extLst>
            <a:ext uri="{FF2B5EF4-FFF2-40B4-BE49-F238E27FC236}">
              <a16:creationId xmlns:a16="http://schemas.microsoft.com/office/drawing/2014/main" id="{00000000-0008-0000-0600-0000A6020000}"/>
            </a:ext>
          </a:extLst>
        </xdr:cNvPr>
        <xdr:cNvSpPr txBox="1"/>
      </xdr:nvSpPr>
      <xdr:spPr>
        <a:xfrm>
          <a:off x="16370300" y="155126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526,845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135482</xdr:rowOff>
    </xdr:from>
    <xdr:to>
      <xdr:col>86</xdr:col>
      <xdr:colOff>25400</xdr:colOff>
      <xdr:row>91</xdr:row>
      <xdr:rowOff>135482</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6230600" y="15737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112154</xdr:rowOff>
    </xdr:from>
    <xdr:to>
      <xdr:col>85</xdr:col>
      <xdr:colOff>127000</xdr:colOff>
      <xdr:row>98</xdr:row>
      <xdr:rowOff>118628</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flipV="1">
          <a:off x="15481300" y="16914254"/>
          <a:ext cx="838200" cy="6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21370</xdr:rowOff>
    </xdr:from>
    <xdr:ext cx="534377" cy="259045"/>
    <xdr:sp macro="" textlink="">
      <xdr:nvSpPr>
        <xdr:cNvPr id="681" name="積立金平均値テキスト">
          <a:extLst>
            <a:ext uri="{FF2B5EF4-FFF2-40B4-BE49-F238E27FC236}">
              <a16:creationId xmlns:a16="http://schemas.microsoft.com/office/drawing/2014/main" id="{00000000-0008-0000-0600-0000A9020000}"/>
            </a:ext>
          </a:extLst>
        </xdr:cNvPr>
        <xdr:cNvSpPr txBox="1"/>
      </xdr:nvSpPr>
      <xdr:spPr>
        <a:xfrm>
          <a:off x="16370300" y="166520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169943</xdr:rowOff>
    </xdr:from>
    <xdr:to>
      <xdr:col>85</xdr:col>
      <xdr:colOff>177800</xdr:colOff>
      <xdr:row>98</xdr:row>
      <xdr:rowOff>100093</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6268700" y="16800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102584</xdr:rowOff>
    </xdr:from>
    <xdr:to>
      <xdr:col>81</xdr:col>
      <xdr:colOff>50800</xdr:colOff>
      <xdr:row>98</xdr:row>
      <xdr:rowOff>118628</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4592300" y="16904684"/>
          <a:ext cx="889000" cy="16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157028</xdr:rowOff>
    </xdr:from>
    <xdr:to>
      <xdr:col>81</xdr:col>
      <xdr:colOff>101600</xdr:colOff>
      <xdr:row>98</xdr:row>
      <xdr:rowOff>87178</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5430500" y="16787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103705</xdr:rowOff>
    </xdr:from>
    <xdr:ext cx="534377"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5214111" y="16562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66615</xdr:rowOff>
    </xdr:from>
    <xdr:to>
      <xdr:col>76</xdr:col>
      <xdr:colOff>114300</xdr:colOff>
      <xdr:row>98</xdr:row>
      <xdr:rowOff>102584</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3703300" y="16868715"/>
          <a:ext cx="889000" cy="35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153566</xdr:rowOff>
    </xdr:from>
    <xdr:to>
      <xdr:col>76</xdr:col>
      <xdr:colOff>165100</xdr:colOff>
      <xdr:row>98</xdr:row>
      <xdr:rowOff>83716</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4541500" y="16784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100243</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4325111" y="16559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66615</xdr:rowOff>
    </xdr:from>
    <xdr:to>
      <xdr:col>71</xdr:col>
      <xdr:colOff>177800</xdr:colOff>
      <xdr:row>98</xdr:row>
      <xdr:rowOff>95377</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flipV="1">
          <a:off x="12814300" y="16868715"/>
          <a:ext cx="889000" cy="28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9359</xdr:rowOff>
    </xdr:from>
    <xdr:to>
      <xdr:col>72</xdr:col>
      <xdr:colOff>38100</xdr:colOff>
      <xdr:row>98</xdr:row>
      <xdr:rowOff>110959</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3652500" y="16811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127486</xdr:rowOff>
    </xdr:from>
    <xdr:ext cx="534377"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3436111" y="16586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28163</xdr:rowOff>
    </xdr:from>
    <xdr:to>
      <xdr:col>67</xdr:col>
      <xdr:colOff>101600</xdr:colOff>
      <xdr:row>98</xdr:row>
      <xdr:rowOff>129763</xdr:rowOff>
    </xdr:to>
    <xdr:sp macro="" textlink="">
      <xdr:nvSpPr>
        <xdr:cNvPr id="692" name="フローチャート: 判断 691">
          <a:extLst>
            <a:ext uri="{FF2B5EF4-FFF2-40B4-BE49-F238E27FC236}">
              <a16:creationId xmlns:a16="http://schemas.microsoft.com/office/drawing/2014/main" id="{00000000-0008-0000-0600-0000B4020000}"/>
            </a:ext>
          </a:extLst>
        </xdr:cNvPr>
        <xdr:cNvSpPr/>
      </xdr:nvSpPr>
      <xdr:spPr>
        <a:xfrm>
          <a:off x="12763500" y="16830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146290</xdr:rowOff>
    </xdr:from>
    <xdr:ext cx="534377"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2547111" y="16605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61354</xdr:rowOff>
    </xdr:from>
    <xdr:to>
      <xdr:col>85</xdr:col>
      <xdr:colOff>177800</xdr:colOff>
      <xdr:row>98</xdr:row>
      <xdr:rowOff>162954</xdr:rowOff>
    </xdr:to>
    <xdr:sp macro="" textlink="">
      <xdr:nvSpPr>
        <xdr:cNvPr id="699" name="楕円 698">
          <a:extLst>
            <a:ext uri="{FF2B5EF4-FFF2-40B4-BE49-F238E27FC236}">
              <a16:creationId xmlns:a16="http://schemas.microsoft.com/office/drawing/2014/main" id="{00000000-0008-0000-0600-0000BB020000}"/>
            </a:ext>
          </a:extLst>
        </xdr:cNvPr>
        <xdr:cNvSpPr/>
      </xdr:nvSpPr>
      <xdr:spPr>
        <a:xfrm>
          <a:off x="16268700" y="16863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148371</xdr:rowOff>
    </xdr:from>
    <xdr:ext cx="534377" cy="259045"/>
    <xdr:sp macro="" textlink="">
      <xdr:nvSpPr>
        <xdr:cNvPr id="700" name="積立金該当値テキスト">
          <a:extLst>
            <a:ext uri="{FF2B5EF4-FFF2-40B4-BE49-F238E27FC236}">
              <a16:creationId xmlns:a16="http://schemas.microsoft.com/office/drawing/2014/main" id="{00000000-0008-0000-0600-0000BC020000}"/>
            </a:ext>
          </a:extLst>
        </xdr:cNvPr>
        <xdr:cNvSpPr txBox="1"/>
      </xdr:nvSpPr>
      <xdr:spPr>
        <a:xfrm>
          <a:off x="16370300" y="16779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67828</xdr:rowOff>
    </xdr:from>
    <xdr:to>
      <xdr:col>81</xdr:col>
      <xdr:colOff>101600</xdr:colOff>
      <xdr:row>98</xdr:row>
      <xdr:rowOff>169428</xdr:rowOff>
    </xdr:to>
    <xdr:sp macro="" textlink="">
      <xdr:nvSpPr>
        <xdr:cNvPr id="701" name="楕円 700">
          <a:extLst>
            <a:ext uri="{FF2B5EF4-FFF2-40B4-BE49-F238E27FC236}">
              <a16:creationId xmlns:a16="http://schemas.microsoft.com/office/drawing/2014/main" id="{00000000-0008-0000-0600-0000BD020000}"/>
            </a:ext>
          </a:extLst>
        </xdr:cNvPr>
        <xdr:cNvSpPr/>
      </xdr:nvSpPr>
      <xdr:spPr>
        <a:xfrm>
          <a:off x="15430500" y="16869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98</xdr:row>
      <xdr:rowOff>160555</xdr:rowOff>
    </xdr:from>
    <xdr:ext cx="469744"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5246428" y="16962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51784</xdr:rowOff>
    </xdr:from>
    <xdr:to>
      <xdr:col>76</xdr:col>
      <xdr:colOff>165100</xdr:colOff>
      <xdr:row>98</xdr:row>
      <xdr:rowOff>153384</xdr:rowOff>
    </xdr:to>
    <xdr:sp macro="" textlink="">
      <xdr:nvSpPr>
        <xdr:cNvPr id="703" name="楕円 702">
          <a:extLst>
            <a:ext uri="{FF2B5EF4-FFF2-40B4-BE49-F238E27FC236}">
              <a16:creationId xmlns:a16="http://schemas.microsoft.com/office/drawing/2014/main" id="{00000000-0008-0000-0600-0000BF020000}"/>
            </a:ext>
          </a:extLst>
        </xdr:cNvPr>
        <xdr:cNvSpPr/>
      </xdr:nvSpPr>
      <xdr:spPr>
        <a:xfrm>
          <a:off x="14541500" y="16853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144511</xdr:rowOff>
    </xdr:from>
    <xdr:ext cx="534377"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4325111" y="16946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15815</xdr:rowOff>
    </xdr:from>
    <xdr:to>
      <xdr:col>72</xdr:col>
      <xdr:colOff>38100</xdr:colOff>
      <xdr:row>98</xdr:row>
      <xdr:rowOff>117415</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3652500" y="16817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108542</xdr:rowOff>
    </xdr:from>
    <xdr:ext cx="534377"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3436111" y="16910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44577</xdr:rowOff>
    </xdr:from>
    <xdr:to>
      <xdr:col>67</xdr:col>
      <xdr:colOff>101600</xdr:colOff>
      <xdr:row>98</xdr:row>
      <xdr:rowOff>146177</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2763500" y="16846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137304</xdr:rowOff>
    </xdr:from>
    <xdr:ext cx="534377"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2547111" y="16939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9" name="投資及び出資金グラフ枠">
          <a:extLst>
            <a:ext uri="{FF2B5EF4-FFF2-40B4-BE49-F238E27FC236}">
              <a16:creationId xmlns:a16="http://schemas.microsoft.com/office/drawing/2014/main" id="{00000000-0008-0000-0600-0000D9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126350</xdr:rowOff>
    </xdr:from>
    <xdr:to>
      <xdr:col>116</xdr:col>
      <xdr:colOff>62864</xdr:colOff>
      <xdr:row>38</xdr:row>
      <xdr:rowOff>139700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flipV="1">
          <a:off x="22159595" y="5269850"/>
          <a:ext cx="1269" cy="1384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1" name="投資及び出資金最小値テキスト">
          <a:extLst>
            <a:ext uri="{FF2B5EF4-FFF2-40B4-BE49-F238E27FC236}">
              <a16:creationId xmlns:a16="http://schemas.microsoft.com/office/drawing/2014/main" id="{00000000-0008-0000-0600-0000DB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73027</xdr:rowOff>
    </xdr:from>
    <xdr:ext cx="534377" cy="259045"/>
    <xdr:sp macro="" textlink="">
      <xdr:nvSpPr>
        <xdr:cNvPr id="733" name="投資及び出資金最大値テキスト">
          <a:extLst>
            <a:ext uri="{FF2B5EF4-FFF2-40B4-BE49-F238E27FC236}">
              <a16:creationId xmlns:a16="http://schemas.microsoft.com/office/drawing/2014/main" id="{00000000-0008-0000-0600-0000DD020000}"/>
            </a:ext>
          </a:extLst>
        </xdr:cNvPr>
        <xdr:cNvSpPr txBox="1"/>
      </xdr:nvSpPr>
      <xdr:spPr>
        <a:xfrm>
          <a:off x="22212300" y="5045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126350</xdr:rowOff>
    </xdr:from>
    <xdr:to>
      <xdr:col>116</xdr:col>
      <xdr:colOff>152400</xdr:colOff>
      <xdr:row>30</xdr:row>
      <xdr:rowOff>126350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22072600" y="5269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140066</xdr:rowOff>
    </xdr:from>
    <xdr:to>
      <xdr:col>116</xdr:col>
      <xdr:colOff>63500</xdr:colOff>
      <xdr:row>38</xdr:row>
      <xdr:rowOff>139700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flipV="1">
          <a:off x="21323300" y="6483716"/>
          <a:ext cx="838200" cy="171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79489</xdr:rowOff>
    </xdr:from>
    <xdr:ext cx="469744" cy="259045"/>
    <xdr:sp macro="" textlink="">
      <xdr:nvSpPr>
        <xdr:cNvPr id="736" name="投資及び出資金平均値テキスト">
          <a:extLst>
            <a:ext uri="{FF2B5EF4-FFF2-40B4-BE49-F238E27FC236}">
              <a16:creationId xmlns:a16="http://schemas.microsoft.com/office/drawing/2014/main" id="{00000000-0008-0000-0600-0000E0020000}"/>
            </a:ext>
          </a:extLst>
        </xdr:cNvPr>
        <xdr:cNvSpPr txBox="1"/>
      </xdr:nvSpPr>
      <xdr:spPr>
        <a:xfrm>
          <a:off x="22212300" y="642313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101062</xdr:rowOff>
    </xdr:from>
    <xdr:to>
      <xdr:col>116</xdr:col>
      <xdr:colOff>114300</xdr:colOff>
      <xdr:row>38</xdr:row>
      <xdr:rowOff>31212</xdr:rowOff>
    </xdr:to>
    <xdr:sp macro="" textlink="">
      <xdr:nvSpPr>
        <xdr:cNvPr id="737" name="フローチャート: 判断 736">
          <a:extLst>
            <a:ext uri="{FF2B5EF4-FFF2-40B4-BE49-F238E27FC236}">
              <a16:creationId xmlns:a16="http://schemas.microsoft.com/office/drawing/2014/main" id="{00000000-0008-0000-0600-0000E1020000}"/>
            </a:ext>
          </a:extLst>
        </xdr:cNvPr>
        <xdr:cNvSpPr/>
      </xdr:nvSpPr>
      <xdr:spPr>
        <a:xfrm>
          <a:off x="22110700" y="6444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102850</xdr:rowOff>
    </xdr:from>
    <xdr:to>
      <xdr:col>111</xdr:col>
      <xdr:colOff>177800</xdr:colOff>
      <xdr:row>38</xdr:row>
      <xdr:rowOff>139700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20434300" y="6446500"/>
          <a:ext cx="889000" cy="208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130139</xdr:rowOff>
    </xdr:from>
    <xdr:to>
      <xdr:col>112</xdr:col>
      <xdr:colOff>38100</xdr:colOff>
      <xdr:row>37</xdr:row>
      <xdr:rowOff>60289</xdr:rowOff>
    </xdr:to>
    <xdr:sp macro="" textlink="">
      <xdr:nvSpPr>
        <xdr:cNvPr id="739" name="フローチャート: 判断 738">
          <a:extLst>
            <a:ext uri="{FF2B5EF4-FFF2-40B4-BE49-F238E27FC236}">
              <a16:creationId xmlns:a16="http://schemas.microsoft.com/office/drawing/2014/main" id="{00000000-0008-0000-0600-0000E3020000}"/>
            </a:ext>
          </a:extLst>
        </xdr:cNvPr>
        <xdr:cNvSpPr/>
      </xdr:nvSpPr>
      <xdr:spPr>
        <a:xfrm>
          <a:off x="21272500" y="6302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76816</xdr:rowOff>
    </xdr:from>
    <xdr:ext cx="469744"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21088428" y="6077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37</xdr:row>
      <xdr:rowOff>102850</xdr:rowOff>
    </xdr:from>
    <xdr:to>
      <xdr:col>107</xdr:col>
      <xdr:colOff>50800</xdr:colOff>
      <xdr:row>38</xdr:row>
      <xdr:rowOff>136957</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flipV="1">
          <a:off x="19545300" y="6446500"/>
          <a:ext cx="889000" cy="205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162784</xdr:rowOff>
    </xdr:from>
    <xdr:to>
      <xdr:col>107</xdr:col>
      <xdr:colOff>101600</xdr:colOff>
      <xdr:row>38</xdr:row>
      <xdr:rowOff>92934</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20383500" y="6506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84061</xdr:rowOff>
    </xdr:from>
    <xdr:ext cx="469744"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20199428" y="65991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136957</xdr:rowOff>
    </xdr:from>
    <xdr:to>
      <xdr:col>102</xdr:col>
      <xdr:colOff>114300</xdr:colOff>
      <xdr:row>38</xdr:row>
      <xdr:rowOff>137048</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flipV="1">
          <a:off x="18656300" y="6652057"/>
          <a:ext cx="889000" cy="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162235</xdr:rowOff>
    </xdr:from>
    <xdr:to>
      <xdr:col>102</xdr:col>
      <xdr:colOff>165100</xdr:colOff>
      <xdr:row>38</xdr:row>
      <xdr:rowOff>92385</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19494500" y="6505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108912</xdr:rowOff>
    </xdr:from>
    <xdr:ext cx="469744"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19310428" y="6281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2398</xdr:rowOff>
    </xdr:from>
    <xdr:to>
      <xdr:col>98</xdr:col>
      <xdr:colOff>38100</xdr:colOff>
      <xdr:row>38</xdr:row>
      <xdr:rowOff>103998</xdr:rowOff>
    </xdr:to>
    <xdr:sp macro="" textlink="">
      <xdr:nvSpPr>
        <xdr:cNvPr id="747" name="フローチャート: 判断 746">
          <a:extLst>
            <a:ext uri="{FF2B5EF4-FFF2-40B4-BE49-F238E27FC236}">
              <a16:creationId xmlns:a16="http://schemas.microsoft.com/office/drawing/2014/main" id="{00000000-0008-0000-0600-0000EB020000}"/>
            </a:ext>
          </a:extLst>
        </xdr:cNvPr>
        <xdr:cNvSpPr/>
      </xdr:nvSpPr>
      <xdr:spPr>
        <a:xfrm>
          <a:off x="18605500" y="6517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120525</xdr:rowOff>
    </xdr:from>
    <xdr:ext cx="378565"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18467017" y="62927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89266</xdr:rowOff>
    </xdr:from>
    <xdr:to>
      <xdr:col>116</xdr:col>
      <xdr:colOff>114300</xdr:colOff>
      <xdr:row>38</xdr:row>
      <xdr:rowOff>19416</xdr:rowOff>
    </xdr:to>
    <xdr:sp macro="" textlink="">
      <xdr:nvSpPr>
        <xdr:cNvPr id="754" name="楕円 753">
          <a:extLst>
            <a:ext uri="{FF2B5EF4-FFF2-40B4-BE49-F238E27FC236}">
              <a16:creationId xmlns:a16="http://schemas.microsoft.com/office/drawing/2014/main" id="{00000000-0008-0000-0600-0000F2020000}"/>
            </a:ext>
          </a:extLst>
        </xdr:cNvPr>
        <xdr:cNvSpPr/>
      </xdr:nvSpPr>
      <xdr:spPr>
        <a:xfrm>
          <a:off x="22110700" y="6432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36</xdr:row>
      <xdr:rowOff>112143</xdr:rowOff>
    </xdr:from>
    <xdr:ext cx="469744" cy="259045"/>
    <xdr:sp macro="" textlink="">
      <xdr:nvSpPr>
        <xdr:cNvPr id="755" name="投資及び出資金該当値テキスト">
          <a:extLst>
            <a:ext uri="{FF2B5EF4-FFF2-40B4-BE49-F238E27FC236}">
              <a16:creationId xmlns:a16="http://schemas.microsoft.com/office/drawing/2014/main" id="{00000000-0008-0000-0600-0000F3020000}"/>
            </a:ext>
          </a:extLst>
        </xdr:cNvPr>
        <xdr:cNvSpPr txBox="1"/>
      </xdr:nvSpPr>
      <xdr:spPr>
        <a:xfrm>
          <a:off x="22212300" y="62843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6" name="楕円 755">
          <a:extLst>
            <a:ext uri="{FF2B5EF4-FFF2-40B4-BE49-F238E27FC236}">
              <a16:creationId xmlns:a16="http://schemas.microsoft.com/office/drawing/2014/main" id="{00000000-0008-0000-0600-0000F4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52050</xdr:rowOff>
    </xdr:from>
    <xdr:to>
      <xdr:col>107</xdr:col>
      <xdr:colOff>101600</xdr:colOff>
      <xdr:row>37</xdr:row>
      <xdr:rowOff>153650</xdr:rowOff>
    </xdr:to>
    <xdr:sp macro="" textlink="">
      <xdr:nvSpPr>
        <xdr:cNvPr id="758" name="楕円 757">
          <a:extLst>
            <a:ext uri="{FF2B5EF4-FFF2-40B4-BE49-F238E27FC236}">
              <a16:creationId xmlns:a16="http://schemas.microsoft.com/office/drawing/2014/main" id="{00000000-0008-0000-0600-0000F6020000}"/>
            </a:ext>
          </a:extLst>
        </xdr:cNvPr>
        <xdr:cNvSpPr/>
      </xdr:nvSpPr>
      <xdr:spPr>
        <a:xfrm>
          <a:off x="20383500" y="6395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170177</xdr:rowOff>
    </xdr:from>
    <xdr:ext cx="469744"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20199428" y="617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86157</xdr:rowOff>
    </xdr:from>
    <xdr:to>
      <xdr:col>102</xdr:col>
      <xdr:colOff>165100</xdr:colOff>
      <xdr:row>39</xdr:row>
      <xdr:rowOff>16307</xdr:rowOff>
    </xdr:to>
    <xdr:sp macro="" textlink="">
      <xdr:nvSpPr>
        <xdr:cNvPr id="760" name="楕円 759">
          <a:extLst>
            <a:ext uri="{FF2B5EF4-FFF2-40B4-BE49-F238E27FC236}">
              <a16:creationId xmlns:a16="http://schemas.microsoft.com/office/drawing/2014/main" id="{00000000-0008-0000-0600-0000F8020000}"/>
            </a:ext>
          </a:extLst>
        </xdr:cNvPr>
        <xdr:cNvSpPr/>
      </xdr:nvSpPr>
      <xdr:spPr>
        <a:xfrm>
          <a:off x="19494500" y="6601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39</xdr:row>
      <xdr:rowOff>7434</xdr:rowOff>
    </xdr:from>
    <xdr:ext cx="313932"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9388333" y="669398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86248</xdr:rowOff>
    </xdr:from>
    <xdr:to>
      <xdr:col>98</xdr:col>
      <xdr:colOff>38100</xdr:colOff>
      <xdr:row>39</xdr:row>
      <xdr:rowOff>16398</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18605500" y="6601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39</xdr:row>
      <xdr:rowOff>7525</xdr:rowOff>
    </xdr:from>
    <xdr:ext cx="313932"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18499333" y="669407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4" name="貸付金グラフ枠">
          <a:extLst>
            <a:ext uri="{FF2B5EF4-FFF2-40B4-BE49-F238E27FC236}">
              <a16:creationId xmlns:a16="http://schemas.microsoft.com/office/drawing/2014/main" id="{00000000-0008-0000-0600-000010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55666</xdr:rowOff>
    </xdr:from>
    <xdr:to>
      <xdr:col>116</xdr:col>
      <xdr:colOff>62864</xdr:colOff>
      <xdr:row>58</xdr:row>
      <xdr:rowOff>139700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flipV="1">
          <a:off x="22159595" y="8628166"/>
          <a:ext cx="1269" cy="14556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86" name="貸付金最小値テキスト">
          <a:extLst>
            <a:ext uri="{FF2B5EF4-FFF2-40B4-BE49-F238E27FC236}">
              <a16:creationId xmlns:a16="http://schemas.microsoft.com/office/drawing/2014/main" id="{00000000-0008-0000-0600-000012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2343</xdr:rowOff>
    </xdr:from>
    <xdr:ext cx="534377" cy="259045"/>
    <xdr:sp macro="" textlink="">
      <xdr:nvSpPr>
        <xdr:cNvPr id="788" name="貸付金最大値テキスト">
          <a:extLst>
            <a:ext uri="{FF2B5EF4-FFF2-40B4-BE49-F238E27FC236}">
              <a16:creationId xmlns:a16="http://schemas.microsoft.com/office/drawing/2014/main" id="{00000000-0008-0000-0600-000014030000}"/>
            </a:ext>
          </a:extLst>
        </xdr:cNvPr>
        <xdr:cNvSpPr txBox="1"/>
      </xdr:nvSpPr>
      <xdr:spPr>
        <a:xfrm>
          <a:off x="22212300" y="8403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63,676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55666</xdr:rowOff>
    </xdr:from>
    <xdr:to>
      <xdr:col>116</xdr:col>
      <xdr:colOff>152400</xdr:colOff>
      <xdr:row>50</xdr:row>
      <xdr:rowOff>55666</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22072600" y="86281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132431</xdr:rowOff>
    </xdr:from>
    <xdr:to>
      <xdr:col>116</xdr:col>
      <xdr:colOff>63500</xdr:colOff>
      <xdr:row>58</xdr:row>
      <xdr:rowOff>134374</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21323300" y="10076531"/>
          <a:ext cx="838200" cy="1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137929</xdr:rowOff>
    </xdr:from>
    <xdr:ext cx="469744" cy="259045"/>
    <xdr:sp macro="" textlink="">
      <xdr:nvSpPr>
        <xdr:cNvPr id="791" name="貸付金平均値テキスト">
          <a:extLst>
            <a:ext uri="{FF2B5EF4-FFF2-40B4-BE49-F238E27FC236}">
              <a16:creationId xmlns:a16="http://schemas.microsoft.com/office/drawing/2014/main" id="{00000000-0008-0000-0600-000017030000}"/>
            </a:ext>
          </a:extLst>
        </xdr:cNvPr>
        <xdr:cNvSpPr txBox="1"/>
      </xdr:nvSpPr>
      <xdr:spPr>
        <a:xfrm>
          <a:off x="22212300" y="973912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115052</xdr:rowOff>
    </xdr:from>
    <xdr:to>
      <xdr:col>116</xdr:col>
      <xdr:colOff>114300</xdr:colOff>
      <xdr:row>58</xdr:row>
      <xdr:rowOff>45202</xdr:rowOff>
    </xdr:to>
    <xdr:sp macro="" textlink="">
      <xdr:nvSpPr>
        <xdr:cNvPr id="792" name="フローチャート: 判断 791">
          <a:extLst>
            <a:ext uri="{FF2B5EF4-FFF2-40B4-BE49-F238E27FC236}">
              <a16:creationId xmlns:a16="http://schemas.microsoft.com/office/drawing/2014/main" id="{00000000-0008-0000-0600-000018030000}"/>
            </a:ext>
          </a:extLst>
        </xdr:cNvPr>
        <xdr:cNvSpPr/>
      </xdr:nvSpPr>
      <xdr:spPr>
        <a:xfrm>
          <a:off x="22110700" y="9887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130533</xdr:rowOff>
    </xdr:from>
    <xdr:to>
      <xdr:col>111</xdr:col>
      <xdr:colOff>177800</xdr:colOff>
      <xdr:row>58</xdr:row>
      <xdr:rowOff>132431</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20434300" y="10074633"/>
          <a:ext cx="889000" cy="1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159309</xdr:rowOff>
    </xdr:from>
    <xdr:to>
      <xdr:col>112</xdr:col>
      <xdr:colOff>38100</xdr:colOff>
      <xdr:row>58</xdr:row>
      <xdr:rowOff>89459</xdr:rowOff>
    </xdr:to>
    <xdr:sp macro="" textlink="">
      <xdr:nvSpPr>
        <xdr:cNvPr id="794" name="フローチャート: 判断 793">
          <a:extLst>
            <a:ext uri="{FF2B5EF4-FFF2-40B4-BE49-F238E27FC236}">
              <a16:creationId xmlns:a16="http://schemas.microsoft.com/office/drawing/2014/main" id="{00000000-0008-0000-0600-00001A030000}"/>
            </a:ext>
          </a:extLst>
        </xdr:cNvPr>
        <xdr:cNvSpPr/>
      </xdr:nvSpPr>
      <xdr:spPr>
        <a:xfrm>
          <a:off x="21272500" y="9931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105986</xdr:rowOff>
    </xdr:from>
    <xdr:ext cx="469744"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21088428" y="97071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129139</xdr:rowOff>
    </xdr:from>
    <xdr:to>
      <xdr:col>107</xdr:col>
      <xdr:colOff>50800</xdr:colOff>
      <xdr:row>58</xdr:row>
      <xdr:rowOff>130533</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19545300" y="10073239"/>
          <a:ext cx="889000" cy="1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150622</xdr:rowOff>
    </xdr:from>
    <xdr:to>
      <xdr:col>107</xdr:col>
      <xdr:colOff>101600</xdr:colOff>
      <xdr:row>58</xdr:row>
      <xdr:rowOff>80772</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20383500" y="9923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97299</xdr:rowOff>
    </xdr:from>
    <xdr:ext cx="469744"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20199428" y="96984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125892</xdr:rowOff>
    </xdr:from>
    <xdr:to>
      <xdr:col>102</xdr:col>
      <xdr:colOff>114300</xdr:colOff>
      <xdr:row>58</xdr:row>
      <xdr:rowOff>129139</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a:off x="18656300" y="10069992"/>
          <a:ext cx="889000" cy="3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142438</xdr:rowOff>
    </xdr:from>
    <xdr:to>
      <xdr:col>102</xdr:col>
      <xdr:colOff>165100</xdr:colOff>
      <xdr:row>58</xdr:row>
      <xdr:rowOff>72588</xdr:rowOff>
    </xdr:to>
    <xdr:sp macro="" textlink="">
      <xdr:nvSpPr>
        <xdr:cNvPr id="800" name="フローチャート: 判断 799">
          <a:extLst>
            <a:ext uri="{FF2B5EF4-FFF2-40B4-BE49-F238E27FC236}">
              <a16:creationId xmlns:a16="http://schemas.microsoft.com/office/drawing/2014/main" id="{00000000-0008-0000-0600-000020030000}"/>
            </a:ext>
          </a:extLst>
        </xdr:cNvPr>
        <xdr:cNvSpPr/>
      </xdr:nvSpPr>
      <xdr:spPr>
        <a:xfrm>
          <a:off x="19494500" y="9915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89115</xdr:rowOff>
    </xdr:from>
    <xdr:ext cx="469744"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19310428" y="9690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139421</xdr:rowOff>
    </xdr:from>
    <xdr:to>
      <xdr:col>98</xdr:col>
      <xdr:colOff>38100</xdr:colOff>
      <xdr:row>58</xdr:row>
      <xdr:rowOff>69571</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18605500" y="9912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86098</xdr:rowOff>
    </xdr:from>
    <xdr:ext cx="469744"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18421428" y="96872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83574</xdr:rowOff>
    </xdr:from>
    <xdr:to>
      <xdr:col>116</xdr:col>
      <xdr:colOff>114300</xdr:colOff>
      <xdr:row>59</xdr:row>
      <xdr:rowOff>13724</xdr:rowOff>
    </xdr:to>
    <xdr:sp macro="" textlink="">
      <xdr:nvSpPr>
        <xdr:cNvPr id="809" name="楕円 808">
          <a:extLst>
            <a:ext uri="{FF2B5EF4-FFF2-40B4-BE49-F238E27FC236}">
              <a16:creationId xmlns:a16="http://schemas.microsoft.com/office/drawing/2014/main" id="{00000000-0008-0000-0600-000029030000}"/>
            </a:ext>
          </a:extLst>
        </xdr:cNvPr>
        <xdr:cNvSpPr/>
      </xdr:nvSpPr>
      <xdr:spPr>
        <a:xfrm>
          <a:off x="22110700" y="10027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169951</xdr:rowOff>
    </xdr:from>
    <xdr:ext cx="378565" cy="259045"/>
    <xdr:sp macro="" textlink="">
      <xdr:nvSpPr>
        <xdr:cNvPr id="810" name="貸付金該当値テキスト">
          <a:extLst>
            <a:ext uri="{FF2B5EF4-FFF2-40B4-BE49-F238E27FC236}">
              <a16:creationId xmlns:a16="http://schemas.microsoft.com/office/drawing/2014/main" id="{00000000-0008-0000-0600-00002A030000}"/>
            </a:ext>
          </a:extLst>
        </xdr:cNvPr>
        <xdr:cNvSpPr txBox="1"/>
      </xdr:nvSpPr>
      <xdr:spPr>
        <a:xfrm>
          <a:off x="22212300" y="99426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81631</xdr:rowOff>
    </xdr:from>
    <xdr:to>
      <xdr:col>112</xdr:col>
      <xdr:colOff>38100</xdr:colOff>
      <xdr:row>59</xdr:row>
      <xdr:rowOff>11781</xdr:rowOff>
    </xdr:to>
    <xdr:sp macro="" textlink="">
      <xdr:nvSpPr>
        <xdr:cNvPr id="811" name="楕円 810">
          <a:extLst>
            <a:ext uri="{FF2B5EF4-FFF2-40B4-BE49-F238E27FC236}">
              <a16:creationId xmlns:a16="http://schemas.microsoft.com/office/drawing/2014/main" id="{00000000-0008-0000-0600-00002B030000}"/>
            </a:ext>
          </a:extLst>
        </xdr:cNvPr>
        <xdr:cNvSpPr/>
      </xdr:nvSpPr>
      <xdr:spPr>
        <a:xfrm>
          <a:off x="21272500" y="10025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2908</xdr:rowOff>
    </xdr:from>
    <xdr:ext cx="378565"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1134017" y="101184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79733</xdr:rowOff>
    </xdr:from>
    <xdr:to>
      <xdr:col>107</xdr:col>
      <xdr:colOff>101600</xdr:colOff>
      <xdr:row>59</xdr:row>
      <xdr:rowOff>9883</xdr:rowOff>
    </xdr:to>
    <xdr:sp macro="" textlink="">
      <xdr:nvSpPr>
        <xdr:cNvPr id="813" name="楕円 812">
          <a:extLst>
            <a:ext uri="{FF2B5EF4-FFF2-40B4-BE49-F238E27FC236}">
              <a16:creationId xmlns:a16="http://schemas.microsoft.com/office/drawing/2014/main" id="{00000000-0008-0000-0600-00002D030000}"/>
            </a:ext>
          </a:extLst>
        </xdr:cNvPr>
        <xdr:cNvSpPr/>
      </xdr:nvSpPr>
      <xdr:spPr>
        <a:xfrm>
          <a:off x="20383500" y="10023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1010</xdr:rowOff>
    </xdr:from>
    <xdr:ext cx="378565"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20245017" y="101165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78339</xdr:rowOff>
    </xdr:from>
    <xdr:to>
      <xdr:col>102</xdr:col>
      <xdr:colOff>165100</xdr:colOff>
      <xdr:row>59</xdr:row>
      <xdr:rowOff>8489</xdr:rowOff>
    </xdr:to>
    <xdr:sp macro="" textlink="">
      <xdr:nvSpPr>
        <xdr:cNvPr id="815" name="楕円 814">
          <a:extLst>
            <a:ext uri="{FF2B5EF4-FFF2-40B4-BE49-F238E27FC236}">
              <a16:creationId xmlns:a16="http://schemas.microsoft.com/office/drawing/2014/main" id="{00000000-0008-0000-0600-00002F030000}"/>
            </a:ext>
          </a:extLst>
        </xdr:cNvPr>
        <xdr:cNvSpPr/>
      </xdr:nvSpPr>
      <xdr:spPr>
        <a:xfrm>
          <a:off x="19494500" y="10022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58</xdr:row>
      <xdr:rowOff>171066</xdr:rowOff>
    </xdr:from>
    <xdr:ext cx="378565"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9356017" y="101151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75092</xdr:rowOff>
    </xdr:from>
    <xdr:to>
      <xdr:col>98</xdr:col>
      <xdr:colOff>38100</xdr:colOff>
      <xdr:row>59</xdr:row>
      <xdr:rowOff>5242</xdr:rowOff>
    </xdr:to>
    <xdr:sp macro="" textlink="">
      <xdr:nvSpPr>
        <xdr:cNvPr id="817" name="楕円 816">
          <a:extLst>
            <a:ext uri="{FF2B5EF4-FFF2-40B4-BE49-F238E27FC236}">
              <a16:creationId xmlns:a16="http://schemas.microsoft.com/office/drawing/2014/main" id="{00000000-0008-0000-0600-000031030000}"/>
            </a:ext>
          </a:extLst>
        </xdr:cNvPr>
        <xdr:cNvSpPr/>
      </xdr:nvSpPr>
      <xdr:spPr>
        <a:xfrm>
          <a:off x="18605500" y="10019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58</xdr:row>
      <xdr:rowOff>167819</xdr:rowOff>
    </xdr:from>
    <xdr:ext cx="378565"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8467017" y="101119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8" name="直線コネクタ 827">
          <a:extLst>
            <a:ext uri="{FF2B5EF4-FFF2-40B4-BE49-F238E27FC236}">
              <a16:creationId xmlns:a16="http://schemas.microsoft.com/office/drawing/2014/main" id="{00000000-0008-0000-0600-00003C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168927</xdr:rowOff>
    </xdr:from>
    <xdr:ext cx="59541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692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0" name="繰出金グラフ枠">
          <a:extLst>
            <a:ext uri="{FF2B5EF4-FFF2-40B4-BE49-F238E27FC236}">
              <a16:creationId xmlns:a16="http://schemas.microsoft.com/office/drawing/2014/main" id="{00000000-0008-0000-0600-000048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13132</xdr:rowOff>
    </xdr:from>
    <xdr:to>
      <xdr:col>116</xdr:col>
      <xdr:colOff>62864</xdr:colOff>
      <xdr:row>79</xdr:row>
      <xdr:rowOff>63911</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flipV="1">
          <a:off x="22159595" y="12014632"/>
          <a:ext cx="1269" cy="15938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67738</xdr:rowOff>
    </xdr:from>
    <xdr:ext cx="534377" cy="259045"/>
    <xdr:sp macro="" textlink="">
      <xdr:nvSpPr>
        <xdr:cNvPr id="842" name="繰出金最小値テキスト">
          <a:extLst>
            <a:ext uri="{FF2B5EF4-FFF2-40B4-BE49-F238E27FC236}">
              <a16:creationId xmlns:a16="http://schemas.microsoft.com/office/drawing/2014/main" id="{00000000-0008-0000-0600-00004A030000}"/>
            </a:ext>
          </a:extLst>
        </xdr:cNvPr>
        <xdr:cNvSpPr txBox="1"/>
      </xdr:nvSpPr>
      <xdr:spPr>
        <a:xfrm>
          <a:off x="22212300" y="13612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23,723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63911</xdr:rowOff>
    </xdr:from>
    <xdr:to>
      <xdr:col>116</xdr:col>
      <xdr:colOff>152400</xdr:colOff>
      <xdr:row>79</xdr:row>
      <xdr:rowOff>63911</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22072600" y="136084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131259</xdr:rowOff>
    </xdr:from>
    <xdr:ext cx="599010" cy="259045"/>
    <xdr:sp macro="" textlink="">
      <xdr:nvSpPr>
        <xdr:cNvPr id="844" name="繰出金最大値テキスト">
          <a:extLst>
            <a:ext uri="{FF2B5EF4-FFF2-40B4-BE49-F238E27FC236}">
              <a16:creationId xmlns:a16="http://schemas.microsoft.com/office/drawing/2014/main" id="{00000000-0008-0000-0600-00004C030000}"/>
            </a:ext>
          </a:extLst>
        </xdr:cNvPr>
        <xdr:cNvSpPr txBox="1"/>
      </xdr:nvSpPr>
      <xdr:spPr>
        <a:xfrm>
          <a:off x="22212300" y="117898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128,305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13132</xdr:rowOff>
    </xdr:from>
    <xdr:to>
      <xdr:col>116</xdr:col>
      <xdr:colOff>152400</xdr:colOff>
      <xdr:row>70</xdr:row>
      <xdr:rowOff>13132</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22072600" y="120146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71</xdr:row>
      <xdr:rowOff>97896</xdr:rowOff>
    </xdr:from>
    <xdr:to>
      <xdr:col>116</xdr:col>
      <xdr:colOff>63500</xdr:colOff>
      <xdr:row>71</xdr:row>
      <xdr:rowOff>136058</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flipV="1">
          <a:off x="21323300" y="12270846"/>
          <a:ext cx="838200" cy="38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130268</xdr:rowOff>
    </xdr:from>
    <xdr:ext cx="534377" cy="259045"/>
    <xdr:sp macro="" textlink="">
      <xdr:nvSpPr>
        <xdr:cNvPr id="847" name="繰出金平均値テキスト">
          <a:extLst>
            <a:ext uri="{FF2B5EF4-FFF2-40B4-BE49-F238E27FC236}">
              <a16:creationId xmlns:a16="http://schemas.microsoft.com/office/drawing/2014/main" id="{00000000-0008-0000-0600-00004F030000}"/>
            </a:ext>
          </a:extLst>
        </xdr:cNvPr>
        <xdr:cNvSpPr txBox="1"/>
      </xdr:nvSpPr>
      <xdr:spPr>
        <a:xfrm>
          <a:off x="22212300" y="128175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151841</xdr:rowOff>
    </xdr:from>
    <xdr:to>
      <xdr:col>116</xdr:col>
      <xdr:colOff>114300</xdr:colOff>
      <xdr:row>75</xdr:row>
      <xdr:rowOff>81991</xdr:rowOff>
    </xdr:to>
    <xdr:sp macro="" textlink="">
      <xdr:nvSpPr>
        <xdr:cNvPr id="848" name="フローチャート: 判断 847">
          <a:extLst>
            <a:ext uri="{FF2B5EF4-FFF2-40B4-BE49-F238E27FC236}">
              <a16:creationId xmlns:a16="http://schemas.microsoft.com/office/drawing/2014/main" id="{00000000-0008-0000-0600-000050030000}"/>
            </a:ext>
          </a:extLst>
        </xdr:cNvPr>
        <xdr:cNvSpPr/>
      </xdr:nvSpPr>
      <xdr:spPr>
        <a:xfrm>
          <a:off x="22110700" y="12839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71</xdr:row>
      <xdr:rowOff>136058</xdr:rowOff>
    </xdr:from>
    <xdr:to>
      <xdr:col>111</xdr:col>
      <xdr:colOff>177800</xdr:colOff>
      <xdr:row>72</xdr:row>
      <xdr:rowOff>125176</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flipV="1">
          <a:off x="20434300" y="12309008"/>
          <a:ext cx="889000" cy="1605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109641</xdr:rowOff>
    </xdr:from>
    <xdr:to>
      <xdr:col>112</xdr:col>
      <xdr:colOff>38100</xdr:colOff>
      <xdr:row>75</xdr:row>
      <xdr:rowOff>39791</xdr:rowOff>
    </xdr:to>
    <xdr:sp macro="" textlink="">
      <xdr:nvSpPr>
        <xdr:cNvPr id="850" name="フローチャート: 判断 849">
          <a:extLst>
            <a:ext uri="{FF2B5EF4-FFF2-40B4-BE49-F238E27FC236}">
              <a16:creationId xmlns:a16="http://schemas.microsoft.com/office/drawing/2014/main" id="{00000000-0008-0000-0600-000052030000}"/>
            </a:ext>
          </a:extLst>
        </xdr:cNvPr>
        <xdr:cNvSpPr/>
      </xdr:nvSpPr>
      <xdr:spPr>
        <a:xfrm>
          <a:off x="21272500" y="12796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30918</xdr:rowOff>
    </xdr:from>
    <xdr:ext cx="534377"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21056111" y="12889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72</xdr:row>
      <xdr:rowOff>125176</xdr:rowOff>
    </xdr:from>
    <xdr:to>
      <xdr:col>107</xdr:col>
      <xdr:colOff>50800</xdr:colOff>
      <xdr:row>72</xdr:row>
      <xdr:rowOff>147564</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flipV="1">
          <a:off x="19545300" y="12469576"/>
          <a:ext cx="889000" cy="22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117491</xdr:rowOff>
    </xdr:from>
    <xdr:to>
      <xdr:col>107</xdr:col>
      <xdr:colOff>101600</xdr:colOff>
      <xdr:row>75</xdr:row>
      <xdr:rowOff>47641</xdr:rowOff>
    </xdr:to>
    <xdr:sp macro="" textlink="">
      <xdr:nvSpPr>
        <xdr:cNvPr id="853" name="フローチャート: 判断 852">
          <a:extLst>
            <a:ext uri="{FF2B5EF4-FFF2-40B4-BE49-F238E27FC236}">
              <a16:creationId xmlns:a16="http://schemas.microsoft.com/office/drawing/2014/main" id="{00000000-0008-0000-0600-000055030000}"/>
            </a:ext>
          </a:extLst>
        </xdr:cNvPr>
        <xdr:cNvSpPr/>
      </xdr:nvSpPr>
      <xdr:spPr>
        <a:xfrm>
          <a:off x="20383500" y="12804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38768</xdr:rowOff>
    </xdr:from>
    <xdr:ext cx="534377"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20167111" y="12897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72</xdr:row>
      <xdr:rowOff>147564</xdr:rowOff>
    </xdr:from>
    <xdr:to>
      <xdr:col>102</xdr:col>
      <xdr:colOff>114300</xdr:colOff>
      <xdr:row>73</xdr:row>
      <xdr:rowOff>22444</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flipV="1">
          <a:off x="18656300" y="12491964"/>
          <a:ext cx="889000" cy="46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98745</xdr:rowOff>
    </xdr:from>
    <xdr:to>
      <xdr:col>102</xdr:col>
      <xdr:colOff>165100</xdr:colOff>
      <xdr:row>75</xdr:row>
      <xdr:rowOff>28895</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19494500" y="12786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20022</xdr:rowOff>
    </xdr:from>
    <xdr:ext cx="534377"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19278111" y="12878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114366</xdr:rowOff>
    </xdr:from>
    <xdr:to>
      <xdr:col>98</xdr:col>
      <xdr:colOff>38100</xdr:colOff>
      <xdr:row>75</xdr:row>
      <xdr:rowOff>44516</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18605500" y="12801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35643</xdr:rowOff>
    </xdr:from>
    <xdr:ext cx="534377"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18389111" y="12894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71</xdr:row>
      <xdr:rowOff>47096</xdr:rowOff>
    </xdr:from>
    <xdr:to>
      <xdr:col>116</xdr:col>
      <xdr:colOff>114300</xdr:colOff>
      <xdr:row>71</xdr:row>
      <xdr:rowOff>148696</xdr:rowOff>
    </xdr:to>
    <xdr:sp macro="" textlink="">
      <xdr:nvSpPr>
        <xdr:cNvPr id="865" name="楕円 864">
          <a:extLst>
            <a:ext uri="{FF2B5EF4-FFF2-40B4-BE49-F238E27FC236}">
              <a16:creationId xmlns:a16="http://schemas.microsoft.com/office/drawing/2014/main" id="{00000000-0008-0000-0600-000061030000}"/>
            </a:ext>
          </a:extLst>
        </xdr:cNvPr>
        <xdr:cNvSpPr/>
      </xdr:nvSpPr>
      <xdr:spPr>
        <a:xfrm>
          <a:off x="22110700" y="12220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70</xdr:row>
      <xdr:rowOff>69973</xdr:rowOff>
    </xdr:from>
    <xdr:ext cx="599010" cy="259045"/>
    <xdr:sp macro="" textlink="">
      <xdr:nvSpPr>
        <xdr:cNvPr id="866" name="繰出金該当値テキスト">
          <a:extLst>
            <a:ext uri="{FF2B5EF4-FFF2-40B4-BE49-F238E27FC236}">
              <a16:creationId xmlns:a16="http://schemas.microsoft.com/office/drawing/2014/main" id="{00000000-0008-0000-0600-000062030000}"/>
            </a:ext>
          </a:extLst>
        </xdr:cNvPr>
        <xdr:cNvSpPr txBox="1"/>
      </xdr:nvSpPr>
      <xdr:spPr>
        <a:xfrm>
          <a:off x="22212300" y="120714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71</xdr:row>
      <xdr:rowOff>85258</xdr:rowOff>
    </xdr:from>
    <xdr:to>
      <xdr:col>112</xdr:col>
      <xdr:colOff>38100</xdr:colOff>
      <xdr:row>72</xdr:row>
      <xdr:rowOff>15408</xdr:rowOff>
    </xdr:to>
    <xdr:sp macro="" textlink="">
      <xdr:nvSpPr>
        <xdr:cNvPr id="867" name="楕円 866">
          <a:extLst>
            <a:ext uri="{FF2B5EF4-FFF2-40B4-BE49-F238E27FC236}">
              <a16:creationId xmlns:a16="http://schemas.microsoft.com/office/drawing/2014/main" id="{00000000-0008-0000-0600-000063030000}"/>
            </a:ext>
          </a:extLst>
        </xdr:cNvPr>
        <xdr:cNvSpPr/>
      </xdr:nvSpPr>
      <xdr:spPr>
        <a:xfrm>
          <a:off x="21272500" y="12258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70</xdr:row>
      <xdr:rowOff>31935</xdr:rowOff>
    </xdr:from>
    <xdr:ext cx="59901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1023795" y="120334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72</xdr:row>
      <xdr:rowOff>74376</xdr:rowOff>
    </xdr:from>
    <xdr:to>
      <xdr:col>107</xdr:col>
      <xdr:colOff>101600</xdr:colOff>
      <xdr:row>73</xdr:row>
      <xdr:rowOff>4526</xdr:rowOff>
    </xdr:to>
    <xdr:sp macro="" textlink="">
      <xdr:nvSpPr>
        <xdr:cNvPr id="869" name="楕円 868">
          <a:extLst>
            <a:ext uri="{FF2B5EF4-FFF2-40B4-BE49-F238E27FC236}">
              <a16:creationId xmlns:a16="http://schemas.microsoft.com/office/drawing/2014/main" id="{00000000-0008-0000-0600-000065030000}"/>
            </a:ext>
          </a:extLst>
        </xdr:cNvPr>
        <xdr:cNvSpPr/>
      </xdr:nvSpPr>
      <xdr:spPr>
        <a:xfrm>
          <a:off x="20383500" y="12418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71</xdr:row>
      <xdr:rowOff>21053</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0167111" y="12194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72</xdr:row>
      <xdr:rowOff>96764</xdr:rowOff>
    </xdr:from>
    <xdr:to>
      <xdr:col>102</xdr:col>
      <xdr:colOff>165100</xdr:colOff>
      <xdr:row>73</xdr:row>
      <xdr:rowOff>26914</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19494500" y="12441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71</xdr:row>
      <xdr:rowOff>43441</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9278111" y="12216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72</xdr:row>
      <xdr:rowOff>143094</xdr:rowOff>
    </xdr:from>
    <xdr:to>
      <xdr:col>98</xdr:col>
      <xdr:colOff>38100</xdr:colOff>
      <xdr:row>73</xdr:row>
      <xdr:rowOff>73244</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18605500" y="12487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71</xdr:row>
      <xdr:rowOff>89771</xdr:rowOff>
    </xdr:from>
    <xdr:ext cx="534377"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8389111" y="122627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4" name="直線コネクタ 883">
          <a:extLst>
            <a:ext uri="{FF2B5EF4-FFF2-40B4-BE49-F238E27FC236}">
              <a16:creationId xmlns:a16="http://schemas.microsoft.com/office/drawing/2014/main" id="{00000000-0008-0000-0600-000074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5" name="直線コネクタ 884">
          <a:extLst>
            <a:ext uri="{FF2B5EF4-FFF2-40B4-BE49-F238E27FC236}">
              <a16:creationId xmlns:a16="http://schemas.microsoft.com/office/drawing/2014/main" id="{00000000-0008-0000-0600-000075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9" name="前年度繰上充用金グラフ枠">
          <a:extLst>
            <a:ext uri="{FF2B5EF4-FFF2-40B4-BE49-F238E27FC236}">
              <a16:creationId xmlns:a16="http://schemas.microsoft.com/office/drawing/2014/main" id="{00000000-0008-0000-0600-000079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1" name="前年度繰上充用金最小値テキスト">
          <a:extLst>
            <a:ext uri="{FF2B5EF4-FFF2-40B4-BE49-F238E27FC236}">
              <a16:creationId xmlns:a16="http://schemas.microsoft.com/office/drawing/2014/main" id="{00000000-0008-0000-0600-00007B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3" name="前年度繰上充用金最大値テキスト">
          <a:extLst>
            <a:ext uri="{FF2B5EF4-FFF2-40B4-BE49-F238E27FC236}">
              <a16:creationId xmlns:a16="http://schemas.microsoft.com/office/drawing/2014/main" id="{00000000-0008-0000-0600-00007D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6" name="前年度繰上充用金平均値テキスト">
          <a:extLst>
            <a:ext uri="{FF2B5EF4-FFF2-40B4-BE49-F238E27FC236}">
              <a16:creationId xmlns:a16="http://schemas.microsoft.com/office/drawing/2014/main" id="{00000000-0008-0000-0600-000080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7" name="フローチャート: 判断 896">
          <a:extLst>
            <a:ext uri="{FF2B5EF4-FFF2-40B4-BE49-F238E27FC236}">
              <a16:creationId xmlns:a16="http://schemas.microsoft.com/office/drawing/2014/main" id="{00000000-0008-0000-0600-000081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9" name="フローチャート: 判断 898">
          <a:extLst>
            <a:ext uri="{FF2B5EF4-FFF2-40B4-BE49-F238E27FC236}">
              <a16:creationId xmlns:a16="http://schemas.microsoft.com/office/drawing/2014/main" id="{00000000-0008-0000-0600-000083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2" name="フローチャート: 判断 901">
          <a:extLst>
            <a:ext uri="{FF2B5EF4-FFF2-40B4-BE49-F238E27FC236}">
              <a16:creationId xmlns:a16="http://schemas.microsoft.com/office/drawing/2014/main" id="{00000000-0008-0000-0600-000086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4" name="楕円 913">
          <a:extLst>
            <a:ext uri="{FF2B5EF4-FFF2-40B4-BE49-F238E27FC236}">
              <a16:creationId xmlns:a16="http://schemas.microsoft.com/office/drawing/2014/main" id="{00000000-0008-0000-0600-000092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5" name="前年度繰上充用金該当値テキスト">
          <a:extLst>
            <a:ext uri="{FF2B5EF4-FFF2-40B4-BE49-F238E27FC236}">
              <a16:creationId xmlns:a16="http://schemas.microsoft.com/office/drawing/2014/main" id="{00000000-0008-0000-0600-000093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6" name="楕円 915">
          <a:extLst>
            <a:ext uri="{FF2B5EF4-FFF2-40B4-BE49-F238E27FC236}">
              <a16:creationId xmlns:a16="http://schemas.microsoft.com/office/drawing/2014/main" id="{00000000-0008-0000-0600-000094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8" name="楕円 917">
          <a:extLst>
            <a:ext uri="{FF2B5EF4-FFF2-40B4-BE49-F238E27FC236}">
              <a16:creationId xmlns:a16="http://schemas.microsoft.com/office/drawing/2014/main" id="{00000000-0008-0000-0600-000096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0" name="楕円 919">
          <a:extLst>
            <a:ext uri="{FF2B5EF4-FFF2-40B4-BE49-F238E27FC236}">
              <a16:creationId xmlns:a16="http://schemas.microsoft.com/office/drawing/2014/main" id="{00000000-0008-0000-0600-000098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4" name="正方形/長方形 923">
          <a:extLst>
            <a:ext uri="{FF2B5EF4-FFF2-40B4-BE49-F238E27FC236}">
              <a16:creationId xmlns:a16="http://schemas.microsoft.com/office/drawing/2014/main" id="{00000000-0008-0000-0600-00009C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5" name="正方形/長方形 924">
          <a:extLst>
            <a:ext uri="{FF2B5EF4-FFF2-40B4-BE49-F238E27FC236}">
              <a16:creationId xmlns:a16="http://schemas.microsoft.com/office/drawing/2014/main" id="{00000000-0008-0000-0600-00009D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人件費については、町の面積が東西に広く、集落が点在しているため、総合窓口や出張所の設置、ごみ収集にかかる人員が多いことが他団体よりも経費がかかっている要因である。計画的な施設の統廃合や</a:t>
          </a:r>
          <a:r>
            <a:rPr kumimoji="1" lang="en-US" altLang="ja-JP" sz="1300">
              <a:latin typeface="ＭＳ Ｐゴシック" panose="020B0600070205080204" pitchFamily="50" charset="-128"/>
              <a:ea typeface="ＭＳ Ｐゴシック" panose="020B0600070205080204" pitchFamily="50" charset="-128"/>
            </a:rPr>
            <a:t>ICT</a:t>
          </a:r>
          <a:r>
            <a:rPr kumimoji="1" lang="ja-JP" altLang="en-US" sz="1300">
              <a:latin typeface="ＭＳ Ｐゴシック" panose="020B0600070205080204" pitchFamily="50" charset="-128"/>
              <a:ea typeface="ＭＳ Ｐゴシック" panose="020B0600070205080204" pitchFamily="50" charset="-128"/>
            </a:rPr>
            <a:t>の活用、民間委託の推進を検討する。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扶助費については、少子化により子どもの数が減少し、児童福祉費や教育費の需要が減少している。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繰出金については、下水道会計の公債費や維持管理経費、また、介護保険特別会計におけるサービス給付の増のため上昇傾向にある。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公債費については、近年の高台移転事業の元金償還が始まり、今後も上昇の見込みである。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三重県南伊勢町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12,345
12,263
241.89
9,291,643
9,096,509
161,439
5,814,527
12,499,385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10.0
66.9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92837</xdr:rowOff>
    </xdr:from>
    <xdr:to>
      <xdr:col>24</xdr:col>
      <xdr:colOff>62865</xdr:colOff>
      <xdr:row>39</xdr:row>
      <xdr:rowOff>102743</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236337"/>
          <a:ext cx="1270" cy="15529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106570</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7931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102743</xdr:rowOff>
    </xdr:from>
    <xdr:to>
      <xdr:col>24</xdr:col>
      <xdr:colOff>152400</xdr:colOff>
      <xdr:row>39</xdr:row>
      <xdr:rowOff>102743</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7892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39514</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011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9,923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92837</xdr:rowOff>
    </xdr:from>
    <xdr:to>
      <xdr:col>24</xdr:col>
      <xdr:colOff>152400</xdr:colOff>
      <xdr:row>30</xdr:row>
      <xdr:rowOff>92837</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2363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76073</xdr:rowOff>
    </xdr:from>
    <xdr:to>
      <xdr:col>24</xdr:col>
      <xdr:colOff>63500</xdr:colOff>
      <xdr:row>37</xdr:row>
      <xdr:rowOff>29210</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248273"/>
          <a:ext cx="838200" cy="124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14241</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01499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162814</xdr:rowOff>
    </xdr:from>
    <xdr:to>
      <xdr:col>24</xdr:col>
      <xdr:colOff>114300</xdr:colOff>
      <xdr:row>36</xdr:row>
      <xdr:rowOff>92964</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163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29210</xdr:rowOff>
    </xdr:from>
    <xdr:to>
      <xdr:col>19</xdr:col>
      <xdr:colOff>177800</xdr:colOff>
      <xdr:row>38</xdr:row>
      <xdr:rowOff>29972</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372860"/>
          <a:ext cx="889000" cy="172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10033</xdr:rowOff>
    </xdr:from>
    <xdr:to>
      <xdr:col>20</xdr:col>
      <xdr:colOff>38100</xdr:colOff>
      <xdr:row>36</xdr:row>
      <xdr:rowOff>111633</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182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128160</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9574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48641</xdr:rowOff>
    </xdr:from>
    <xdr:to>
      <xdr:col>15</xdr:col>
      <xdr:colOff>50800</xdr:colOff>
      <xdr:row>38</xdr:row>
      <xdr:rowOff>29972</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6392291"/>
          <a:ext cx="889000" cy="152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42418</xdr:rowOff>
    </xdr:from>
    <xdr:to>
      <xdr:col>15</xdr:col>
      <xdr:colOff>101600</xdr:colOff>
      <xdr:row>36</xdr:row>
      <xdr:rowOff>144018</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214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160545</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9898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48641</xdr:rowOff>
    </xdr:from>
    <xdr:to>
      <xdr:col>10</xdr:col>
      <xdr:colOff>114300</xdr:colOff>
      <xdr:row>38</xdr:row>
      <xdr:rowOff>84836</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6392291"/>
          <a:ext cx="889000" cy="207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90424</xdr:rowOff>
    </xdr:from>
    <xdr:to>
      <xdr:col>10</xdr:col>
      <xdr:colOff>165100</xdr:colOff>
      <xdr:row>37</xdr:row>
      <xdr:rowOff>20574</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262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37101</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0378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63754</xdr:rowOff>
    </xdr:from>
    <xdr:to>
      <xdr:col>6</xdr:col>
      <xdr:colOff>38100</xdr:colOff>
      <xdr:row>35</xdr:row>
      <xdr:rowOff>165354</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064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10431</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8397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25273</xdr:rowOff>
    </xdr:from>
    <xdr:to>
      <xdr:col>24</xdr:col>
      <xdr:colOff>114300</xdr:colOff>
      <xdr:row>36</xdr:row>
      <xdr:rowOff>126873</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197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3700</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1759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149860</xdr:rowOff>
    </xdr:from>
    <xdr:to>
      <xdr:col>20</xdr:col>
      <xdr:colOff>38100</xdr:colOff>
      <xdr:row>37</xdr:row>
      <xdr:rowOff>80010</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322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71137</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414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150622</xdr:rowOff>
    </xdr:from>
    <xdr:to>
      <xdr:col>15</xdr:col>
      <xdr:colOff>101600</xdr:colOff>
      <xdr:row>38</xdr:row>
      <xdr:rowOff>80772</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494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38</xdr:row>
      <xdr:rowOff>71899</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586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169291</xdr:rowOff>
    </xdr:from>
    <xdr:to>
      <xdr:col>10</xdr:col>
      <xdr:colOff>165100</xdr:colOff>
      <xdr:row>37</xdr:row>
      <xdr:rowOff>99441</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341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90568</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4342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34036</xdr:rowOff>
    </xdr:from>
    <xdr:to>
      <xdr:col>6</xdr:col>
      <xdr:colOff>38100</xdr:colOff>
      <xdr:row>38</xdr:row>
      <xdr:rowOff>135636</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549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38</xdr:row>
      <xdr:rowOff>126763</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641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51,378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12865</xdr:rowOff>
    </xdr:from>
    <xdr:to>
      <xdr:col>24</xdr:col>
      <xdr:colOff>62865</xdr:colOff>
      <xdr:row>58</xdr:row>
      <xdr:rowOff>122648</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585365"/>
          <a:ext cx="1270" cy="14813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126475</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070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48,951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122648</xdr:rowOff>
    </xdr:from>
    <xdr:to>
      <xdr:col>24</xdr:col>
      <xdr:colOff>152400</xdr:colOff>
      <xdr:row>58</xdr:row>
      <xdr:rowOff>122648</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0667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130992</xdr:rowOff>
    </xdr:from>
    <xdr:ext cx="599010"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3605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826,580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12865</xdr:rowOff>
    </xdr:from>
    <xdr:to>
      <xdr:col>24</xdr:col>
      <xdr:colOff>152400</xdr:colOff>
      <xdr:row>50</xdr:row>
      <xdr:rowOff>12865</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5853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4165</xdr:rowOff>
    </xdr:from>
    <xdr:to>
      <xdr:col>24</xdr:col>
      <xdr:colOff>63500</xdr:colOff>
      <xdr:row>58</xdr:row>
      <xdr:rowOff>14556</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3797300" y="9948265"/>
          <a:ext cx="838200" cy="10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100354</xdr:rowOff>
    </xdr:from>
    <xdr:ext cx="599010"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70155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77477</xdr:rowOff>
    </xdr:from>
    <xdr:to>
      <xdr:col>24</xdr:col>
      <xdr:colOff>114300</xdr:colOff>
      <xdr:row>58</xdr:row>
      <xdr:rowOff>7627</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850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14556</xdr:rowOff>
    </xdr:from>
    <xdr:to>
      <xdr:col>19</xdr:col>
      <xdr:colOff>177800</xdr:colOff>
      <xdr:row>58</xdr:row>
      <xdr:rowOff>20306</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2908300" y="9958656"/>
          <a:ext cx="889000" cy="5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53513</xdr:rowOff>
    </xdr:from>
    <xdr:to>
      <xdr:col>20</xdr:col>
      <xdr:colOff>38100</xdr:colOff>
      <xdr:row>57</xdr:row>
      <xdr:rowOff>155113</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826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190</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497795" y="96013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132619</xdr:rowOff>
    </xdr:from>
    <xdr:to>
      <xdr:col>15</xdr:col>
      <xdr:colOff>50800</xdr:colOff>
      <xdr:row>58</xdr:row>
      <xdr:rowOff>20306</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2019300" y="9905269"/>
          <a:ext cx="889000" cy="59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66593</xdr:rowOff>
    </xdr:from>
    <xdr:to>
      <xdr:col>15</xdr:col>
      <xdr:colOff>101600</xdr:colOff>
      <xdr:row>57</xdr:row>
      <xdr:rowOff>168193</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839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13270</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08795" y="96144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132619</xdr:rowOff>
    </xdr:from>
    <xdr:to>
      <xdr:col>10</xdr:col>
      <xdr:colOff>114300</xdr:colOff>
      <xdr:row>58</xdr:row>
      <xdr:rowOff>23756</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flipV="1">
          <a:off x="1130300" y="9905269"/>
          <a:ext cx="889000" cy="62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88580</xdr:rowOff>
    </xdr:from>
    <xdr:to>
      <xdr:col>10</xdr:col>
      <xdr:colOff>165100</xdr:colOff>
      <xdr:row>58</xdr:row>
      <xdr:rowOff>18730</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861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9857</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19795" y="99539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132959</xdr:rowOff>
    </xdr:from>
    <xdr:to>
      <xdr:col>6</xdr:col>
      <xdr:colOff>38100</xdr:colOff>
      <xdr:row>58</xdr:row>
      <xdr:rowOff>63109</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905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79636</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795" y="96808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124815</xdr:rowOff>
    </xdr:from>
    <xdr:to>
      <xdr:col>24</xdr:col>
      <xdr:colOff>114300</xdr:colOff>
      <xdr:row>58</xdr:row>
      <xdr:rowOff>54965</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897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55905</xdr:rowOff>
    </xdr:from>
    <xdr:ext cx="599010"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8285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135206</xdr:rowOff>
    </xdr:from>
    <xdr:to>
      <xdr:col>20</xdr:col>
      <xdr:colOff>38100</xdr:colOff>
      <xdr:row>58</xdr:row>
      <xdr:rowOff>65356</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907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56483</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497795" y="100005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140956</xdr:rowOff>
    </xdr:from>
    <xdr:to>
      <xdr:col>15</xdr:col>
      <xdr:colOff>101600</xdr:colOff>
      <xdr:row>58</xdr:row>
      <xdr:rowOff>71106</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913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62233</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08795" y="100063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81819</xdr:rowOff>
    </xdr:from>
    <xdr:to>
      <xdr:col>10</xdr:col>
      <xdr:colOff>165100</xdr:colOff>
      <xdr:row>58</xdr:row>
      <xdr:rowOff>11969</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854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28496</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19795" y="96296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144406</xdr:rowOff>
    </xdr:from>
    <xdr:to>
      <xdr:col>6</xdr:col>
      <xdr:colOff>38100</xdr:colOff>
      <xdr:row>58</xdr:row>
      <xdr:rowOff>74556</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917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65683</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30795" y="100097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153104</xdr:rowOff>
    </xdr:from>
    <xdr:to>
      <xdr:col>24</xdr:col>
      <xdr:colOff>62865</xdr:colOff>
      <xdr:row>78</xdr:row>
      <xdr:rowOff>157927</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2326054"/>
          <a:ext cx="1270" cy="12049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161754</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5348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107,608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157927</xdr:rowOff>
    </xdr:from>
    <xdr:to>
      <xdr:col>24</xdr:col>
      <xdr:colOff>152400</xdr:colOff>
      <xdr:row>78</xdr:row>
      <xdr:rowOff>157927</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5310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99781</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21012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265,741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153104</xdr:rowOff>
    </xdr:from>
    <xdr:to>
      <xdr:col>24</xdr:col>
      <xdr:colOff>152400</xdr:colOff>
      <xdr:row>71</xdr:row>
      <xdr:rowOff>153104</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23260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141422</xdr:rowOff>
    </xdr:from>
    <xdr:to>
      <xdr:col>24</xdr:col>
      <xdr:colOff>63500</xdr:colOff>
      <xdr:row>76</xdr:row>
      <xdr:rowOff>4925</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3797300" y="13000172"/>
          <a:ext cx="838200" cy="34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111820</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297057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171,661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133393</xdr:rowOff>
    </xdr:from>
    <xdr:to>
      <xdr:col>24</xdr:col>
      <xdr:colOff>114300</xdr:colOff>
      <xdr:row>76</xdr:row>
      <xdr:rowOff>63543</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2992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73330</xdr:rowOff>
    </xdr:from>
    <xdr:to>
      <xdr:col>19</xdr:col>
      <xdr:colOff>177800</xdr:colOff>
      <xdr:row>76</xdr:row>
      <xdr:rowOff>4925</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a:off x="2908300" y="12760630"/>
          <a:ext cx="889000" cy="274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10795</xdr:rowOff>
    </xdr:from>
    <xdr:to>
      <xdr:col>20</xdr:col>
      <xdr:colOff>38100</xdr:colOff>
      <xdr:row>76</xdr:row>
      <xdr:rowOff>112395</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3040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103522</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31337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73330</xdr:rowOff>
    </xdr:from>
    <xdr:to>
      <xdr:col>15</xdr:col>
      <xdr:colOff>50800</xdr:colOff>
      <xdr:row>76</xdr:row>
      <xdr:rowOff>90841</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flipV="1">
          <a:off x="2019300" y="12760630"/>
          <a:ext cx="889000" cy="360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151757</xdr:rowOff>
    </xdr:from>
    <xdr:to>
      <xdr:col>15</xdr:col>
      <xdr:colOff>101600</xdr:colOff>
      <xdr:row>76</xdr:row>
      <xdr:rowOff>81907</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3010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73034</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31032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90841</xdr:rowOff>
    </xdr:from>
    <xdr:to>
      <xdr:col>10</xdr:col>
      <xdr:colOff>114300</xdr:colOff>
      <xdr:row>76</xdr:row>
      <xdr:rowOff>154262</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1130300" y="13121041"/>
          <a:ext cx="889000" cy="63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116614</xdr:rowOff>
    </xdr:from>
    <xdr:to>
      <xdr:col>10</xdr:col>
      <xdr:colOff>165100</xdr:colOff>
      <xdr:row>76</xdr:row>
      <xdr:rowOff>46763</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297536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63291</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27505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93639</xdr:rowOff>
    </xdr:from>
    <xdr:to>
      <xdr:col>6</xdr:col>
      <xdr:colOff>38100</xdr:colOff>
      <xdr:row>77</xdr:row>
      <xdr:rowOff>23789</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123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40317</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28990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90622</xdr:rowOff>
    </xdr:from>
    <xdr:to>
      <xdr:col>24</xdr:col>
      <xdr:colOff>114300</xdr:colOff>
      <xdr:row>76</xdr:row>
      <xdr:rowOff>20772</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2949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113499</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28007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177,274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125575</xdr:rowOff>
    </xdr:from>
    <xdr:to>
      <xdr:col>20</xdr:col>
      <xdr:colOff>38100</xdr:colOff>
      <xdr:row>76</xdr:row>
      <xdr:rowOff>55725</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2984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72252</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27595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22530</xdr:rowOff>
    </xdr:from>
    <xdr:to>
      <xdr:col>15</xdr:col>
      <xdr:colOff>101600</xdr:colOff>
      <xdr:row>74</xdr:row>
      <xdr:rowOff>124130</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2709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72</xdr:row>
      <xdr:rowOff>140657</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24850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40041</xdr:rowOff>
    </xdr:from>
    <xdr:to>
      <xdr:col>10</xdr:col>
      <xdr:colOff>165100</xdr:colOff>
      <xdr:row>76</xdr:row>
      <xdr:rowOff>141641</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3070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132768</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31629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103462</xdr:rowOff>
    </xdr:from>
    <xdr:to>
      <xdr:col>6</xdr:col>
      <xdr:colOff>38100</xdr:colOff>
      <xdr:row>77</xdr:row>
      <xdr:rowOff>33612</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3133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24739</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32263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衛生費グラフ枠">
          <a:extLst>
            <a:ext uri="{FF2B5EF4-FFF2-40B4-BE49-F238E27FC236}">
              <a16:creationId xmlns:a16="http://schemas.microsoft.com/office/drawing/2014/main" id="{00000000-0008-0000-07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143929</xdr:rowOff>
    </xdr:from>
    <xdr:to>
      <xdr:col>24</xdr:col>
      <xdr:colOff>62865</xdr:colOff>
      <xdr:row>99</xdr:row>
      <xdr:rowOff>131432</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flipV="1">
          <a:off x="4633595" y="15574429"/>
          <a:ext cx="1270" cy="15305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135259</xdr:rowOff>
    </xdr:from>
    <xdr:ext cx="534377" cy="259045"/>
    <xdr:sp macro="" textlink="">
      <xdr:nvSpPr>
        <xdr:cNvPr id="230" name="衛生費最小値テキスト">
          <a:extLst>
            <a:ext uri="{FF2B5EF4-FFF2-40B4-BE49-F238E27FC236}">
              <a16:creationId xmlns:a16="http://schemas.microsoft.com/office/drawing/2014/main" id="{00000000-0008-0000-0700-0000E6000000}"/>
            </a:ext>
          </a:extLst>
        </xdr:cNvPr>
        <xdr:cNvSpPr txBox="1"/>
      </xdr:nvSpPr>
      <xdr:spPr>
        <a:xfrm>
          <a:off x="4686300" y="17108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131432</xdr:rowOff>
    </xdr:from>
    <xdr:to>
      <xdr:col>24</xdr:col>
      <xdr:colOff>152400</xdr:colOff>
      <xdr:row>99</xdr:row>
      <xdr:rowOff>131432</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71049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90606</xdr:rowOff>
    </xdr:from>
    <xdr:ext cx="599010" cy="259045"/>
    <xdr:sp macro="" textlink="">
      <xdr:nvSpPr>
        <xdr:cNvPr id="232" name="衛生費最大値テキスト">
          <a:extLst>
            <a:ext uri="{FF2B5EF4-FFF2-40B4-BE49-F238E27FC236}">
              <a16:creationId xmlns:a16="http://schemas.microsoft.com/office/drawing/2014/main" id="{00000000-0008-0000-0700-0000E8000000}"/>
            </a:ext>
          </a:extLst>
        </xdr:cNvPr>
        <xdr:cNvSpPr txBox="1"/>
      </xdr:nvSpPr>
      <xdr:spPr>
        <a:xfrm>
          <a:off x="4686300" y="153496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143,667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143929</xdr:rowOff>
    </xdr:from>
    <xdr:to>
      <xdr:col>24</xdr:col>
      <xdr:colOff>152400</xdr:colOff>
      <xdr:row>90</xdr:row>
      <xdr:rowOff>143929</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5574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119329</xdr:rowOff>
    </xdr:from>
    <xdr:to>
      <xdr:col>24</xdr:col>
      <xdr:colOff>63500</xdr:colOff>
      <xdr:row>95</xdr:row>
      <xdr:rowOff>19431</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flipV="1">
          <a:off x="3797300" y="16235629"/>
          <a:ext cx="838200" cy="71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35031</xdr:rowOff>
    </xdr:from>
    <xdr:ext cx="534377" cy="259045"/>
    <xdr:sp macro="" textlink="">
      <xdr:nvSpPr>
        <xdr:cNvPr id="235" name="衛生費平均値テキスト">
          <a:extLst>
            <a:ext uri="{FF2B5EF4-FFF2-40B4-BE49-F238E27FC236}">
              <a16:creationId xmlns:a16="http://schemas.microsoft.com/office/drawing/2014/main" id="{00000000-0008-0000-0700-0000EB000000}"/>
            </a:ext>
          </a:extLst>
        </xdr:cNvPr>
        <xdr:cNvSpPr txBox="1"/>
      </xdr:nvSpPr>
      <xdr:spPr>
        <a:xfrm>
          <a:off x="4686300" y="164942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56604</xdr:rowOff>
    </xdr:from>
    <xdr:to>
      <xdr:col>24</xdr:col>
      <xdr:colOff>114300</xdr:colOff>
      <xdr:row>96</xdr:row>
      <xdr:rowOff>158204</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4584700" y="16515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93</xdr:row>
      <xdr:rowOff>138340</xdr:rowOff>
    </xdr:from>
    <xdr:to>
      <xdr:col>19</xdr:col>
      <xdr:colOff>177800</xdr:colOff>
      <xdr:row>95</xdr:row>
      <xdr:rowOff>19431</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2908300" y="16083190"/>
          <a:ext cx="889000" cy="223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136525</xdr:rowOff>
    </xdr:from>
    <xdr:to>
      <xdr:col>20</xdr:col>
      <xdr:colOff>38100</xdr:colOff>
      <xdr:row>97</xdr:row>
      <xdr:rowOff>66675</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3746500" y="1659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57802</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3530111" y="16688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93</xdr:row>
      <xdr:rowOff>138340</xdr:rowOff>
    </xdr:from>
    <xdr:to>
      <xdr:col>15</xdr:col>
      <xdr:colOff>50800</xdr:colOff>
      <xdr:row>94</xdr:row>
      <xdr:rowOff>43790</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2019300" y="16083190"/>
          <a:ext cx="889000" cy="76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10643</xdr:rowOff>
    </xdr:from>
    <xdr:to>
      <xdr:col>15</xdr:col>
      <xdr:colOff>101600</xdr:colOff>
      <xdr:row>96</xdr:row>
      <xdr:rowOff>112243</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2857500" y="16469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103370</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2641111" y="16562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43790</xdr:rowOff>
    </xdr:from>
    <xdr:to>
      <xdr:col>10</xdr:col>
      <xdr:colOff>114300</xdr:colOff>
      <xdr:row>95</xdr:row>
      <xdr:rowOff>54738</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flipV="1">
          <a:off x="1130300" y="16160090"/>
          <a:ext cx="889000" cy="1823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123749</xdr:rowOff>
    </xdr:from>
    <xdr:to>
      <xdr:col>10</xdr:col>
      <xdr:colOff>165100</xdr:colOff>
      <xdr:row>97</xdr:row>
      <xdr:rowOff>53899</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968500" y="16582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45026</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1752111" y="16675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161646</xdr:rowOff>
    </xdr:from>
    <xdr:to>
      <xdr:col>6</xdr:col>
      <xdr:colOff>38100</xdr:colOff>
      <xdr:row>97</xdr:row>
      <xdr:rowOff>91796</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079500" y="16620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82923</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863111" y="16713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68529</xdr:rowOff>
    </xdr:from>
    <xdr:to>
      <xdr:col>24</xdr:col>
      <xdr:colOff>114300</xdr:colOff>
      <xdr:row>94</xdr:row>
      <xdr:rowOff>170129</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4584700" y="16184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91406</xdr:rowOff>
    </xdr:from>
    <xdr:ext cx="534377" cy="259045"/>
    <xdr:sp macro="" textlink="">
      <xdr:nvSpPr>
        <xdr:cNvPr id="254" name="衛生費該当値テキスト">
          <a:extLst>
            <a:ext uri="{FF2B5EF4-FFF2-40B4-BE49-F238E27FC236}">
              <a16:creationId xmlns:a16="http://schemas.microsoft.com/office/drawing/2014/main" id="{00000000-0008-0000-0700-0000FE000000}"/>
            </a:ext>
          </a:extLst>
        </xdr:cNvPr>
        <xdr:cNvSpPr txBox="1"/>
      </xdr:nvSpPr>
      <xdr:spPr>
        <a:xfrm>
          <a:off x="4686300" y="16036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140081</xdr:rowOff>
    </xdr:from>
    <xdr:to>
      <xdr:col>20</xdr:col>
      <xdr:colOff>38100</xdr:colOff>
      <xdr:row>95</xdr:row>
      <xdr:rowOff>70231</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3746500" y="16256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86758</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3530111" y="16031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93</xdr:row>
      <xdr:rowOff>87540</xdr:rowOff>
    </xdr:from>
    <xdr:to>
      <xdr:col>15</xdr:col>
      <xdr:colOff>101600</xdr:colOff>
      <xdr:row>94</xdr:row>
      <xdr:rowOff>17690</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2857500" y="16032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92</xdr:row>
      <xdr:rowOff>34217</xdr:rowOff>
    </xdr:from>
    <xdr:ext cx="599010"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2608795" y="158076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93</xdr:row>
      <xdr:rowOff>164440</xdr:rowOff>
    </xdr:from>
    <xdr:to>
      <xdr:col>10</xdr:col>
      <xdr:colOff>165100</xdr:colOff>
      <xdr:row>94</xdr:row>
      <xdr:rowOff>94590</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968500" y="16109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92</xdr:row>
      <xdr:rowOff>111117</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1752111" y="15884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3938</xdr:rowOff>
    </xdr:from>
    <xdr:to>
      <xdr:col>6</xdr:col>
      <xdr:colOff>38100</xdr:colOff>
      <xdr:row>95</xdr:row>
      <xdr:rowOff>105538</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079500" y="16291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93</xdr:row>
      <xdr:rowOff>122065</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863111" y="16066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労働費グラフ枠">
          <a:extLst>
            <a:ext uri="{FF2B5EF4-FFF2-40B4-BE49-F238E27FC236}">
              <a16:creationId xmlns:a16="http://schemas.microsoft.com/office/drawing/2014/main" id="{00000000-0008-0000-07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150444</xdr:rowOff>
    </xdr:from>
    <xdr:to>
      <xdr:col>54</xdr:col>
      <xdr:colOff>189865</xdr:colOff>
      <xdr:row>38</xdr:row>
      <xdr:rowOff>139700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flipV="1">
          <a:off x="10475595" y="5465394"/>
          <a:ext cx="1270" cy="11894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5" name="労働費最小値テキスト">
          <a:extLst>
            <a:ext uri="{FF2B5EF4-FFF2-40B4-BE49-F238E27FC236}">
              <a16:creationId xmlns:a16="http://schemas.microsoft.com/office/drawing/2014/main" id="{00000000-0008-0000-0700-00001D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97121</xdr:rowOff>
    </xdr:from>
    <xdr:ext cx="469744" cy="259045"/>
    <xdr:sp macro="" textlink="">
      <xdr:nvSpPr>
        <xdr:cNvPr id="287" name="労働費最大値テキスト">
          <a:extLst>
            <a:ext uri="{FF2B5EF4-FFF2-40B4-BE49-F238E27FC236}">
              <a16:creationId xmlns:a16="http://schemas.microsoft.com/office/drawing/2014/main" id="{00000000-0008-0000-0700-00001F010000}"/>
            </a:ext>
          </a:extLst>
        </xdr:cNvPr>
        <xdr:cNvSpPr txBox="1"/>
      </xdr:nvSpPr>
      <xdr:spPr>
        <a:xfrm>
          <a:off x="10528300" y="5240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5,203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150444</xdr:rowOff>
    </xdr:from>
    <xdr:to>
      <xdr:col>55</xdr:col>
      <xdr:colOff>88900</xdr:colOff>
      <xdr:row>31</xdr:row>
      <xdr:rowOff>150444</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54653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139700</xdr:rowOff>
    </xdr:from>
    <xdr:to>
      <xdr:col>55</xdr:col>
      <xdr:colOff>0</xdr:colOff>
      <xdr:row>38</xdr:row>
      <xdr:rowOff>139700</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9639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95775</xdr:rowOff>
    </xdr:from>
    <xdr:ext cx="378565" cy="259045"/>
    <xdr:sp macro="" textlink="">
      <xdr:nvSpPr>
        <xdr:cNvPr id="290" name="労働費平均値テキスト">
          <a:extLst>
            <a:ext uri="{FF2B5EF4-FFF2-40B4-BE49-F238E27FC236}">
              <a16:creationId xmlns:a16="http://schemas.microsoft.com/office/drawing/2014/main" id="{00000000-0008-0000-0700-000022010000}"/>
            </a:ext>
          </a:extLst>
        </xdr:cNvPr>
        <xdr:cNvSpPr txBox="1"/>
      </xdr:nvSpPr>
      <xdr:spPr>
        <a:xfrm>
          <a:off x="10528300" y="626797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72898</xdr:rowOff>
    </xdr:from>
    <xdr:to>
      <xdr:col>55</xdr:col>
      <xdr:colOff>50800</xdr:colOff>
      <xdr:row>38</xdr:row>
      <xdr:rowOff>3048</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10426700" y="6416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139700</xdr:rowOff>
    </xdr:from>
    <xdr:to>
      <xdr:col>50</xdr:col>
      <xdr:colOff>114300</xdr:colOff>
      <xdr:row>38</xdr:row>
      <xdr:rowOff>139700</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8750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75412</xdr:rowOff>
    </xdr:from>
    <xdr:to>
      <xdr:col>50</xdr:col>
      <xdr:colOff>165100</xdr:colOff>
      <xdr:row>38</xdr:row>
      <xdr:rowOff>5562</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9588500" y="6419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22089</xdr:rowOff>
    </xdr:from>
    <xdr:ext cx="378565"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9450017" y="61942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139700</xdr:rowOff>
    </xdr:from>
    <xdr:to>
      <xdr:col>45</xdr:col>
      <xdr:colOff>177800</xdr:colOff>
      <xdr:row>38</xdr:row>
      <xdr:rowOff>139700</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7861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92329</xdr:rowOff>
    </xdr:from>
    <xdr:to>
      <xdr:col>46</xdr:col>
      <xdr:colOff>38100</xdr:colOff>
      <xdr:row>38</xdr:row>
      <xdr:rowOff>22479</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8699500" y="6435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39006</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8561017" y="62112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139700</xdr:rowOff>
    </xdr:from>
    <xdr:to>
      <xdr:col>41</xdr:col>
      <xdr:colOff>50800</xdr:colOff>
      <xdr:row>38</xdr:row>
      <xdr:rowOff>139700</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a:off x="697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82728</xdr:rowOff>
    </xdr:from>
    <xdr:to>
      <xdr:col>41</xdr:col>
      <xdr:colOff>101600</xdr:colOff>
      <xdr:row>38</xdr:row>
      <xdr:rowOff>12878</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7810500" y="6426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29405</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7672017" y="62016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96444</xdr:rowOff>
    </xdr:from>
    <xdr:to>
      <xdr:col>36</xdr:col>
      <xdr:colOff>165100</xdr:colOff>
      <xdr:row>38</xdr:row>
      <xdr:rowOff>26594</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6921500" y="6440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43121</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6783017" y="62153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88900</xdr:rowOff>
    </xdr:from>
    <xdr:to>
      <xdr:col>55</xdr:col>
      <xdr:colOff>50800</xdr:colOff>
      <xdr:row>39</xdr:row>
      <xdr:rowOff>19050</xdr:rowOff>
    </xdr:to>
    <xdr:sp macro="" textlink="">
      <xdr:nvSpPr>
        <xdr:cNvPr id="308" name="楕円 307">
          <a:extLst>
            <a:ext uri="{FF2B5EF4-FFF2-40B4-BE49-F238E27FC236}">
              <a16:creationId xmlns:a16="http://schemas.microsoft.com/office/drawing/2014/main" id="{00000000-0008-0000-0700-000034010000}"/>
            </a:ext>
          </a:extLst>
        </xdr:cNvPr>
        <xdr:cNvSpPr/>
      </xdr:nvSpPr>
      <xdr:spPr>
        <a:xfrm>
          <a:off x="10426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3827</xdr:rowOff>
    </xdr:from>
    <xdr:ext cx="249299" cy="259045"/>
    <xdr:sp macro="" textlink="">
      <xdr:nvSpPr>
        <xdr:cNvPr id="309" name="労働費該当値テキスト">
          <a:extLst>
            <a:ext uri="{FF2B5EF4-FFF2-40B4-BE49-F238E27FC236}">
              <a16:creationId xmlns:a16="http://schemas.microsoft.com/office/drawing/2014/main" id="{00000000-0008-0000-0700-000035010000}"/>
            </a:ext>
          </a:extLst>
        </xdr:cNvPr>
        <xdr:cNvSpPr txBox="1"/>
      </xdr:nvSpPr>
      <xdr:spPr>
        <a:xfrm>
          <a:off x="10528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88900</xdr:rowOff>
    </xdr:from>
    <xdr:to>
      <xdr:col>50</xdr:col>
      <xdr:colOff>165100</xdr:colOff>
      <xdr:row>39</xdr:row>
      <xdr:rowOff>19050</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9588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10177</xdr:rowOff>
    </xdr:from>
    <xdr:ext cx="249299"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9514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88900</xdr:rowOff>
    </xdr:from>
    <xdr:to>
      <xdr:col>46</xdr:col>
      <xdr:colOff>38100</xdr:colOff>
      <xdr:row>39</xdr:row>
      <xdr:rowOff>19050</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8699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10177</xdr:rowOff>
    </xdr:from>
    <xdr:ext cx="249299"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8625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88900</xdr:rowOff>
    </xdr:from>
    <xdr:to>
      <xdr:col>41</xdr:col>
      <xdr:colOff>101600</xdr:colOff>
      <xdr:row>39</xdr:row>
      <xdr:rowOff>19050</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781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10177</xdr:rowOff>
    </xdr:from>
    <xdr:ext cx="249299"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773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88900</xdr:rowOff>
    </xdr:from>
    <xdr:to>
      <xdr:col>36</xdr:col>
      <xdr:colOff>165100</xdr:colOff>
      <xdr:row>39</xdr:row>
      <xdr:rowOff>19050</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692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10177</xdr:rowOff>
    </xdr:from>
    <xdr:ext cx="249299"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684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8" name="農林水産業費グラフ枠">
          <a:extLst>
            <a:ext uri="{FF2B5EF4-FFF2-40B4-BE49-F238E27FC236}">
              <a16:creationId xmlns:a16="http://schemas.microsoft.com/office/drawing/2014/main" id="{00000000-0008-0000-0700-000052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52</xdr:row>
      <xdr:rowOff>112154</xdr:rowOff>
    </xdr:from>
    <xdr:to>
      <xdr:col>54</xdr:col>
      <xdr:colOff>189865</xdr:colOff>
      <xdr:row>58</xdr:row>
      <xdr:rowOff>37237</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flipV="1">
          <a:off x="10475595" y="9027554"/>
          <a:ext cx="1270" cy="9537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41064</xdr:rowOff>
    </xdr:from>
    <xdr:ext cx="534377" cy="259045"/>
    <xdr:sp macro="" textlink="">
      <xdr:nvSpPr>
        <xdr:cNvPr id="340" name="農林水産業費最小値テキスト">
          <a:extLst>
            <a:ext uri="{FF2B5EF4-FFF2-40B4-BE49-F238E27FC236}">
              <a16:creationId xmlns:a16="http://schemas.microsoft.com/office/drawing/2014/main" id="{00000000-0008-0000-0700-000054010000}"/>
            </a:ext>
          </a:extLst>
        </xdr:cNvPr>
        <xdr:cNvSpPr txBox="1"/>
      </xdr:nvSpPr>
      <xdr:spPr>
        <a:xfrm>
          <a:off x="10528300" y="9985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37237</xdr:rowOff>
    </xdr:from>
    <xdr:to>
      <xdr:col>55</xdr:col>
      <xdr:colOff>88900</xdr:colOff>
      <xdr:row>58</xdr:row>
      <xdr:rowOff>37237</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10388600" y="99813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51</xdr:row>
      <xdr:rowOff>58831</xdr:rowOff>
    </xdr:from>
    <xdr:ext cx="599010" cy="259045"/>
    <xdr:sp macro="" textlink="">
      <xdr:nvSpPr>
        <xdr:cNvPr id="342" name="農林水産業費最大値テキスト">
          <a:extLst>
            <a:ext uri="{FF2B5EF4-FFF2-40B4-BE49-F238E27FC236}">
              <a16:creationId xmlns:a16="http://schemas.microsoft.com/office/drawing/2014/main" id="{00000000-0008-0000-0700-000056010000}"/>
            </a:ext>
          </a:extLst>
        </xdr:cNvPr>
        <xdr:cNvSpPr txBox="1"/>
      </xdr:nvSpPr>
      <xdr:spPr>
        <a:xfrm>
          <a:off x="10528300" y="88027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231,025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52</xdr:row>
      <xdr:rowOff>112154</xdr:rowOff>
    </xdr:from>
    <xdr:to>
      <xdr:col>55</xdr:col>
      <xdr:colOff>88900</xdr:colOff>
      <xdr:row>52</xdr:row>
      <xdr:rowOff>112154</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10388600" y="90275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72240</xdr:rowOff>
    </xdr:from>
    <xdr:to>
      <xdr:col>55</xdr:col>
      <xdr:colOff>0</xdr:colOff>
      <xdr:row>57</xdr:row>
      <xdr:rowOff>85517</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flipV="1">
          <a:off x="9639300" y="9844890"/>
          <a:ext cx="838200" cy="13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146790</xdr:rowOff>
    </xdr:from>
    <xdr:ext cx="534377" cy="259045"/>
    <xdr:sp macro="" textlink="">
      <xdr:nvSpPr>
        <xdr:cNvPr id="345" name="農林水産業費平均値テキスト">
          <a:extLst>
            <a:ext uri="{FF2B5EF4-FFF2-40B4-BE49-F238E27FC236}">
              <a16:creationId xmlns:a16="http://schemas.microsoft.com/office/drawing/2014/main" id="{00000000-0008-0000-0700-000059010000}"/>
            </a:ext>
          </a:extLst>
        </xdr:cNvPr>
        <xdr:cNvSpPr txBox="1"/>
      </xdr:nvSpPr>
      <xdr:spPr>
        <a:xfrm>
          <a:off x="10528300" y="95765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123913</xdr:rowOff>
    </xdr:from>
    <xdr:to>
      <xdr:col>55</xdr:col>
      <xdr:colOff>50800</xdr:colOff>
      <xdr:row>57</xdr:row>
      <xdr:rowOff>54063</xdr:rowOff>
    </xdr:to>
    <xdr:sp macro="" textlink="">
      <xdr:nvSpPr>
        <xdr:cNvPr id="346" name="フローチャート: 判断 345">
          <a:extLst>
            <a:ext uri="{FF2B5EF4-FFF2-40B4-BE49-F238E27FC236}">
              <a16:creationId xmlns:a16="http://schemas.microsoft.com/office/drawing/2014/main" id="{00000000-0008-0000-0700-00005A010000}"/>
            </a:ext>
          </a:extLst>
        </xdr:cNvPr>
        <xdr:cNvSpPr/>
      </xdr:nvSpPr>
      <xdr:spPr>
        <a:xfrm>
          <a:off x="10426700" y="9725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85517</xdr:rowOff>
    </xdr:from>
    <xdr:to>
      <xdr:col>50</xdr:col>
      <xdr:colOff>114300</xdr:colOff>
      <xdr:row>57</xdr:row>
      <xdr:rowOff>94744</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8750300" y="9858167"/>
          <a:ext cx="889000" cy="9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103951</xdr:rowOff>
    </xdr:from>
    <xdr:to>
      <xdr:col>50</xdr:col>
      <xdr:colOff>165100</xdr:colOff>
      <xdr:row>57</xdr:row>
      <xdr:rowOff>34101</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9588500" y="9705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50628</xdr:rowOff>
    </xdr:from>
    <xdr:ext cx="534377" cy="259045"/>
    <xdr:sp macro="" textlink="">
      <xdr:nvSpPr>
        <xdr:cNvPr id="349" name="テキスト ボックス 348">
          <a:extLst>
            <a:ext uri="{FF2B5EF4-FFF2-40B4-BE49-F238E27FC236}">
              <a16:creationId xmlns:a16="http://schemas.microsoft.com/office/drawing/2014/main" id="{00000000-0008-0000-0700-00005D010000}"/>
            </a:ext>
          </a:extLst>
        </xdr:cNvPr>
        <xdr:cNvSpPr txBox="1"/>
      </xdr:nvSpPr>
      <xdr:spPr>
        <a:xfrm>
          <a:off x="9372111" y="9480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94744</xdr:rowOff>
    </xdr:from>
    <xdr:to>
      <xdr:col>45</xdr:col>
      <xdr:colOff>177800</xdr:colOff>
      <xdr:row>57</xdr:row>
      <xdr:rowOff>101876</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flipV="1">
          <a:off x="7861300" y="9867394"/>
          <a:ext cx="889000" cy="7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108048</xdr:rowOff>
    </xdr:from>
    <xdr:to>
      <xdr:col>46</xdr:col>
      <xdr:colOff>38100</xdr:colOff>
      <xdr:row>57</xdr:row>
      <xdr:rowOff>38198</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8699500" y="9709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54725</xdr:rowOff>
    </xdr:from>
    <xdr:ext cx="534377"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8483111" y="9484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101876</xdr:rowOff>
    </xdr:from>
    <xdr:to>
      <xdr:col>41</xdr:col>
      <xdr:colOff>50800</xdr:colOff>
      <xdr:row>57</xdr:row>
      <xdr:rowOff>113214</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flipV="1">
          <a:off x="6972300" y="9874526"/>
          <a:ext cx="889000" cy="11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141698</xdr:rowOff>
    </xdr:from>
    <xdr:to>
      <xdr:col>41</xdr:col>
      <xdr:colOff>101600</xdr:colOff>
      <xdr:row>57</xdr:row>
      <xdr:rowOff>71848</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7810500" y="9742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88375</xdr:rowOff>
    </xdr:from>
    <xdr:ext cx="534377"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7594111" y="9518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155318</xdr:rowOff>
    </xdr:from>
    <xdr:to>
      <xdr:col>36</xdr:col>
      <xdr:colOff>165100</xdr:colOff>
      <xdr:row>57</xdr:row>
      <xdr:rowOff>85468</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6921500" y="9756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101995</xdr:rowOff>
    </xdr:from>
    <xdr:ext cx="534377"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6705111" y="9531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21440</xdr:rowOff>
    </xdr:from>
    <xdr:to>
      <xdr:col>55</xdr:col>
      <xdr:colOff>50800</xdr:colOff>
      <xdr:row>57</xdr:row>
      <xdr:rowOff>123040</xdr:rowOff>
    </xdr:to>
    <xdr:sp macro="" textlink="">
      <xdr:nvSpPr>
        <xdr:cNvPr id="363" name="楕円 362">
          <a:extLst>
            <a:ext uri="{FF2B5EF4-FFF2-40B4-BE49-F238E27FC236}">
              <a16:creationId xmlns:a16="http://schemas.microsoft.com/office/drawing/2014/main" id="{00000000-0008-0000-0700-00006B010000}"/>
            </a:ext>
          </a:extLst>
        </xdr:cNvPr>
        <xdr:cNvSpPr/>
      </xdr:nvSpPr>
      <xdr:spPr>
        <a:xfrm>
          <a:off x="10426700" y="9794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171317</xdr:rowOff>
    </xdr:from>
    <xdr:ext cx="534377" cy="259045"/>
    <xdr:sp macro="" textlink="">
      <xdr:nvSpPr>
        <xdr:cNvPr id="364" name="農林水産業費該当値テキスト">
          <a:extLst>
            <a:ext uri="{FF2B5EF4-FFF2-40B4-BE49-F238E27FC236}">
              <a16:creationId xmlns:a16="http://schemas.microsoft.com/office/drawing/2014/main" id="{00000000-0008-0000-0700-00006C010000}"/>
            </a:ext>
          </a:extLst>
        </xdr:cNvPr>
        <xdr:cNvSpPr txBox="1"/>
      </xdr:nvSpPr>
      <xdr:spPr>
        <a:xfrm>
          <a:off x="10528300" y="9772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34717</xdr:rowOff>
    </xdr:from>
    <xdr:to>
      <xdr:col>50</xdr:col>
      <xdr:colOff>165100</xdr:colOff>
      <xdr:row>57</xdr:row>
      <xdr:rowOff>136317</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9588500" y="9807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127444</xdr:rowOff>
    </xdr:from>
    <xdr:ext cx="534377"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9372111" y="9900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43944</xdr:rowOff>
    </xdr:from>
    <xdr:to>
      <xdr:col>46</xdr:col>
      <xdr:colOff>38100</xdr:colOff>
      <xdr:row>57</xdr:row>
      <xdr:rowOff>145544</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8699500" y="9816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136671</xdr:rowOff>
    </xdr:from>
    <xdr:ext cx="534377"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8483111" y="9909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51076</xdr:rowOff>
    </xdr:from>
    <xdr:to>
      <xdr:col>41</xdr:col>
      <xdr:colOff>101600</xdr:colOff>
      <xdr:row>57</xdr:row>
      <xdr:rowOff>152676</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7810500" y="9823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143803</xdr:rowOff>
    </xdr:from>
    <xdr:ext cx="534377"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7594111" y="9916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62414</xdr:rowOff>
    </xdr:from>
    <xdr:to>
      <xdr:col>36</xdr:col>
      <xdr:colOff>165100</xdr:colOff>
      <xdr:row>57</xdr:row>
      <xdr:rowOff>164014</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6921500" y="9835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155141</xdr:rowOff>
    </xdr:from>
    <xdr:ext cx="534377"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6705111" y="9927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1" name="テキスト ボックス 380">
          <a:extLst>
            <a:ext uri="{FF2B5EF4-FFF2-40B4-BE49-F238E27FC236}">
              <a16:creationId xmlns:a16="http://schemas.microsoft.com/office/drawing/2014/main" id="{00000000-0008-0000-0700-00007D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25400</xdr:rowOff>
    </xdr:from>
    <xdr:to>
      <xdr:col>59</xdr:col>
      <xdr:colOff>50800</xdr:colOff>
      <xdr:row>78</xdr:row>
      <xdr:rowOff>25400</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54627</xdr:rowOff>
    </xdr:from>
    <xdr:ext cx="248786" cy="259045"/>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6355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82550</xdr:rowOff>
    </xdr:from>
    <xdr:to>
      <xdr:col>59</xdr:col>
      <xdr:colOff>50800</xdr:colOff>
      <xdr:row>71</xdr:row>
      <xdr:rowOff>82550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70</xdr:row>
      <xdr:rowOff>111777</xdr:rowOff>
    </xdr:from>
    <xdr:ext cx="59541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08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1" name="商工費グラフ枠">
          <a:extLst>
            <a:ext uri="{FF2B5EF4-FFF2-40B4-BE49-F238E27FC236}">
              <a16:creationId xmlns:a16="http://schemas.microsoft.com/office/drawing/2014/main" id="{00000000-0008-0000-0700-000087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91391</xdr:rowOff>
    </xdr:from>
    <xdr:to>
      <xdr:col>54</xdr:col>
      <xdr:colOff>189865</xdr:colOff>
      <xdr:row>78</xdr:row>
      <xdr:rowOff>7317</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flipV="1">
          <a:off x="10475595" y="12092891"/>
          <a:ext cx="1270" cy="12875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11144</xdr:rowOff>
    </xdr:from>
    <xdr:ext cx="469744" cy="259045"/>
    <xdr:sp macro="" textlink="">
      <xdr:nvSpPr>
        <xdr:cNvPr id="393" name="商工費最小値テキスト">
          <a:extLst>
            <a:ext uri="{FF2B5EF4-FFF2-40B4-BE49-F238E27FC236}">
              <a16:creationId xmlns:a16="http://schemas.microsoft.com/office/drawing/2014/main" id="{00000000-0008-0000-0700-000089010000}"/>
            </a:ext>
          </a:extLst>
        </xdr:cNvPr>
        <xdr:cNvSpPr txBox="1"/>
      </xdr:nvSpPr>
      <xdr:spPr>
        <a:xfrm>
          <a:off x="10528300" y="133842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7317</xdr:rowOff>
    </xdr:from>
    <xdr:to>
      <xdr:col>55</xdr:col>
      <xdr:colOff>88900</xdr:colOff>
      <xdr:row>78</xdr:row>
      <xdr:rowOff>7317</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10388600" y="133804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38068</xdr:rowOff>
    </xdr:from>
    <xdr:ext cx="599010" cy="259045"/>
    <xdr:sp macro="" textlink="">
      <xdr:nvSpPr>
        <xdr:cNvPr id="395" name="商工費最大値テキスト">
          <a:extLst>
            <a:ext uri="{FF2B5EF4-FFF2-40B4-BE49-F238E27FC236}">
              <a16:creationId xmlns:a16="http://schemas.microsoft.com/office/drawing/2014/main" id="{00000000-0008-0000-0700-00008B010000}"/>
            </a:ext>
          </a:extLst>
        </xdr:cNvPr>
        <xdr:cNvSpPr txBox="1"/>
      </xdr:nvSpPr>
      <xdr:spPr>
        <a:xfrm>
          <a:off x="10528300" y="118681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228,453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91391</xdr:rowOff>
    </xdr:from>
    <xdr:to>
      <xdr:col>55</xdr:col>
      <xdr:colOff>88900</xdr:colOff>
      <xdr:row>70</xdr:row>
      <xdr:rowOff>91391</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10388600" y="120928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118869</xdr:rowOff>
    </xdr:from>
    <xdr:to>
      <xdr:col>55</xdr:col>
      <xdr:colOff>0</xdr:colOff>
      <xdr:row>77</xdr:row>
      <xdr:rowOff>131933</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flipV="1">
          <a:off x="9639300" y="13320519"/>
          <a:ext cx="838200" cy="13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10124</xdr:rowOff>
    </xdr:from>
    <xdr:ext cx="534377" cy="259045"/>
    <xdr:sp macro="" textlink="">
      <xdr:nvSpPr>
        <xdr:cNvPr id="398" name="商工費平均値テキスト">
          <a:extLst>
            <a:ext uri="{FF2B5EF4-FFF2-40B4-BE49-F238E27FC236}">
              <a16:creationId xmlns:a16="http://schemas.microsoft.com/office/drawing/2014/main" id="{00000000-0008-0000-0700-00008E010000}"/>
            </a:ext>
          </a:extLst>
        </xdr:cNvPr>
        <xdr:cNvSpPr txBox="1"/>
      </xdr:nvSpPr>
      <xdr:spPr>
        <a:xfrm>
          <a:off x="10528300" y="130403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158697</xdr:rowOff>
    </xdr:from>
    <xdr:to>
      <xdr:col>55</xdr:col>
      <xdr:colOff>50800</xdr:colOff>
      <xdr:row>77</xdr:row>
      <xdr:rowOff>88847</xdr:rowOff>
    </xdr:to>
    <xdr:sp macro="" textlink="">
      <xdr:nvSpPr>
        <xdr:cNvPr id="399" name="フローチャート: 判断 398">
          <a:extLst>
            <a:ext uri="{FF2B5EF4-FFF2-40B4-BE49-F238E27FC236}">
              <a16:creationId xmlns:a16="http://schemas.microsoft.com/office/drawing/2014/main" id="{00000000-0008-0000-0700-00008F010000}"/>
            </a:ext>
          </a:extLst>
        </xdr:cNvPr>
        <xdr:cNvSpPr/>
      </xdr:nvSpPr>
      <xdr:spPr>
        <a:xfrm>
          <a:off x="10426700" y="13188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98386</xdr:rowOff>
    </xdr:from>
    <xdr:to>
      <xdr:col>50</xdr:col>
      <xdr:colOff>114300</xdr:colOff>
      <xdr:row>77</xdr:row>
      <xdr:rowOff>131933</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8750300" y="13300036"/>
          <a:ext cx="889000" cy="33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9702</xdr:rowOff>
    </xdr:from>
    <xdr:to>
      <xdr:col>50</xdr:col>
      <xdr:colOff>165100</xdr:colOff>
      <xdr:row>77</xdr:row>
      <xdr:rowOff>111302</xdr:rowOff>
    </xdr:to>
    <xdr:sp macro="" textlink="">
      <xdr:nvSpPr>
        <xdr:cNvPr id="401" name="フローチャート: 判断 400">
          <a:extLst>
            <a:ext uri="{FF2B5EF4-FFF2-40B4-BE49-F238E27FC236}">
              <a16:creationId xmlns:a16="http://schemas.microsoft.com/office/drawing/2014/main" id="{00000000-0008-0000-0700-000091010000}"/>
            </a:ext>
          </a:extLst>
        </xdr:cNvPr>
        <xdr:cNvSpPr/>
      </xdr:nvSpPr>
      <xdr:spPr>
        <a:xfrm>
          <a:off x="9588500" y="13211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127829</xdr:rowOff>
    </xdr:from>
    <xdr:ext cx="534377" cy="259045"/>
    <xdr:sp macro="" textlink="">
      <xdr:nvSpPr>
        <xdr:cNvPr id="402" name="テキスト ボックス 401">
          <a:extLst>
            <a:ext uri="{FF2B5EF4-FFF2-40B4-BE49-F238E27FC236}">
              <a16:creationId xmlns:a16="http://schemas.microsoft.com/office/drawing/2014/main" id="{00000000-0008-0000-0700-000092010000}"/>
            </a:ext>
          </a:extLst>
        </xdr:cNvPr>
        <xdr:cNvSpPr txBox="1"/>
      </xdr:nvSpPr>
      <xdr:spPr>
        <a:xfrm>
          <a:off x="9372111" y="12986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98386</xdr:rowOff>
    </xdr:from>
    <xdr:to>
      <xdr:col>45</xdr:col>
      <xdr:colOff>177800</xdr:colOff>
      <xdr:row>77</xdr:row>
      <xdr:rowOff>140168</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flipV="1">
          <a:off x="7861300" y="13300036"/>
          <a:ext cx="889000" cy="41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171098</xdr:rowOff>
    </xdr:from>
    <xdr:to>
      <xdr:col>46</xdr:col>
      <xdr:colOff>38100</xdr:colOff>
      <xdr:row>77</xdr:row>
      <xdr:rowOff>101248</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8699500" y="13201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117775</xdr:rowOff>
    </xdr:from>
    <xdr:ext cx="534377" cy="259045"/>
    <xdr:sp macro="" textlink="">
      <xdr:nvSpPr>
        <xdr:cNvPr id="405" name="テキスト ボックス 404">
          <a:extLst>
            <a:ext uri="{FF2B5EF4-FFF2-40B4-BE49-F238E27FC236}">
              <a16:creationId xmlns:a16="http://schemas.microsoft.com/office/drawing/2014/main" id="{00000000-0008-0000-0700-000095010000}"/>
            </a:ext>
          </a:extLst>
        </xdr:cNvPr>
        <xdr:cNvSpPr txBox="1"/>
      </xdr:nvSpPr>
      <xdr:spPr>
        <a:xfrm>
          <a:off x="8483111" y="12976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125047</xdr:rowOff>
    </xdr:from>
    <xdr:to>
      <xdr:col>41</xdr:col>
      <xdr:colOff>50800</xdr:colOff>
      <xdr:row>77</xdr:row>
      <xdr:rowOff>140168</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6972300" y="13326697"/>
          <a:ext cx="889000" cy="15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27789</xdr:rowOff>
    </xdr:from>
    <xdr:to>
      <xdr:col>41</xdr:col>
      <xdr:colOff>101600</xdr:colOff>
      <xdr:row>77</xdr:row>
      <xdr:rowOff>129389</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7810500" y="13229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145916</xdr:rowOff>
    </xdr:from>
    <xdr:ext cx="534377"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7594111" y="13004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168853</xdr:rowOff>
    </xdr:from>
    <xdr:to>
      <xdr:col>36</xdr:col>
      <xdr:colOff>165100</xdr:colOff>
      <xdr:row>77</xdr:row>
      <xdr:rowOff>99003</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6921500" y="13199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115530</xdr:rowOff>
    </xdr:from>
    <xdr:ext cx="534377"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6705111" y="12974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68069</xdr:rowOff>
    </xdr:from>
    <xdr:to>
      <xdr:col>55</xdr:col>
      <xdr:colOff>50800</xdr:colOff>
      <xdr:row>77</xdr:row>
      <xdr:rowOff>169669</xdr:rowOff>
    </xdr:to>
    <xdr:sp macro="" textlink="">
      <xdr:nvSpPr>
        <xdr:cNvPr id="416" name="楕円 415">
          <a:extLst>
            <a:ext uri="{FF2B5EF4-FFF2-40B4-BE49-F238E27FC236}">
              <a16:creationId xmlns:a16="http://schemas.microsoft.com/office/drawing/2014/main" id="{00000000-0008-0000-0700-0000A0010000}"/>
            </a:ext>
          </a:extLst>
        </xdr:cNvPr>
        <xdr:cNvSpPr/>
      </xdr:nvSpPr>
      <xdr:spPr>
        <a:xfrm>
          <a:off x="10426700" y="13269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154446</xdr:rowOff>
    </xdr:from>
    <xdr:ext cx="534377" cy="259045"/>
    <xdr:sp macro="" textlink="">
      <xdr:nvSpPr>
        <xdr:cNvPr id="417" name="商工費該当値テキスト">
          <a:extLst>
            <a:ext uri="{FF2B5EF4-FFF2-40B4-BE49-F238E27FC236}">
              <a16:creationId xmlns:a16="http://schemas.microsoft.com/office/drawing/2014/main" id="{00000000-0008-0000-0700-0000A1010000}"/>
            </a:ext>
          </a:extLst>
        </xdr:cNvPr>
        <xdr:cNvSpPr txBox="1"/>
      </xdr:nvSpPr>
      <xdr:spPr>
        <a:xfrm>
          <a:off x="10528300" y="13184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81133</xdr:rowOff>
    </xdr:from>
    <xdr:to>
      <xdr:col>50</xdr:col>
      <xdr:colOff>165100</xdr:colOff>
      <xdr:row>78</xdr:row>
      <xdr:rowOff>11283</xdr:rowOff>
    </xdr:to>
    <xdr:sp macro="" textlink="">
      <xdr:nvSpPr>
        <xdr:cNvPr id="418" name="楕円 417">
          <a:extLst>
            <a:ext uri="{FF2B5EF4-FFF2-40B4-BE49-F238E27FC236}">
              <a16:creationId xmlns:a16="http://schemas.microsoft.com/office/drawing/2014/main" id="{00000000-0008-0000-0700-0000A2010000}"/>
            </a:ext>
          </a:extLst>
        </xdr:cNvPr>
        <xdr:cNvSpPr/>
      </xdr:nvSpPr>
      <xdr:spPr>
        <a:xfrm>
          <a:off x="9588500" y="13282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2410</xdr:rowOff>
    </xdr:from>
    <xdr:ext cx="534377"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9372111" y="13375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47586</xdr:rowOff>
    </xdr:from>
    <xdr:to>
      <xdr:col>46</xdr:col>
      <xdr:colOff>38100</xdr:colOff>
      <xdr:row>77</xdr:row>
      <xdr:rowOff>149186</xdr:rowOff>
    </xdr:to>
    <xdr:sp macro="" textlink="">
      <xdr:nvSpPr>
        <xdr:cNvPr id="420" name="楕円 419">
          <a:extLst>
            <a:ext uri="{FF2B5EF4-FFF2-40B4-BE49-F238E27FC236}">
              <a16:creationId xmlns:a16="http://schemas.microsoft.com/office/drawing/2014/main" id="{00000000-0008-0000-0700-0000A4010000}"/>
            </a:ext>
          </a:extLst>
        </xdr:cNvPr>
        <xdr:cNvSpPr/>
      </xdr:nvSpPr>
      <xdr:spPr>
        <a:xfrm>
          <a:off x="8699500" y="13249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140313</xdr:rowOff>
    </xdr:from>
    <xdr:ext cx="534377"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8483111" y="13341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89368</xdr:rowOff>
    </xdr:from>
    <xdr:to>
      <xdr:col>41</xdr:col>
      <xdr:colOff>101600</xdr:colOff>
      <xdr:row>78</xdr:row>
      <xdr:rowOff>19518</xdr:rowOff>
    </xdr:to>
    <xdr:sp macro="" textlink="">
      <xdr:nvSpPr>
        <xdr:cNvPr id="422" name="楕円 421">
          <a:extLst>
            <a:ext uri="{FF2B5EF4-FFF2-40B4-BE49-F238E27FC236}">
              <a16:creationId xmlns:a16="http://schemas.microsoft.com/office/drawing/2014/main" id="{00000000-0008-0000-0700-0000A6010000}"/>
            </a:ext>
          </a:extLst>
        </xdr:cNvPr>
        <xdr:cNvSpPr/>
      </xdr:nvSpPr>
      <xdr:spPr>
        <a:xfrm>
          <a:off x="7810500" y="13291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10645</xdr:rowOff>
    </xdr:from>
    <xdr:ext cx="469744"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7626428" y="133837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74247</xdr:rowOff>
    </xdr:from>
    <xdr:to>
      <xdr:col>36</xdr:col>
      <xdr:colOff>165100</xdr:colOff>
      <xdr:row>78</xdr:row>
      <xdr:rowOff>4397</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6921500" y="13275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166974</xdr:rowOff>
    </xdr:from>
    <xdr:ext cx="534377"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6705111" y="13368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6" name="正方形/長方形 425">
          <a:extLst>
            <a:ext uri="{FF2B5EF4-FFF2-40B4-BE49-F238E27FC236}">
              <a16:creationId xmlns:a16="http://schemas.microsoft.com/office/drawing/2014/main" id="{00000000-0008-0000-0700-0000AA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7" name="正方形/長方形 426">
          <a:extLst>
            <a:ext uri="{FF2B5EF4-FFF2-40B4-BE49-F238E27FC236}">
              <a16:creationId xmlns:a16="http://schemas.microsoft.com/office/drawing/2014/main" id="{00000000-0008-0000-0700-0000AB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8" name="正方形/長方形 427">
          <a:extLst>
            <a:ext uri="{FF2B5EF4-FFF2-40B4-BE49-F238E27FC236}">
              <a16:creationId xmlns:a16="http://schemas.microsoft.com/office/drawing/2014/main" id="{00000000-0008-0000-0700-0000AC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5" name="直線コネクタ 434">
          <a:extLst>
            <a:ext uri="{FF2B5EF4-FFF2-40B4-BE49-F238E27FC236}">
              <a16:creationId xmlns:a16="http://schemas.microsoft.com/office/drawing/2014/main" id="{00000000-0008-0000-0700-0000B3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6" name="直線コネクタ 435">
          <a:extLst>
            <a:ext uri="{FF2B5EF4-FFF2-40B4-BE49-F238E27FC236}">
              <a16:creationId xmlns:a16="http://schemas.microsoft.com/office/drawing/2014/main" id="{00000000-0008-0000-0700-0000B4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38" name="直線コネクタ 437">
          <a:extLst>
            <a:ext uri="{FF2B5EF4-FFF2-40B4-BE49-F238E27FC236}">
              <a16:creationId xmlns:a16="http://schemas.microsoft.com/office/drawing/2014/main" id="{00000000-0008-0000-0700-0000B6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39" name="テキスト ボックス 438">
          <a:extLst>
            <a:ext uri="{FF2B5EF4-FFF2-40B4-BE49-F238E27FC236}">
              <a16:creationId xmlns:a16="http://schemas.microsoft.com/office/drawing/2014/main" id="{00000000-0008-0000-0700-0000B7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0" name="直線コネクタ 439">
          <a:extLst>
            <a:ext uri="{FF2B5EF4-FFF2-40B4-BE49-F238E27FC236}">
              <a16:creationId xmlns:a16="http://schemas.microsoft.com/office/drawing/2014/main" id="{00000000-0008-0000-0700-0000B8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6" name="土木費グラフ枠">
          <a:extLst>
            <a:ext uri="{FF2B5EF4-FFF2-40B4-BE49-F238E27FC236}">
              <a16:creationId xmlns:a16="http://schemas.microsoft.com/office/drawing/2014/main" id="{00000000-0008-0000-0700-0000BE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49933</xdr:rowOff>
    </xdr:from>
    <xdr:to>
      <xdr:col>54</xdr:col>
      <xdr:colOff>189865</xdr:colOff>
      <xdr:row>98</xdr:row>
      <xdr:rowOff>32838</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flipV="1">
          <a:off x="10475595" y="15480433"/>
          <a:ext cx="1270" cy="13545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36665</xdr:rowOff>
    </xdr:from>
    <xdr:ext cx="534377" cy="259045"/>
    <xdr:sp macro="" textlink="">
      <xdr:nvSpPr>
        <xdr:cNvPr id="448" name="土木費最小値テキスト">
          <a:extLst>
            <a:ext uri="{FF2B5EF4-FFF2-40B4-BE49-F238E27FC236}">
              <a16:creationId xmlns:a16="http://schemas.microsoft.com/office/drawing/2014/main" id="{00000000-0008-0000-0700-0000C0010000}"/>
            </a:ext>
          </a:extLst>
        </xdr:cNvPr>
        <xdr:cNvSpPr txBox="1"/>
      </xdr:nvSpPr>
      <xdr:spPr>
        <a:xfrm>
          <a:off x="10528300" y="16838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23,373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32838</xdr:rowOff>
    </xdr:from>
    <xdr:to>
      <xdr:col>55</xdr:col>
      <xdr:colOff>88900</xdr:colOff>
      <xdr:row>98</xdr:row>
      <xdr:rowOff>32838</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10388600" y="16834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168060</xdr:rowOff>
    </xdr:from>
    <xdr:ext cx="599010" cy="259045"/>
    <xdr:sp macro="" textlink="">
      <xdr:nvSpPr>
        <xdr:cNvPr id="450" name="土木費最大値テキスト">
          <a:extLst>
            <a:ext uri="{FF2B5EF4-FFF2-40B4-BE49-F238E27FC236}">
              <a16:creationId xmlns:a16="http://schemas.microsoft.com/office/drawing/2014/main" id="{00000000-0008-0000-0700-0000C2010000}"/>
            </a:ext>
          </a:extLst>
        </xdr:cNvPr>
        <xdr:cNvSpPr txBox="1"/>
      </xdr:nvSpPr>
      <xdr:spPr>
        <a:xfrm>
          <a:off x="10528300" y="152556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319,634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49933</xdr:rowOff>
    </xdr:from>
    <xdr:to>
      <xdr:col>55</xdr:col>
      <xdr:colOff>88900</xdr:colOff>
      <xdr:row>90</xdr:row>
      <xdr:rowOff>49933</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10388600" y="154804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64495</xdr:rowOff>
    </xdr:from>
    <xdr:to>
      <xdr:col>55</xdr:col>
      <xdr:colOff>0</xdr:colOff>
      <xdr:row>97</xdr:row>
      <xdr:rowOff>75834</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flipV="1">
          <a:off x="9639300" y="16695145"/>
          <a:ext cx="838200" cy="11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94133</xdr:rowOff>
    </xdr:from>
    <xdr:ext cx="534377" cy="259045"/>
    <xdr:sp macro="" textlink="">
      <xdr:nvSpPr>
        <xdr:cNvPr id="453" name="土木費平均値テキスト">
          <a:extLst>
            <a:ext uri="{FF2B5EF4-FFF2-40B4-BE49-F238E27FC236}">
              <a16:creationId xmlns:a16="http://schemas.microsoft.com/office/drawing/2014/main" id="{00000000-0008-0000-0700-0000C5010000}"/>
            </a:ext>
          </a:extLst>
        </xdr:cNvPr>
        <xdr:cNvSpPr txBox="1"/>
      </xdr:nvSpPr>
      <xdr:spPr>
        <a:xfrm>
          <a:off x="10528300" y="163818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71256</xdr:rowOff>
    </xdr:from>
    <xdr:to>
      <xdr:col>55</xdr:col>
      <xdr:colOff>50800</xdr:colOff>
      <xdr:row>97</xdr:row>
      <xdr:rowOff>1406</xdr:rowOff>
    </xdr:to>
    <xdr:sp macro="" textlink="">
      <xdr:nvSpPr>
        <xdr:cNvPr id="454" name="フローチャート: 判断 453">
          <a:extLst>
            <a:ext uri="{FF2B5EF4-FFF2-40B4-BE49-F238E27FC236}">
              <a16:creationId xmlns:a16="http://schemas.microsoft.com/office/drawing/2014/main" id="{00000000-0008-0000-0700-0000C6010000}"/>
            </a:ext>
          </a:extLst>
        </xdr:cNvPr>
        <xdr:cNvSpPr/>
      </xdr:nvSpPr>
      <xdr:spPr>
        <a:xfrm>
          <a:off x="10426700" y="16530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75834</xdr:rowOff>
    </xdr:from>
    <xdr:to>
      <xdr:col>50</xdr:col>
      <xdr:colOff>114300</xdr:colOff>
      <xdr:row>97</xdr:row>
      <xdr:rowOff>103851</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flipV="1">
          <a:off x="8750300" y="16706484"/>
          <a:ext cx="889000" cy="28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91804</xdr:rowOff>
    </xdr:from>
    <xdr:to>
      <xdr:col>50</xdr:col>
      <xdr:colOff>165100</xdr:colOff>
      <xdr:row>97</xdr:row>
      <xdr:rowOff>21954</xdr:rowOff>
    </xdr:to>
    <xdr:sp macro="" textlink="">
      <xdr:nvSpPr>
        <xdr:cNvPr id="456" name="フローチャート: 判断 455">
          <a:extLst>
            <a:ext uri="{FF2B5EF4-FFF2-40B4-BE49-F238E27FC236}">
              <a16:creationId xmlns:a16="http://schemas.microsoft.com/office/drawing/2014/main" id="{00000000-0008-0000-0700-0000C8010000}"/>
            </a:ext>
          </a:extLst>
        </xdr:cNvPr>
        <xdr:cNvSpPr/>
      </xdr:nvSpPr>
      <xdr:spPr>
        <a:xfrm>
          <a:off x="9588500" y="16551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38481</xdr:rowOff>
    </xdr:from>
    <xdr:ext cx="534377" cy="259045"/>
    <xdr:sp macro="" textlink="">
      <xdr:nvSpPr>
        <xdr:cNvPr id="457" name="テキスト ボックス 456">
          <a:extLst>
            <a:ext uri="{FF2B5EF4-FFF2-40B4-BE49-F238E27FC236}">
              <a16:creationId xmlns:a16="http://schemas.microsoft.com/office/drawing/2014/main" id="{00000000-0008-0000-0700-0000C9010000}"/>
            </a:ext>
          </a:extLst>
        </xdr:cNvPr>
        <xdr:cNvSpPr txBox="1"/>
      </xdr:nvSpPr>
      <xdr:spPr>
        <a:xfrm>
          <a:off x="9372111" y="16326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157243</xdr:rowOff>
    </xdr:from>
    <xdr:to>
      <xdr:col>45</xdr:col>
      <xdr:colOff>177800</xdr:colOff>
      <xdr:row>97</xdr:row>
      <xdr:rowOff>103851</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7861300" y="16616443"/>
          <a:ext cx="889000" cy="118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85082</xdr:rowOff>
    </xdr:from>
    <xdr:to>
      <xdr:col>46</xdr:col>
      <xdr:colOff>38100</xdr:colOff>
      <xdr:row>97</xdr:row>
      <xdr:rowOff>15232</xdr:rowOff>
    </xdr:to>
    <xdr:sp macro="" textlink="">
      <xdr:nvSpPr>
        <xdr:cNvPr id="459" name="フローチャート: 判断 458">
          <a:extLst>
            <a:ext uri="{FF2B5EF4-FFF2-40B4-BE49-F238E27FC236}">
              <a16:creationId xmlns:a16="http://schemas.microsoft.com/office/drawing/2014/main" id="{00000000-0008-0000-0700-0000CB010000}"/>
            </a:ext>
          </a:extLst>
        </xdr:cNvPr>
        <xdr:cNvSpPr/>
      </xdr:nvSpPr>
      <xdr:spPr>
        <a:xfrm>
          <a:off x="8699500" y="16544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31759</xdr:rowOff>
    </xdr:from>
    <xdr:ext cx="534377"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8483111" y="16319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157243</xdr:rowOff>
    </xdr:from>
    <xdr:to>
      <xdr:col>41</xdr:col>
      <xdr:colOff>50800</xdr:colOff>
      <xdr:row>97</xdr:row>
      <xdr:rowOff>158660</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flipV="1">
          <a:off x="6972300" y="16616443"/>
          <a:ext cx="889000" cy="172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102836</xdr:rowOff>
    </xdr:from>
    <xdr:to>
      <xdr:col>41</xdr:col>
      <xdr:colOff>101600</xdr:colOff>
      <xdr:row>97</xdr:row>
      <xdr:rowOff>32986</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7810500" y="16562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49513</xdr:rowOff>
    </xdr:from>
    <xdr:ext cx="534377" cy="259045"/>
    <xdr:sp macro="" textlink="">
      <xdr:nvSpPr>
        <xdr:cNvPr id="463" name="テキスト ボックス 462">
          <a:extLst>
            <a:ext uri="{FF2B5EF4-FFF2-40B4-BE49-F238E27FC236}">
              <a16:creationId xmlns:a16="http://schemas.microsoft.com/office/drawing/2014/main" id="{00000000-0008-0000-0700-0000CF010000}"/>
            </a:ext>
          </a:extLst>
        </xdr:cNvPr>
        <xdr:cNvSpPr txBox="1"/>
      </xdr:nvSpPr>
      <xdr:spPr>
        <a:xfrm>
          <a:off x="7594111" y="16337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129966</xdr:rowOff>
    </xdr:from>
    <xdr:to>
      <xdr:col>36</xdr:col>
      <xdr:colOff>165100</xdr:colOff>
      <xdr:row>97</xdr:row>
      <xdr:rowOff>60116</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6921500" y="16589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76643</xdr:rowOff>
    </xdr:from>
    <xdr:ext cx="534377"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6705111" y="16364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13695</xdr:rowOff>
    </xdr:from>
    <xdr:to>
      <xdr:col>55</xdr:col>
      <xdr:colOff>50800</xdr:colOff>
      <xdr:row>97</xdr:row>
      <xdr:rowOff>115295</xdr:rowOff>
    </xdr:to>
    <xdr:sp macro="" textlink="">
      <xdr:nvSpPr>
        <xdr:cNvPr id="471" name="楕円 470">
          <a:extLst>
            <a:ext uri="{FF2B5EF4-FFF2-40B4-BE49-F238E27FC236}">
              <a16:creationId xmlns:a16="http://schemas.microsoft.com/office/drawing/2014/main" id="{00000000-0008-0000-0700-0000D7010000}"/>
            </a:ext>
          </a:extLst>
        </xdr:cNvPr>
        <xdr:cNvSpPr/>
      </xdr:nvSpPr>
      <xdr:spPr>
        <a:xfrm>
          <a:off x="10426700" y="16644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163572</xdr:rowOff>
    </xdr:from>
    <xdr:ext cx="534377" cy="259045"/>
    <xdr:sp macro="" textlink="">
      <xdr:nvSpPr>
        <xdr:cNvPr id="472" name="土木費該当値テキスト">
          <a:extLst>
            <a:ext uri="{FF2B5EF4-FFF2-40B4-BE49-F238E27FC236}">
              <a16:creationId xmlns:a16="http://schemas.microsoft.com/office/drawing/2014/main" id="{00000000-0008-0000-0700-0000D8010000}"/>
            </a:ext>
          </a:extLst>
        </xdr:cNvPr>
        <xdr:cNvSpPr txBox="1"/>
      </xdr:nvSpPr>
      <xdr:spPr>
        <a:xfrm>
          <a:off x="10528300" y="16622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25034</xdr:rowOff>
    </xdr:from>
    <xdr:to>
      <xdr:col>50</xdr:col>
      <xdr:colOff>165100</xdr:colOff>
      <xdr:row>97</xdr:row>
      <xdr:rowOff>126634</xdr:rowOff>
    </xdr:to>
    <xdr:sp macro="" textlink="">
      <xdr:nvSpPr>
        <xdr:cNvPr id="473" name="楕円 472">
          <a:extLst>
            <a:ext uri="{FF2B5EF4-FFF2-40B4-BE49-F238E27FC236}">
              <a16:creationId xmlns:a16="http://schemas.microsoft.com/office/drawing/2014/main" id="{00000000-0008-0000-0700-0000D9010000}"/>
            </a:ext>
          </a:extLst>
        </xdr:cNvPr>
        <xdr:cNvSpPr/>
      </xdr:nvSpPr>
      <xdr:spPr>
        <a:xfrm>
          <a:off x="9588500" y="16655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117761</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9372111" y="16748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53051</xdr:rowOff>
    </xdr:from>
    <xdr:to>
      <xdr:col>46</xdr:col>
      <xdr:colOff>38100</xdr:colOff>
      <xdr:row>97</xdr:row>
      <xdr:rowOff>154651</xdr:rowOff>
    </xdr:to>
    <xdr:sp macro="" textlink="">
      <xdr:nvSpPr>
        <xdr:cNvPr id="475" name="楕円 474">
          <a:extLst>
            <a:ext uri="{FF2B5EF4-FFF2-40B4-BE49-F238E27FC236}">
              <a16:creationId xmlns:a16="http://schemas.microsoft.com/office/drawing/2014/main" id="{00000000-0008-0000-0700-0000DB010000}"/>
            </a:ext>
          </a:extLst>
        </xdr:cNvPr>
        <xdr:cNvSpPr/>
      </xdr:nvSpPr>
      <xdr:spPr>
        <a:xfrm>
          <a:off x="8699500" y="16683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145778</xdr:rowOff>
    </xdr:from>
    <xdr:ext cx="534377"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8483111" y="16776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106443</xdr:rowOff>
    </xdr:from>
    <xdr:to>
      <xdr:col>41</xdr:col>
      <xdr:colOff>101600</xdr:colOff>
      <xdr:row>97</xdr:row>
      <xdr:rowOff>36593</xdr:rowOff>
    </xdr:to>
    <xdr:sp macro="" textlink="">
      <xdr:nvSpPr>
        <xdr:cNvPr id="477" name="楕円 476">
          <a:extLst>
            <a:ext uri="{FF2B5EF4-FFF2-40B4-BE49-F238E27FC236}">
              <a16:creationId xmlns:a16="http://schemas.microsoft.com/office/drawing/2014/main" id="{00000000-0008-0000-0700-0000DD010000}"/>
            </a:ext>
          </a:extLst>
        </xdr:cNvPr>
        <xdr:cNvSpPr/>
      </xdr:nvSpPr>
      <xdr:spPr>
        <a:xfrm>
          <a:off x="7810500" y="16565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27720</xdr:rowOff>
    </xdr:from>
    <xdr:ext cx="534377"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7594111" y="16658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107860</xdr:rowOff>
    </xdr:from>
    <xdr:to>
      <xdr:col>36</xdr:col>
      <xdr:colOff>165100</xdr:colOff>
      <xdr:row>98</xdr:row>
      <xdr:rowOff>38010</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6921500" y="16738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29137</xdr:rowOff>
    </xdr:from>
    <xdr:ext cx="534377"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6705111" y="16831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1" name="正方形/長方形 480">
          <a:extLst>
            <a:ext uri="{FF2B5EF4-FFF2-40B4-BE49-F238E27FC236}">
              <a16:creationId xmlns:a16="http://schemas.microsoft.com/office/drawing/2014/main" id="{00000000-0008-0000-0700-0000E1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2" name="正方形/長方形 481">
          <a:extLst>
            <a:ext uri="{FF2B5EF4-FFF2-40B4-BE49-F238E27FC236}">
              <a16:creationId xmlns:a16="http://schemas.microsoft.com/office/drawing/2014/main" id="{00000000-0008-0000-0700-0000E2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3" name="正方形/長方形 482">
          <a:extLst>
            <a:ext uri="{FF2B5EF4-FFF2-40B4-BE49-F238E27FC236}">
              <a16:creationId xmlns:a16="http://schemas.microsoft.com/office/drawing/2014/main" id="{00000000-0008-0000-0700-0000E3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4" name="正方形/長方形 483">
          <a:extLst>
            <a:ext uri="{FF2B5EF4-FFF2-40B4-BE49-F238E27FC236}">
              <a16:creationId xmlns:a16="http://schemas.microsoft.com/office/drawing/2014/main" id="{00000000-0008-0000-0700-0000E4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5" name="正方形/長方形 484">
          <a:extLst>
            <a:ext uri="{FF2B5EF4-FFF2-40B4-BE49-F238E27FC236}">
              <a16:creationId xmlns:a16="http://schemas.microsoft.com/office/drawing/2014/main" id="{00000000-0008-0000-0700-0000E5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0" name="直線コネクタ 489">
          <a:extLst>
            <a:ext uri="{FF2B5EF4-FFF2-40B4-BE49-F238E27FC236}">
              <a16:creationId xmlns:a16="http://schemas.microsoft.com/office/drawing/2014/main" id="{00000000-0008-0000-0700-0000EA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492" name="直線コネクタ 491">
          <a:extLst>
            <a:ext uri="{FF2B5EF4-FFF2-40B4-BE49-F238E27FC236}">
              <a16:creationId xmlns:a16="http://schemas.microsoft.com/office/drawing/2014/main" id="{00000000-0008-0000-0700-0000EC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4" name="直線コネクタ 493">
          <a:extLst>
            <a:ext uri="{FF2B5EF4-FFF2-40B4-BE49-F238E27FC236}">
              <a16:creationId xmlns:a16="http://schemas.microsoft.com/office/drawing/2014/main" id="{00000000-0008-0000-0700-0000EE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4" name="消防費グラフ枠">
          <a:extLst>
            <a:ext uri="{FF2B5EF4-FFF2-40B4-BE49-F238E27FC236}">
              <a16:creationId xmlns:a16="http://schemas.microsoft.com/office/drawing/2014/main" id="{00000000-0008-0000-0700-0000F8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121679</xdr:rowOff>
    </xdr:from>
    <xdr:to>
      <xdr:col>85</xdr:col>
      <xdr:colOff>126364</xdr:colOff>
      <xdr:row>39</xdr:row>
      <xdr:rowOff>88550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flipV="1">
          <a:off x="16317595" y="5436629"/>
          <a:ext cx="1269" cy="13384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92377</xdr:rowOff>
    </xdr:from>
    <xdr:ext cx="534377" cy="259045"/>
    <xdr:sp macro="" textlink="">
      <xdr:nvSpPr>
        <xdr:cNvPr id="506" name="消防費最小値テキスト">
          <a:extLst>
            <a:ext uri="{FF2B5EF4-FFF2-40B4-BE49-F238E27FC236}">
              <a16:creationId xmlns:a16="http://schemas.microsoft.com/office/drawing/2014/main" id="{00000000-0008-0000-0700-0000FA010000}"/>
            </a:ext>
          </a:extLst>
        </xdr:cNvPr>
        <xdr:cNvSpPr txBox="1"/>
      </xdr:nvSpPr>
      <xdr:spPr>
        <a:xfrm>
          <a:off x="16370300" y="6778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88550</xdr:rowOff>
    </xdr:from>
    <xdr:to>
      <xdr:col>86</xdr:col>
      <xdr:colOff>25400</xdr:colOff>
      <xdr:row>39</xdr:row>
      <xdr:rowOff>88550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6230600" y="6775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68356</xdr:rowOff>
    </xdr:from>
    <xdr:ext cx="534377" cy="259045"/>
    <xdr:sp macro="" textlink="">
      <xdr:nvSpPr>
        <xdr:cNvPr id="508" name="消防費最大値テキスト">
          <a:extLst>
            <a:ext uri="{FF2B5EF4-FFF2-40B4-BE49-F238E27FC236}">
              <a16:creationId xmlns:a16="http://schemas.microsoft.com/office/drawing/2014/main" id="{00000000-0008-0000-0700-0000FC010000}"/>
            </a:ext>
          </a:extLst>
        </xdr:cNvPr>
        <xdr:cNvSpPr txBox="1"/>
      </xdr:nvSpPr>
      <xdr:spPr>
        <a:xfrm>
          <a:off x="16370300" y="5211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87,946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121679</xdr:rowOff>
    </xdr:from>
    <xdr:to>
      <xdr:col>86</xdr:col>
      <xdr:colOff>25400</xdr:colOff>
      <xdr:row>31</xdr:row>
      <xdr:rowOff>121679</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6230600" y="54366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33</xdr:row>
      <xdr:rowOff>9150</xdr:rowOff>
    </xdr:from>
    <xdr:to>
      <xdr:col>85</xdr:col>
      <xdr:colOff>127000</xdr:colOff>
      <xdr:row>33</xdr:row>
      <xdr:rowOff>64433</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flipV="1">
          <a:off x="15481300" y="5667000"/>
          <a:ext cx="838200" cy="552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149223</xdr:rowOff>
    </xdr:from>
    <xdr:ext cx="534377" cy="259045"/>
    <xdr:sp macro="" textlink="">
      <xdr:nvSpPr>
        <xdr:cNvPr id="511" name="消防費平均値テキスト">
          <a:extLst>
            <a:ext uri="{FF2B5EF4-FFF2-40B4-BE49-F238E27FC236}">
              <a16:creationId xmlns:a16="http://schemas.microsoft.com/office/drawing/2014/main" id="{00000000-0008-0000-0700-0000FF010000}"/>
            </a:ext>
          </a:extLst>
        </xdr:cNvPr>
        <xdr:cNvSpPr txBox="1"/>
      </xdr:nvSpPr>
      <xdr:spPr>
        <a:xfrm>
          <a:off x="16370300" y="63214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170796</xdr:rowOff>
    </xdr:from>
    <xdr:to>
      <xdr:col>85</xdr:col>
      <xdr:colOff>177800</xdr:colOff>
      <xdr:row>37</xdr:row>
      <xdr:rowOff>100946</xdr:rowOff>
    </xdr:to>
    <xdr:sp macro="" textlink="">
      <xdr:nvSpPr>
        <xdr:cNvPr id="512" name="フローチャート: 判断 511">
          <a:extLst>
            <a:ext uri="{FF2B5EF4-FFF2-40B4-BE49-F238E27FC236}">
              <a16:creationId xmlns:a16="http://schemas.microsoft.com/office/drawing/2014/main" id="{00000000-0008-0000-0700-000000020000}"/>
            </a:ext>
          </a:extLst>
        </xdr:cNvPr>
        <xdr:cNvSpPr/>
      </xdr:nvSpPr>
      <xdr:spPr>
        <a:xfrm>
          <a:off x="16268700" y="6342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33</xdr:row>
      <xdr:rowOff>64433</xdr:rowOff>
    </xdr:from>
    <xdr:to>
      <xdr:col>81</xdr:col>
      <xdr:colOff>50800</xdr:colOff>
      <xdr:row>33</xdr:row>
      <xdr:rowOff>142558</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flipV="1">
          <a:off x="14592300" y="5722283"/>
          <a:ext cx="889000" cy="78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147212</xdr:rowOff>
    </xdr:from>
    <xdr:to>
      <xdr:col>81</xdr:col>
      <xdr:colOff>101600</xdr:colOff>
      <xdr:row>37</xdr:row>
      <xdr:rowOff>77362</xdr:rowOff>
    </xdr:to>
    <xdr:sp macro="" textlink="">
      <xdr:nvSpPr>
        <xdr:cNvPr id="514" name="フローチャート: 判断 513">
          <a:extLst>
            <a:ext uri="{FF2B5EF4-FFF2-40B4-BE49-F238E27FC236}">
              <a16:creationId xmlns:a16="http://schemas.microsoft.com/office/drawing/2014/main" id="{00000000-0008-0000-0700-000002020000}"/>
            </a:ext>
          </a:extLst>
        </xdr:cNvPr>
        <xdr:cNvSpPr/>
      </xdr:nvSpPr>
      <xdr:spPr>
        <a:xfrm>
          <a:off x="15430500" y="6319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68489</xdr:rowOff>
    </xdr:from>
    <xdr:ext cx="534377"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5214111" y="6412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33</xdr:row>
      <xdr:rowOff>142558</xdr:rowOff>
    </xdr:from>
    <xdr:to>
      <xdr:col>76</xdr:col>
      <xdr:colOff>114300</xdr:colOff>
      <xdr:row>34</xdr:row>
      <xdr:rowOff>162217</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flipV="1">
          <a:off x="13703300" y="5800408"/>
          <a:ext cx="889000" cy="191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40227</xdr:rowOff>
    </xdr:from>
    <xdr:to>
      <xdr:col>76</xdr:col>
      <xdr:colOff>165100</xdr:colOff>
      <xdr:row>37</xdr:row>
      <xdr:rowOff>141827</xdr:rowOff>
    </xdr:to>
    <xdr:sp macro="" textlink="">
      <xdr:nvSpPr>
        <xdr:cNvPr id="517" name="フローチャート: 判断 516">
          <a:extLst>
            <a:ext uri="{FF2B5EF4-FFF2-40B4-BE49-F238E27FC236}">
              <a16:creationId xmlns:a16="http://schemas.microsoft.com/office/drawing/2014/main" id="{00000000-0008-0000-0700-000005020000}"/>
            </a:ext>
          </a:extLst>
        </xdr:cNvPr>
        <xdr:cNvSpPr/>
      </xdr:nvSpPr>
      <xdr:spPr>
        <a:xfrm>
          <a:off x="14541500" y="6383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132954</xdr:rowOff>
    </xdr:from>
    <xdr:ext cx="534377" cy="259045"/>
    <xdr:sp macro="" textlink="">
      <xdr:nvSpPr>
        <xdr:cNvPr id="518" name="テキスト ボックス 517">
          <a:extLst>
            <a:ext uri="{FF2B5EF4-FFF2-40B4-BE49-F238E27FC236}">
              <a16:creationId xmlns:a16="http://schemas.microsoft.com/office/drawing/2014/main" id="{00000000-0008-0000-0700-000006020000}"/>
            </a:ext>
          </a:extLst>
        </xdr:cNvPr>
        <xdr:cNvSpPr txBox="1"/>
      </xdr:nvSpPr>
      <xdr:spPr>
        <a:xfrm>
          <a:off x="14325111" y="6476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33</xdr:row>
      <xdr:rowOff>77978</xdr:rowOff>
    </xdr:from>
    <xdr:to>
      <xdr:col>71</xdr:col>
      <xdr:colOff>177800</xdr:colOff>
      <xdr:row>34</xdr:row>
      <xdr:rowOff>162217</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2814300" y="5735828"/>
          <a:ext cx="889000" cy="255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14853</xdr:rowOff>
    </xdr:from>
    <xdr:to>
      <xdr:col>72</xdr:col>
      <xdr:colOff>38100</xdr:colOff>
      <xdr:row>37</xdr:row>
      <xdr:rowOff>116453</xdr:rowOff>
    </xdr:to>
    <xdr:sp macro="" textlink="">
      <xdr:nvSpPr>
        <xdr:cNvPr id="520" name="フローチャート: 判断 519">
          <a:extLst>
            <a:ext uri="{FF2B5EF4-FFF2-40B4-BE49-F238E27FC236}">
              <a16:creationId xmlns:a16="http://schemas.microsoft.com/office/drawing/2014/main" id="{00000000-0008-0000-0700-000008020000}"/>
            </a:ext>
          </a:extLst>
        </xdr:cNvPr>
        <xdr:cNvSpPr/>
      </xdr:nvSpPr>
      <xdr:spPr>
        <a:xfrm>
          <a:off x="13652500" y="6358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107580</xdr:rowOff>
    </xdr:from>
    <xdr:ext cx="534377" cy="259045"/>
    <xdr:sp macro="" textlink="">
      <xdr:nvSpPr>
        <xdr:cNvPr id="521" name="テキスト ボックス 520">
          <a:extLst>
            <a:ext uri="{FF2B5EF4-FFF2-40B4-BE49-F238E27FC236}">
              <a16:creationId xmlns:a16="http://schemas.microsoft.com/office/drawing/2014/main" id="{00000000-0008-0000-0700-000009020000}"/>
            </a:ext>
          </a:extLst>
        </xdr:cNvPr>
        <xdr:cNvSpPr txBox="1"/>
      </xdr:nvSpPr>
      <xdr:spPr>
        <a:xfrm>
          <a:off x="13436111" y="6451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80880</xdr:rowOff>
    </xdr:from>
    <xdr:to>
      <xdr:col>67</xdr:col>
      <xdr:colOff>101600</xdr:colOff>
      <xdr:row>38</xdr:row>
      <xdr:rowOff>11030</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2763500" y="6424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2157</xdr:rowOff>
    </xdr:from>
    <xdr:ext cx="534377"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2547111" y="6517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32</xdr:row>
      <xdr:rowOff>129800</xdr:rowOff>
    </xdr:from>
    <xdr:to>
      <xdr:col>85</xdr:col>
      <xdr:colOff>177800</xdr:colOff>
      <xdr:row>33</xdr:row>
      <xdr:rowOff>59950</xdr:rowOff>
    </xdr:to>
    <xdr:sp macro="" textlink="">
      <xdr:nvSpPr>
        <xdr:cNvPr id="529" name="楕円 528">
          <a:extLst>
            <a:ext uri="{FF2B5EF4-FFF2-40B4-BE49-F238E27FC236}">
              <a16:creationId xmlns:a16="http://schemas.microsoft.com/office/drawing/2014/main" id="{00000000-0008-0000-0700-000011020000}"/>
            </a:ext>
          </a:extLst>
        </xdr:cNvPr>
        <xdr:cNvSpPr/>
      </xdr:nvSpPr>
      <xdr:spPr>
        <a:xfrm>
          <a:off x="16268700" y="561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31</xdr:row>
      <xdr:rowOff>152677</xdr:rowOff>
    </xdr:from>
    <xdr:ext cx="534377" cy="259045"/>
    <xdr:sp macro="" textlink="">
      <xdr:nvSpPr>
        <xdr:cNvPr id="530" name="消防費該当値テキスト">
          <a:extLst>
            <a:ext uri="{FF2B5EF4-FFF2-40B4-BE49-F238E27FC236}">
              <a16:creationId xmlns:a16="http://schemas.microsoft.com/office/drawing/2014/main" id="{00000000-0008-0000-0700-000012020000}"/>
            </a:ext>
          </a:extLst>
        </xdr:cNvPr>
        <xdr:cNvSpPr txBox="1"/>
      </xdr:nvSpPr>
      <xdr:spPr>
        <a:xfrm>
          <a:off x="16370300" y="5467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33</xdr:row>
      <xdr:rowOff>13633</xdr:rowOff>
    </xdr:from>
    <xdr:to>
      <xdr:col>81</xdr:col>
      <xdr:colOff>101600</xdr:colOff>
      <xdr:row>33</xdr:row>
      <xdr:rowOff>115233</xdr:rowOff>
    </xdr:to>
    <xdr:sp macro="" textlink="">
      <xdr:nvSpPr>
        <xdr:cNvPr id="531" name="楕円 530">
          <a:extLst>
            <a:ext uri="{FF2B5EF4-FFF2-40B4-BE49-F238E27FC236}">
              <a16:creationId xmlns:a16="http://schemas.microsoft.com/office/drawing/2014/main" id="{00000000-0008-0000-0700-000013020000}"/>
            </a:ext>
          </a:extLst>
        </xdr:cNvPr>
        <xdr:cNvSpPr/>
      </xdr:nvSpPr>
      <xdr:spPr>
        <a:xfrm>
          <a:off x="15430500" y="5671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31</xdr:row>
      <xdr:rowOff>131760</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5214111" y="5446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33</xdr:row>
      <xdr:rowOff>91758</xdr:rowOff>
    </xdr:from>
    <xdr:to>
      <xdr:col>76</xdr:col>
      <xdr:colOff>165100</xdr:colOff>
      <xdr:row>34</xdr:row>
      <xdr:rowOff>21908</xdr:rowOff>
    </xdr:to>
    <xdr:sp macro="" textlink="">
      <xdr:nvSpPr>
        <xdr:cNvPr id="533" name="楕円 532">
          <a:extLst>
            <a:ext uri="{FF2B5EF4-FFF2-40B4-BE49-F238E27FC236}">
              <a16:creationId xmlns:a16="http://schemas.microsoft.com/office/drawing/2014/main" id="{00000000-0008-0000-0700-000015020000}"/>
            </a:ext>
          </a:extLst>
        </xdr:cNvPr>
        <xdr:cNvSpPr/>
      </xdr:nvSpPr>
      <xdr:spPr>
        <a:xfrm>
          <a:off x="14541500" y="5749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32</xdr:row>
      <xdr:rowOff>38435</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4325111" y="5524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34</xdr:row>
      <xdr:rowOff>111417</xdr:rowOff>
    </xdr:from>
    <xdr:to>
      <xdr:col>72</xdr:col>
      <xdr:colOff>38100</xdr:colOff>
      <xdr:row>35</xdr:row>
      <xdr:rowOff>41567</xdr:rowOff>
    </xdr:to>
    <xdr:sp macro="" textlink="">
      <xdr:nvSpPr>
        <xdr:cNvPr id="535" name="楕円 534">
          <a:extLst>
            <a:ext uri="{FF2B5EF4-FFF2-40B4-BE49-F238E27FC236}">
              <a16:creationId xmlns:a16="http://schemas.microsoft.com/office/drawing/2014/main" id="{00000000-0008-0000-0700-000017020000}"/>
            </a:ext>
          </a:extLst>
        </xdr:cNvPr>
        <xdr:cNvSpPr/>
      </xdr:nvSpPr>
      <xdr:spPr>
        <a:xfrm>
          <a:off x="13652500" y="5940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33</xdr:row>
      <xdr:rowOff>58094</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3436111" y="5715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33</xdr:row>
      <xdr:rowOff>27178</xdr:rowOff>
    </xdr:from>
    <xdr:to>
      <xdr:col>67</xdr:col>
      <xdr:colOff>101600</xdr:colOff>
      <xdr:row>33</xdr:row>
      <xdr:rowOff>128778</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2763500" y="5685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31</xdr:row>
      <xdr:rowOff>145305</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2547111" y="5460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9" name="正方形/長方形 538">
          <a:extLst>
            <a:ext uri="{FF2B5EF4-FFF2-40B4-BE49-F238E27FC236}">
              <a16:creationId xmlns:a16="http://schemas.microsoft.com/office/drawing/2014/main" id="{00000000-0008-0000-0700-00001B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0" name="正方形/長方形 539">
          <a:extLst>
            <a:ext uri="{FF2B5EF4-FFF2-40B4-BE49-F238E27FC236}">
              <a16:creationId xmlns:a16="http://schemas.microsoft.com/office/drawing/2014/main" id="{00000000-0008-0000-0700-00001C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1" name="正方形/長方形 540">
          <a:extLst>
            <a:ext uri="{FF2B5EF4-FFF2-40B4-BE49-F238E27FC236}">
              <a16:creationId xmlns:a16="http://schemas.microsoft.com/office/drawing/2014/main" id="{00000000-0008-0000-0700-00001D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2" name="正方形/長方形 541">
          <a:extLst>
            <a:ext uri="{FF2B5EF4-FFF2-40B4-BE49-F238E27FC236}">
              <a16:creationId xmlns:a16="http://schemas.microsoft.com/office/drawing/2014/main" id="{00000000-0008-0000-0700-00001E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8" name="直線コネクタ 547">
          <a:extLst>
            <a:ext uri="{FF2B5EF4-FFF2-40B4-BE49-F238E27FC236}">
              <a16:creationId xmlns:a16="http://schemas.microsoft.com/office/drawing/2014/main" id="{00000000-0008-0000-0700-000024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49" name="直線コネクタ 548">
          <a:extLst>
            <a:ext uri="{FF2B5EF4-FFF2-40B4-BE49-F238E27FC236}">
              <a16:creationId xmlns:a16="http://schemas.microsoft.com/office/drawing/2014/main" id="{00000000-0008-0000-0700-000025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1" name="直線コネクタ 550">
          <a:extLst>
            <a:ext uri="{FF2B5EF4-FFF2-40B4-BE49-F238E27FC236}">
              <a16:creationId xmlns:a16="http://schemas.microsoft.com/office/drawing/2014/main" id="{00000000-0008-0000-0700-000027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54</xdr:row>
      <xdr:rowOff>160762</xdr:rowOff>
    </xdr:from>
    <xdr:ext cx="595419"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1850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3" name="教育費グラフ枠">
          <a:extLst>
            <a:ext uri="{FF2B5EF4-FFF2-40B4-BE49-F238E27FC236}">
              <a16:creationId xmlns:a16="http://schemas.microsoft.com/office/drawing/2014/main" id="{00000000-0008-0000-0700-000033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124691</xdr:rowOff>
    </xdr:from>
    <xdr:to>
      <xdr:col>85</xdr:col>
      <xdr:colOff>126364</xdr:colOff>
      <xdr:row>58</xdr:row>
      <xdr:rowOff>29273</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flipV="1">
          <a:off x="16317595" y="8697191"/>
          <a:ext cx="1269" cy="12761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33100</xdr:rowOff>
    </xdr:from>
    <xdr:ext cx="534377" cy="259045"/>
    <xdr:sp macro="" textlink="">
      <xdr:nvSpPr>
        <xdr:cNvPr id="565" name="教育費最小値テキスト">
          <a:extLst>
            <a:ext uri="{FF2B5EF4-FFF2-40B4-BE49-F238E27FC236}">
              <a16:creationId xmlns:a16="http://schemas.microsoft.com/office/drawing/2014/main" id="{00000000-0008-0000-0700-000035020000}"/>
            </a:ext>
          </a:extLst>
        </xdr:cNvPr>
        <xdr:cNvSpPr txBox="1"/>
      </xdr:nvSpPr>
      <xdr:spPr>
        <a:xfrm>
          <a:off x="16370300" y="9977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36,907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29273</xdr:rowOff>
    </xdr:from>
    <xdr:to>
      <xdr:col>86</xdr:col>
      <xdr:colOff>25400</xdr:colOff>
      <xdr:row>58</xdr:row>
      <xdr:rowOff>29273</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6230600" y="99733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71368</xdr:rowOff>
    </xdr:from>
    <xdr:ext cx="599010" cy="259045"/>
    <xdr:sp macro="" textlink="">
      <xdr:nvSpPr>
        <xdr:cNvPr id="567" name="教育費最大値テキスト">
          <a:extLst>
            <a:ext uri="{FF2B5EF4-FFF2-40B4-BE49-F238E27FC236}">
              <a16:creationId xmlns:a16="http://schemas.microsoft.com/office/drawing/2014/main" id="{00000000-0008-0000-0700-000037020000}"/>
            </a:ext>
          </a:extLst>
        </xdr:cNvPr>
        <xdr:cNvSpPr txBox="1"/>
      </xdr:nvSpPr>
      <xdr:spPr>
        <a:xfrm>
          <a:off x="16370300" y="84724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232,298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124691</xdr:rowOff>
    </xdr:from>
    <xdr:to>
      <xdr:col>86</xdr:col>
      <xdr:colOff>25400</xdr:colOff>
      <xdr:row>50</xdr:row>
      <xdr:rowOff>124691</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6230600" y="86971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143273</xdr:rowOff>
    </xdr:from>
    <xdr:to>
      <xdr:col>85</xdr:col>
      <xdr:colOff>127000</xdr:colOff>
      <xdr:row>57</xdr:row>
      <xdr:rowOff>169594</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flipV="1">
          <a:off x="15481300" y="9915923"/>
          <a:ext cx="838200" cy="26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109824</xdr:rowOff>
    </xdr:from>
    <xdr:ext cx="534377" cy="259045"/>
    <xdr:sp macro="" textlink="">
      <xdr:nvSpPr>
        <xdr:cNvPr id="570" name="教育費平均値テキスト">
          <a:extLst>
            <a:ext uri="{FF2B5EF4-FFF2-40B4-BE49-F238E27FC236}">
              <a16:creationId xmlns:a16="http://schemas.microsoft.com/office/drawing/2014/main" id="{00000000-0008-0000-0700-00003A020000}"/>
            </a:ext>
          </a:extLst>
        </xdr:cNvPr>
        <xdr:cNvSpPr txBox="1"/>
      </xdr:nvSpPr>
      <xdr:spPr>
        <a:xfrm>
          <a:off x="16370300" y="95395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86947</xdr:rowOff>
    </xdr:from>
    <xdr:to>
      <xdr:col>85</xdr:col>
      <xdr:colOff>177800</xdr:colOff>
      <xdr:row>57</xdr:row>
      <xdr:rowOff>17097</xdr:rowOff>
    </xdr:to>
    <xdr:sp macro="" textlink="">
      <xdr:nvSpPr>
        <xdr:cNvPr id="571" name="フローチャート: 判断 570">
          <a:extLst>
            <a:ext uri="{FF2B5EF4-FFF2-40B4-BE49-F238E27FC236}">
              <a16:creationId xmlns:a16="http://schemas.microsoft.com/office/drawing/2014/main" id="{00000000-0008-0000-0700-00003B020000}"/>
            </a:ext>
          </a:extLst>
        </xdr:cNvPr>
        <xdr:cNvSpPr/>
      </xdr:nvSpPr>
      <xdr:spPr>
        <a:xfrm>
          <a:off x="16268700" y="9688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131797</xdr:rowOff>
    </xdr:from>
    <xdr:to>
      <xdr:col>81</xdr:col>
      <xdr:colOff>50800</xdr:colOff>
      <xdr:row>57</xdr:row>
      <xdr:rowOff>169594</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4592300" y="9904447"/>
          <a:ext cx="889000" cy="37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72754</xdr:rowOff>
    </xdr:from>
    <xdr:to>
      <xdr:col>81</xdr:col>
      <xdr:colOff>101600</xdr:colOff>
      <xdr:row>57</xdr:row>
      <xdr:rowOff>2904</xdr:rowOff>
    </xdr:to>
    <xdr:sp macro="" textlink="">
      <xdr:nvSpPr>
        <xdr:cNvPr id="573" name="フローチャート: 判断 572">
          <a:extLst>
            <a:ext uri="{FF2B5EF4-FFF2-40B4-BE49-F238E27FC236}">
              <a16:creationId xmlns:a16="http://schemas.microsoft.com/office/drawing/2014/main" id="{00000000-0008-0000-0700-00003D020000}"/>
            </a:ext>
          </a:extLst>
        </xdr:cNvPr>
        <xdr:cNvSpPr/>
      </xdr:nvSpPr>
      <xdr:spPr>
        <a:xfrm>
          <a:off x="15430500" y="9673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19431</xdr:rowOff>
    </xdr:from>
    <xdr:ext cx="534377"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5214111" y="9449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131797</xdr:rowOff>
    </xdr:from>
    <xdr:to>
      <xdr:col>76</xdr:col>
      <xdr:colOff>114300</xdr:colOff>
      <xdr:row>57</xdr:row>
      <xdr:rowOff>159986</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flipV="1">
          <a:off x="13703300" y="9904447"/>
          <a:ext cx="889000" cy="28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151536</xdr:rowOff>
    </xdr:from>
    <xdr:to>
      <xdr:col>76</xdr:col>
      <xdr:colOff>165100</xdr:colOff>
      <xdr:row>57</xdr:row>
      <xdr:rowOff>81686</xdr:rowOff>
    </xdr:to>
    <xdr:sp macro="" textlink="">
      <xdr:nvSpPr>
        <xdr:cNvPr id="576" name="フローチャート: 判断 575">
          <a:extLst>
            <a:ext uri="{FF2B5EF4-FFF2-40B4-BE49-F238E27FC236}">
              <a16:creationId xmlns:a16="http://schemas.microsoft.com/office/drawing/2014/main" id="{00000000-0008-0000-0700-000040020000}"/>
            </a:ext>
          </a:extLst>
        </xdr:cNvPr>
        <xdr:cNvSpPr/>
      </xdr:nvSpPr>
      <xdr:spPr>
        <a:xfrm>
          <a:off x="14541500" y="9752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98213</xdr:rowOff>
    </xdr:from>
    <xdr:ext cx="534377" cy="25904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4325111" y="9527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156068</xdr:rowOff>
    </xdr:from>
    <xdr:to>
      <xdr:col>71</xdr:col>
      <xdr:colOff>177800</xdr:colOff>
      <xdr:row>57</xdr:row>
      <xdr:rowOff>159986</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2814300" y="9928718"/>
          <a:ext cx="889000" cy="3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6839</xdr:rowOff>
    </xdr:from>
    <xdr:to>
      <xdr:col>72</xdr:col>
      <xdr:colOff>38100</xdr:colOff>
      <xdr:row>57</xdr:row>
      <xdr:rowOff>108439</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3652500" y="9779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124966</xdr:rowOff>
    </xdr:from>
    <xdr:ext cx="534377"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3436111" y="9554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160491</xdr:rowOff>
    </xdr:from>
    <xdr:to>
      <xdr:col>67</xdr:col>
      <xdr:colOff>101600</xdr:colOff>
      <xdr:row>57</xdr:row>
      <xdr:rowOff>90641</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2763500" y="9761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107168</xdr:rowOff>
    </xdr:from>
    <xdr:ext cx="534377"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2547111" y="9536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92473</xdr:rowOff>
    </xdr:from>
    <xdr:to>
      <xdr:col>85</xdr:col>
      <xdr:colOff>177800</xdr:colOff>
      <xdr:row>58</xdr:row>
      <xdr:rowOff>22623</xdr:rowOff>
    </xdr:to>
    <xdr:sp macro="" textlink="">
      <xdr:nvSpPr>
        <xdr:cNvPr id="588" name="楕円 587">
          <a:extLst>
            <a:ext uri="{FF2B5EF4-FFF2-40B4-BE49-F238E27FC236}">
              <a16:creationId xmlns:a16="http://schemas.microsoft.com/office/drawing/2014/main" id="{00000000-0008-0000-0700-00004C020000}"/>
            </a:ext>
          </a:extLst>
        </xdr:cNvPr>
        <xdr:cNvSpPr/>
      </xdr:nvSpPr>
      <xdr:spPr>
        <a:xfrm>
          <a:off x="16268700" y="9865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7400</xdr:rowOff>
    </xdr:from>
    <xdr:ext cx="534377" cy="259045"/>
    <xdr:sp macro="" textlink="">
      <xdr:nvSpPr>
        <xdr:cNvPr id="589" name="教育費該当値テキスト">
          <a:extLst>
            <a:ext uri="{FF2B5EF4-FFF2-40B4-BE49-F238E27FC236}">
              <a16:creationId xmlns:a16="http://schemas.microsoft.com/office/drawing/2014/main" id="{00000000-0008-0000-0700-00004D020000}"/>
            </a:ext>
          </a:extLst>
        </xdr:cNvPr>
        <xdr:cNvSpPr txBox="1"/>
      </xdr:nvSpPr>
      <xdr:spPr>
        <a:xfrm>
          <a:off x="16370300" y="9780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118794</xdr:rowOff>
    </xdr:from>
    <xdr:to>
      <xdr:col>81</xdr:col>
      <xdr:colOff>101600</xdr:colOff>
      <xdr:row>58</xdr:row>
      <xdr:rowOff>48944</xdr:rowOff>
    </xdr:to>
    <xdr:sp macro="" textlink="">
      <xdr:nvSpPr>
        <xdr:cNvPr id="590" name="楕円 589">
          <a:extLst>
            <a:ext uri="{FF2B5EF4-FFF2-40B4-BE49-F238E27FC236}">
              <a16:creationId xmlns:a16="http://schemas.microsoft.com/office/drawing/2014/main" id="{00000000-0008-0000-0700-00004E020000}"/>
            </a:ext>
          </a:extLst>
        </xdr:cNvPr>
        <xdr:cNvSpPr/>
      </xdr:nvSpPr>
      <xdr:spPr>
        <a:xfrm>
          <a:off x="15430500" y="9891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40071</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5214111" y="9984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80997</xdr:rowOff>
    </xdr:from>
    <xdr:to>
      <xdr:col>76</xdr:col>
      <xdr:colOff>165100</xdr:colOff>
      <xdr:row>58</xdr:row>
      <xdr:rowOff>11147</xdr:rowOff>
    </xdr:to>
    <xdr:sp macro="" textlink="">
      <xdr:nvSpPr>
        <xdr:cNvPr id="592" name="楕円 591">
          <a:extLst>
            <a:ext uri="{FF2B5EF4-FFF2-40B4-BE49-F238E27FC236}">
              <a16:creationId xmlns:a16="http://schemas.microsoft.com/office/drawing/2014/main" id="{00000000-0008-0000-0700-000050020000}"/>
            </a:ext>
          </a:extLst>
        </xdr:cNvPr>
        <xdr:cNvSpPr/>
      </xdr:nvSpPr>
      <xdr:spPr>
        <a:xfrm>
          <a:off x="14541500" y="9853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2274</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4325111" y="9946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109186</xdr:rowOff>
    </xdr:from>
    <xdr:to>
      <xdr:col>72</xdr:col>
      <xdr:colOff>38100</xdr:colOff>
      <xdr:row>58</xdr:row>
      <xdr:rowOff>39336</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3652500" y="9881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30463</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3436111" y="9974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105268</xdr:rowOff>
    </xdr:from>
    <xdr:to>
      <xdr:col>67</xdr:col>
      <xdr:colOff>101600</xdr:colOff>
      <xdr:row>58</xdr:row>
      <xdr:rowOff>35418</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2763500" y="9877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26545</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2547111" y="9970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8" name="正方形/長方形 597">
          <a:extLst>
            <a:ext uri="{FF2B5EF4-FFF2-40B4-BE49-F238E27FC236}">
              <a16:creationId xmlns:a16="http://schemas.microsoft.com/office/drawing/2014/main" id="{00000000-0008-0000-0700-000056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9" name="正方形/長方形 598">
          <a:extLst>
            <a:ext uri="{FF2B5EF4-FFF2-40B4-BE49-F238E27FC236}">
              <a16:creationId xmlns:a16="http://schemas.microsoft.com/office/drawing/2014/main" id="{00000000-0008-0000-0700-000057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0" name="正方形/長方形 599">
          <a:extLst>
            <a:ext uri="{FF2B5EF4-FFF2-40B4-BE49-F238E27FC236}">
              <a16:creationId xmlns:a16="http://schemas.microsoft.com/office/drawing/2014/main" id="{00000000-0008-0000-0700-000058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7" name="直線コネクタ 606">
          <a:extLst>
            <a:ext uri="{FF2B5EF4-FFF2-40B4-BE49-F238E27FC236}">
              <a16:creationId xmlns:a16="http://schemas.microsoft.com/office/drawing/2014/main" id="{00000000-0008-0000-0700-00005F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8" name="直線コネクタ 607">
          <a:extLst>
            <a:ext uri="{FF2B5EF4-FFF2-40B4-BE49-F238E27FC236}">
              <a16:creationId xmlns:a16="http://schemas.microsoft.com/office/drawing/2014/main" id="{00000000-0008-0000-0700-000060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0" name="直線コネクタ 609">
          <a:extLst>
            <a:ext uri="{FF2B5EF4-FFF2-40B4-BE49-F238E27FC236}">
              <a16:creationId xmlns:a16="http://schemas.microsoft.com/office/drawing/2014/main" id="{00000000-0008-0000-0700-000062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0" name="災害復旧費グラフ枠">
          <a:extLst>
            <a:ext uri="{FF2B5EF4-FFF2-40B4-BE49-F238E27FC236}">
              <a16:creationId xmlns:a16="http://schemas.microsoft.com/office/drawing/2014/main" id="{00000000-0008-0000-0700-00006C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81418</xdr:rowOff>
    </xdr:from>
    <xdr:to>
      <xdr:col>85</xdr:col>
      <xdr:colOff>126364</xdr:colOff>
      <xdr:row>79</xdr:row>
      <xdr:rowOff>44450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flipV="1">
          <a:off x="16317595" y="12082918"/>
          <a:ext cx="1269" cy="15060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67875</xdr:rowOff>
    </xdr:from>
    <xdr:ext cx="249299" cy="259045"/>
    <xdr:sp macro="" textlink="">
      <xdr:nvSpPr>
        <xdr:cNvPr id="622" name="災害復旧費最小値テキスト">
          <a:extLst>
            <a:ext uri="{FF2B5EF4-FFF2-40B4-BE49-F238E27FC236}">
              <a16:creationId xmlns:a16="http://schemas.microsoft.com/office/drawing/2014/main" id="{00000000-0008-0000-0700-00006E020000}"/>
            </a:ext>
          </a:extLst>
        </xdr:cNvPr>
        <xdr:cNvSpPr txBox="1"/>
      </xdr:nvSpPr>
      <xdr:spPr>
        <a:xfrm>
          <a:off x="16370300" y="1361242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28095</xdr:rowOff>
    </xdr:from>
    <xdr:ext cx="599010" cy="259045"/>
    <xdr:sp macro="" textlink="">
      <xdr:nvSpPr>
        <xdr:cNvPr id="624" name="災害復旧費最大値テキスト">
          <a:extLst>
            <a:ext uri="{FF2B5EF4-FFF2-40B4-BE49-F238E27FC236}">
              <a16:creationId xmlns:a16="http://schemas.microsoft.com/office/drawing/2014/main" id="{00000000-0008-0000-0700-000070020000}"/>
            </a:ext>
          </a:extLst>
        </xdr:cNvPr>
        <xdr:cNvSpPr txBox="1"/>
      </xdr:nvSpPr>
      <xdr:spPr>
        <a:xfrm>
          <a:off x="16370300" y="118581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790,594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81418</xdr:rowOff>
    </xdr:from>
    <xdr:to>
      <xdr:col>86</xdr:col>
      <xdr:colOff>25400</xdr:colOff>
      <xdr:row>70</xdr:row>
      <xdr:rowOff>81418</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6230600" y="120829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19765</xdr:rowOff>
    </xdr:from>
    <xdr:to>
      <xdr:col>85</xdr:col>
      <xdr:colOff>127000</xdr:colOff>
      <xdr:row>79</xdr:row>
      <xdr:rowOff>19904</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5481300" y="13564315"/>
          <a:ext cx="838200" cy="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156774</xdr:rowOff>
    </xdr:from>
    <xdr:ext cx="534377" cy="259045"/>
    <xdr:sp macro="" textlink="">
      <xdr:nvSpPr>
        <xdr:cNvPr id="627" name="災害復旧費平均値テキスト">
          <a:extLst>
            <a:ext uri="{FF2B5EF4-FFF2-40B4-BE49-F238E27FC236}">
              <a16:creationId xmlns:a16="http://schemas.microsoft.com/office/drawing/2014/main" id="{00000000-0008-0000-0700-000073020000}"/>
            </a:ext>
          </a:extLst>
        </xdr:cNvPr>
        <xdr:cNvSpPr txBox="1"/>
      </xdr:nvSpPr>
      <xdr:spPr>
        <a:xfrm>
          <a:off x="16370300" y="133584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133897</xdr:rowOff>
    </xdr:from>
    <xdr:to>
      <xdr:col>85</xdr:col>
      <xdr:colOff>177800</xdr:colOff>
      <xdr:row>79</xdr:row>
      <xdr:rowOff>64047</xdr:rowOff>
    </xdr:to>
    <xdr:sp macro="" textlink="">
      <xdr:nvSpPr>
        <xdr:cNvPr id="628" name="フローチャート: 判断 627">
          <a:extLst>
            <a:ext uri="{FF2B5EF4-FFF2-40B4-BE49-F238E27FC236}">
              <a16:creationId xmlns:a16="http://schemas.microsoft.com/office/drawing/2014/main" id="{00000000-0008-0000-0700-000074020000}"/>
            </a:ext>
          </a:extLst>
        </xdr:cNvPr>
        <xdr:cNvSpPr/>
      </xdr:nvSpPr>
      <xdr:spPr>
        <a:xfrm>
          <a:off x="16268700" y="13506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19765</xdr:rowOff>
    </xdr:from>
    <xdr:to>
      <xdr:col>81</xdr:col>
      <xdr:colOff>50800</xdr:colOff>
      <xdr:row>79</xdr:row>
      <xdr:rowOff>28586</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flipV="1">
          <a:off x="14592300" y="13564315"/>
          <a:ext cx="889000" cy="8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145901</xdr:rowOff>
    </xdr:from>
    <xdr:to>
      <xdr:col>81</xdr:col>
      <xdr:colOff>101600</xdr:colOff>
      <xdr:row>79</xdr:row>
      <xdr:rowOff>76051</xdr:rowOff>
    </xdr:to>
    <xdr:sp macro="" textlink="">
      <xdr:nvSpPr>
        <xdr:cNvPr id="630" name="フローチャート: 判断 629">
          <a:extLst>
            <a:ext uri="{FF2B5EF4-FFF2-40B4-BE49-F238E27FC236}">
              <a16:creationId xmlns:a16="http://schemas.microsoft.com/office/drawing/2014/main" id="{00000000-0008-0000-0700-000076020000}"/>
            </a:ext>
          </a:extLst>
        </xdr:cNvPr>
        <xdr:cNvSpPr/>
      </xdr:nvSpPr>
      <xdr:spPr>
        <a:xfrm>
          <a:off x="15430500" y="13519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79</xdr:row>
      <xdr:rowOff>67178</xdr:rowOff>
    </xdr:from>
    <xdr:ext cx="534377"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5214111" y="13611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28586</xdr:rowOff>
    </xdr:from>
    <xdr:to>
      <xdr:col>76</xdr:col>
      <xdr:colOff>114300</xdr:colOff>
      <xdr:row>79</xdr:row>
      <xdr:rowOff>44450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flipV="1">
          <a:off x="13703300" y="13573136"/>
          <a:ext cx="889000" cy="15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135756</xdr:rowOff>
    </xdr:from>
    <xdr:to>
      <xdr:col>76</xdr:col>
      <xdr:colOff>165100</xdr:colOff>
      <xdr:row>79</xdr:row>
      <xdr:rowOff>65906</xdr:rowOff>
    </xdr:to>
    <xdr:sp macro="" textlink="">
      <xdr:nvSpPr>
        <xdr:cNvPr id="633" name="フローチャート: 判断 632">
          <a:extLst>
            <a:ext uri="{FF2B5EF4-FFF2-40B4-BE49-F238E27FC236}">
              <a16:creationId xmlns:a16="http://schemas.microsoft.com/office/drawing/2014/main" id="{00000000-0008-0000-0700-000079020000}"/>
            </a:ext>
          </a:extLst>
        </xdr:cNvPr>
        <xdr:cNvSpPr/>
      </xdr:nvSpPr>
      <xdr:spPr>
        <a:xfrm>
          <a:off x="14541500" y="13508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82433</xdr:rowOff>
    </xdr:from>
    <xdr:ext cx="534377"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4325111" y="13284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41253</xdr:rowOff>
    </xdr:from>
    <xdr:to>
      <xdr:col>71</xdr:col>
      <xdr:colOff>177800</xdr:colOff>
      <xdr:row>79</xdr:row>
      <xdr:rowOff>44450</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2814300" y="13585803"/>
          <a:ext cx="889000" cy="3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146447</xdr:rowOff>
    </xdr:from>
    <xdr:to>
      <xdr:col>72</xdr:col>
      <xdr:colOff>38100</xdr:colOff>
      <xdr:row>79</xdr:row>
      <xdr:rowOff>76597</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3652500" y="13519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93124</xdr:rowOff>
    </xdr:from>
    <xdr:ext cx="469744"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3468428" y="132947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153995</xdr:rowOff>
    </xdr:from>
    <xdr:to>
      <xdr:col>67</xdr:col>
      <xdr:colOff>101600</xdr:colOff>
      <xdr:row>79</xdr:row>
      <xdr:rowOff>84145</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2763500" y="13527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100672</xdr:rowOff>
    </xdr:from>
    <xdr:ext cx="469744"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2579428" y="13302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140554</xdr:rowOff>
    </xdr:from>
    <xdr:to>
      <xdr:col>85</xdr:col>
      <xdr:colOff>177800</xdr:colOff>
      <xdr:row>79</xdr:row>
      <xdr:rowOff>70704</xdr:rowOff>
    </xdr:to>
    <xdr:sp macro="" textlink="">
      <xdr:nvSpPr>
        <xdr:cNvPr id="645" name="楕円 644">
          <a:extLst>
            <a:ext uri="{FF2B5EF4-FFF2-40B4-BE49-F238E27FC236}">
              <a16:creationId xmlns:a16="http://schemas.microsoft.com/office/drawing/2014/main" id="{00000000-0008-0000-0700-000085020000}"/>
            </a:ext>
          </a:extLst>
        </xdr:cNvPr>
        <xdr:cNvSpPr/>
      </xdr:nvSpPr>
      <xdr:spPr>
        <a:xfrm>
          <a:off x="16268700" y="13513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112325</xdr:rowOff>
    </xdr:from>
    <xdr:ext cx="534377" cy="259045"/>
    <xdr:sp macro="" textlink="">
      <xdr:nvSpPr>
        <xdr:cNvPr id="646" name="災害復旧費該当値テキスト">
          <a:extLst>
            <a:ext uri="{FF2B5EF4-FFF2-40B4-BE49-F238E27FC236}">
              <a16:creationId xmlns:a16="http://schemas.microsoft.com/office/drawing/2014/main" id="{00000000-0008-0000-0700-000086020000}"/>
            </a:ext>
          </a:extLst>
        </xdr:cNvPr>
        <xdr:cNvSpPr txBox="1"/>
      </xdr:nvSpPr>
      <xdr:spPr>
        <a:xfrm>
          <a:off x="16370300" y="13485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140415</xdr:rowOff>
    </xdr:from>
    <xdr:to>
      <xdr:col>81</xdr:col>
      <xdr:colOff>101600</xdr:colOff>
      <xdr:row>79</xdr:row>
      <xdr:rowOff>70565</xdr:rowOff>
    </xdr:to>
    <xdr:sp macro="" textlink="">
      <xdr:nvSpPr>
        <xdr:cNvPr id="647" name="楕円 646">
          <a:extLst>
            <a:ext uri="{FF2B5EF4-FFF2-40B4-BE49-F238E27FC236}">
              <a16:creationId xmlns:a16="http://schemas.microsoft.com/office/drawing/2014/main" id="{00000000-0008-0000-0700-000087020000}"/>
            </a:ext>
          </a:extLst>
        </xdr:cNvPr>
        <xdr:cNvSpPr/>
      </xdr:nvSpPr>
      <xdr:spPr>
        <a:xfrm>
          <a:off x="15430500" y="13513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87092</xdr:rowOff>
    </xdr:from>
    <xdr:ext cx="534377"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5214111" y="13288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149236</xdr:rowOff>
    </xdr:from>
    <xdr:to>
      <xdr:col>76</xdr:col>
      <xdr:colOff>165100</xdr:colOff>
      <xdr:row>79</xdr:row>
      <xdr:rowOff>79386</xdr:rowOff>
    </xdr:to>
    <xdr:sp macro="" textlink="">
      <xdr:nvSpPr>
        <xdr:cNvPr id="649" name="楕円 648">
          <a:extLst>
            <a:ext uri="{FF2B5EF4-FFF2-40B4-BE49-F238E27FC236}">
              <a16:creationId xmlns:a16="http://schemas.microsoft.com/office/drawing/2014/main" id="{00000000-0008-0000-0700-000089020000}"/>
            </a:ext>
          </a:extLst>
        </xdr:cNvPr>
        <xdr:cNvSpPr/>
      </xdr:nvSpPr>
      <xdr:spPr>
        <a:xfrm>
          <a:off x="14541500" y="13522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70513</xdr:rowOff>
    </xdr:from>
    <xdr:ext cx="469744"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4357428" y="13615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165100</xdr:rowOff>
    </xdr:from>
    <xdr:to>
      <xdr:col>72</xdr:col>
      <xdr:colOff>38100</xdr:colOff>
      <xdr:row>79</xdr:row>
      <xdr:rowOff>95250</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3652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86377</xdr:rowOff>
    </xdr:from>
    <xdr:ext cx="249299"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3578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161903</xdr:rowOff>
    </xdr:from>
    <xdr:to>
      <xdr:col>67</xdr:col>
      <xdr:colOff>101600</xdr:colOff>
      <xdr:row>79</xdr:row>
      <xdr:rowOff>92053</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2763500" y="13535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83180</xdr:rowOff>
    </xdr:from>
    <xdr:ext cx="469744"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2579428" y="136277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5" name="正方形/長方形 654">
          <a:extLst>
            <a:ext uri="{FF2B5EF4-FFF2-40B4-BE49-F238E27FC236}">
              <a16:creationId xmlns:a16="http://schemas.microsoft.com/office/drawing/2014/main" id="{00000000-0008-0000-0700-00008F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6" name="正方形/長方形 655">
          <a:extLst>
            <a:ext uri="{FF2B5EF4-FFF2-40B4-BE49-F238E27FC236}">
              <a16:creationId xmlns:a16="http://schemas.microsoft.com/office/drawing/2014/main" id="{00000000-0008-0000-0700-000090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4" name="直線コネクタ 663">
          <a:extLst>
            <a:ext uri="{FF2B5EF4-FFF2-40B4-BE49-F238E27FC236}">
              <a16:creationId xmlns:a16="http://schemas.microsoft.com/office/drawing/2014/main" id="{00000000-0008-0000-0700-000098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5" name="直線コネクタ 664">
          <a:extLst>
            <a:ext uri="{FF2B5EF4-FFF2-40B4-BE49-F238E27FC236}">
              <a16:creationId xmlns:a16="http://schemas.microsoft.com/office/drawing/2014/main" id="{00000000-0008-0000-0700-000099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7" name="公債費グラフ枠">
          <a:extLst>
            <a:ext uri="{FF2B5EF4-FFF2-40B4-BE49-F238E27FC236}">
              <a16:creationId xmlns:a16="http://schemas.microsoft.com/office/drawing/2014/main" id="{00000000-0008-0000-0700-0000A5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6418</xdr:rowOff>
    </xdr:from>
    <xdr:to>
      <xdr:col>85</xdr:col>
      <xdr:colOff>126364</xdr:colOff>
      <xdr:row>98</xdr:row>
      <xdr:rowOff>21377</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flipV="1">
          <a:off x="16317595" y="15436918"/>
          <a:ext cx="1269" cy="13865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25204</xdr:rowOff>
    </xdr:from>
    <xdr:ext cx="534377" cy="259045"/>
    <xdr:sp macro="" textlink="">
      <xdr:nvSpPr>
        <xdr:cNvPr id="679" name="公債費最小値テキスト">
          <a:extLst>
            <a:ext uri="{FF2B5EF4-FFF2-40B4-BE49-F238E27FC236}">
              <a16:creationId xmlns:a16="http://schemas.microsoft.com/office/drawing/2014/main" id="{00000000-0008-0000-0700-0000A7020000}"/>
            </a:ext>
          </a:extLst>
        </xdr:cNvPr>
        <xdr:cNvSpPr txBox="1"/>
      </xdr:nvSpPr>
      <xdr:spPr>
        <a:xfrm>
          <a:off x="16370300" y="16827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21377</xdr:rowOff>
    </xdr:from>
    <xdr:to>
      <xdr:col>86</xdr:col>
      <xdr:colOff>25400</xdr:colOff>
      <xdr:row>98</xdr:row>
      <xdr:rowOff>21377</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6230600" y="168234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124545</xdr:rowOff>
    </xdr:from>
    <xdr:ext cx="599010" cy="259045"/>
    <xdr:sp macro="" textlink="">
      <xdr:nvSpPr>
        <xdr:cNvPr id="681" name="公債費最大値テキスト">
          <a:extLst>
            <a:ext uri="{FF2B5EF4-FFF2-40B4-BE49-F238E27FC236}">
              <a16:creationId xmlns:a16="http://schemas.microsoft.com/office/drawing/2014/main" id="{00000000-0008-0000-0700-0000A9020000}"/>
            </a:ext>
          </a:extLst>
        </xdr:cNvPr>
        <xdr:cNvSpPr txBox="1"/>
      </xdr:nvSpPr>
      <xdr:spPr>
        <a:xfrm>
          <a:off x="16370300" y="152121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207,491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6418</xdr:rowOff>
    </xdr:from>
    <xdr:to>
      <xdr:col>86</xdr:col>
      <xdr:colOff>25400</xdr:colOff>
      <xdr:row>90</xdr:row>
      <xdr:rowOff>6418</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6230600" y="154369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4246</xdr:rowOff>
    </xdr:from>
    <xdr:to>
      <xdr:col>85</xdr:col>
      <xdr:colOff>127000</xdr:colOff>
      <xdr:row>95</xdr:row>
      <xdr:rowOff>72087</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flipV="1">
          <a:off x="15481300" y="16291996"/>
          <a:ext cx="838200" cy="67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3219</xdr:rowOff>
    </xdr:from>
    <xdr:ext cx="534377" cy="259045"/>
    <xdr:sp macro="" textlink="">
      <xdr:nvSpPr>
        <xdr:cNvPr id="684" name="公債費平均値テキスト">
          <a:extLst>
            <a:ext uri="{FF2B5EF4-FFF2-40B4-BE49-F238E27FC236}">
              <a16:creationId xmlns:a16="http://schemas.microsoft.com/office/drawing/2014/main" id="{00000000-0008-0000-0700-0000AC020000}"/>
            </a:ext>
          </a:extLst>
        </xdr:cNvPr>
        <xdr:cNvSpPr txBox="1"/>
      </xdr:nvSpPr>
      <xdr:spPr>
        <a:xfrm>
          <a:off x="16370300" y="162909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24792</xdr:rowOff>
    </xdr:from>
    <xdr:to>
      <xdr:col>85</xdr:col>
      <xdr:colOff>177800</xdr:colOff>
      <xdr:row>95</xdr:row>
      <xdr:rowOff>126392</xdr:rowOff>
    </xdr:to>
    <xdr:sp macro="" textlink="">
      <xdr:nvSpPr>
        <xdr:cNvPr id="685" name="フローチャート: 判断 684">
          <a:extLst>
            <a:ext uri="{FF2B5EF4-FFF2-40B4-BE49-F238E27FC236}">
              <a16:creationId xmlns:a16="http://schemas.microsoft.com/office/drawing/2014/main" id="{00000000-0008-0000-0700-0000AD020000}"/>
            </a:ext>
          </a:extLst>
        </xdr:cNvPr>
        <xdr:cNvSpPr/>
      </xdr:nvSpPr>
      <xdr:spPr>
        <a:xfrm>
          <a:off x="16268700" y="16312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72087</xdr:rowOff>
    </xdr:from>
    <xdr:to>
      <xdr:col>81</xdr:col>
      <xdr:colOff>50800</xdr:colOff>
      <xdr:row>95</xdr:row>
      <xdr:rowOff>88029</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flipV="1">
          <a:off x="14592300" y="16359837"/>
          <a:ext cx="889000" cy="15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54282</xdr:rowOff>
    </xdr:from>
    <xdr:to>
      <xdr:col>81</xdr:col>
      <xdr:colOff>101600</xdr:colOff>
      <xdr:row>95</xdr:row>
      <xdr:rowOff>155882</xdr:rowOff>
    </xdr:to>
    <xdr:sp macro="" textlink="">
      <xdr:nvSpPr>
        <xdr:cNvPr id="687" name="フローチャート: 判断 686">
          <a:extLst>
            <a:ext uri="{FF2B5EF4-FFF2-40B4-BE49-F238E27FC236}">
              <a16:creationId xmlns:a16="http://schemas.microsoft.com/office/drawing/2014/main" id="{00000000-0008-0000-0700-0000AF020000}"/>
            </a:ext>
          </a:extLst>
        </xdr:cNvPr>
        <xdr:cNvSpPr/>
      </xdr:nvSpPr>
      <xdr:spPr>
        <a:xfrm>
          <a:off x="15430500" y="16342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147009</xdr:rowOff>
    </xdr:from>
    <xdr:ext cx="534377"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5214111" y="16434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88029</xdr:rowOff>
    </xdr:from>
    <xdr:to>
      <xdr:col>76</xdr:col>
      <xdr:colOff>114300</xdr:colOff>
      <xdr:row>95</xdr:row>
      <xdr:rowOff>112283</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flipV="1">
          <a:off x="13703300" y="16375779"/>
          <a:ext cx="889000" cy="24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35399</xdr:rowOff>
    </xdr:from>
    <xdr:to>
      <xdr:col>76</xdr:col>
      <xdr:colOff>165100</xdr:colOff>
      <xdr:row>95</xdr:row>
      <xdr:rowOff>136999</xdr:rowOff>
    </xdr:to>
    <xdr:sp macro="" textlink="">
      <xdr:nvSpPr>
        <xdr:cNvPr id="690" name="フローチャート: 判断 689">
          <a:extLst>
            <a:ext uri="{FF2B5EF4-FFF2-40B4-BE49-F238E27FC236}">
              <a16:creationId xmlns:a16="http://schemas.microsoft.com/office/drawing/2014/main" id="{00000000-0008-0000-0700-0000B2020000}"/>
            </a:ext>
          </a:extLst>
        </xdr:cNvPr>
        <xdr:cNvSpPr/>
      </xdr:nvSpPr>
      <xdr:spPr>
        <a:xfrm>
          <a:off x="14541500" y="16323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153526</xdr:rowOff>
    </xdr:from>
    <xdr:ext cx="534377"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4325111" y="16098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82702</xdr:rowOff>
    </xdr:from>
    <xdr:to>
      <xdr:col>71</xdr:col>
      <xdr:colOff>177800</xdr:colOff>
      <xdr:row>95</xdr:row>
      <xdr:rowOff>112283</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2814300" y="16370452"/>
          <a:ext cx="889000" cy="29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56576</xdr:rowOff>
    </xdr:from>
    <xdr:to>
      <xdr:col>72</xdr:col>
      <xdr:colOff>38100</xdr:colOff>
      <xdr:row>95</xdr:row>
      <xdr:rowOff>158176</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3652500" y="16344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3253</xdr:rowOff>
    </xdr:from>
    <xdr:ext cx="534377"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3436111" y="16119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40253</xdr:rowOff>
    </xdr:from>
    <xdr:to>
      <xdr:col>67</xdr:col>
      <xdr:colOff>101600</xdr:colOff>
      <xdr:row>95</xdr:row>
      <xdr:rowOff>141853</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2763500" y="16328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132980</xdr:rowOff>
    </xdr:from>
    <xdr:ext cx="534377"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2547111" y="16420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124896</xdr:rowOff>
    </xdr:from>
    <xdr:to>
      <xdr:col>85</xdr:col>
      <xdr:colOff>177800</xdr:colOff>
      <xdr:row>95</xdr:row>
      <xdr:rowOff>55046</xdr:rowOff>
    </xdr:to>
    <xdr:sp macro="" textlink="">
      <xdr:nvSpPr>
        <xdr:cNvPr id="702" name="楕円 701">
          <a:extLst>
            <a:ext uri="{FF2B5EF4-FFF2-40B4-BE49-F238E27FC236}">
              <a16:creationId xmlns:a16="http://schemas.microsoft.com/office/drawing/2014/main" id="{00000000-0008-0000-0700-0000BE020000}"/>
            </a:ext>
          </a:extLst>
        </xdr:cNvPr>
        <xdr:cNvSpPr/>
      </xdr:nvSpPr>
      <xdr:spPr>
        <a:xfrm>
          <a:off x="16268700" y="16241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93</xdr:row>
      <xdr:rowOff>147773</xdr:rowOff>
    </xdr:from>
    <xdr:ext cx="534377" cy="259045"/>
    <xdr:sp macro="" textlink="">
      <xdr:nvSpPr>
        <xdr:cNvPr id="703" name="公債費該当値テキスト">
          <a:extLst>
            <a:ext uri="{FF2B5EF4-FFF2-40B4-BE49-F238E27FC236}">
              <a16:creationId xmlns:a16="http://schemas.microsoft.com/office/drawing/2014/main" id="{00000000-0008-0000-0700-0000BF020000}"/>
            </a:ext>
          </a:extLst>
        </xdr:cNvPr>
        <xdr:cNvSpPr txBox="1"/>
      </xdr:nvSpPr>
      <xdr:spPr>
        <a:xfrm>
          <a:off x="16370300" y="16092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21287</xdr:rowOff>
    </xdr:from>
    <xdr:to>
      <xdr:col>81</xdr:col>
      <xdr:colOff>101600</xdr:colOff>
      <xdr:row>95</xdr:row>
      <xdr:rowOff>122887</xdr:rowOff>
    </xdr:to>
    <xdr:sp macro="" textlink="">
      <xdr:nvSpPr>
        <xdr:cNvPr id="704" name="楕円 703">
          <a:extLst>
            <a:ext uri="{FF2B5EF4-FFF2-40B4-BE49-F238E27FC236}">
              <a16:creationId xmlns:a16="http://schemas.microsoft.com/office/drawing/2014/main" id="{00000000-0008-0000-0700-0000C0020000}"/>
            </a:ext>
          </a:extLst>
        </xdr:cNvPr>
        <xdr:cNvSpPr/>
      </xdr:nvSpPr>
      <xdr:spPr>
        <a:xfrm>
          <a:off x="15430500" y="16309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139414</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5214111" y="16084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37229</xdr:rowOff>
    </xdr:from>
    <xdr:to>
      <xdr:col>76</xdr:col>
      <xdr:colOff>165100</xdr:colOff>
      <xdr:row>95</xdr:row>
      <xdr:rowOff>138829</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4541500" y="16324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129956</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4325111" y="16417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61483</xdr:rowOff>
    </xdr:from>
    <xdr:to>
      <xdr:col>72</xdr:col>
      <xdr:colOff>38100</xdr:colOff>
      <xdr:row>95</xdr:row>
      <xdr:rowOff>163083</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3652500" y="16349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154210</xdr:rowOff>
    </xdr:from>
    <xdr:ext cx="534377"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3436111" y="16441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31902</xdr:rowOff>
    </xdr:from>
    <xdr:to>
      <xdr:col>67</xdr:col>
      <xdr:colOff>101600</xdr:colOff>
      <xdr:row>95</xdr:row>
      <xdr:rowOff>133502</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2763500" y="16319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150029</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2547111" y="16094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2" name="正方形/長方形 711">
          <a:extLst>
            <a:ext uri="{FF2B5EF4-FFF2-40B4-BE49-F238E27FC236}">
              <a16:creationId xmlns:a16="http://schemas.microsoft.com/office/drawing/2014/main" id="{00000000-0008-0000-0700-0000C8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1" name="直線コネクタ 720">
          <a:extLst>
            <a:ext uri="{FF2B5EF4-FFF2-40B4-BE49-F238E27FC236}">
              <a16:creationId xmlns:a16="http://schemas.microsoft.com/office/drawing/2014/main" id="{00000000-0008-0000-0700-0000D1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35577</xdr:rowOff>
    </xdr:from>
    <xdr:ext cx="377026"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7910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33</xdr:row>
      <xdr:rowOff>168927</xdr:rowOff>
    </xdr:from>
    <xdr:ext cx="377026"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7910974" y="5826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31</xdr:row>
      <xdr:rowOff>130827</xdr:rowOff>
    </xdr:from>
    <xdr:ext cx="377026"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7910974" y="5445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29</xdr:row>
      <xdr:rowOff>92727</xdr:rowOff>
    </xdr:from>
    <xdr:ext cx="377026"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910974" y="5064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4" name="諸支出金グラフ枠">
          <a:extLst>
            <a:ext uri="{FF2B5EF4-FFF2-40B4-BE49-F238E27FC236}">
              <a16:creationId xmlns:a16="http://schemas.microsoft.com/office/drawing/2014/main" id="{00000000-0008-0000-0700-0000DE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59690</xdr:rowOff>
    </xdr:from>
    <xdr:to>
      <xdr:col>116</xdr:col>
      <xdr:colOff>62864</xdr:colOff>
      <xdr:row>39</xdr:row>
      <xdr:rowOff>44450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flipV="1">
          <a:off x="22159595" y="5203190"/>
          <a:ext cx="1269" cy="15278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6" name="諸支出金最小値テキスト">
          <a:extLst>
            <a:ext uri="{FF2B5EF4-FFF2-40B4-BE49-F238E27FC236}">
              <a16:creationId xmlns:a16="http://schemas.microsoft.com/office/drawing/2014/main" id="{00000000-0008-0000-0700-0000E0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6367</xdr:rowOff>
    </xdr:from>
    <xdr:ext cx="378565" cy="259045"/>
    <xdr:sp macro="" textlink="">
      <xdr:nvSpPr>
        <xdr:cNvPr id="738" name="諸支出金最大値テキスト">
          <a:extLst>
            <a:ext uri="{FF2B5EF4-FFF2-40B4-BE49-F238E27FC236}">
              <a16:creationId xmlns:a16="http://schemas.microsoft.com/office/drawing/2014/main" id="{00000000-0008-0000-0700-0000E2020000}"/>
            </a:ext>
          </a:extLst>
        </xdr:cNvPr>
        <xdr:cNvSpPr txBox="1"/>
      </xdr:nvSpPr>
      <xdr:spPr>
        <a:xfrm>
          <a:off x="22212300" y="49784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802</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59690</xdr:rowOff>
    </xdr:from>
    <xdr:to>
      <xdr:col>116</xdr:col>
      <xdr:colOff>152400</xdr:colOff>
      <xdr:row>30</xdr:row>
      <xdr:rowOff>59690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22072600" y="52031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136542</xdr:rowOff>
    </xdr:from>
    <xdr:ext cx="313932" cy="259045"/>
    <xdr:sp macro="" textlink="">
      <xdr:nvSpPr>
        <xdr:cNvPr id="741" name="諸支出金平均値テキスト">
          <a:extLst>
            <a:ext uri="{FF2B5EF4-FFF2-40B4-BE49-F238E27FC236}">
              <a16:creationId xmlns:a16="http://schemas.microsoft.com/office/drawing/2014/main" id="{00000000-0008-0000-0700-0000E5020000}"/>
            </a:ext>
          </a:extLst>
        </xdr:cNvPr>
        <xdr:cNvSpPr txBox="1"/>
      </xdr:nvSpPr>
      <xdr:spPr>
        <a:xfrm>
          <a:off x="22212300" y="6480192"/>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113665</xdr:rowOff>
    </xdr:from>
    <xdr:to>
      <xdr:col>116</xdr:col>
      <xdr:colOff>114300</xdr:colOff>
      <xdr:row>39</xdr:row>
      <xdr:rowOff>43815</xdr:rowOff>
    </xdr:to>
    <xdr:sp macro="" textlink="">
      <xdr:nvSpPr>
        <xdr:cNvPr id="742" name="フローチャート: 判断 741">
          <a:extLst>
            <a:ext uri="{FF2B5EF4-FFF2-40B4-BE49-F238E27FC236}">
              <a16:creationId xmlns:a16="http://schemas.microsoft.com/office/drawing/2014/main" id="{00000000-0008-0000-0700-0000E6020000}"/>
            </a:ext>
          </a:extLst>
        </xdr:cNvPr>
        <xdr:cNvSpPr/>
      </xdr:nvSpPr>
      <xdr:spPr>
        <a:xfrm>
          <a:off x="22110700" y="6628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117475</xdr:rowOff>
    </xdr:from>
    <xdr:to>
      <xdr:col>112</xdr:col>
      <xdr:colOff>38100</xdr:colOff>
      <xdr:row>39</xdr:row>
      <xdr:rowOff>47625</xdr:rowOff>
    </xdr:to>
    <xdr:sp macro="" textlink="">
      <xdr:nvSpPr>
        <xdr:cNvPr id="744" name="フローチャート: 判断 743">
          <a:extLst>
            <a:ext uri="{FF2B5EF4-FFF2-40B4-BE49-F238E27FC236}">
              <a16:creationId xmlns:a16="http://schemas.microsoft.com/office/drawing/2014/main" id="{00000000-0008-0000-0700-0000E8020000}"/>
            </a:ext>
          </a:extLst>
        </xdr:cNvPr>
        <xdr:cNvSpPr/>
      </xdr:nvSpPr>
      <xdr:spPr>
        <a:xfrm>
          <a:off x="21272500" y="6632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64152</xdr:rowOff>
    </xdr:from>
    <xdr:ext cx="313932"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21166333" y="640780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20320</xdr:rowOff>
    </xdr:from>
    <xdr:to>
      <xdr:col>107</xdr:col>
      <xdr:colOff>101600</xdr:colOff>
      <xdr:row>37</xdr:row>
      <xdr:rowOff>121920</xdr:rowOff>
    </xdr:to>
    <xdr:sp macro="" textlink="">
      <xdr:nvSpPr>
        <xdr:cNvPr id="747" name="フローチャート: 判断 746">
          <a:extLst>
            <a:ext uri="{FF2B5EF4-FFF2-40B4-BE49-F238E27FC236}">
              <a16:creationId xmlns:a16="http://schemas.microsoft.com/office/drawing/2014/main" id="{00000000-0008-0000-0700-0000EB020000}"/>
            </a:ext>
          </a:extLst>
        </xdr:cNvPr>
        <xdr:cNvSpPr/>
      </xdr:nvSpPr>
      <xdr:spPr>
        <a:xfrm>
          <a:off x="20383500" y="6363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35</xdr:row>
      <xdr:rowOff>138447</xdr:rowOff>
    </xdr:from>
    <xdr:ext cx="378565"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20245017" y="61391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24130</xdr:rowOff>
    </xdr:from>
    <xdr:to>
      <xdr:col>102</xdr:col>
      <xdr:colOff>165100</xdr:colOff>
      <xdr:row>37</xdr:row>
      <xdr:rowOff>125730</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19494500" y="6367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35</xdr:row>
      <xdr:rowOff>142257</xdr:rowOff>
    </xdr:from>
    <xdr:ext cx="378565"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19356017" y="61430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5080</xdr:rowOff>
    </xdr:from>
    <xdr:to>
      <xdr:col>98</xdr:col>
      <xdr:colOff>38100</xdr:colOff>
      <xdr:row>37</xdr:row>
      <xdr:rowOff>106680</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18605500" y="6348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35</xdr:row>
      <xdr:rowOff>123207</xdr:rowOff>
    </xdr:from>
    <xdr:ext cx="378565"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18467017" y="61239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9" name="楕円 758">
          <a:extLst>
            <a:ext uri="{FF2B5EF4-FFF2-40B4-BE49-F238E27FC236}">
              <a16:creationId xmlns:a16="http://schemas.microsoft.com/office/drawing/2014/main" id="{00000000-0008-0000-0700-0000F7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92092</xdr:rowOff>
    </xdr:from>
    <xdr:ext cx="249299" cy="259045"/>
    <xdr:sp macro="" textlink="">
      <xdr:nvSpPr>
        <xdr:cNvPr id="760" name="諸支出金該当値テキスト">
          <a:extLst>
            <a:ext uri="{FF2B5EF4-FFF2-40B4-BE49-F238E27FC236}">
              <a16:creationId xmlns:a16="http://schemas.microsoft.com/office/drawing/2014/main" id="{00000000-0008-0000-0700-0000F8020000}"/>
            </a:ext>
          </a:extLst>
        </xdr:cNvPr>
        <xdr:cNvSpPr txBox="1"/>
      </xdr:nvSpPr>
      <xdr:spPr>
        <a:xfrm>
          <a:off x="22212300" y="660719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1" name="楕円 760">
          <a:extLst>
            <a:ext uri="{FF2B5EF4-FFF2-40B4-BE49-F238E27FC236}">
              <a16:creationId xmlns:a16="http://schemas.microsoft.com/office/drawing/2014/main" id="{00000000-0008-0000-0700-0000F9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9" name="正方形/長方形 768">
          <a:extLst>
            <a:ext uri="{FF2B5EF4-FFF2-40B4-BE49-F238E27FC236}">
              <a16:creationId xmlns:a16="http://schemas.microsoft.com/office/drawing/2014/main" id="{00000000-0008-0000-0700-000001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8" name="直線コネクタ 777">
          <a:extLst>
            <a:ext uri="{FF2B5EF4-FFF2-40B4-BE49-F238E27FC236}">
              <a16:creationId xmlns:a16="http://schemas.microsoft.com/office/drawing/2014/main" id="{00000000-0008-0000-0700-00000A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9" name="直線コネクタ 778">
          <a:extLst>
            <a:ext uri="{FF2B5EF4-FFF2-40B4-BE49-F238E27FC236}">
              <a16:creationId xmlns:a16="http://schemas.microsoft.com/office/drawing/2014/main" id="{00000000-0008-0000-0700-00000B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1" name="直線コネクタ 780">
          <a:extLst>
            <a:ext uri="{FF2B5EF4-FFF2-40B4-BE49-F238E27FC236}">
              <a16:creationId xmlns:a16="http://schemas.microsoft.com/office/drawing/2014/main" id="{00000000-0008-0000-0700-00000D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3" name="前年度繰上充用金グラフ枠">
          <a:extLst>
            <a:ext uri="{FF2B5EF4-FFF2-40B4-BE49-F238E27FC236}">
              <a16:creationId xmlns:a16="http://schemas.microsoft.com/office/drawing/2014/main" id="{00000000-0008-0000-0700-00000F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5" name="前年度繰上充用金最小値テキスト">
          <a:extLst>
            <a:ext uri="{FF2B5EF4-FFF2-40B4-BE49-F238E27FC236}">
              <a16:creationId xmlns:a16="http://schemas.microsoft.com/office/drawing/2014/main" id="{00000000-0008-0000-0700-000011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7" name="前年度繰上充用金最大値テキスト">
          <a:extLst>
            <a:ext uri="{FF2B5EF4-FFF2-40B4-BE49-F238E27FC236}">
              <a16:creationId xmlns:a16="http://schemas.microsoft.com/office/drawing/2014/main" id="{00000000-0008-0000-0700-000013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0" name="前年度繰上充用金平均値テキスト">
          <a:extLst>
            <a:ext uri="{FF2B5EF4-FFF2-40B4-BE49-F238E27FC236}">
              <a16:creationId xmlns:a16="http://schemas.microsoft.com/office/drawing/2014/main" id="{00000000-0008-0000-0700-000016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1" name="フローチャート: 判断 790">
          <a:extLst>
            <a:ext uri="{FF2B5EF4-FFF2-40B4-BE49-F238E27FC236}">
              <a16:creationId xmlns:a16="http://schemas.microsoft.com/office/drawing/2014/main" id="{00000000-0008-0000-0700-000017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3" name="フローチャート: 判断 792">
          <a:extLst>
            <a:ext uri="{FF2B5EF4-FFF2-40B4-BE49-F238E27FC236}">
              <a16:creationId xmlns:a16="http://schemas.microsoft.com/office/drawing/2014/main" id="{00000000-0008-0000-0700-000019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6" name="フローチャート: 判断 795">
          <a:extLst>
            <a:ext uri="{FF2B5EF4-FFF2-40B4-BE49-F238E27FC236}">
              <a16:creationId xmlns:a16="http://schemas.microsoft.com/office/drawing/2014/main" id="{00000000-0008-0000-0700-00001C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8" name="楕円 807">
          <a:extLst>
            <a:ext uri="{FF2B5EF4-FFF2-40B4-BE49-F238E27FC236}">
              <a16:creationId xmlns:a16="http://schemas.microsoft.com/office/drawing/2014/main" id="{00000000-0008-0000-0700-000028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9" name="前年度繰上充用金該当値テキスト">
          <a:extLst>
            <a:ext uri="{FF2B5EF4-FFF2-40B4-BE49-F238E27FC236}">
              <a16:creationId xmlns:a16="http://schemas.microsoft.com/office/drawing/2014/main" id="{00000000-0008-0000-0700-000029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0" name="楕円 809">
          <a:extLst>
            <a:ext uri="{FF2B5EF4-FFF2-40B4-BE49-F238E27FC236}">
              <a16:creationId xmlns:a16="http://schemas.microsoft.com/office/drawing/2014/main" id="{00000000-0008-0000-0700-00002A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2" name="楕円 811">
          <a:extLst>
            <a:ext uri="{FF2B5EF4-FFF2-40B4-BE49-F238E27FC236}">
              <a16:creationId xmlns:a16="http://schemas.microsoft.com/office/drawing/2014/main" id="{00000000-0008-0000-0700-00002C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8" name="正方形/長方形 817">
          <a:extLst>
            <a:ext uri="{FF2B5EF4-FFF2-40B4-BE49-F238E27FC236}">
              <a16:creationId xmlns:a16="http://schemas.microsoft.com/office/drawing/2014/main" id="{00000000-0008-0000-0700-000032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9" name="正方形/長方形 818">
          <a:extLst>
            <a:ext uri="{FF2B5EF4-FFF2-40B4-BE49-F238E27FC236}">
              <a16:creationId xmlns:a16="http://schemas.microsoft.com/office/drawing/2014/main" id="{00000000-0008-0000-0700-000033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衛生費について、類似団体平均よりも決算額が大きいのは、収集運搬にかかる人件費のほか、施設の老朽化による修繕工事が多いなど、ごみ処理施設の維持管理について経費がかかっているからである。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消防費については、市町村合併前の加入状況のまま、現在も</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つの広域消防組合へ加入しているため、恒常的に平均値を上回っている。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教育費については、少子化の影響により、小中学校の統廃合を行ったことや児童数の減少のため類似団体平均値を下回っている。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三重県南伊勢町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財政調整基金は、適切な財源の確保と歳出の精査により、取り崩しを回避し、市町村合併以降、平成</a:t>
          </a:r>
          <a:r>
            <a:rPr kumimoji="1" lang="en-US" altLang="ja-JP" sz="1400">
              <a:latin typeface="ＭＳ ゴシック" pitchFamily="49" charset="-128"/>
              <a:ea typeface="ＭＳ ゴシック" pitchFamily="49" charset="-128"/>
            </a:rPr>
            <a:t>29</a:t>
          </a:r>
          <a:r>
            <a:rPr kumimoji="1" lang="ja-JP" altLang="en-US" sz="1400">
              <a:latin typeface="ＭＳ ゴシック" pitchFamily="49" charset="-128"/>
              <a:ea typeface="ＭＳ ゴシック" pitchFamily="49" charset="-128"/>
            </a:rPr>
            <a:t>年度までは毎年積立額を伸ばしてきたところである。しかし、平成</a:t>
          </a:r>
          <a:r>
            <a:rPr kumimoji="1" lang="en-US" altLang="ja-JP" sz="1400">
              <a:latin typeface="ＭＳ ゴシック" pitchFamily="49" charset="-128"/>
              <a:ea typeface="ＭＳ ゴシック" pitchFamily="49" charset="-128"/>
            </a:rPr>
            <a:t>30</a:t>
          </a:r>
          <a:r>
            <a:rPr kumimoji="1" lang="ja-JP" altLang="en-US" sz="1400">
              <a:latin typeface="ＭＳ ゴシック" pitchFamily="49" charset="-128"/>
              <a:ea typeface="ＭＳ ゴシック" pitchFamily="49" charset="-128"/>
            </a:rPr>
            <a:t>年度、令和元年度については、年少人口の回復を目指す政策的な事業を展開することから当該基金を取り崩している。標準財政規模の</a:t>
          </a:r>
          <a:r>
            <a:rPr kumimoji="1" lang="en-US" altLang="ja-JP" sz="1400">
              <a:latin typeface="ＭＳ ゴシック" pitchFamily="49" charset="-128"/>
              <a:ea typeface="ＭＳ ゴシック" pitchFamily="49" charset="-128"/>
            </a:rPr>
            <a:t>2</a:t>
          </a:r>
          <a:r>
            <a:rPr kumimoji="1" lang="ja-JP" altLang="en-US" sz="1400">
              <a:latin typeface="ＭＳ ゴシック" pitchFamily="49" charset="-128"/>
              <a:ea typeface="ＭＳ ゴシック" pitchFamily="49" charset="-128"/>
            </a:rPr>
            <a:t>割程度を目安に基金を保有しつつ、充当すべき事業には積極的に活用するなど、メリハリのある予算編成に努める。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三重県南伊勢町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赤字に陥っている会計はなく、今後も健全な財政運営に努めていく。</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全会計とも黒字であるが、今後も各会計ともコスト削減を行うなど、事業の管理・実施については工夫をしていく必要がある。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heetViews>
  <sheetFormatPr defaultColWidth="0" defaultRowHeight="11.25" zeroHeight="1" x14ac:dyDescent="0.15"/>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x14ac:dyDescent="0.15">
      <c r="A1" s="186"/>
      <c r="B1" s="648" t="s">
        <v>80</v>
      </c>
      <c r="C1" s="648"/>
      <c r="D1" s="648"/>
      <c r="E1" s="648"/>
      <c r="F1" s="648"/>
      <c r="G1" s="648"/>
      <c r="H1" s="648"/>
      <c r="I1" s="648"/>
      <c r="J1" s="648"/>
      <c r="K1" s="648"/>
      <c r="L1" s="648"/>
      <c r="M1" s="648"/>
      <c r="N1" s="648"/>
      <c r="O1" s="648"/>
      <c r="P1" s="648"/>
      <c r="Q1" s="648"/>
      <c r="R1" s="648"/>
      <c r="S1" s="648"/>
      <c r="T1" s="648"/>
      <c r="U1" s="648"/>
      <c r="V1" s="648"/>
      <c r="W1" s="648"/>
      <c r="X1" s="648"/>
      <c r="Y1" s="648"/>
      <c r="Z1" s="648"/>
      <c r="AA1" s="648"/>
      <c r="AB1" s="648"/>
      <c r="AC1" s="648"/>
      <c r="AD1" s="648"/>
      <c r="AE1" s="648"/>
      <c r="AF1" s="648"/>
      <c r="AG1" s="648"/>
      <c r="AH1" s="648"/>
      <c r="AI1" s="648"/>
      <c r="AJ1" s="648"/>
      <c r="AK1" s="648"/>
      <c r="AL1" s="648"/>
      <c r="AM1" s="648"/>
      <c r="AN1" s="648"/>
      <c r="AO1" s="648"/>
      <c r="AP1" s="648"/>
      <c r="AQ1" s="648"/>
      <c r="AR1" s="648"/>
      <c r="AS1" s="648"/>
      <c r="AT1" s="648"/>
      <c r="AU1" s="648"/>
      <c r="AV1" s="648"/>
      <c r="AW1" s="648"/>
      <c r="AX1" s="648"/>
      <c r="AY1" s="648"/>
      <c r="AZ1" s="648"/>
      <c r="BA1" s="648"/>
      <c r="BB1" s="648"/>
      <c r="BC1" s="648"/>
      <c r="BD1" s="648"/>
      <c r="BE1" s="648"/>
      <c r="BF1" s="648"/>
      <c r="BG1" s="648"/>
      <c r="BH1" s="648"/>
      <c r="BI1" s="648"/>
      <c r="BJ1" s="648"/>
      <c r="BK1" s="648"/>
      <c r="BL1" s="648"/>
      <c r="BM1" s="648"/>
      <c r="BN1" s="648"/>
      <c r="BO1" s="648"/>
      <c r="BP1" s="648"/>
      <c r="BQ1" s="648"/>
      <c r="BR1" s="648"/>
      <c r="BS1" s="648"/>
      <c r="BT1" s="648"/>
      <c r="BU1" s="648"/>
      <c r="BV1" s="648"/>
      <c r="BW1" s="648"/>
      <c r="BX1" s="648"/>
      <c r="BY1" s="648"/>
      <c r="BZ1" s="648"/>
      <c r="CA1" s="648"/>
      <c r="CB1" s="648"/>
      <c r="CC1" s="648"/>
      <c r="CD1" s="648"/>
      <c r="CE1" s="648"/>
      <c r="CF1" s="648"/>
      <c r="CG1" s="648"/>
      <c r="CH1" s="648"/>
      <c r="CI1" s="648"/>
      <c r="CJ1" s="648"/>
      <c r="CK1" s="648"/>
      <c r="CL1" s="648"/>
      <c r="CM1" s="648"/>
      <c r="CN1" s="648"/>
      <c r="CO1" s="648"/>
      <c r="CP1" s="648"/>
      <c r="CQ1" s="648"/>
      <c r="CR1" s="648"/>
      <c r="CS1" s="648"/>
      <c r="CT1" s="648"/>
      <c r="CU1" s="648"/>
      <c r="CV1" s="648"/>
      <c r="CW1" s="648"/>
      <c r="CX1" s="648"/>
      <c r="CY1" s="648"/>
      <c r="CZ1" s="648"/>
      <c r="DA1" s="648"/>
      <c r="DB1" s="648"/>
      <c r="DC1" s="648"/>
      <c r="DD1" s="648"/>
      <c r="DE1" s="648"/>
      <c r="DF1" s="648"/>
      <c r="DG1" s="648"/>
      <c r="DH1" s="648"/>
      <c r="DI1" s="648"/>
      <c r="DJ1" s="187"/>
      <c r="DK1" s="187"/>
      <c r="DL1" s="187"/>
      <c r="DM1" s="187"/>
      <c r="DN1" s="187"/>
      <c r="DO1" s="187"/>
    </row>
    <row r="2" spans="1:119" ht="24.75" thickBot="1" x14ac:dyDescent="0.2">
      <c r="A2" s="186"/>
      <c r="B2" s="189" t="s">
        <v>81</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x14ac:dyDescent="0.2">
      <c r="A3" s="187"/>
      <c r="B3" s="649" t="s">
        <v>82</v>
      </c>
      <c r="C3" s="650"/>
      <c r="D3" s="650"/>
      <c r="E3" s="651"/>
      <c r="F3" s="651"/>
      <c r="G3" s="651"/>
      <c r="H3" s="651"/>
      <c r="I3" s="651"/>
      <c r="J3" s="651"/>
      <c r="K3" s="651"/>
      <c r="L3" s="651" t="s">
        <v>83</v>
      </c>
      <c r="M3" s="651"/>
      <c r="N3" s="651"/>
      <c r="O3" s="651"/>
      <c r="P3" s="651"/>
      <c r="Q3" s="651"/>
      <c r="R3" s="654"/>
      <c r="S3" s="654"/>
      <c r="T3" s="654"/>
      <c r="U3" s="654"/>
      <c r="V3" s="655"/>
      <c r="W3" s="545" t="s">
        <v>84</v>
      </c>
      <c r="X3" s="546"/>
      <c r="Y3" s="546"/>
      <c r="Z3" s="546"/>
      <c r="AA3" s="546"/>
      <c r="AB3" s="650"/>
      <c r="AC3" s="654" t="s">
        <v>85</v>
      </c>
      <c r="AD3" s="546"/>
      <c r="AE3" s="546"/>
      <c r="AF3" s="546"/>
      <c r="AG3" s="546"/>
      <c r="AH3" s="546"/>
      <c r="AI3" s="546"/>
      <c r="AJ3" s="546"/>
      <c r="AK3" s="546"/>
      <c r="AL3" s="616"/>
      <c r="AM3" s="545" t="s">
        <v>86</v>
      </c>
      <c r="AN3" s="546"/>
      <c r="AO3" s="546"/>
      <c r="AP3" s="546"/>
      <c r="AQ3" s="546"/>
      <c r="AR3" s="546"/>
      <c r="AS3" s="546"/>
      <c r="AT3" s="546"/>
      <c r="AU3" s="546"/>
      <c r="AV3" s="546"/>
      <c r="AW3" s="546"/>
      <c r="AX3" s="616"/>
      <c r="AY3" s="608" t="s">
        <v>1</v>
      </c>
      <c r="AZ3" s="609"/>
      <c r="BA3" s="609"/>
      <c r="BB3" s="609"/>
      <c r="BC3" s="609"/>
      <c r="BD3" s="609"/>
      <c r="BE3" s="609"/>
      <c r="BF3" s="609"/>
      <c r="BG3" s="609"/>
      <c r="BH3" s="609"/>
      <c r="BI3" s="609"/>
      <c r="BJ3" s="609"/>
      <c r="BK3" s="609"/>
      <c r="BL3" s="609"/>
      <c r="BM3" s="658"/>
      <c r="BN3" s="545" t="s">
        <v>87</v>
      </c>
      <c r="BO3" s="546"/>
      <c r="BP3" s="546"/>
      <c r="BQ3" s="546"/>
      <c r="BR3" s="546"/>
      <c r="BS3" s="546"/>
      <c r="BT3" s="546"/>
      <c r="BU3" s="616"/>
      <c r="BV3" s="545" t="s">
        <v>88</v>
      </c>
      <c r="BW3" s="546"/>
      <c r="BX3" s="546"/>
      <c r="BY3" s="546"/>
      <c r="BZ3" s="546"/>
      <c r="CA3" s="546"/>
      <c r="CB3" s="546"/>
      <c r="CC3" s="616"/>
      <c r="CD3" s="608" t="s">
        <v>1</v>
      </c>
      <c r="CE3" s="609"/>
      <c r="CF3" s="609"/>
      <c r="CG3" s="609"/>
      <c r="CH3" s="609"/>
      <c r="CI3" s="609"/>
      <c r="CJ3" s="609"/>
      <c r="CK3" s="609"/>
      <c r="CL3" s="609"/>
      <c r="CM3" s="609"/>
      <c r="CN3" s="609"/>
      <c r="CO3" s="609"/>
      <c r="CP3" s="609"/>
      <c r="CQ3" s="609"/>
      <c r="CR3" s="609"/>
      <c r="CS3" s="658"/>
      <c r="CT3" s="545" t="s">
        <v>89</v>
      </c>
      <c r="CU3" s="546"/>
      <c r="CV3" s="546"/>
      <c r="CW3" s="546"/>
      <c r="CX3" s="546"/>
      <c r="CY3" s="546"/>
      <c r="CZ3" s="546"/>
      <c r="DA3" s="616"/>
      <c r="DB3" s="545" t="s">
        <v>90</v>
      </c>
      <c r="DC3" s="546"/>
      <c r="DD3" s="546"/>
      <c r="DE3" s="546"/>
      <c r="DF3" s="546"/>
      <c r="DG3" s="546"/>
      <c r="DH3" s="546"/>
      <c r="DI3" s="616"/>
      <c r="DJ3" s="186"/>
      <c r="DK3" s="186"/>
      <c r="DL3" s="186"/>
      <c r="DM3" s="186"/>
      <c r="DN3" s="186"/>
      <c r="DO3" s="186"/>
    </row>
    <row r="4" spans="1:119" ht="18.75" customHeight="1" x14ac:dyDescent="0.15">
      <c r="A4" s="187"/>
      <c r="B4" s="624"/>
      <c r="C4" s="625"/>
      <c r="D4" s="625"/>
      <c r="E4" s="626"/>
      <c r="F4" s="626"/>
      <c r="G4" s="626"/>
      <c r="H4" s="626"/>
      <c r="I4" s="626"/>
      <c r="J4" s="626"/>
      <c r="K4" s="626"/>
      <c r="L4" s="626"/>
      <c r="M4" s="626"/>
      <c r="N4" s="626"/>
      <c r="O4" s="626"/>
      <c r="P4" s="626"/>
      <c r="Q4" s="626"/>
      <c r="R4" s="630"/>
      <c r="S4" s="630"/>
      <c r="T4" s="630"/>
      <c r="U4" s="630"/>
      <c r="V4" s="631"/>
      <c r="W4" s="617"/>
      <c r="X4" s="428"/>
      <c r="Y4" s="428"/>
      <c r="Z4" s="428"/>
      <c r="AA4" s="428"/>
      <c r="AB4" s="625"/>
      <c r="AC4" s="630"/>
      <c r="AD4" s="428"/>
      <c r="AE4" s="428"/>
      <c r="AF4" s="428"/>
      <c r="AG4" s="428"/>
      <c r="AH4" s="428"/>
      <c r="AI4" s="428"/>
      <c r="AJ4" s="428"/>
      <c r="AK4" s="428"/>
      <c r="AL4" s="618"/>
      <c r="AM4" s="572"/>
      <c r="AN4" s="482"/>
      <c r="AO4" s="482"/>
      <c r="AP4" s="482"/>
      <c r="AQ4" s="482"/>
      <c r="AR4" s="482"/>
      <c r="AS4" s="482"/>
      <c r="AT4" s="482"/>
      <c r="AU4" s="482"/>
      <c r="AV4" s="482"/>
      <c r="AW4" s="482"/>
      <c r="AX4" s="657"/>
      <c r="AY4" s="458" t="s">
        <v>91</v>
      </c>
      <c r="AZ4" s="459"/>
      <c r="BA4" s="459"/>
      <c r="BB4" s="459"/>
      <c r="BC4" s="459"/>
      <c r="BD4" s="459"/>
      <c r="BE4" s="459"/>
      <c r="BF4" s="459"/>
      <c r="BG4" s="459"/>
      <c r="BH4" s="459"/>
      <c r="BI4" s="459"/>
      <c r="BJ4" s="459"/>
      <c r="BK4" s="459"/>
      <c r="BL4" s="459"/>
      <c r="BM4" s="460"/>
      <c r="BN4" s="461">
        <v>9291643</v>
      </c>
      <c r="BO4" s="462"/>
      <c r="BP4" s="462"/>
      <c r="BQ4" s="462"/>
      <c r="BR4" s="462"/>
      <c r="BS4" s="462"/>
      <c r="BT4" s="462"/>
      <c r="BU4" s="463"/>
      <c r="BV4" s="461">
        <v>9158399</v>
      </c>
      <c r="BW4" s="462"/>
      <c r="BX4" s="462"/>
      <c r="BY4" s="462"/>
      <c r="BZ4" s="462"/>
      <c r="CA4" s="462"/>
      <c r="CB4" s="462"/>
      <c r="CC4" s="463"/>
      <c r="CD4" s="642" t="s">
        <v>92</v>
      </c>
      <c r="CE4" s="643"/>
      <c r="CF4" s="643"/>
      <c r="CG4" s="643"/>
      <c r="CH4" s="643"/>
      <c r="CI4" s="643"/>
      <c r="CJ4" s="643"/>
      <c r="CK4" s="643"/>
      <c r="CL4" s="643"/>
      <c r="CM4" s="643"/>
      <c r="CN4" s="643"/>
      <c r="CO4" s="643"/>
      <c r="CP4" s="643"/>
      <c r="CQ4" s="643"/>
      <c r="CR4" s="643"/>
      <c r="CS4" s="644"/>
      <c r="CT4" s="645">
        <v>2.8</v>
      </c>
      <c r="CU4" s="646"/>
      <c r="CV4" s="646"/>
      <c r="CW4" s="646"/>
      <c r="CX4" s="646"/>
      <c r="CY4" s="646"/>
      <c r="CZ4" s="646"/>
      <c r="DA4" s="647"/>
      <c r="DB4" s="645">
        <v>2.9</v>
      </c>
      <c r="DC4" s="646"/>
      <c r="DD4" s="646"/>
      <c r="DE4" s="646"/>
      <c r="DF4" s="646"/>
      <c r="DG4" s="646"/>
      <c r="DH4" s="646"/>
      <c r="DI4" s="647"/>
      <c r="DJ4" s="186"/>
      <c r="DK4" s="186"/>
      <c r="DL4" s="186"/>
      <c r="DM4" s="186"/>
      <c r="DN4" s="186"/>
      <c r="DO4" s="186"/>
    </row>
    <row r="5" spans="1:119" ht="18.75" customHeight="1" x14ac:dyDescent="0.15">
      <c r="A5" s="187"/>
      <c r="B5" s="652"/>
      <c r="C5" s="483"/>
      <c r="D5" s="483"/>
      <c r="E5" s="653"/>
      <c r="F5" s="653"/>
      <c r="G5" s="653"/>
      <c r="H5" s="653"/>
      <c r="I5" s="653"/>
      <c r="J5" s="653"/>
      <c r="K5" s="653"/>
      <c r="L5" s="653"/>
      <c r="M5" s="653"/>
      <c r="N5" s="653"/>
      <c r="O5" s="653"/>
      <c r="P5" s="653"/>
      <c r="Q5" s="653"/>
      <c r="R5" s="481"/>
      <c r="S5" s="481"/>
      <c r="T5" s="481"/>
      <c r="U5" s="481"/>
      <c r="V5" s="656"/>
      <c r="W5" s="572"/>
      <c r="X5" s="482"/>
      <c r="Y5" s="482"/>
      <c r="Z5" s="482"/>
      <c r="AA5" s="482"/>
      <c r="AB5" s="483"/>
      <c r="AC5" s="481"/>
      <c r="AD5" s="482"/>
      <c r="AE5" s="482"/>
      <c r="AF5" s="482"/>
      <c r="AG5" s="482"/>
      <c r="AH5" s="482"/>
      <c r="AI5" s="482"/>
      <c r="AJ5" s="482"/>
      <c r="AK5" s="482"/>
      <c r="AL5" s="657"/>
      <c r="AM5" s="535" t="s">
        <v>93</v>
      </c>
      <c r="AN5" s="440"/>
      <c r="AO5" s="440"/>
      <c r="AP5" s="440"/>
      <c r="AQ5" s="440"/>
      <c r="AR5" s="440"/>
      <c r="AS5" s="440"/>
      <c r="AT5" s="441"/>
      <c r="AU5" s="523" t="s">
        <v>94</v>
      </c>
      <c r="AV5" s="524"/>
      <c r="AW5" s="524"/>
      <c r="AX5" s="524"/>
      <c r="AY5" s="446" t="s">
        <v>95</v>
      </c>
      <c r="AZ5" s="447"/>
      <c r="BA5" s="447"/>
      <c r="BB5" s="447"/>
      <c r="BC5" s="447"/>
      <c r="BD5" s="447"/>
      <c r="BE5" s="447"/>
      <c r="BF5" s="447"/>
      <c r="BG5" s="447"/>
      <c r="BH5" s="447"/>
      <c r="BI5" s="447"/>
      <c r="BJ5" s="447"/>
      <c r="BK5" s="447"/>
      <c r="BL5" s="447"/>
      <c r="BM5" s="448"/>
      <c r="BN5" s="466">
        <v>9096509</v>
      </c>
      <c r="BO5" s="467"/>
      <c r="BP5" s="467"/>
      <c r="BQ5" s="467"/>
      <c r="BR5" s="467"/>
      <c r="BS5" s="467"/>
      <c r="BT5" s="467"/>
      <c r="BU5" s="468"/>
      <c r="BV5" s="466">
        <v>8934668</v>
      </c>
      <c r="BW5" s="467"/>
      <c r="BX5" s="467"/>
      <c r="BY5" s="467"/>
      <c r="BZ5" s="467"/>
      <c r="CA5" s="467"/>
      <c r="CB5" s="467"/>
      <c r="CC5" s="468"/>
      <c r="CD5" s="475" t="s">
        <v>96</v>
      </c>
      <c r="CE5" s="476"/>
      <c r="CF5" s="476"/>
      <c r="CG5" s="476"/>
      <c r="CH5" s="476"/>
      <c r="CI5" s="476"/>
      <c r="CJ5" s="476"/>
      <c r="CK5" s="476"/>
      <c r="CL5" s="476"/>
      <c r="CM5" s="476"/>
      <c r="CN5" s="476"/>
      <c r="CO5" s="476"/>
      <c r="CP5" s="476"/>
      <c r="CQ5" s="476"/>
      <c r="CR5" s="476"/>
      <c r="CS5" s="477"/>
      <c r="CT5" s="436">
        <v>92.8</v>
      </c>
      <c r="CU5" s="437"/>
      <c r="CV5" s="437"/>
      <c r="CW5" s="437"/>
      <c r="CX5" s="437"/>
      <c r="CY5" s="437"/>
      <c r="CZ5" s="437"/>
      <c r="DA5" s="438"/>
      <c r="DB5" s="436">
        <v>92.5</v>
      </c>
      <c r="DC5" s="437"/>
      <c r="DD5" s="437"/>
      <c r="DE5" s="437"/>
      <c r="DF5" s="437"/>
      <c r="DG5" s="437"/>
      <c r="DH5" s="437"/>
      <c r="DI5" s="438"/>
      <c r="DJ5" s="186"/>
      <c r="DK5" s="186"/>
      <c r="DL5" s="186"/>
      <c r="DM5" s="186"/>
      <c r="DN5" s="186"/>
      <c r="DO5" s="186"/>
    </row>
    <row r="6" spans="1:119" ht="18.75" customHeight="1" x14ac:dyDescent="0.15">
      <c r="A6" s="187"/>
      <c r="B6" s="622" t="s">
        <v>97</v>
      </c>
      <c r="C6" s="480"/>
      <c r="D6" s="480"/>
      <c r="E6" s="623"/>
      <c r="F6" s="623"/>
      <c r="G6" s="623"/>
      <c r="H6" s="623"/>
      <c r="I6" s="623"/>
      <c r="J6" s="623"/>
      <c r="K6" s="623"/>
      <c r="L6" s="623" t="s">
        <v>98</v>
      </c>
      <c r="M6" s="623"/>
      <c r="N6" s="623"/>
      <c r="O6" s="623"/>
      <c r="P6" s="623"/>
      <c r="Q6" s="623"/>
      <c r="R6" s="504"/>
      <c r="S6" s="504"/>
      <c r="T6" s="504"/>
      <c r="U6" s="504"/>
      <c r="V6" s="629"/>
      <c r="W6" s="557" t="s">
        <v>99</v>
      </c>
      <c r="X6" s="479"/>
      <c r="Y6" s="479"/>
      <c r="Z6" s="479"/>
      <c r="AA6" s="479"/>
      <c r="AB6" s="480"/>
      <c r="AC6" s="634" t="s">
        <v>100</v>
      </c>
      <c r="AD6" s="635"/>
      <c r="AE6" s="635"/>
      <c r="AF6" s="635"/>
      <c r="AG6" s="635"/>
      <c r="AH6" s="635"/>
      <c r="AI6" s="635"/>
      <c r="AJ6" s="635"/>
      <c r="AK6" s="635"/>
      <c r="AL6" s="636"/>
      <c r="AM6" s="535" t="s">
        <v>101</v>
      </c>
      <c r="AN6" s="440"/>
      <c r="AO6" s="440"/>
      <c r="AP6" s="440"/>
      <c r="AQ6" s="440"/>
      <c r="AR6" s="440"/>
      <c r="AS6" s="440"/>
      <c r="AT6" s="441"/>
      <c r="AU6" s="523" t="s">
        <v>94</v>
      </c>
      <c r="AV6" s="524"/>
      <c r="AW6" s="524"/>
      <c r="AX6" s="524"/>
      <c r="AY6" s="446" t="s">
        <v>102</v>
      </c>
      <c r="AZ6" s="447"/>
      <c r="BA6" s="447"/>
      <c r="BB6" s="447"/>
      <c r="BC6" s="447"/>
      <c r="BD6" s="447"/>
      <c r="BE6" s="447"/>
      <c r="BF6" s="447"/>
      <c r="BG6" s="447"/>
      <c r="BH6" s="447"/>
      <c r="BI6" s="447"/>
      <c r="BJ6" s="447"/>
      <c r="BK6" s="447"/>
      <c r="BL6" s="447"/>
      <c r="BM6" s="448"/>
      <c r="BN6" s="466">
        <v>195134</v>
      </c>
      <c r="BO6" s="467"/>
      <c r="BP6" s="467"/>
      <c r="BQ6" s="467"/>
      <c r="BR6" s="467"/>
      <c r="BS6" s="467"/>
      <c r="BT6" s="467"/>
      <c r="BU6" s="468"/>
      <c r="BV6" s="466">
        <v>223731</v>
      </c>
      <c r="BW6" s="467"/>
      <c r="BX6" s="467"/>
      <c r="BY6" s="467"/>
      <c r="BZ6" s="467"/>
      <c r="CA6" s="467"/>
      <c r="CB6" s="467"/>
      <c r="CC6" s="468"/>
      <c r="CD6" s="475" t="s">
        <v>103</v>
      </c>
      <c r="CE6" s="476"/>
      <c r="CF6" s="476"/>
      <c r="CG6" s="476"/>
      <c r="CH6" s="476"/>
      <c r="CI6" s="476"/>
      <c r="CJ6" s="476"/>
      <c r="CK6" s="476"/>
      <c r="CL6" s="476"/>
      <c r="CM6" s="476"/>
      <c r="CN6" s="476"/>
      <c r="CO6" s="476"/>
      <c r="CP6" s="476"/>
      <c r="CQ6" s="476"/>
      <c r="CR6" s="476"/>
      <c r="CS6" s="477"/>
      <c r="CT6" s="619">
        <v>95.5</v>
      </c>
      <c r="CU6" s="620"/>
      <c r="CV6" s="620"/>
      <c r="CW6" s="620"/>
      <c r="CX6" s="620"/>
      <c r="CY6" s="620"/>
      <c r="CZ6" s="620"/>
      <c r="DA6" s="621"/>
      <c r="DB6" s="619">
        <v>96.2</v>
      </c>
      <c r="DC6" s="620"/>
      <c r="DD6" s="620"/>
      <c r="DE6" s="620"/>
      <c r="DF6" s="620"/>
      <c r="DG6" s="620"/>
      <c r="DH6" s="620"/>
      <c r="DI6" s="621"/>
      <c r="DJ6" s="186"/>
      <c r="DK6" s="186"/>
      <c r="DL6" s="186"/>
      <c r="DM6" s="186"/>
      <c r="DN6" s="186"/>
      <c r="DO6" s="186"/>
    </row>
    <row r="7" spans="1:119" ht="18.75" customHeight="1" x14ac:dyDescent="0.15">
      <c r="A7" s="187"/>
      <c r="B7" s="624"/>
      <c r="C7" s="625"/>
      <c r="D7" s="625"/>
      <c r="E7" s="626"/>
      <c r="F7" s="626"/>
      <c r="G7" s="626"/>
      <c r="H7" s="626"/>
      <c r="I7" s="626"/>
      <c r="J7" s="626"/>
      <c r="K7" s="626"/>
      <c r="L7" s="626"/>
      <c r="M7" s="626"/>
      <c r="N7" s="626"/>
      <c r="O7" s="626"/>
      <c r="P7" s="626"/>
      <c r="Q7" s="626"/>
      <c r="R7" s="630"/>
      <c r="S7" s="630"/>
      <c r="T7" s="630"/>
      <c r="U7" s="630"/>
      <c r="V7" s="631"/>
      <c r="W7" s="617"/>
      <c r="X7" s="428"/>
      <c r="Y7" s="428"/>
      <c r="Z7" s="428"/>
      <c r="AA7" s="428"/>
      <c r="AB7" s="625"/>
      <c r="AC7" s="637"/>
      <c r="AD7" s="429"/>
      <c r="AE7" s="429"/>
      <c r="AF7" s="429"/>
      <c r="AG7" s="429"/>
      <c r="AH7" s="429"/>
      <c r="AI7" s="429"/>
      <c r="AJ7" s="429"/>
      <c r="AK7" s="429"/>
      <c r="AL7" s="638"/>
      <c r="AM7" s="535" t="s">
        <v>104</v>
      </c>
      <c r="AN7" s="440"/>
      <c r="AO7" s="440"/>
      <c r="AP7" s="440"/>
      <c r="AQ7" s="440"/>
      <c r="AR7" s="440"/>
      <c r="AS7" s="440"/>
      <c r="AT7" s="441"/>
      <c r="AU7" s="523" t="s">
        <v>105</v>
      </c>
      <c r="AV7" s="524"/>
      <c r="AW7" s="524"/>
      <c r="AX7" s="524"/>
      <c r="AY7" s="446" t="s">
        <v>106</v>
      </c>
      <c r="AZ7" s="447"/>
      <c r="BA7" s="447"/>
      <c r="BB7" s="447"/>
      <c r="BC7" s="447"/>
      <c r="BD7" s="447"/>
      <c r="BE7" s="447"/>
      <c r="BF7" s="447"/>
      <c r="BG7" s="447"/>
      <c r="BH7" s="447"/>
      <c r="BI7" s="447"/>
      <c r="BJ7" s="447"/>
      <c r="BK7" s="447"/>
      <c r="BL7" s="447"/>
      <c r="BM7" s="448"/>
      <c r="BN7" s="466">
        <v>33695</v>
      </c>
      <c r="BO7" s="467"/>
      <c r="BP7" s="467"/>
      <c r="BQ7" s="467"/>
      <c r="BR7" s="467"/>
      <c r="BS7" s="467"/>
      <c r="BT7" s="467"/>
      <c r="BU7" s="468"/>
      <c r="BV7" s="466">
        <v>54706</v>
      </c>
      <c r="BW7" s="467"/>
      <c r="BX7" s="467"/>
      <c r="BY7" s="467"/>
      <c r="BZ7" s="467"/>
      <c r="CA7" s="467"/>
      <c r="CB7" s="467"/>
      <c r="CC7" s="468"/>
      <c r="CD7" s="475" t="s">
        <v>107</v>
      </c>
      <c r="CE7" s="476"/>
      <c r="CF7" s="476"/>
      <c r="CG7" s="476"/>
      <c r="CH7" s="476"/>
      <c r="CI7" s="476"/>
      <c r="CJ7" s="476"/>
      <c r="CK7" s="476"/>
      <c r="CL7" s="476"/>
      <c r="CM7" s="476"/>
      <c r="CN7" s="476"/>
      <c r="CO7" s="476"/>
      <c r="CP7" s="476"/>
      <c r="CQ7" s="476"/>
      <c r="CR7" s="476"/>
      <c r="CS7" s="477"/>
      <c r="CT7" s="466">
        <v>5814527</v>
      </c>
      <c r="CU7" s="467"/>
      <c r="CV7" s="467"/>
      <c r="CW7" s="467"/>
      <c r="CX7" s="467"/>
      <c r="CY7" s="467"/>
      <c r="CZ7" s="467"/>
      <c r="DA7" s="468"/>
      <c r="DB7" s="466">
        <v>5816776</v>
      </c>
      <c r="DC7" s="467"/>
      <c r="DD7" s="467"/>
      <c r="DE7" s="467"/>
      <c r="DF7" s="467"/>
      <c r="DG7" s="467"/>
      <c r="DH7" s="467"/>
      <c r="DI7" s="468"/>
      <c r="DJ7" s="186"/>
      <c r="DK7" s="186"/>
      <c r="DL7" s="186"/>
      <c r="DM7" s="186"/>
      <c r="DN7" s="186"/>
      <c r="DO7" s="186"/>
    </row>
    <row r="8" spans="1:119" ht="18.75" customHeight="1" thickBot="1" x14ac:dyDescent="0.2">
      <c r="A8" s="187"/>
      <c r="B8" s="627"/>
      <c r="C8" s="558"/>
      <c r="D8" s="558"/>
      <c r="E8" s="628"/>
      <c r="F8" s="628"/>
      <c r="G8" s="628"/>
      <c r="H8" s="628"/>
      <c r="I8" s="628"/>
      <c r="J8" s="628"/>
      <c r="K8" s="628"/>
      <c r="L8" s="628"/>
      <c r="M8" s="628"/>
      <c r="N8" s="628"/>
      <c r="O8" s="628"/>
      <c r="P8" s="628"/>
      <c r="Q8" s="628"/>
      <c r="R8" s="632"/>
      <c r="S8" s="632"/>
      <c r="T8" s="632"/>
      <c r="U8" s="632"/>
      <c r="V8" s="633"/>
      <c r="W8" s="547"/>
      <c r="X8" s="548"/>
      <c r="Y8" s="548"/>
      <c r="Z8" s="548"/>
      <c r="AA8" s="548"/>
      <c r="AB8" s="558"/>
      <c r="AC8" s="639"/>
      <c r="AD8" s="640"/>
      <c r="AE8" s="640"/>
      <c r="AF8" s="640"/>
      <c r="AG8" s="640"/>
      <c r="AH8" s="640"/>
      <c r="AI8" s="640"/>
      <c r="AJ8" s="640"/>
      <c r="AK8" s="640"/>
      <c r="AL8" s="641"/>
      <c r="AM8" s="535" t="s">
        <v>108</v>
      </c>
      <c r="AN8" s="440"/>
      <c r="AO8" s="440"/>
      <c r="AP8" s="440"/>
      <c r="AQ8" s="440"/>
      <c r="AR8" s="440"/>
      <c r="AS8" s="440"/>
      <c r="AT8" s="441"/>
      <c r="AU8" s="523" t="s">
        <v>109</v>
      </c>
      <c r="AV8" s="524"/>
      <c r="AW8" s="524"/>
      <c r="AX8" s="524"/>
      <c r="AY8" s="446" t="s">
        <v>110</v>
      </c>
      <c r="AZ8" s="447"/>
      <c r="BA8" s="447"/>
      <c r="BB8" s="447"/>
      <c r="BC8" s="447"/>
      <c r="BD8" s="447"/>
      <c r="BE8" s="447"/>
      <c r="BF8" s="447"/>
      <c r="BG8" s="447"/>
      <c r="BH8" s="447"/>
      <c r="BI8" s="447"/>
      <c r="BJ8" s="447"/>
      <c r="BK8" s="447"/>
      <c r="BL8" s="447"/>
      <c r="BM8" s="448"/>
      <c r="BN8" s="466">
        <v>161439</v>
      </c>
      <c r="BO8" s="467"/>
      <c r="BP8" s="467"/>
      <c r="BQ8" s="467"/>
      <c r="BR8" s="467"/>
      <c r="BS8" s="467"/>
      <c r="BT8" s="467"/>
      <c r="BU8" s="468"/>
      <c r="BV8" s="466">
        <v>169025</v>
      </c>
      <c r="BW8" s="467"/>
      <c r="BX8" s="467"/>
      <c r="BY8" s="467"/>
      <c r="BZ8" s="467"/>
      <c r="CA8" s="467"/>
      <c r="CB8" s="467"/>
      <c r="CC8" s="468"/>
      <c r="CD8" s="475" t="s">
        <v>111</v>
      </c>
      <c r="CE8" s="476"/>
      <c r="CF8" s="476"/>
      <c r="CG8" s="476"/>
      <c r="CH8" s="476"/>
      <c r="CI8" s="476"/>
      <c r="CJ8" s="476"/>
      <c r="CK8" s="476"/>
      <c r="CL8" s="476"/>
      <c r="CM8" s="476"/>
      <c r="CN8" s="476"/>
      <c r="CO8" s="476"/>
      <c r="CP8" s="476"/>
      <c r="CQ8" s="476"/>
      <c r="CR8" s="476"/>
      <c r="CS8" s="477"/>
      <c r="CT8" s="579">
        <v>0.21</v>
      </c>
      <c r="CU8" s="580"/>
      <c r="CV8" s="580"/>
      <c r="CW8" s="580"/>
      <c r="CX8" s="580"/>
      <c r="CY8" s="580"/>
      <c r="CZ8" s="580"/>
      <c r="DA8" s="581"/>
      <c r="DB8" s="579">
        <v>0.21</v>
      </c>
      <c r="DC8" s="580"/>
      <c r="DD8" s="580"/>
      <c r="DE8" s="580"/>
      <c r="DF8" s="580"/>
      <c r="DG8" s="580"/>
      <c r="DH8" s="580"/>
      <c r="DI8" s="581"/>
      <c r="DJ8" s="186"/>
      <c r="DK8" s="186"/>
      <c r="DL8" s="186"/>
      <c r="DM8" s="186"/>
      <c r="DN8" s="186"/>
      <c r="DO8" s="186"/>
    </row>
    <row r="9" spans="1:119" ht="18.75" customHeight="1" thickBot="1" x14ac:dyDescent="0.2">
      <c r="A9" s="187"/>
      <c r="B9" s="608" t="s">
        <v>112</v>
      </c>
      <c r="C9" s="609"/>
      <c r="D9" s="609"/>
      <c r="E9" s="609"/>
      <c r="F9" s="609"/>
      <c r="G9" s="609"/>
      <c r="H9" s="609"/>
      <c r="I9" s="609"/>
      <c r="J9" s="609"/>
      <c r="K9" s="529"/>
      <c r="L9" s="610" t="s">
        <v>113</v>
      </c>
      <c r="M9" s="611"/>
      <c r="N9" s="611"/>
      <c r="O9" s="611"/>
      <c r="P9" s="611"/>
      <c r="Q9" s="612"/>
      <c r="R9" s="613">
        <v>12788</v>
      </c>
      <c r="S9" s="614"/>
      <c r="T9" s="614"/>
      <c r="U9" s="614"/>
      <c r="V9" s="615"/>
      <c r="W9" s="545" t="s">
        <v>114</v>
      </c>
      <c r="X9" s="546"/>
      <c r="Y9" s="546"/>
      <c r="Z9" s="546"/>
      <c r="AA9" s="546"/>
      <c r="AB9" s="546"/>
      <c r="AC9" s="546"/>
      <c r="AD9" s="546"/>
      <c r="AE9" s="546"/>
      <c r="AF9" s="546"/>
      <c r="AG9" s="546"/>
      <c r="AH9" s="546"/>
      <c r="AI9" s="546"/>
      <c r="AJ9" s="546"/>
      <c r="AK9" s="546"/>
      <c r="AL9" s="616"/>
      <c r="AM9" s="535" t="s">
        <v>115</v>
      </c>
      <c r="AN9" s="440"/>
      <c r="AO9" s="440"/>
      <c r="AP9" s="440"/>
      <c r="AQ9" s="440"/>
      <c r="AR9" s="440"/>
      <c r="AS9" s="440"/>
      <c r="AT9" s="441"/>
      <c r="AU9" s="523" t="s">
        <v>109</v>
      </c>
      <c r="AV9" s="524"/>
      <c r="AW9" s="524"/>
      <c r="AX9" s="524"/>
      <c r="AY9" s="446" t="s">
        <v>116</v>
      </c>
      <c r="AZ9" s="447"/>
      <c r="BA9" s="447"/>
      <c r="BB9" s="447"/>
      <c r="BC9" s="447"/>
      <c r="BD9" s="447"/>
      <c r="BE9" s="447"/>
      <c r="BF9" s="447"/>
      <c r="BG9" s="447"/>
      <c r="BH9" s="447"/>
      <c r="BI9" s="447"/>
      <c r="BJ9" s="447"/>
      <c r="BK9" s="447"/>
      <c r="BL9" s="447"/>
      <c r="BM9" s="448"/>
      <c r="BN9" s="466">
        <v>-7586</v>
      </c>
      <c r="BO9" s="467"/>
      <c r="BP9" s="467"/>
      <c r="BQ9" s="467"/>
      <c r="BR9" s="467"/>
      <c r="BS9" s="467"/>
      <c r="BT9" s="467"/>
      <c r="BU9" s="468"/>
      <c r="BV9" s="466">
        <v>39173</v>
      </c>
      <c r="BW9" s="467"/>
      <c r="BX9" s="467"/>
      <c r="BY9" s="467"/>
      <c r="BZ9" s="467"/>
      <c r="CA9" s="467"/>
      <c r="CB9" s="467"/>
      <c r="CC9" s="468"/>
      <c r="CD9" s="475" t="s">
        <v>117</v>
      </c>
      <c r="CE9" s="476"/>
      <c r="CF9" s="476"/>
      <c r="CG9" s="476"/>
      <c r="CH9" s="476"/>
      <c r="CI9" s="476"/>
      <c r="CJ9" s="476"/>
      <c r="CK9" s="476"/>
      <c r="CL9" s="476"/>
      <c r="CM9" s="476"/>
      <c r="CN9" s="476"/>
      <c r="CO9" s="476"/>
      <c r="CP9" s="476"/>
      <c r="CQ9" s="476"/>
      <c r="CR9" s="476"/>
      <c r="CS9" s="477"/>
      <c r="CT9" s="436">
        <v>16.899999999999999</v>
      </c>
      <c r="CU9" s="437"/>
      <c r="CV9" s="437"/>
      <c r="CW9" s="437"/>
      <c r="CX9" s="437"/>
      <c r="CY9" s="437"/>
      <c r="CZ9" s="437"/>
      <c r="DA9" s="438"/>
      <c r="DB9" s="436">
        <v>15.5</v>
      </c>
      <c r="DC9" s="437"/>
      <c r="DD9" s="437"/>
      <c r="DE9" s="437"/>
      <c r="DF9" s="437"/>
      <c r="DG9" s="437"/>
      <c r="DH9" s="437"/>
      <c r="DI9" s="438"/>
      <c r="DJ9" s="186"/>
      <c r="DK9" s="186"/>
      <c r="DL9" s="186"/>
      <c r="DM9" s="186"/>
      <c r="DN9" s="186"/>
      <c r="DO9" s="186"/>
    </row>
    <row r="10" spans="1:119" ht="18.75" customHeight="1" thickBot="1" x14ac:dyDescent="0.2">
      <c r="A10" s="187"/>
      <c r="B10" s="608"/>
      <c r="C10" s="609"/>
      <c r="D10" s="609"/>
      <c r="E10" s="609"/>
      <c r="F10" s="609"/>
      <c r="G10" s="609"/>
      <c r="H10" s="609"/>
      <c r="I10" s="609"/>
      <c r="J10" s="609"/>
      <c r="K10" s="529"/>
      <c r="L10" s="439" t="s">
        <v>118</v>
      </c>
      <c r="M10" s="440"/>
      <c r="N10" s="440"/>
      <c r="O10" s="440"/>
      <c r="P10" s="440"/>
      <c r="Q10" s="441"/>
      <c r="R10" s="442">
        <v>14791</v>
      </c>
      <c r="S10" s="443"/>
      <c r="T10" s="443"/>
      <c r="U10" s="443"/>
      <c r="V10" s="445"/>
      <c r="W10" s="617"/>
      <c r="X10" s="428"/>
      <c r="Y10" s="428"/>
      <c r="Z10" s="428"/>
      <c r="AA10" s="428"/>
      <c r="AB10" s="428"/>
      <c r="AC10" s="428"/>
      <c r="AD10" s="428"/>
      <c r="AE10" s="428"/>
      <c r="AF10" s="428"/>
      <c r="AG10" s="428"/>
      <c r="AH10" s="428"/>
      <c r="AI10" s="428"/>
      <c r="AJ10" s="428"/>
      <c r="AK10" s="428"/>
      <c r="AL10" s="618"/>
      <c r="AM10" s="535" t="s">
        <v>119</v>
      </c>
      <c r="AN10" s="440"/>
      <c r="AO10" s="440"/>
      <c r="AP10" s="440"/>
      <c r="AQ10" s="440"/>
      <c r="AR10" s="440"/>
      <c r="AS10" s="440"/>
      <c r="AT10" s="441"/>
      <c r="AU10" s="523" t="s">
        <v>120</v>
      </c>
      <c r="AV10" s="524"/>
      <c r="AW10" s="524"/>
      <c r="AX10" s="524"/>
      <c r="AY10" s="446" t="s">
        <v>121</v>
      </c>
      <c r="AZ10" s="447"/>
      <c r="BA10" s="447"/>
      <c r="BB10" s="447"/>
      <c r="BC10" s="447"/>
      <c r="BD10" s="447"/>
      <c r="BE10" s="447"/>
      <c r="BF10" s="447"/>
      <c r="BG10" s="447"/>
      <c r="BH10" s="447"/>
      <c r="BI10" s="447"/>
      <c r="BJ10" s="447"/>
      <c r="BK10" s="447"/>
      <c r="BL10" s="447"/>
      <c r="BM10" s="448"/>
      <c r="BN10" s="466">
        <v>465</v>
      </c>
      <c r="BO10" s="467"/>
      <c r="BP10" s="467"/>
      <c r="BQ10" s="467"/>
      <c r="BR10" s="467"/>
      <c r="BS10" s="467"/>
      <c r="BT10" s="467"/>
      <c r="BU10" s="468"/>
      <c r="BV10" s="466">
        <v>427</v>
      </c>
      <c r="BW10" s="467"/>
      <c r="BX10" s="467"/>
      <c r="BY10" s="467"/>
      <c r="BZ10" s="467"/>
      <c r="CA10" s="467"/>
      <c r="CB10" s="467"/>
      <c r="CC10" s="468"/>
      <c r="CD10" s="191" t="s">
        <v>122</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x14ac:dyDescent="0.2">
      <c r="A11" s="187"/>
      <c r="B11" s="608"/>
      <c r="C11" s="609"/>
      <c r="D11" s="609"/>
      <c r="E11" s="609"/>
      <c r="F11" s="609"/>
      <c r="G11" s="609"/>
      <c r="H11" s="609"/>
      <c r="I11" s="609"/>
      <c r="J11" s="609"/>
      <c r="K11" s="529"/>
      <c r="L11" s="512" t="s">
        <v>123</v>
      </c>
      <c r="M11" s="513"/>
      <c r="N11" s="513"/>
      <c r="O11" s="513"/>
      <c r="P11" s="513"/>
      <c r="Q11" s="514"/>
      <c r="R11" s="605" t="s">
        <v>124</v>
      </c>
      <c r="S11" s="606"/>
      <c r="T11" s="606"/>
      <c r="U11" s="606"/>
      <c r="V11" s="607"/>
      <c r="W11" s="617"/>
      <c r="X11" s="428"/>
      <c r="Y11" s="428"/>
      <c r="Z11" s="428"/>
      <c r="AA11" s="428"/>
      <c r="AB11" s="428"/>
      <c r="AC11" s="428"/>
      <c r="AD11" s="428"/>
      <c r="AE11" s="428"/>
      <c r="AF11" s="428"/>
      <c r="AG11" s="428"/>
      <c r="AH11" s="428"/>
      <c r="AI11" s="428"/>
      <c r="AJ11" s="428"/>
      <c r="AK11" s="428"/>
      <c r="AL11" s="618"/>
      <c r="AM11" s="535" t="s">
        <v>125</v>
      </c>
      <c r="AN11" s="440"/>
      <c r="AO11" s="440"/>
      <c r="AP11" s="440"/>
      <c r="AQ11" s="440"/>
      <c r="AR11" s="440"/>
      <c r="AS11" s="440"/>
      <c r="AT11" s="441"/>
      <c r="AU11" s="523" t="s">
        <v>120</v>
      </c>
      <c r="AV11" s="524"/>
      <c r="AW11" s="524"/>
      <c r="AX11" s="524"/>
      <c r="AY11" s="446" t="s">
        <v>126</v>
      </c>
      <c r="AZ11" s="447"/>
      <c r="BA11" s="447"/>
      <c r="BB11" s="447"/>
      <c r="BC11" s="447"/>
      <c r="BD11" s="447"/>
      <c r="BE11" s="447"/>
      <c r="BF11" s="447"/>
      <c r="BG11" s="447"/>
      <c r="BH11" s="447"/>
      <c r="BI11" s="447"/>
      <c r="BJ11" s="447"/>
      <c r="BK11" s="447"/>
      <c r="BL11" s="447"/>
      <c r="BM11" s="448"/>
      <c r="BN11" s="466">
        <v>0</v>
      </c>
      <c r="BO11" s="467"/>
      <c r="BP11" s="467"/>
      <c r="BQ11" s="467"/>
      <c r="BR11" s="467"/>
      <c r="BS11" s="467"/>
      <c r="BT11" s="467"/>
      <c r="BU11" s="468"/>
      <c r="BV11" s="466">
        <v>0</v>
      </c>
      <c r="BW11" s="467"/>
      <c r="BX11" s="467"/>
      <c r="BY11" s="467"/>
      <c r="BZ11" s="467"/>
      <c r="CA11" s="467"/>
      <c r="CB11" s="467"/>
      <c r="CC11" s="468"/>
      <c r="CD11" s="475" t="s">
        <v>127</v>
      </c>
      <c r="CE11" s="476"/>
      <c r="CF11" s="476"/>
      <c r="CG11" s="476"/>
      <c r="CH11" s="476"/>
      <c r="CI11" s="476"/>
      <c r="CJ11" s="476"/>
      <c r="CK11" s="476"/>
      <c r="CL11" s="476"/>
      <c r="CM11" s="476"/>
      <c r="CN11" s="476"/>
      <c r="CO11" s="476"/>
      <c r="CP11" s="476"/>
      <c r="CQ11" s="476"/>
      <c r="CR11" s="476"/>
      <c r="CS11" s="477"/>
      <c r="CT11" s="579" t="s">
        <v>128</v>
      </c>
      <c r="CU11" s="580"/>
      <c r="CV11" s="580"/>
      <c r="CW11" s="580"/>
      <c r="CX11" s="580"/>
      <c r="CY11" s="580"/>
      <c r="CZ11" s="580"/>
      <c r="DA11" s="581"/>
      <c r="DB11" s="579" t="s">
        <v>129</v>
      </c>
      <c r="DC11" s="580"/>
      <c r="DD11" s="580"/>
      <c r="DE11" s="580"/>
      <c r="DF11" s="580"/>
      <c r="DG11" s="580"/>
      <c r="DH11" s="580"/>
      <c r="DI11" s="581"/>
      <c r="DJ11" s="186"/>
      <c r="DK11" s="186"/>
      <c r="DL11" s="186"/>
      <c r="DM11" s="186"/>
      <c r="DN11" s="186"/>
      <c r="DO11" s="186"/>
    </row>
    <row r="12" spans="1:119" ht="18.75" customHeight="1" x14ac:dyDescent="0.15">
      <c r="A12" s="187"/>
      <c r="B12" s="582" t="s">
        <v>130</v>
      </c>
      <c r="C12" s="583"/>
      <c r="D12" s="583"/>
      <c r="E12" s="583"/>
      <c r="F12" s="583"/>
      <c r="G12" s="583"/>
      <c r="H12" s="583"/>
      <c r="I12" s="583"/>
      <c r="J12" s="583"/>
      <c r="K12" s="584"/>
      <c r="L12" s="591" t="s">
        <v>131</v>
      </c>
      <c r="M12" s="592"/>
      <c r="N12" s="592"/>
      <c r="O12" s="592"/>
      <c r="P12" s="592"/>
      <c r="Q12" s="593"/>
      <c r="R12" s="594">
        <v>12345</v>
      </c>
      <c r="S12" s="595"/>
      <c r="T12" s="595"/>
      <c r="U12" s="595"/>
      <c r="V12" s="596"/>
      <c r="W12" s="597" t="s">
        <v>1</v>
      </c>
      <c r="X12" s="524"/>
      <c r="Y12" s="524"/>
      <c r="Z12" s="524"/>
      <c r="AA12" s="524"/>
      <c r="AB12" s="598"/>
      <c r="AC12" s="599" t="s">
        <v>132</v>
      </c>
      <c r="AD12" s="600"/>
      <c r="AE12" s="600"/>
      <c r="AF12" s="600"/>
      <c r="AG12" s="601"/>
      <c r="AH12" s="599" t="s">
        <v>133</v>
      </c>
      <c r="AI12" s="600"/>
      <c r="AJ12" s="600"/>
      <c r="AK12" s="600"/>
      <c r="AL12" s="602"/>
      <c r="AM12" s="535" t="s">
        <v>134</v>
      </c>
      <c r="AN12" s="440"/>
      <c r="AO12" s="440"/>
      <c r="AP12" s="440"/>
      <c r="AQ12" s="440"/>
      <c r="AR12" s="440"/>
      <c r="AS12" s="440"/>
      <c r="AT12" s="441"/>
      <c r="AU12" s="523" t="s">
        <v>135</v>
      </c>
      <c r="AV12" s="524"/>
      <c r="AW12" s="524"/>
      <c r="AX12" s="524"/>
      <c r="AY12" s="446" t="s">
        <v>136</v>
      </c>
      <c r="AZ12" s="447"/>
      <c r="BA12" s="447"/>
      <c r="BB12" s="447"/>
      <c r="BC12" s="447"/>
      <c r="BD12" s="447"/>
      <c r="BE12" s="447"/>
      <c r="BF12" s="447"/>
      <c r="BG12" s="447"/>
      <c r="BH12" s="447"/>
      <c r="BI12" s="447"/>
      <c r="BJ12" s="447"/>
      <c r="BK12" s="447"/>
      <c r="BL12" s="447"/>
      <c r="BM12" s="448"/>
      <c r="BN12" s="466">
        <v>35000</v>
      </c>
      <c r="BO12" s="467"/>
      <c r="BP12" s="467"/>
      <c r="BQ12" s="467"/>
      <c r="BR12" s="467"/>
      <c r="BS12" s="467"/>
      <c r="BT12" s="467"/>
      <c r="BU12" s="468"/>
      <c r="BV12" s="466">
        <v>400000</v>
      </c>
      <c r="BW12" s="467"/>
      <c r="BX12" s="467"/>
      <c r="BY12" s="467"/>
      <c r="BZ12" s="467"/>
      <c r="CA12" s="467"/>
      <c r="CB12" s="467"/>
      <c r="CC12" s="468"/>
      <c r="CD12" s="475" t="s">
        <v>137</v>
      </c>
      <c r="CE12" s="476"/>
      <c r="CF12" s="476"/>
      <c r="CG12" s="476"/>
      <c r="CH12" s="476"/>
      <c r="CI12" s="476"/>
      <c r="CJ12" s="476"/>
      <c r="CK12" s="476"/>
      <c r="CL12" s="476"/>
      <c r="CM12" s="476"/>
      <c r="CN12" s="476"/>
      <c r="CO12" s="476"/>
      <c r="CP12" s="476"/>
      <c r="CQ12" s="476"/>
      <c r="CR12" s="476"/>
      <c r="CS12" s="477"/>
      <c r="CT12" s="579" t="s">
        <v>138</v>
      </c>
      <c r="CU12" s="580"/>
      <c r="CV12" s="580"/>
      <c r="CW12" s="580"/>
      <c r="CX12" s="580"/>
      <c r="CY12" s="580"/>
      <c r="CZ12" s="580"/>
      <c r="DA12" s="581"/>
      <c r="DB12" s="579" t="s">
        <v>138</v>
      </c>
      <c r="DC12" s="580"/>
      <c r="DD12" s="580"/>
      <c r="DE12" s="580"/>
      <c r="DF12" s="580"/>
      <c r="DG12" s="580"/>
      <c r="DH12" s="580"/>
      <c r="DI12" s="581"/>
      <c r="DJ12" s="186"/>
      <c r="DK12" s="186"/>
      <c r="DL12" s="186"/>
      <c r="DM12" s="186"/>
      <c r="DN12" s="186"/>
      <c r="DO12" s="186"/>
    </row>
    <row r="13" spans="1:119" ht="18.75" customHeight="1" x14ac:dyDescent="0.15">
      <c r="A13" s="187"/>
      <c r="B13" s="585"/>
      <c r="C13" s="586"/>
      <c r="D13" s="586"/>
      <c r="E13" s="586"/>
      <c r="F13" s="586"/>
      <c r="G13" s="586"/>
      <c r="H13" s="586"/>
      <c r="I13" s="586"/>
      <c r="J13" s="586"/>
      <c r="K13" s="587"/>
      <c r="L13" s="197"/>
      <c r="M13" s="566" t="s">
        <v>139</v>
      </c>
      <c r="N13" s="567"/>
      <c r="O13" s="567"/>
      <c r="P13" s="567"/>
      <c r="Q13" s="568"/>
      <c r="R13" s="569">
        <v>12263</v>
      </c>
      <c r="S13" s="570"/>
      <c r="T13" s="570"/>
      <c r="U13" s="570"/>
      <c r="V13" s="571"/>
      <c r="W13" s="557" t="s">
        <v>140</v>
      </c>
      <c r="X13" s="479"/>
      <c r="Y13" s="479"/>
      <c r="Z13" s="479"/>
      <c r="AA13" s="479"/>
      <c r="AB13" s="480"/>
      <c r="AC13" s="442">
        <v>1109</v>
      </c>
      <c r="AD13" s="443"/>
      <c r="AE13" s="443"/>
      <c r="AF13" s="443"/>
      <c r="AG13" s="444"/>
      <c r="AH13" s="442">
        <v>1317</v>
      </c>
      <c r="AI13" s="443"/>
      <c r="AJ13" s="443"/>
      <c r="AK13" s="443"/>
      <c r="AL13" s="445"/>
      <c r="AM13" s="535" t="s">
        <v>141</v>
      </c>
      <c r="AN13" s="440"/>
      <c r="AO13" s="440"/>
      <c r="AP13" s="440"/>
      <c r="AQ13" s="440"/>
      <c r="AR13" s="440"/>
      <c r="AS13" s="440"/>
      <c r="AT13" s="441"/>
      <c r="AU13" s="523" t="s">
        <v>120</v>
      </c>
      <c r="AV13" s="524"/>
      <c r="AW13" s="524"/>
      <c r="AX13" s="524"/>
      <c r="AY13" s="446" t="s">
        <v>142</v>
      </c>
      <c r="AZ13" s="447"/>
      <c r="BA13" s="447"/>
      <c r="BB13" s="447"/>
      <c r="BC13" s="447"/>
      <c r="BD13" s="447"/>
      <c r="BE13" s="447"/>
      <c r="BF13" s="447"/>
      <c r="BG13" s="447"/>
      <c r="BH13" s="447"/>
      <c r="BI13" s="447"/>
      <c r="BJ13" s="447"/>
      <c r="BK13" s="447"/>
      <c r="BL13" s="447"/>
      <c r="BM13" s="448"/>
      <c r="BN13" s="466">
        <v>-42121</v>
      </c>
      <c r="BO13" s="467"/>
      <c r="BP13" s="467"/>
      <c r="BQ13" s="467"/>
      <c r="BR13" s="467"/>
      <c r="BS13" s="467"/>
      <c r="BT13" s="467"/>
      <c r="BU13" s="468"/>
      <c r="BV13" s="466">
        <v>-360400</v>
      </c>
      <c r="BW13" s="467"/>
      <c r="BX13" s="467"/>
      <c r="BY13" s="467"/>
      <c r="BZ13" s="467"/>
      <c r="CA13" s="467"/>
      <c r="CB13" s="467"/>
      <c r="CC13" s="468"/>
      <c r="CD13" s="475" t="s">
        <v>143</v>
      </c>
      <c r="CE13" s="476"/>
      <c r="CF13" s="476"/>
      <c r="CG13" s="476"/>
      <c r="CH13" s="476"/>
      <c r="CI13" s="476"/>
      <c r="CJ13" s="476"/>
      <c r="CK13" s="476"/>
      <c r="CL13" s="476"/>
      <c r="CM13" s="476"/>
      <c r="CN13" s="476"/>
      <c r="CO13" s="476"/>
      <c r="CP13" s="476"/>
      <c r="CQ13" s="476"/>
      <c r="CR13" s="476"/>
      <c r="CS13" s="477"/>
      <c r="CT13" s="436">
        <v>10</v>
      </c>
      <c r="CU13" s="437"/>
      <c r="CV13" s="437"/>
      <c r="CW13" s="437"/>
      <c r="CX13" s="437"/>
      <c r="CY13" s="437"/>
      <c r="CZ13" s="437"/>
      <c r="DA13" s="438"/>
      <c r="DB13" s="436">
        <v>9.3000000000000007</v>
      </c>
      <c r="DC13" s="437"/>
      <c r="DD13" s="437"/>
      <c r="DE13" s="437"/>
      <c r="DF13" s="437"/>
      <c r="DG13" s="437"/>
      <c r="DH13" s="437"/>
      <c r="DI13" s="438"/>
      <c r="DJ13" s="186"/>
      <c r="DK13" s="186"/>
      <c r="DL13" s="186"/>
      <c r="DM13" s="186"/>
      <c r="DN13" s="186"/>
      <c r="DO13" s="186"/>
    </row>
    <row r="14" spans="1:119" ht="18.75" customHeight="1" thickBot="1" x14ac:dyDescent="0.2">
      <c r="A14" s="187"/>
      <c r="B14" s="585"/>
      <c r="C14" s="586"/>
      <c r="D14" s="586"/>
      <c r="E14" s="586"/>
      <c r="F14" s="586"/>
      <c r="G14" s="586"/>
      <c r="H14" s="586"/>
      <c r="I14" s="586"/>
      <c r="J14" s="586"/>
      <c r="K14" s="587"/>
      <c r="L14" s="559" t="s">
        <v>144</v>
      </c>
      <c r="M14" s="603"/>
      <c r="N14" s="603"/>
      <c r="O14" s="603"/>
      <c r="P14" s="603"/>
      <c r="Q14" s="604"/>
      <c r="R14" s="569">
        <v>12811</v>
      </c>
      <c r="S14" s="570"/>
      <c r="T14" s="570"/>
      <c r="U14" s="570"/>
      <c r="V14" s="571"/>
      <c r="W14" s="572"/>
      <c r="X14" s="482"/>
      <c r="Y14" s="482"/>
      <c r="Z14" s="482"/>
      <c r="AA14" s="482"/>
      <c r="AB14" s="483"/>
      <c r="AC14" s="562">
        <v>20.8</v>
      </c>
      <c r="AD14" s="563"/>
      <c r="AE14" s="563"/>
      <c r="AF14" s="563"/>
      <c r="AG14" s="564"/>
      <c r="AH14" s="562">
        <v>21.6</v>
      </c>
      <c r="AI14" s="563"/>
      <c r="AJ14" s="563"/>
      <c r="AK14" s="563"/>
      <c r="AL14" s="565"/>
      <c r="AM14" s="535"/>
      <c r="AN14" s="440"/>
      <c r="AO14" s="440"/>
      <c r="AP14" s="440"/>
      <c r="AQ14" s="440"/>
      <c r="AR14" s="440"/>
      <c r="AS14" s="440"/>
      <c r="AT14" s="441"/>
      <c r="AU14" s="523"/>
      <c r="AV14" s="524"/>
      <c r="AW14" s="524"/>
      <c r="AX14" s="524"/>
      <c r="AY14" s="446"/>
      <c r="AZ14" s="447"/>
      <c r="BA14" s="447"/>
      <c r="BB14" s="447"/>
      <c r="BC14" s="447"/>
      <c r="BD14" s="447"/>
      <c r="BE14" s="447"/>
      <c r="BF14" s="447"/>
      <c r="BG14" s="447"/>
      <c r="BH14" s="447"/>
      <c r="BI14" s="447"/>
      <c r="BJ14" s="447"/>
      <c r="BK14" s="447"/>
      <c r="BL14" s="447"/>
      <c r="BM14" s="448"/>
      <c r="BN14" s="466"/>
      <c r="BO14" s="467"/>
      <c r="BP14" s="467"/>
      <c r="BQ14" s="467"/>
      <c r="BR14" s="467"/>
      <c r="BS14" s="467"/>
      <c r="BT14" s="467"/>
      <c r="BU14" s="468"/>
      <c r="BV14" s="466"/>
      <c r="BW14" s="467"/>
      <c r="BX14" s="467"/>
      <c r="BY14" s="467"/>
      <c r="BZ14" s="467"/>
      <c r="CA14" s="467"/>
      <c r="CB14" s="467"/>
      <c r="CC14" s="468"/>
      <c r="CD14" s="472" t="s">
        <v>145</v>
      </c>
      <c r="CE14" s="473"/>
      <c r="CF14" s="473"/>
      <c r="CG14" s="473"/>
      <c r="CH14" s="473"/>
      <c r="CI14" s="473"/>
      <c r="CJ14" s="473"/>
      <c r="CK14" s="473"/>
      <c r="CL14" s="473"/>
      <c r="CM14" s="473"/>
      <c r="CN14" s="473"/>
      <c r="CO14" s="473"/>
      <c r="CP14" s="473"/>
      <c r="CQ14" s="473"/>
      <c r="CR14" s="473"/>
      <c r="CS14" s="474"/>
      <c r="CT14" s="573">
        <v>66.900000000000006</v>
      </c>
      <c r="CU14" s="574"/>
      <c r="CV14" s="574"/>
      <c r="CW14" s="574"/>
      <c r="CX14" s="574"/>
      <c r="CY14" s="574"/>
      <c r="CZ14" s="574"/>
      <c r="DA14" s="575"/>
      <c r="DB14" s="573">
        <v>52.4</v>
      </c>
      <c r="DC14" s="574"/>
      <c r="DD14" s="574"/>
      <c r="DE14" s="574"/>
      <c r="DF14" s="574"/>
      <c r="DG14" s="574"/>
      <c r="DH14" s="574"/>
      <c r="DI14" s="575"/>
      <c r="DJ14" s="186"/>
      <c r="DK14" s="186"/>
      <c r="DL14" s="186"/>
      <c r="DM14" s="186"/>
      <c r="DN14" s="186"/>
      <c r="DO14" s="186"/>
    </row>
    <row r="15" spans="1:119" ht="18.75" customHeight="1" x14ac:dyDescent="0.15">
      <c r="A15" s="187"/>
      <c r="B15" s="585"/>
      <c r="C15" s="586"/>
      <c r="D15" s="586"/>
      <c r="E15" s="586"/>
      <c r="F15" s="586"/>
      <c r="G15" s="586"/>
      <c r="H15" s="586"/>
      <c r="I15" s="586"/>
      <c r="J15" s="586"/>
      <c r="K15" s="587"/>
      <c r="L15" s="197"/>
      <c r="M15" s="566" t="s">
        <v>146</v>
      </c>
      <c r="N15" s="567"/>
      <c r="O15" s="567"/>
      <c r="P15" s="567"/>
      <c r="Q15" s="568"/>
      <c r="R15" s="569">
        <v>12720</v>
      </c>
      <c r="S15" s="570"/>
      <c r="T15" s="570"/>
      <c r="U15" s="570"/>
      <c r="V15" s="571"/>
      <c r="W15" s="557" t="s">
        <v>147</v>
      </c>
      <c r="X15" s="479"/>
      <c r="Y15" s="479"/>
      <c r="Z15" s="479"/>
      <c r="AA15" s="479"/>
      <c r="AB15" s="480"/>
      <c r="AC15" s="442">
        <v>1038</v>
      </c>
      <c r="AD15" s="443"/>
      <c r="AE15" s="443"/>
      <c r="AF15" s="443"/>
      <c r="AG15" s="444"/>
      <c r="AH15" s="442">
        <v>1268</v>
      </c>
      <c r="AI15" s="443"/>
      <c r="AJ15" s="443"/>
      <c r="AK15" s="443"/>
      <c r="AL15" s="445"/>
      <c r="AM15" s="535"/>
      <c r="AN15" s="440"/>
      <c r="AO15" s="440"/>
      <c r="AP15" s="440"/>
      <c r="AQ15" s="440"/>
      <c r="AR15" s="440"/>
      <c r="AS15" s="440"/>
      <c r="AT15" s="441"/>
      <c r="AU15" s="523"/>
      <c r="AV15" s="524"/>
      <c r="AW15" s="524"/>
      <c r="AX15" s="524"/>
      <c r="AY15" s="458" t="s">
        <v>148</v>
      </c>
      <c r="AZ15" s="459"/>
      <c r="BA15" s="459"/>
      <c r="BB15" s="459"/>
      <c r="BC15" s="459"/>
      <c r="BD15" s="459"/>
      <c r="BE15" s="459"/>
      <c r="BF15" s="459"/>
      <c r="BG15" s="459"/>
      <c r="BH15" s="459"/>
      <c r="BI15" s="459"/>
      <c r="BJ15" s="459"/>
      <c r="BK15" s="459"/>
      <c r="BL15" s="459"/>
      <c r="BM15" s="460"/>
      <c r="BN15" s="461">
        <v>1119698</v>
      </c>
      <c r="BO15" s="462"/>
      <c r="BP15" s="462"/>
      <c r="BQ15" s="462"/>
      <c r="BR15" s="462"/>
      <c r="BS15" s="462"/>
      <c r="BT15" s="462"/>
      <c r="BU15" s="463"/>
      <c r="BV15" s="461">
        <v>1135043</v>
      </c>
      <c r="BW15" s="462"/>
      <c r="BX15" s="462"/>
      <c r="BY15" s="462"/>
      <c r="BZ15" s="462"/>
      <c r="CA15" s="462"/>
      <c r="CB15" s="462"/>
      <c r="CC15" s="463"/>
      <c r="CD15" s="576" t="s">
        <v>149</v>
      </c>
      <c r="CE15" s="577"/>
      <c r="CF15" s="577"/>
      <c r="CG15" s="577"/>
      <c r="CH15" s="577"/>
      <c r="CI15" s="577"/>
      <c r="CJ15" s="577"/>
      <c r="CK15" s="577"/>
      <c r="CL15" s="577"/>
      <c r="CM15" s="577"/>
      <c r="CN15" s="577"/>
      <c r="CO15" s="577"/>
      <c r="CP15" s="577"/>
      <c r="CQ15" s="577"/>
      <c r="CR15" s="577"/>
      <c r="CS15" s="578"/>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x14ac:dyDescent="0.15">
      <c r="A16" s="187"/>
      <c r="B16" s="585"/>
      <c r="C16" s="586"/>
      <c r="D16" s="586"/>
      <c r="E16" s="586"/>
      <c r="F16" s="586"/>
      <c r="G16" s="586"/>
      <c r="H16" s="586"/>
      <c r="I16" s="586"/>
      <c r="J16" s="586"/>
      <c r="K16" s="587"/>
      <c r="L16" s="559" t="s">
        <v>150</v>
      </c>
      <c r="M16" s="560"/>
      <c r="N16" s="560"/>
      <c r="O16" s="560"/>
      <c r="P16" s="560"/>
      <c r="Q16" s="561"/>
      <c r="R16" s="554" t="s">
        <v>151</v>
      </c>
      <c r="S16" s="555"/>
      <c r="T16" s="555"/>
      <c r="U16" s="555"/>
      <c r="V16" s="556"/>
      <c r="W16" s="572"/>
      <c r="X16" s="482"/>
      <c r="Y16" s="482"/>
      <c r="Z16" s="482"/>
      <c r="AA16" s="482"/>
      <c r="AB16" s="483"/>
      <c r="AC16" s="562">
        <v>19.5</v>
      </c>
      <c r="AD16" s="563"/>
      <c r="AE16" s="563"/>
      <c r="AF16" s="563"/>
      <c r="AG16" s="564"/>
      <c r="AH16" s="562">
        <v>20.8</v>
      </c>
      <c r="AI16" s="563"/>
      <c r="AJ16" s="563"/>
      <c r="AK16" s="563"/>
      <c r="AL16" s="565"/>
      <c r="AM16" s="535"/>
      <c r="AN16" s="440"/>
      <c r="AO16" s="440"/>
      <c r="AP16" s="440"/>
      <c r="AQ16" s="440"/>
      <c r="AR16" s="440"/>
      <c r="AS16" s="440"/>
      <c r="AT16" s="441"/>
      <c r="AU16" s="523"/>
      <c r="AV16" s="524"/>
      <c r="AW16" s="524"/>
      <c r="AX16" s="524"/>
      <c r="AY16" s="446" t="s">
        <v>152</v>
      </c>
      <c r="AZ16" s="447"/>
      <c r="BA16" s="447"/>
      <c r="BB16" s="447"/>
      <c r="BC16" s="447"/>
      <c r="BD16" s="447"/>
      <c r="BE16" s="447"/>
      <c r="BF16" s="447"/>
      <c r="BG16" s="447"/>
      <c r="BH16" s="447"/>
      <c r="BI16" s="447"/>
      <c r="BJ16" s="447"/>
      <c r="BK16" s="447"/>
      <c r="BL16" s="447"/>
      <c r="BM16" s="448"/>
      <c r="BN16" s="466">
        <v>5323346</v>
      </c>
      <c r="BO16" s="467"/>
      <c r="BP16" s="467"/>
      <c r="BQ16" s="467"/>
      <c r="BR16" s="467"/>
      <c r="BS16" s="467"/>
      <c r="BT16" s="467"/>
      <c r="BU16" s="468"/>
      <c r="BV16" s="466">
        <v>5253077</v>
      </c>
      <c r="BW16" s="467"/>
      <c r="BX16" s="467"/>
      <c r="BY16" s="467"/>
      <c r="BZ16" s="467"/>
      <c r="CA16" s="467"/>
      <c r="CB16" s="467"/>
      <c r="CC16" s="468"/>
      <c r="CD16" s="201"/>
      <c r="CE16" s="464"/>
      <c r="CF16" s="464"/>
      <c r="CG16" s="464"/>
      <c r="CH16" s="464"/>
      <c r="CI16" s="464"/>
      <c r="CJ16" s="464"/>
      <c r="CK16" s="464"/>
      <c r="CL16" s="464"/>
      <c r="CM16" s="464"/>
      <c r="CN16" s="464"/>
      <c r="CO16" s="464"/>
      <c r="CP16" s="464"/>
      <c r="CQ16" s="464"/>
      <c r="CR16" s="464"/>
      <c r="CS16" s="465"/>
      <c r="CT16" s="436"/>
      <c r="CU16" s="437"/>
      <c r="CV16" s="437"/>
      <c r="CW16" s="437"/>
      <c r="CX16" s="437"/>
      <c r="CY16" s="437"/>
      <c r="CZ16" s="437"/>
      <c r="DA16" s="438"/>
      <c r="DB16" s="436"/>
      <c r="DC16" s="437"/>
      <c r="DD16" s="437"/>
      <c r="DE16" s="437"/>
      <c r="DF16" s="437"/>
      <c r="DG16" s="437"/>
      <c r="DH16" s="437"/>
      <c r="DI16" s="438"/>
      <c r="DJ16" s="186"/>
      <c r="DK16" s="186"/>
      <c r="DL16" s="186"/>
      <c r="DM16" s="186"/>
      <c r="DN16" s="186"/>
      <c r="DO16" s="186"/>
    </row>
    <row r="17" spans="1:119" ht="18.75" customHeight="1" thickBot="1" x14ac:dyDescent="0.2">
      <c r="A17" s="187"/>
      <c r="B17" s="588"/>
      <c r="C17" s="589"/>
      <c r="D17" s="589"/>
      <c r="E17" s="589"/>
      <c r="F17" s="589"/>
      <c r="G17" s="589"/>
      <c r="H17" s="589"/>
      <c r="I17" s="589"/>
      <c r="J17" s="589"/>
      <c r="K17" s="590"/>
      <c r="L17" s="202"/>
      <c r="M17" s="551" t="s">
        <v>153</v>
      </c>
      <c r="N17" s="552"/>
      <c r="O17" s="552"/>
      <c r="P17" s="552"/>
      <c r="Q17" s="553"/>
      <c r="R17" s="554" t="s">
        <v>151</v>
      </c>
      <c r="S17" s="555"/>
      <c r="T17" s="555"/>
      <c r="U17" s="555"/>
      <c r="V17" s="556"/>
      <c r="W17" s="557" t="s">
        <v>154</v>
      </c>
      <c r="X17" s="479"/>
      <c r="Y17" s="479"/>
      <c r="Z17" s="479"/>
      <c r="AA17" s="479"/>
      <c r="AB17" s="480"/>
      <c r="AC17" s="442">
        <v>3178</v>
      </c>
      <c r="AD17" s="443"/>
      <c r="AE17" s="443"/>
      <c r="AF17" s="443"/>
      <c r="AG17" s="444"/>
      <c r="AH17" s="442">
        <v>3507</v>
      </c>
      <c r="AI17" s="443"/>
      <c r="AJ17" s="443"/>
      <c r="AK17" s="443"/>
      <c r="AL17" s="445"/>
      <c r="AM17" s="535"/>
      <c r="AN17" s="440"/>
      <c r="AO17" s="440"/>
      <c r="AP17" s="440"/>
      <c r="AQ17" s="440"/>
      <c r="AR17" s="440"/>
      <c r="AS17" s="440"/>
      <c r="AT17" s="441"/>
      <c r="AU17" s="523"/>
      <c r="AV17" s="524"/>
      <c r="AW17" s="524"/>
      <c r="AX17" s="524"/>
      <c r="AY17" s="446" t="s">
        <v>155</v>
      </c>
      <c r="AZ17" s="447"/>
      <c r="BA17" s="447"/>
      <c r="BB17" s="447"/>
      <c r="BC17" s="447"/>
      <c r="BD17" s="447"/>
      <c r="BE17" s="447"/>
      <c r="BF17" s="447"/>
      <c r="BG17" s="447"/>
      <c r="BH17" s="447"/>
      <c r="BI17" s="447"/>
      <c r="BJ17" s="447"/>
      <c r="BK17" s="447"/>
      <c r="BL17" s="447"/>
      <c r="BM17" s="448"/>
      <c r="BN17" s="466">
        <v>1415573</v>
      </c>
      <c r="BO17" s="467"/>
      <c r="BP17" s="467"/>
      <c r="BQ17" s="467"/>
      <c r="BR17" s="467"/>
      <c r="BS17" s="467"/>
      <c r="BT17" s="467"/>
      <c r="BU17" s="468"/>
      <c r="BV17" s="466">
        <v>1430370</v>
      </c>
      <c r="BW17" s="467"/>
      <c r="BX17" s="467"/>
      <c r="BY17" s="467"/>
      <c r="BZ17" s="467"/>
      <c r="CA17" s="467"/>
      <c r="CB17" s="467"/>
      <c r="CC17" s="468"/>
      <c r="CD17" s="201"/>
      <c r="CE17" s="464"/>
      <c r="CF17" s="464"/>
      <c r="CG17" s="464"/>
      <c r="CH17" s="464"/>
      <c r="CI17" s="464"/>
      <c r="CJ17" s="464"/>
      <c r="CK17" s="464"/>
      <c r="CL17" s="464"/>
      <c r="CM17" s="464"/>
      <c r="CN17" s="464"/>
      <c r="CO17" s="464"/>
      <c r="CP17" s="464"/>
      <c r="CQ17" s="464"/>
      <c r="CR17" s="464"/>
      <c r="CS17" s="465"/>
      <c r="CT17" s="436"/>
      <c r="CU17" s="437"/>
      <c r="CV17" s="437"/>
      <c r="CW17" s="437"/>
      <c r="CX17" s="437"/>
      <c r="CY17" s="437"/>
      <c r="CZ17" s="437"/>
      <c r="DA17" s="438"/>
      <c r="DB17" s="436"/>
      <c r="DC17" s="437"/>
      <c r="DD17" s="437"/>
      <c r="DE17" s="437"/>
      <c r="DF17" s="437"/>
      <c r="DG17" s="437"/>
      <c r="DH17" s="437"/>
      <c r="DI17" s="438"/>
      <c r="DJ17" s="186"/>
      <c r="DK17" s="186"/>
      <c r="DL17" s="186"/>
      <c r="DM17" s="186"/>
      <c r="DN17" s="186"/>
      <c r="DO17" s="186"/>
    </row>
    <row r="18" spans="1:119" ht="18.75" customHeight="1" thickBot="1" x14ac:dyDescent="0.2">
      <c r="A18" s="187"/>
      <c r="B18" s="528" t="s">
        <v>156</v>
      </c>
      <c r="C18" s="529"/>
      <c r="D18" s="529"/>
      <c r="E18" s="530"/>
      <c r="F18" s="530"/>
      <c r="G18" s="530"/>
      <c r="H18" s="530"/>
      <c r="I18" s="530"/>
      <c r="J18" s="530"/>
      <c r="K18" s="530"/>
      <c r="L18" s="531">
        <v>241.89</v>
      </c>
      <c r="M18" s="531"/>
      <c r="N18" s="531"/>
      <c r="O18" s="531"/>
      <c r="P18" s="531"/>
      <c r="Q18" s="531"/>
      <c r="R18" s="532"/>
      <c r="S18" s="532"/>
      <c r="T18" s="532"/>
      <c r="U18" s="532"/>
      <c r="V18" s="533"/>
      <c r="W18" s="547"/>
      <c r="X18" s="548"/>
      <c r="Y18" s="548"/>
      <c r="Z18" s="548"/>
      <c r="AA18" s="548"/>
      <c r="AB18" s="558"/>
      <c r="AC18" s="430">
        <v>59.7</v>
      </c>
      <c r="AD18" s="431"/>
      <c r="AE18" s="431"/>
      <c r="AF18" s="431"/>
      <c r="AG18" s="534"/>
      <c r="AH18" s="430">
        <v>57.6</v>
      </c>
      <c r="AI18" s="431"/>
      <c r="AJ18" s="431"/>
      <c r="AK18" s="431"/>
      <c r="AL18" s="432"/>
      <c r="AM18" s="535"/>
      <c r="AN18" s="440"/>
      <c r="AO18" s="440"/>
      <c r="AP18" s="440"/>
      <c r="AQ18" s="440"/>
      <c r="AR18" s="440"/>
      <c r="AS18" s="440"/>
      <c r="AT18" s="441"/>
      <c r="AU18" s="523"/>
      <c r="AV18" s="524"/>
      <c r="AW18" s="524"/>
      <c r="AX18" s="524"/>
      <c r="AY18" s="446" t="s">
        <v>157</v>
      </c>
      <c r="AZ18" s="447"/>
      <c r="BA18" s="447"/>
      <c r="BB18" s="447"/>
      <c r="BC18" s="447"/>
      <c r="BD18" s="447"/>
      <c r="BE18" s="447"/>
      <c r="BF18" s="447"/>
      <c r="BG18" s="447"/>
      <c r="BH18" s="447"/>
      <c r="BI18" s="447"/>
      <c r="BJ18" s="447"/>
      <c r="BK18" s="447"/>
      <c r="BL18" s="447"/>
      <c r="BM18" s="448"/>
      <c r="BN18" s="466">
        <v>5466861</v>
      </c>
      <c r="BO18" s="467"/>
      <c r="BP18" s="467"/>
      <c r="BQ18" s="467"/>
      <c r="BR18" s="467"/>
      <c r="BS18" s="467"/>
      <c r="BT18" s="467"/>
      <c r="BU18" s="468"/>
      <c r="BV18" s="466">
        <v>5410547</v>
      </c>
      <c r="BW18" s="467"/>
      <c r="BX18" s="467"/>
      <c r="BY18" s="467"/>
      <c r="BZ18" s="467"/>
      <c r="CA18" s="467"/>
      <c r="CB18" s="467"/>
      <c r="CC18" s="468"/>
      <c r="CD18" s="201"/>
      <c r="CE18" s="464"/>
      <c r="CF18" s="464"/>
      <c r="CG18" s="464"/>
      <c r="CH18" s="464"/>
      <c r="CI18" s="464"/>
      <c r="CJ18" s="464"/>
      <c r="CK18" s="464"/>
      <c r="CL18" s="464"/>
      <c r="CM18" s="464"/>
      <c r="CN18" s="464"/>
      <c r="CO18" s="464"/>
      <c r="CP18" s="464"/>
      <c r="CQ18" s="464"/>
      <c r="CR18" s="464"/>
      <c r="CS18" s="465"/>
      <c r="CT18" s="436"/>
      <c r="CU18" s="437"/>
      <c r="CV18" s="437"/>
      <c r="CW18" s="437"/>
      <c r="CX18" s="437"/>
      <c r="CY18" s="437"/>
      <c r="CZ18" s="437"/>
      <c r="DA18" s="438"/>
      <c r="DB18" s="436"/>
      <c r="DC18" s="437"/>
      <c r="DD18" s="437"/>
      <c r="DE18" s="437"/>
      <c r="DF18" s="437"/>
      <c r="DG18" s="437"/>
      <c r="DH18" s="437"/>
      <c r="DI18" s="438"/>
      <c r="DJ18" s="186"/>
      <c r="DK18" s="186"/>
      <c r="DL18" s="186"/>
      <c r="DM18" s="186"/>
      <c r="DN18" s="186"/>
      <c r="DO18" s="186"/>
    </row>
    <row r="19" spans="1:119" ht="18.75" customHeight="1" thickBot="1" x14ac:dyDescent="0.2">
      <c r="A19" s="187"/>
      <c r="B19" s="528" t="s">
        <v>158</v>
      </c>
      <c r="C19" s="529"/>
      <c r="D19" s="529"/>
      <c r="E19" s="530"/>
      <c r="F19" s="530"/>
      <c r="G19" s="530"/>
      <c r="H19" s="530"/>
      <c r="I19" s="530"/>
      <c r="J19" s="530"/>
      <c r="K19" s="530"/>
      <c r="L19" s="536">
        <v>53</v>
      </c>
      <c r="M19" s="536"/>
      <c r="N19" s="536"/>
      <c r="O19" s="536"/>
      <c r="P19" s="536"/>
      <c r="Q19" s="536"/>
      <c r="R19" s="537"/>
      <c r="S19" s="537"/>
      <c r="T19" s="537"/>
      <c r="U19" s="537"/>
      <c r="V19" s="538"/>
      <c r="W19" s="545"/>
      <c r="X19" s="546"/>
      <c r="Y19" s="546"/>
      <c r="Z19" s="546"/>
      <c r="AA19" s="546"/>
      <c r="AB19" s="546"/>
      <c r="AC19" s="549"/>
      <c r="AD19" s="549"/>
      <c r="AE19" s="549"/>
      <c r="AF19" s="549"/>
      <c r="AG19" s="549"/>
      <c r="AH19" s="549"/>
      <c r="AI19" s="549"/>
      <c r="AJ19" s="549"/>
      <c r="AK19" s="549"/>
      <c r="AL19" s="550"/>
      <c r="AM19" s="535"/>
      <c r="AN19" s="440"/>
      <c r="AO19" s="440"/>
      <c r="AP19" s="440"/>
      <c r="AQ19" s="440"/>
      <c r="AR19" s="440"/>
      <c r="AS19" s="440"/>
      <c r="AT19" s="441"/>
      <c r="AU19" s="523"/>
      <c r="AV19" s="524"/>
      <c r="AW19" s="524"/>
      <c r="AX19" s="524"/>
      <c r="AY19" s="446" t="s">
        <v>159</v>
      </c>
      <c r="AZ19" s="447"/>
      <c r="BA19" s="447"/>
      <c r="BB19" s="447"/>
      <c r="BC19" s="447"/>
      <c r="BD19" s="447"/>
      <c r="BE19" s="447"/>
      <c r="BF19" s="447"/>
      <c r="BG19" s="447"/>
      <c r="BH19" s="447"/>
      <c r="BI19" s="447"/>
      <c r="BJ19" s="447"/>
      <c r="BK19" s="447"/>
      <c r="BL19" s="447"/>
      <c r="BM19" s="448"/>
      <c r="BN19" s="466">
        <v>6837082</v>
      </c>
      <c r="BO19" s="467"/>
      <c r="BP19" s="467"/>
      <c r="BQ19" s="467"/>
      <c r="BR19" s="467"/>
      <c r="BS19" s="467"/>
      <c r="BT19" s="467"/>
      <c r="BU19" s="468"/>
      <c r="BV19" s="466">
        <v>6987711</v>
      </c>
      <c r="BW19" s="467"/>
      <c r="BX19" s="467"/>
      <c r="BY19" s="467"/>
      <c r="BZ19" s="467"/>
      <c r="CA19" s="467"/>
      <c r="CB19" s="467"/>
      <c r="CC19" s="468"/>
      <c r="CD19" s="201"/>
      <c r="CE19" s="464"/>
      <c r="CF19" s="464"/>
      <c r="CG19" s="464"/>
      <c r="CH19" s="464"/>
      <c r="CI19" s="464"/>
      <c r="CJ19" s="464"/>
      <c r="CK19" s="464"/>
      <c r="CL19" s="464"/>
      <c r="CM19" s="464"/>
      <c r="CN19" s="464"/>
      <c r="CO19" s="464"/>
      <c r="CP19" s="464"/>
      <c r="CQ19" s="464"/>
      <c r="CR19" s="464"/>
      <c r="CS19" s="465"/>
      <c r="CT19" s="436"/>
      <c r="CU19" s="437"/>
      <c r="CV19" s="437"/>
      <c r="CW19" s="437"/>
      <c r="CX19" s="437"/>
      <c r="CY19" s="437"/>
      <c r="CZ19" s="437"/>
      <c r="DA19" s="438"/>
      <c r="DB19" s="436"/>
      <c r="DC19" s="437"/>
      <c r="DD19" s="437"/>
      <c r="DE19" s="437"/>
      <c r="DF19" s="437"/>
      <c r="DG19" s="437"/>
      <c r="DH19" s="437"/>
      <c r="DI19" s="438"/>
      <c r="DJ19" s="186"/>
      <c r="DK19" s="186"/>
      <c r="DL19" s="186"/>
      <c r="DM19" s="186"/>
      <c r="DN19" s="186"/>
      <c r="DO19" s="186"/>
    </row>
    <row r="20" spans="1:119" ht="18.75" customHeight="1" thickBot="1" x14ac:dyDescent="0.2">
      <c r="A20" s="187"/>
      <c r="B20" s="528" t="s">
        <v>160</v>
      </c>
      <c r="C20" s="529"/>
      <c r="D20" s="529"/>
      <c r="E20" s="530"/>
      <c r="F20" s="530"/>
      <c r="G20" s="530"/>
      <c r="H20" s="530"/>
      <c r="I20" s="530"/>
      <c r="J20" s="530"/>
      <c r="K20" s="530"/>
      <c r="L20" s="536">
        <v>5432</v>
      </c>
      <c r="M20" s="536"/>
      <c r="N20" s="536"/>
      <c r="O20" s="536"/>
      <c r="P20" s="536"/>
      <c r="Q20" s="536"/>
      <c r="R20" s="537"/>
      <c r="S20" s="537"/>
      <c r="T20" s="537"/>
      <c r="U20" s="537"/>
      <c r="V20" s="538"/>
      <c r="W20" s="547"/>
      <c r="X20" s="548"/>
      <c r="Y20" s="548"/>
      <c r="Z20" s="548"/>
      <c r="AA20" s="548"/>
      <c r="AB20" s="548"/>
      <c r="AC20" s="539"/>
      <c r="AD20" s="539"/>
      <c r="AE20" s="539"/>
      <c r="AF20" s="539"/>
      <c r="AG20" s="539"/>
      <c r="AH20" s="539"/>
      <c r="AI20" s="539"/>
      <c r="AJ20" s="539"/>
      <c r="AK20" s="539"/>
      <c r="AL20" s="540"/>
      <c r="AM20" s="541"/>
      <c r="AN20" s="513"/>
      <c r="AO20" s="513"/>
      <c r="AP20" s="513"/>
      <c r="AQ20" s="513"/>
      <c r="AR20" s="513"/>
      <c r="AS20" s="513"/>
      <c r="AT20" s="514"/>
      <c r="AU20" s="542"/>
      <c r="AV20" s="543"/>
      <c r="AW20" s="543"/>
      <c r="AX20" s="544"/>
      <c r="AY20" s="446"/>
      <c r="AZ20" s="447"/>
      <c r="BA20" s="447"/>
      <c r="BB20" s="447"/>
      <c r="BC20" s="447"/>
      <c r="BD20" s="447"/>
      <c r="BE20" s="447"/>
      <c r="BF20" s="447"/>
      <c r="BG20" s="447"/>
      <c r="BH20" s="447"/>
      <c r="BI20" s="447"/>
      <c r="BJ20" s="447"/>
      <c r="BK20" s="447"/>
      <c r="BL20" s="447"/>
      <c r="BM20" s="448"/>
      <c r="BN20" s="466"/>
      <c r="BO20" s="467"/>
      <c r="BP20" s="467"/>
      <c r="BQ20" s="467"/>
      <c r="BR20" s="467"/>
      <c r="BS20" s="467"/>
      <c r="BT20" s="467"/>
      <c r="BU20" s="468"/>
      <c r="BV20" s="466"/>
      <c r="BW20" s="467"/>
      <c r="BX20" s="467"/>
      <c r="BY20" s="467"/>
      <c r="BZ20" s="467"/>
      <c r="CA20" s="467"/>
      <c r="CB20" s="467"/>
      <c r="CC20" s="468"/>
      <c r="CD20" s="201"/>
      <c r="CE20" s="464"/>
      <c r="CF20" s="464"/>
      <c r="CG20" s="464"/>
      <c r="CH20" s="464"/>
      <c r="CI20" s="464"/>
      <c r="CJ20" s="464"/>
      <c r="CK20" s="464"/>
      <c r="CL20" s="464"/>
      <c r="CM20" s="464"/>
      <c r="CN20" s="464"/>
      <c r="CO20" s="464"/>
      <c r="CP20" s="464"/>
      <c r="CQ20" s="464"/>
      <c r="CR20" s="464"/>
      <c r="CS20" s="465"/>
      <c r="CT20" s="436"/>
      <c r="CU20" s="437"/>
      <c r="CV20" s="437"/>
      <c r="CW20" s="437"/>
      <c r="CX20" s="437"/>
      <c r="CY20" s="437"/>
      <c r="CZ20" s="437"/>
      <c r="DA20" s="438"/>
      <c r="DB20" s="436"/>
      <c r="DC20" s="437"/>
      <c r="DD20" s="437"/>
      <c r="DE20" s="437"/>
      <c r="DF20" s="437"/>
      <c r="DG20" s="437"/>
      <c r="DH20" s="437"/>
      <c r="DI20" s="438"/>
      <c r="DJ20" s="186"/>
      <c r="DK20" s="186"/>
      <c r="DL20" s="186"/>
      <c r="DM20" s="186"/>
      <c r="DN20" s="186"/>
      <c r="DO20" s="186"/>
    </row>
    <row r="21" spans="1:119" ht="18.75" customHeight="1" x14ac:dyDescent="0.15">
      <c r="A21" s="187"/>
      <c r="B21" s="525" t="s">
        <v>161</v>
      </c>
      <c r="C21" s="526"/>
      <c r="D21" s="526"/>
      <c r="E21" s="526"/>
      <c r="F21" s="526"/>
      <c r="G21" s="526"/>
      <c r="H21" s="526"/>
      <c r="I21" s="526"/>
      <c r="J21" s="526"/>
      <c r="K21" s="526"/>
      <c r="L21" s="526"/>
      <c r="M21" s="526"/>
      <c r="N21" s="526"/>
      <c r="O21" s="526"/>
      <c r="P21" s="526"/>
      <c r="Q21" s="526"/>
      <c r="R21" s="526"/>
      <c r="S21" s="526"/>
      <c r="T21" s="526"/>
      <c r="U21" s="526"/>
      <c r="V21" s="526"/>
      <c r="W21" s="526"/>
      <c r="X21" s="526"/>
      <c r="Y21" s="526"/>
      <c r="Z21" s="526"/>
      <c r="AA21" s="526"/>
      <c r="AB21" s="526"/>
      <c r="AC21" s="526"/>
      <c r="AD21" s="526"/>
      <c r="AE21" s="526"/>
      <c r="AF21" s="526"/>
      <c r="AG21" s="526"/>
      <c r="AH21" s="526"/>
      <c r="AI21" s="526"/>
      <c r="AJ21" s="526"/>
      <c r="AK21" s="526"/>
      <c r="AL21" s="526"/>
      <c r="AM21" s="526"/>
      <c r="AN21" s="526"/>
      <c r="AO21" s="526"/>
      <c r="AP21" s="526"/>
      <c r="AQ21" s="526"/>
      <c r="AR21" s="526"/>
      <c r="AS21" s="526"/>
      <c r="AT21" s="526"/>
      <c r="AU21" s="526"/>
      <c r="AV21" s="526"/>
      <c r="AW21" s="526"/>
      <c r="AX21" s="527"/>
      <c r="AY21" s="446"/>
      <c r="AZ21" s="447"/>
      <c r="BA21" s="447"/>
      <c r="BB21" s="447"/>
      <c r="BC21" s="447"/>
      <c r="BD21" s="447"/>
      <c r="BE21" s="447"/>
      <c r="BF21" s="447"/>
      <c r="BG21" s="447"/>
      <c r="BH21" s="447"/>
      <c r="BI21" s="447"/>
      <c r="BJ21" s="447"/>
      <c r="BK21" s="447"/>
      <c r="BL21" s="447"/>
      <c r="BM21" s="448"/>
      <c r="BN21" s="466"/>
      <c r="BO21" s="467"/>
      <c r="BP21" s="467"/>
      <c r="BQ21" s="467"/>
      <c r="BR21" s="467"/>
      <c r="BS21" s="467"/>
      <c r="BT21" s="467"/>
      <c r="BU21" s="468"/>
      <c r="BV21" s="466"/>
      <c r="BW21" s="467"/>
      <c r="BX21" s="467"/>
      <c r="BY21" s="467"/>
      <c r="BZ21" s="467"/>
      <c r="CA21" s="467"/>
      <c r="CB21" s="467"/>
      <c r="CC21" s="468"/>
      <c r="CD21" s="201"/>
      <c r="CE21" s="464"/>
      <c r="CF21" s="464"/>
      <c r="CG21" s="464"/>
      <c r="CH21" s="464"/>
      <c r="CI21" s="464"/>
      <c r="CJ21" s="464"/>
      <c r="CK21" s="464"/>
      <c r="CL21" s="464"/>
      <c r="CM21" s="464"/>
      <c r="CN21" s="464"/>
      <c r="CO21" s="464"/>
      <c r="CP21" s="464"/>
      <c r="CQ21" s="464"/>
      <c r="CR21" s="464"/>
      <c r="CS21" s="465"/>
      <c r="CT21" s="436"/>
      <c r="CU21" s="437"/>
      <c r="CV21" s="437"/>
      <c r="CW21" s="437"/>
      <c r="CX21" s="437"/>
      <c r="CY21" s="437"/>
      <c r="CZ21" s="437"/>
      <c r="DA21" s="438"/>
      <c r="DB21" s="436"/>
      <c r="DC21" s="437"/>
      <c r="DD21" s="437"/>
      <c r="DE21" s="437"/>
      <c r="DF21" s="437"/>
      <c r="DG21" s="437"/>
      <c r="DH21" s="437"/>
      <c r="DI21" s="438"/>
      <c r="DJ21" s="186"/>
      <c r="DK21" s="186"/>
      <c r="DL21" s="186"/>
      <c r="DM21" s="186"/>
      <c r="DN21" s="186"/>
      <c r="DO21" s="186"/>
    </row>
    <row r="22" spans="1:119" ht="18.75" customHeight="1" thickBot="1" x14ac:dyDescent="0.2">
      <c r="A22" s="187"/>
      <c r="B22" s="495" t="s">
        <v>162</v>
      </c>
      <c r="C22" s="496"/>
      <c r="D22" s="497"/>
      <c r="E22" s="504" t="s">
        <v>1</v>
      </c>
      <c r="F22" s="479"/>
      <c r="G22" s="479"/>
      <c r="H22" s="479"/>
      <c r="I22" s="479"/>
      <c r="J22" s="479"/>
      <c r="K22" s="480"/>
      <c r="L22" s="504" t="s">
        <v>163</v>
      </c>
      <c r="M22" s="479"/>
      <c r="N22" s="479"/>
      <c r="O22" s="479"/>
      <c r="P22" s="480"/>
      <c r="Q22" s="489" t="s">
        <v>164</v>
      </c>
      <c r="R22" s="490"/>
      <c r="S22" s="490"/>
      <c r="T22" s="490"/>
      <c r="U22" s="490"/>
      <c r="V22" s="505"/>
      <c r="W22" s="507" t="s">
        <v>165</v>
      </c>
      <c r="X22" s="496"/>
      <c r="Y22" s="497"/>
      <c r="Z22" s="504" t="s">
        <v>1</v>
      </c>
      <c r="AA22" s="479"/>
      <c r="AB22" s="479"/>
      <c r="AC22" s="479"/>
      <c r="AD22" s="479"/>
      <c r="AE22" s="479"/>
      <c r="AF22" s="479"/>
      <c r="AG22" s="480"/>
      <c r="AH22" s="478" t="s">
        <v>166</v>
      </c>
      <c r="AI22" s="479"/>
      <c r="AJ22" s="479"/>
      <c r="AK22" s="479"/>
      <c r="AL22" s="480"/>
      <c r="AM22" s="478" t="s">
        <v>167</v>
      </c>
      <c r="AN22" s="484"/>
      <c r="AO22" s="484"/>
      <c r="AP22" s="484"/>
      <c r="AQ22" s="484"/>
      <c r="AR22" s="485"/>
      <c r="AS22" s="489" t="s">
        <v>164</v>
      </c>
      <c r="AT22" s="490"/>
      <c r="AU22" s="490"/>
      <c r="AV22" s="490"/>
      <c r="AW22" s="490"/>
      <c r="AX22" s="491"/>
      <c r="AY22" s="433"/>
      <c r="AZ22" s="434"/>
      <c r="BA22" s="434"/>
      <c r="BB22" s="434"/>
      <c r="BC22" s="434"/>
      <c r="BD22" s="434"/>
      <c r="BE22" s="434"/>
      <c r="BF22" s="434"/>
      <c r="BG22" s="434"/>
      <c r="BH22" s="434"/>
      <c r="BI22" s="434"/>
      <c r="BJ22" s="434"/>
      <c r="BK22" s="434"/>
      <c r="BL22" s="434"/>
      <c r="BM22" s="435"/>
      <c r="BN22" s="469"/>
      <c r="BO22" s="470"/>
      <c r="BP22" s="470"/>
      <c r="BQ22" s="470"/>
      <c r="BR22" s="470"/>
      <c r="BS22" s="470"/>
      <c r="BT22" s="470"/>
      <c r="BU22" s="471"/>
      <c r="BV22" s="469"/>
      <c r="BW22" s="470"/>
      <c r="BX22" s="470"/>
      <c r="BY22" s="470"/>
      <c r="BZ22" s="470"/>
      <c r="CA22" s="470"/>
      <c r="CB22" s="470"/>
      <c r="CC22" s="471"/>
      <c r="CD22" s="201"/>
      <c r="CE22" s="464"/>
      <c r="CF22" s="464"/>
      <c r="CG22" s="464"/>
      <c r="CH22" s="464"/>
      <c r="CI22" s="464"/>
      <c r="CJ22" s="464"/>
      <c r="CK22" s="464"/>
      <c r="CL22" s="464"/>
      <c r="CM22" s="464"/>
      <c r="CN22" s="464"/>
      <c r="CO22" s="464"/>
      <c r="CP22" s="464"/>
      <c r="CQ22" s="464"/>
      <c r="CR22" s="464"/>
      <c r="CS22" s="465"/>
      <c r="CT22" s="436"/>
      <c r="CU22" s="437"/>
      <c r="CV22" s="437"/>
      <c r="CW22" s="437"/>
      <c r="CX22" s="437"/>
      <c r="CY22" s="437"/>
      <c r="CZ22" s="437"/>
      <c r="DA22" s="438"/>
      <c r="DB22" s="436"/>
      <c r="DC22" s="437"/>
      <c r="DD22" s="437"/>
      <c r="DE22" s="437"/>
      <c r="DF22" s="437"/>
      <c r="DG22" s="437"/>
      <c r="DH22" s="437"/>
      <c r="DI22" s="438"/>
      <c r="DJ22" s="186"/>
      <c r="DK22" s="186"/>
      <c r="DL22" s="186"/>
      <c r="DM22" s="186"/>
      <c r="DN22" s="186"/>
      <c r="DO22" s="186"/>
    </row>
    <row r="23" spans="1:119" ht="18.75" customHeight="1" x14ac:dyDescent="0.15">
      <c r="A23" s="187"/>
      <c r="B23" s="498"/>
      <c r="C23" s="499"/>
      <c r="D23" s="500"/>
      <c r="E23" s="481"/>
      <c r="F23" s="482"/>
      <c r="G23" s="482"/>
      <c r="H23" s="482"/>
      <c r="I23" s="482"/>
      <c r="J23" s="482"/>
      <c r="K23" s="483"/>
      <c r="L23" s="481"/>
      <c r="M23" s="482"/>
      <c r="N23" s="482"/>
      <c r="O23" s="482"/>
      <c r="P23" s="483"/>
      <c r="Q23" s="492"/>
      <c r="R23" s="493"/>
      <c r="S23" s="493"/>
      <c r="T23" s="493"/>
      <c r="U23" s="493"/>
      <c r="V23" s="506"/>
      <c r="W23" s="508"/>
      <c r="X23" s="499"/>
      <c r="Y23" s="500"/>
      <c r="Z23" s="481"/>
      <c r="AA23" s="482"/>
      <c r="AB23" s="482"/>
      <c r="AC23" s="482"/>
      <c r="AD23" s="482"/>
      <c r="AE23" s="482"/>
      <c r="AF23" s="482"/>
      <c r="AG23" s="483"/>
      <c r="AH23" s="481"/>
      <c r="AI23" s="482"/>
      <c r="AJ23" s="482"/>
      <c r="AK23" s="482"/>
      <c r="AL23" s="483"/>
      <c r="AM23" s="486"/>
      <c r="AN23" s="487"/>
      <c r="AO23" s="487"/>
      <c r="AP23" s="487"/>
      <c r="AQ23" s="487"/>
      <c r="AR23" s="488"/>
      <c r="AS23" s="492"/>
      <c r="AT23" s="493"/>
      <c r="AU23" s="493"/>
      <c r="AV23" s="493"/>
      <c r="AW23" s="493"/>
      <c r="AX23" s="494"/>
      <c r="AY23" s="458" t="s">
        <v>168</v>
      </c>
      <c r="AZ23" s="459"/>
      <c r="BA23" s="459"/>
      <c r="BB23" s="459"/>
      <c r="BC23" s="459"/>
      <c r="BD23" s="459"/>
      <c r="BE23" s="459"/>
      <c r="BF23" s="459"/>
      <c r="BG23" s="459"/>
      <c r="BH23" s="459"/>
      <c r="BI23" s="459"/>
      <c r="BJ23" s="459"/>
      <c r="BK23" s="459"/>
      <c r="BL23" s="459"/>
      <c r="BM23" s="460"/>
      <c r="BN23" s="466">
        <v>12499385</v>
      </c>
      <c r="BO23" s="467"/>
      <c r="BP23" s="467"/>
      <c r="BQ23" s="467"/>
      <c r="BR23" s="467"/>
      <c r="BS23" s="467"/>
      <c r="BT23" s="467"/>
      <c r="BU23" s="468"/>
      <c r="BV23" s="466">
        <v>12434618</v>
      </c>
      <c r="BW23" s="467"/>
      <c r="BX23" s="467"/>
      <c r="BY23" s="467"/>
      <c r="BZ23" s="467"/>
      <c r="CA23" s="467"/>
      <c r="CB23" s="467"/>
      <c r="CC23" s="468"/>
      <c r="CD23" s="201"/>
      <c r="CE23" s="464"/>
      <c r="CF23" s="464"/>
      <c r="CG23" s="464"/>
      <c r="CH23" s="464"/>
      <c r="CI23" s="464"/>
      <c r="CJ23" s="464"/>
      <c r="CK23" s="464"/>
      <c r="CL23" s="464"/>
      <c r="CM23" s="464"/>
      <c r="CN23" s="464"/>
      <c r="CO23" s="464"/>
      <c r="CP23" s="464"/>
      <c r="CQ23" s="464"/>
      <c r="CR23" s="464"/>
      <c r="CS23" s="465"/>
      <c r="CT23" s="436"/>
      <c r="CU23" s="437"/>
      <c r="CV23" s="437"/>
      <c r="CW23" s="437"/>
      <c r="CX23" s="437"/>
      <c r="CY23" s="437"/>
      <c r="CZ23" s="437"/>
      <c r="DA23" s="438"/>
      <c r="DB23" s="436"/>
      <c r="DC23" s="437"/>
      <c r="DD23" s="437"/>
      <c r="DE23" s="437"/>
      <c r="DF23" s="437"/>
      <c r="DG23" s="437"/>
      <c r="DH23" s="437"/>
      <c r="DI23" s="438"/>
      <c r="DJ23" s="186"/>
      <c r="DK23" s="186"/>
      <c r="DL23" s="186"/>
      <c r="DM23" s="186"/>
      <c r="DN23" s="186"/>
      <c r="DO23" s="186"/>
    </row>
    <row r="24" spans="1:119" ht="18.75" customHeight="1" thickBot="1" x14ac:dyDescent="0.2">
      <c r="A24" s="187"/>
      <c r="B24" s="498"/>
      <c r="C24" s="499"/>
      <c r="D24" s="500"/>
      <c r="E24" s="439" t="s">
        <v>169</v>
      </c>
      <c r="F24" s="440"/>
      <c r="G24" s="440"/>
      <c r="H24" s="440"/>
      <c r="I24" s="440"/>
      <c r="J24" s="440"/>
      <c r="K24" s="441"/>
      <c r="L24" s="442">
        <v>1</v>
      </c>
      <c r="M24" s="443"/>
      <c r="N24" s="443"/>
      <c r="O24" s="443"/>
      <c r="P24" s="444"/>
      <c r="Q24" s="442">
        <v>7200</v>
      </c>
      <c r="R24" s="443"/>
      <c r="S24" s="443"/>
      <c r="T24" s="443"/>
      <c r="U24" s="443"/>
      <c r="V24" s="444"/>
      <c r="W24" s="508"/>
      <c r="X24" s="499"/>
      <c r="Y24" s="500"/>
      <c r="Z24" s="439" t="s">
        <v>170</v>
      </c>
      <c r="AA24" s="440"/>
      <c r="AB24" s="440"/>
      <c r="AC24" s="440"/>
      <c r="AD24" s="440"/>
      <c r="AE24" s="440"/>
      <c r="AF24" s="440"/>
      <c r="AG24" s="441"/>
      <c r="AH24" s="442">
        <v>197</v>
      </c>
      <c r="AI24" s="443"/>
      <c r="AJ24" s="443"/>
      <c r="AK24" s="443"/>
      <c r="AL24" s="444"/>
      <c r="AM24" s="442">
        <v>581544</v>
      </c>
      <c r="AN24" s="443"/>
      <c r="AO24" s="443"/>
      <c r="AP24" s="443"/>
      <c r="AQ24" s="443"/>
      <c r="AR24" s="444"/>
      <c r="AS24" s="442">
        <v>2952</v>
      </c>
      <c r="AT24" s="443"/>
      <c r="AU24" s="443"/>
      <c r="AV24" s="443"/>
      <c r="AW24" s="443"/>
      <c r="AX24" s="445"/>
      <c r="AY24" s="433" t="s">
        <v>171</v>
      </c>
      <c r="AZ24" s="434"/>
      <c r="BA24" s="434"/>
      <c r="BB24" s="434"/>
      <c r="BC24" s="434"/>
      <c r="BD24" s="434"/>
      <c r="BE24" s="434"/>
      <c r="BF24" s="434"/>
      <c r="BG24" s="434"/>
      <c r="BH24" s="434"/>
      <c r="BI24" s="434"/>
      <c r="BJ24" s="434"/>
      <c r="BK24" s="434"/>
      <c r="BL24" s="434"/>
      <c r="BM24" s="435"/>
      <c r="BN24" s="466">
        <v>9919384</v>
      </c>
      <c r="BO24" s="467"/>
      <c r="BP24" s="467"/>
      <c r="BQ24" s="467"/>
      <c r="BR24" s="467"/>
      <c r="BS24" s="467"/>
      <c r="BT24" s="467"/>
      <c r="BU24" s="468"/>
      <c r="BV24" s="466">
        <v>9750601</v>
      </c>
      <c r="BW24" s="467"/>
      <c r="BX24" s="467"/>
      <c r="BY24" s="467"/>
      <c r="BZ24" s="467"/>
      <c r="CA24" s="467"/>
      <c r="CB24" s="467"/>
      <c r="CC24" s="468"/>
      <c r="CD24" s="201"/>
      <c r="CE24" s="464"/>
      <c r="CF24" s="464"/>
      <c r="CG24" s="464"/>
      <c r="CH24" s="464"/>
      <c r="CI24" s="464"/>
      <c r="CJ24" s="464"/>
      <c r="CK24" s="464"/>
      <c r="CL24" s="464"/>
      <c r="CM24" s="464"/>
      <c r="CN24" s="464"/>
      <c r="CO24" s="464"/>
      <c r="CP24" s="464"/>
      <c r="CQ24" s="464"/>
      <c r="CR24" s="464"/>
      <c r="CS24" s="465"/>
      <c r="CT24" s="436"/>
      <c r="CU24" s="437"/>
      <c r="CV24" s="437"/>
      <c r="CW24" s="437"/>
      <c r="CX24" s="437"/>
      <c r="CY24" s="437"/>
      <c r="CZ24" s="437"/>
      <c r="DA24" s="438"/>
      <c r="DB24" s="436"/>
      <c r="DC24" s="437"/>
      <c r="DD24" s="437"/>
      <c r="DE24" s="437"/>
      <c r="DF24" s="437"/>
      <c r="DG24" s="437"/>
      <c r="DH24" s="437"/>
      <c r="DI24" s="438"/>
      <c r="DJ24" s="186"/>
      <c r="DK24" s="186"/>
      <c r="DL24" s="186"/>
      <c r="DM24" s="186"/>
      <c r="DN24" s="186"/>
      <c r="DO24" s="186"/>
    </row>
    <row r="25" spans="1:119" s="186" customFormat="1" ht="18.75" customHeight="1" x14ac:dyDescent="0.15">
      <c r="A25" s="187"/>
      <c r="B25" s="498"/>
      <c r="C25" s="499"/>
      <c r="D25" s="500"/>
      <c r="E25" s="439" t="s">
        <v>172</v>
      </c>
      <c r="F25" s="440"/>
      <c r="G25" s="440"/>
      <c r="H25" s="440"/>
      <c r="I25" s="440"/>
      <c r="J25" s="440"/>
      <c r="K25" s="441"/>
      <c r="L25" s="442">
        <v>1</v>
      </c>
      <c r="M25" s="443"/>
      <c r="N25" s="443"/>
      <c r="O25" s="443"/>
      <c r="P25" s="444"/>
      <c r="Q25" s="442">
        <v>5500</v>
      </c>
      <c r="R25" s="443"/>
      <c r="S25" s="443"/>
      <c r="T25" s="443"/>
      <c r="U25" s="443"/>
      <c r="V25" s="444"/>
      <c r="W25" s="508"/>
      <c r="X25" s="499"/>
      <c r="Y25" s="500"/>
      <c r="Z25" s="439" t="s">
        <v>173</v>
      </c>
      <c r="AA25" s="440"/>
      <c r="AB25" s="440"/>
      <c r="AC25" s="440"/>
      <c r="AD25" s="440"/>
      <c r="AE25" s="440"/>
      <c r="AF25" s="440"/>
      <c r="AG25" s="441"/>
      <c r="AH25" s="442" t="s">
        <v>174</v>
      </c>
      <c r="AI25" s="443"/>
      <c r="AJ25" s="443"/>
      <c r="AK25" s="443"/>
      <c r="AL25" s="444"/>
      <c r="AM25" s="442" t="s">
        <v>174</v>
      </c>
      <c r="AN25" s="443"/>
      <c r="AO25" s="443"/>
      <c r="AP25" s="443"/>
      <c r="AQ25" s="443"/>
      <c r="AR25" s="444"/>
      <c r="AS25" s="442" t="s">
        <v>174</v>
      </c>
      <c r="AT25" s="443"/>
      <c r="AU25" s="443"/>
      <c r="AV25" s="443"/>
      <c r="AW25" s="443"/>
      <c r="AX25" s="445"/>
      <c r="AY25" s="458" t="s">
        <v>175</v>
      </c>
      <c r="AZ25" s="459"/>
      <c r="BA25" s="459"/>
      <c r="BB25" s="459"/>
      <c r="BC25" s="459"/>
      <c r="BD25" s="459"/>
      <c r="BE25" s="459"/>
      <c r="BF25" s="459"/>
      <c r="BG25" s="459"/>
      <c r="BH25" s="459"/>
      <c r="BI25" s="459"/>
      <c r="BJ25" s="459"/>
      <c r="BK25" s="459"/>
      <c r="BL25" s="459"/>
      <c r="BM25" s="460"/>
      <c r="BN25" s="461">
        <v>838139</v>
      </c>
      <c r="BO25" s="462"/>
      <c r="BP25" s="462"/>
      <c r="BQ25" s="462"/>
      <c r="BR25" s="462"/>
      <c r="BS25" s="462"/>
      <c r="BT25" s="462"/>
      <c r="BU25" s="463"/>
      <c r="BV25" s="461">
        <v>703693</v>
      </c>
      <c r="BW25" s="462"/>
      <c r="BX25" s="462"/>
      <c r="BY25" s="462"/>
      <c r="BZ25" s="462"/>
      <c r="CA25" s="462"/>
      <c r="CB25" s="462"/>
      <c r="CC25" s="463"/>
      <c r="CD25" s="201"/>
      <c r="CE25" s="464"/>
      <c r="CF25" s="464"/>
      <c r="CG25" s="464"/>
      <c r="CH25" s="464"/>
      <c r="CI25" s="464"/>
      <c r="CJ25" s="464"/>
      <c r="CK25" s="464"/>
      <c r="CL25" s="464"/>
      <c r="CM25" s="464"/>
      <c r="CN25" s="464"/>
      <c r="CO25" s="464"/>
      <c r="CP25" s="464"/>
      <c r="CQ25" s="464"/>
      <c r="CR25" s="464"/>
      <c r="CS25" s="465"/>
      <c r="CT25" s="436"/>
      <c r="CU25" s="437"/>
      <c r="CV25" s="437"/>
      <c r="CW25" s="437"/>
      <c r="CX25" s="437"/>
      <c r="CY25" s="437"/>
      <c r="CZ25" s="437"/>
      <c r="DA25" s="438"/>
      <c r="DB25" s="436"/>
      <c r="DC25" s="437"/>
      <c r="DD25" s="437"/>
      <c r="DE25" s="437"/>
      <c r="DF25" s="437"/>
      <c r="DG25" s="437"/>
      <c r="DH25" s="437"/>
      <c r="DI25" s="438"/>
    </row>
    <row r="26" spans="1:119" s="186" customFormat="1" ht="18.75" customHeight="1" x14ac:dyDescent="0.15">
      <c r="A26" s="187"/>
      <c r="B26" s="498"/>
      <c r="C26" s="499"/>
      <c r="D26" s="500"/>
      <c r="E26" s="439" t="s">
        <v>176</v>
      </c>
      <c r="F26" s="440"/>
      <c r="G26" s="440"/>
      <c r="H26" s="440"/>
      <c r="I26" s="440"/>
      <c r="J26" s="440"/>
      <c r="K26" s="441"/>
      <c r="L26" s="442">
        <v>1</v>
      </c>
      <c r="M26" s="443"/>
      <c r="N26" s="443"/>
      <c r="O26" s="443"/>
      <c r="P26" s="444"/>
      <c r="Q26" s="442">
        <v>5000</v>
      </c>
      <c r="R26" s="443"/>
      <c r="S26" s="443"/>
      <c r="T26" s="443"/>
      <c r="U26" s="443"/>
      <c r="V26" s="444"/>
      <c r="W26" s="508"/>
      <c r="X26" s="499"/>
      <c r="Y26" s="500"/>
      <c r="Z26" s="439" t="s">
        <v>177</v>
      </c>
      <c r="AA26" s="521"/>
      <c r="AB26" s="521"/>
      <c r="AC26" s="521"/>
      <c r="AD26" s="521"/>
      <c r="AE26" s="521"/>
      <c r="AF26" s="521"/>
      <c r="AG26" s="522"/>
      <c r="AH26" s="442">
        <v>30</v>
      </c>
      <c r="AI26" s="443"/>
      <c r="AJ26" s="443"/>
      <c r="AK26" s="443"/>
      <c r="AL26" s="444"/>
      <c r="AM26" s="442">
        <v>77820</v>
      </c>
      <c r="AN26" s="443"/>
      <c r="AO26" s="443"/>
      <c r="AP26" s="443"/>
      <c r="AQ26" s="443"/>
      <c r="AR26" s="444"/>
      <c r="AS26" s="442">
        <v>2594</v>
      </c>
      <c r="AT26" s="443"/>
      <c r="AU26" s="443"/>
      <c r="AV26" s="443"/>
      <c r="AW26" s="443"/>
      <c r="AX26" s="445"/>
      <c r="AY26" s="475" t="s">
        <v>178</v>
      </c>
      <c r="AZ26" s="476"/>
      <c r="BA26" s="476"/>
      <c r="BB26" s="476"/>
      <c r="BC26" s="476"/>
      <c r="BD26" s="476"/>
      <c r="BE26" s="476"/>
      <c r="BF26" s="476"/>
      <c r="BG26" s="476"/>
      <c r="BH26" s="476"/>
      <c r="BI26" s="476"/>
      <c r="BJ26" s="476"/>
      <c r="BK26" s="476"/>
      <c r="BL26" s="476"/>
      <c r="BM26" s="477"/>
      <c r="BN26" s="466" t="s">
        <v>174</v>
      </c>
      <c r="BO26" s="467"/>
      <c r="BP26" s="467"/>
      <c r="BQ26" s="467"/>
      <c r="BR26" s="467"/>
      <c r="BS26" s="467"/>
      <c r="BT26" s="467"/>
      <c r="BU26" s="468"/>
      <c r="BV26" s="466" t="s">
        <v>138</v>
      </c>
      <c r="BW26" s="467"/>
      <c r="BX26" s="467"/>
      <c r="BY26" s="467"/>
      <c r="BZ26" s="467"/>
      <c r="CA26" s="467"/>
      <c r="CB26" s="467"/>
      <c r="CC26" s="468"/>
      <c r="CD26" s="201"/>
      <c r="CE26" s="464"/>
      <c r="CF26" s="464"/>
      <c r="CG26" s="464"/>
      <c r="CH26" s="464"/>
      <c r="CI26" s="464"/>
      <c r="CJ26" s="464"/>
      <c r="CK26" s="464"/>
      <c r="CL26" s="464"/>
      <c r="CM26" s="464"/>
      <c r="CN26" s="464"/>
      <c r="CO26" s="464"/>
      <c r="CP26" s="464"/>
      <c r="CQ26" s="464"/>
      <c r="CR26" s="464"/>
      <c r="CS26" s="465"/>
      <c r="CT26" s="436"/>
      <c r="CU26" s="437"/>
      <c r="CV26" s="437"/>
      <c r="CW26" s="437"/>
      <c r="CX26" s="437"/>
      <c r="CY26" s="437"/>
      <c r="CZ26" s="437"/>
      <c r="DA26" s="438"/>
      <c r="DB26" s="436"/>
      <c r="DC26" s="437"/>
      <c r="DD26" s="437"/>
      <c r="DE26" s="437"/>
      <c r="DF26" s="437"/>
      <c r="DG26" s="437"/>
      <c r="DH26" s="437"/>
      <c r="DI26" s="438"/>
    </row>
    <row r="27" spans="1:119" ht="18.75" customHeight="1" thickBot="1" x14ac:dyDescent="0.2">
      <c r="A27" s="187"/>
      <c r="B27" s="498"/>
      <c r="C27" s="499"/>
      <c r="D27" s="500"/>
      <c r="E27" s="439" t="s">
        <v>179</v>
      </c>
      <c r="F27" s="440"/>
      <c r="G27" s="440"/>
      <c r="H27" s="440"/>
      <c r="I27" s="440"/>
      <c r="J27" s="440"/>
      <c r="K27" s="441"/>
      <c r="L27" s="442">
        <v>1</v>
      </c>
      <c r="M27" s="443"/>
      <c r="N27" s="443"/>
      <c r="O27" s="443"/>
      <c r="P27" s="444"/>
      <c r="Q27" s="442">
        <v>2850</v>
      </c>
      <c r="R27" s="443"/>
      <c r="S27" s="443"/>
      <c r="T27" s="443"/>
      <c r="U27" s="443"/>
      <c r="V27" s="444"/>
      <c r="W27" s="508"/>
      <c r="X27" s="499"/>
      <c r="Y27" s="500"/>
      <c r="Z27" s="439" t="s">
        <v>180</v>
      </c>
      <c r="AA27" s="440"/>
      <c r="AB27" s="440"/>
      <c r="AC27" s="440"/>
      <c r="AD27" s="440"/>
      <c r="AE27" s="440"/>
      <c r="AF27" s="440"/>
      <c r="AG27" s="441"/>
      <c r="AH27" s="442" t="s">
        <v>174</v>
      </c>
      <c r="AI27" s="443"/>
      <c r="AJ27" s="443"/>
      <c r="AK27" s="443"/>
      <c r="AL27" s="444"/>
      <c r="AM27" s="442" t="s">
        <v>138</v>
      </c>
      <c r="AN27" s="443"/>
      <c r="AO27" s="443"/>
      <c r="AP27" s="443"/>
      <c r="AQ27" s="443"/>
      <c r="AR27" s="444"/>
      <c r="AS27" s="442" t="s">
        <v>174</v>
      </c>
      <c r="AT27" s="443"/>
      <c r="AU27" s="443"/>
      <c r="AV27" s="443"/>
      <c r="AW27" s="443"/>
      <c r="AX27" s="445"/>
      <c r="AY27" s="472" t="s">
        <v>181</v>
      </c>
      <c r="AZ27" s="473"/>
      <c r="BA27" s="473"/>
      <c r="BB27" s="473"/>
      <c r="BC27" s="473"/>
      <c r="BD27" s="473"/>
      <c r="BE27" s="473"/>
      <c r="BF27" s="473"/>
      <c r="BG27" s="473"/>
      <c r="BH27" s="473"/>
      <c r="BI27" s="473"/>
      <c r="BJ27" s="473"/>
      <c r="BK27" s="473"/>
      <c r="BL27" s="473"/>
      <c r="BM27" s="474"/>
      <c r="BN27" s="469">
        <v>172873</v>
      </c>
      <c r="BO27" s="470"/>
      <c r="BP27" s="470"/>
      <c r="BQ27" s="470"/>
      <c r="BR27" s="470"/>
      <c r="BS27" s="470"/>
      <c r="BT27" s="470"/>
      <c r="BU27" s="471"/>
      <c r="BV27" s="469">
        <v>172873</v>
      </c>
      <c r="BW27" s="470"/>
      <c r="BX27" s="470"/>
      <c r="BY27" s="470"/>
      <c r="BZ27" s="470"/>
      <c r="CA27" s="470"/>
      <c r="CB27" s="470"/>
      <c r="CC27" s="471"/>
      <c r="CD27" s="203"/>
      <c r="CE27" s="464"/>
      <c r="CF27" s="464"/>
      <c r="CG27" s="464"/>
      <c r="CH27" s="464"/>
      <c r="CI27" s="464"/>
      <c r="CJ27" s="464"/>
      <c r="CK27" s="464"/>
      <c r="CL27" s="464"/>
      <c r="CM27" s="464"/>
      <c r="CN27" s="464"/>
      <c r="CO27" s="464"/>
      <c r="CP27" s="464"/>
      <c r="CQ27" s="464"/>
      <c r="CR27" s="464"/>
      <c r="CS27" s="465"/>
      <c r="CT27" s="436"/>
      <c r="CU27" s="437"/>
      <c r="CV27" s="437"/>
      <c r="CW27" s="437"/>
      <c r="CX27" s="437"/>
      <c r="CY27" s="437"/>
      <c r="CZ27" s="437"/>
      <c r="DA27" s="438"/>
      <c r="DB27" s="436"/>
      <c r="DC27" s="437"/>
      <c r="DD27" s="437"/>
      <c r="DE27" s="437"/>
      <c r="DF27" s="437"/>
      <c r="DG27" s="437"/>
      <c r="DH27" s="437"/>
      <c r="DI27" s="438"/>
      <c r="DJ27" s="186"/>
      <c r="DK27" s="186"/>
      <c r="DL27" s="186"/>
      <c r="DM27" s="186"/>
      <c r="DN27" s="186"/>
      <c r="DO27" s="186"/>
    </row>
    <row r="28" spans="1:119" ht="18.75" customHeight="1" x14ac:dyDescent="0.15">
      <c r="A28" s="187"/>
      <c r="B28" s="498"/>
      <c r="C28" s="499"/>
      <c r="D28" s="500"/>
      <c r="E28" s="439" t="s">
        <v>182</v>
      </c>
      <c r="F28" s="440"/>
      <c r="G28" s="440"/>
      <c r="H28" s="440"/>
      <c r="I28" s="440"/>
      <c r="J28" s="440"/>
      <c r="K28" s="441"/>
      <c r="L28" s="442">
        <v>1</v>
      </c>
      <c r="M28" s="443"/>
      <c r="N28" s="443"/>
      <c r="O28" s="443"/>
      <c r="P28" s="444"/>
      <c r="Q28" s="442">
        <v>2200</v>
      </c>
      <c r="R28" s="443"/>
      <c r="S28" s="443"/>
      <c r="T28" s="443"/>
      <c r="U28" s="443"/>
      <c r="V28" s="444"/>
      <c r="W28" s="508"/>
      <c r="X28" s="499"/>
      <c r="Y28" s="500"/>
      <c r="Z28" s="439" t="s">
        <v>183</v>
      </c>
      <c r="AA28" s="440"/>
      <c r="AB28" s="440"/>
      <c r="AC28" s="440"/>
      <c r="AD28" s="440"/>
      <c r="AE28" s="440"/>
      <c r="AF28" s="440"/>
      <c r="AG28" s="441"/>
      <c r="AH28" s="442" t="s">
        <v>174</v>
      </c>
      <c r="AI28" s="443"/>
      <c r="AJ28" s="443"/>
      <c r="AK28" s="443"/>
      <c r="AL28" s="444"/>
      <c r="AM28" s="442" t="s">
        <v>138</v>
      </c>
      <c r="AN28" s="443"/>
      <c r="AO28" s="443"/>
      <c r="AP28" s="443"/>
      <c r="AQ28" s="443"/>
      <c r="AR28" s="444"/>
      <c r="AS28" s="442" t="s">
        <v>174</v>
      </c>
      <c r="AT28" s="443"/>
      <c r="AU28" s="443"/>
      <c r="AV28" s="443"/>
      <c r="AW28" s="443"/>
      <c r="AX28" s="445"/>
      <c r="AY28" s="449" t="s">
        <v>184</v>
      </c>
      <c r="AZ28" s="450"/>
      <c r="BA28" s="450"/>
      <c r="BB28" s="451"/>
      <c r="BC28" s="458" t="s">
        <v>48</v>
      </c>
      <c r="BD28" s="459"/>
      <c r="BE28" s="459"/>
      <c r="BF28" s="459"/>
      <c r="BG28" s="459"/>
      <c r="BH28" s="459"/>
      <c r="BI28" s="459"/>
      <c r="BJ28" s="459"/>
      <c r="BK28" s="459"/>
      <c r="BL28" s="459"/>
      <c r="BM28" s="460"/>
      <c r="BN28" s="461">
        <v>1694886</v>
      </c>
      <c r="BO28" s="462"/>
      <c r="BP28" s="462"/>
      <c r="BQ28" s="462"/>
      <c r="BR28" s="462"/>
      <c r="BS28" s="462"/>
      <c r="BT28" s="462"/>
      <c r="BU28" s="463"/>
      <c r="BV28" s="461">
        <v>1729421</v>
      </c>
      <c r="BW28" s="462"/>
      <c r="BX28" s="462"/>
      <c r="BY28" s="462"/>
      <c r="BZ28" s="462"/>
      <c r="CA28" s="462"/>
      <c r="CB28" s="462"/>
      <c r="CC28" s="463"/>
      <c r="CD28" s="201"/>
      <c r="CE28" s="464"/>
      <c r="CF28" s="464"/>
      <c r="CG28" s="464"/>
      <c r="CH28" s="464"/>
      <c r="CI28" s="464"/>
      <c r="CJ28" s="464"/>
      <c r="CK28" s="464"/>
      <c r="CL28" s="464"/>
      <c r="CM28" s="464"/>
      <c r="CN28" s="464"/>
      <c r="CO28" s="464"/>
      <c r="CP28" s="464"/>
      <c r="CQ28" s="464"/>
      <c r="CR28" s="464"/>
      <c r="CS28" s="465"/>
      <c r="CT28" s="436"/>
      <c r="CU28" s="437"/>
      <c r="CV28" s="437"/>
      <c r="CW28" s="437"/>
      <c r="CX28" s="437"/>
      <c r="CY28" s="437"/>
      <c r="CZ28" s="437"/>
      <c r="DA28" s="438"/>
      <c r="DB28" s="436"/>
      <c r="DC28" s="437"/>
      <c r="DD28" s="437"/>
      <c r="DE28" s="437"/>
      <c r="DF28" s="437"/>
      <c r="DG28" s="437"/>
      <c r="DH28" s="437"/>
      <c r="DI28" s="438"/>
      <c r="DJ28" s="186"/>
      <c r="DK28" s="186"/>
      <c r="DL28" s="186"/>
      <c r="DM28" s="186"/>
      <c r="DN28" s="186"/>
      <c r="DO28" s="186"/>
    </row>
    <row r="29" spans="1:119" ht="18.75" customHeight="1" x14ac:dyDescent="0.15">
      <c r="A29" s="187"/>
      <c r="B29" s="498"/>
      <c r="C29" s="499"/>
      <c r="D29" s="500"/>
      <c r="E29" s="439" t="s">
        <v>185</v>
      </c>
      <c r="F29" s="440"/>
      <c r="G29" s="440"/>
      <c r="H29" s="440"/>
      <c r="I29" s="440"/>
      <c r="J29" s="440"/>
      <c r="K29" s="441"/>
      <c r="L29" s="442">
        <v>12</v>
      </c>
      <c r="M29" s="443"/>
      <c r="N29" s="443"/>
      <c r="O29" s="443"/>
      <c r="P29" s="444"/>
      <c r="Q29" s="442">
        <v>2000</v>
      </c>
      <c r="R29" s="443"/>
      <c r="S29" s="443"/>
      <c r="T29" s="443"/>
      <c r="U29" s="443"/>
      <c r="V29" s="444"/>
      <c r="W29" s="509"/>
      <c r="X29" s="510"/>
      <c r="Y29" s="511"/>
      <c r="Z29" s="439" t="s">
        <v>186</v>
      </c>
      <c r="AA29" s="440"/>
      <c r="AB29" s="440"/>
      <c r="AC29" s="440"/>
      <c r="AD29" s="440"/>
      <c r="AE29" s="440"/>
      <c r="AF29" s="440"/>
      <c r="AG29" s="441"/>
      <c r="AH29" s="442">
        <v>197</v>
      </c>
      <c r="AI29" s="443"/>
      <c r="AJ29" s="443"/>
      <c r="AK29" s="443"/>
      <c r="AL29" s="444"/>
      <c r="AM29" s="442">
        <v>581544</v>
      </c>
      <c r="AN29" s="443"/>
      <c r="AO29" s="443"/>
      <c r="AP29" s="443"/>
      <c r="AQ29" s="443"/>
      <c r="AR29" s="444"/>
      <c r="AS29" s="442">
        <v>2952</v>
      </c>
      <c r="AT29" s="443"/>
      <c r="AU29" s="443"/>
      <c r="AV29" s="443"/>
      <c r="AW29" s="443"/>
      <c r="AX29" s="445"/>
      <c r="AY29" s="452"/>
      <c r="AZ29" s="453"/>
      <c r="BA29" s="453"/>
      <c r="BB29" s="454"/>
      <c r="BC29" s="446" t="s">
        <v>187</v>
      </c>
      <c r="BD29" s="447"/>
      <c r="BE29" s="447"/>
      <c r="BF29" s="447"/>
      <c r="BG29" s="447"/>
      <c r="BH29" s="447"/>
      <c r="BI29" s="447"/>
      <c r="BJ29" s="447"/>
      <c r="BK29" s="447"/>
      <c r="BL29" s="447"/>
      <c r="BM29" s="448"/>
      <c r="BN29" s="466">
        <v>1971050</v>
      </c>
      <c r="BO29" s="467"/>
      <c r="BP29" s="467"/>
      <c r="BQ29" s="467"/>
      <c r="BR29" s="467"/>
      <c r="BS29" s="467"/>
      <c r="BT29" s="467"/>
      <c r="BU29" s="468"/>
      <c r="BV29" s="466">
        <v>1984037</v>
      </c>
      <c r="BW29" s="467"/>
      <c r="BX29" s="467"/>
      <c r="BY29" s="467"/>
      <c r="BZ29" s="467"/>
      <c r="CA29" s="467"/>
      <c r="CB29" s="467"/>
      <c r="CC29" s="468"/>
      <c r="CD29" s="203"/>
      <c r="CE29" s="464"/>
      <c r="CF29" s="464"/>
      <c r="CG29" s="464"/>
      <c r="CH29" s="464"/>
      <c r="CI29" s="464"/>
      <c r="CJ29" s="464"/>
      <c r="CK29" s="464"/>
      <c r="CL29" s="464"/>
      <c r="CM29" s="464"/>
      <c r="CN29" s="464"/>
      <c r="CO29" s="464"/>
      <c r="CP29" s="464"/>
      <c r="CQ29" s="464"/>
      <c r="CR29" s="464"/>
      <c r="CS29" s="465"/>
      <c r="CT29" s="436"/>
      <c r="CU29" s="437"/>
      <c r="CV29" s="437"/>
      <c r="CW29" s="437"/>
      <c r="CX29" s="437"/>
      <c r="CY29" s="437"/>
      <c r="CZ29" s="437"/>
      <c r="DA29" s="438"/>
      <c r="DB29" s="436"/>
      <c r="DC29" s="437"/>
      <c r="DD29" s="437"/>
      <c r="DE29" s="437"/>
      <c r="DF29" s="437"/>
      <c r="DG29" s="437"/>
      <c r="DH29" s="437"/>
      <c r="DI29" s="438"/>
      <c r="DJ29" s="186"/>
      <c r="DK29" s="186"/>
      <c r="DL29" s="186"/>
      <c r="DM29" s="186"/>
      <c r="DN29" s="186"/>
      <c r="DO29" s="186"/>
    </row>
    <row r="30" spans="1:119" ht="18.75" customHeight="1" thickBot="1" x14ac:dyDescent="0.2">
      <c r="A30" s="187"/>
      <c r="B30" s="501"/>
      <c r="C30" s="502"/>
      <c r="D30" s="503"/>
      <c r="E30" s="512"/>
      <c r="F30" s="513"/>
      <c r="G30" s="513"/>
      <c r="H30" s="513"/>
      <c r="I30" s="513"/>
      <c r="J30" s="513"/>
      <c r="K30" s="514"/>
      <c r="L30" s="515"/>
      <c r="M30" s="516"/>
      <c r="N30" s="516"/>
      <c r="O30" s="516"/>
      <c r="P30" s="517"/>
      <c r="Q30" s="515"/>
      <c r="R30" s="516"/>
      <c r="S30" s="516"/>
      <c r="T30" s="516"/>
      <c r="U30" s="516"/>
      <c r="V30" s="517"/>
      <c r="W30" s="518" t="s">
        <v>188</v>
      </c>
      <c r="X30" s="519"/>
      <c r="Y30" s="519"/>
      <c r="Z30" s="519"/>
      <c r="AA30" s="519"/>
      <c r="AB30" s="519"/>
      <c r="AC30" s="519"/>
      <c r="AD30" s="519"/>
      <c r="AE30" s="519"/>
      <c r="AF30" s="519"/>
      <c r="AG30" s="520"/>
      <c r="AH30" s="430">
        <v>92.9</v>
      </c>
      <c r="AI30" s="431"/>
      <c r="AJ30" s="431"/>
      <c r="AK30" s="431"/>
      <c r="AL30" s="431"/>
      <c r="AM30" s="431"/>
      <c r="AN30" s="431"/>
      <c r="AO30" s="431"/>
      <c r="AP30" s="431"/>
      <c r="AQ30" s="431"/>
      <c r="AR30" s="431"/>
      <c r="AS30" s="431"/>
      <c r="AT30" s="431"/>
      <c r="AU30" s="431"/>
      <c r="AV30" s="431"/>
      <c r="AW30" s="431"/>
      <c r="AX30" s="432"/>
      <c r="AY30" s="455"/>
      <c r="AZ30" s="456"/>
      <c r="BA30" s="456"/>
      <c r="BB30" s="457"/>
      <c r="BC30" s="433" t="s">
        <v>50</v>
      </c>
      <c r="BD30" s="434"/>
      <c r="BE30" s="434"/>
      <c r="BF30" s="434"/>
      <c r="BG30" s="434"/>
      <c r="BH30" s="434"/>
      <c r="BI30" s="434"/>
      <c r="BJ30" s="434"/>
      <c r="BK30" s="434"/>
      <c r="BL30" s="434"/>
      <c r="BM30" s="435"/>
      <c r="BN30" s="469">
        <v>1850791</v>
      </c>
      <c r="BO30" s="470"/>
      <c r="BP30" s="470"/>
      <c r="BQ30" s="470"/>
      <c r="BR30" s="470"/>
      <c r="BS30" s="470"/>
      <c r="BT30" s="470"/>
      <c r="BU30" s="471"/>
      <c r="BV30" s="469">
        <v>2037888</v>
      </c>
      <c r="BW30" s="470"/>
      <c r="BX30" s="470"/>
      <c r="BY30" s="470"/>
      <c r="BZ30" s="470"/>
      <c r="CA30" s="470"/>
      <c r="CB30" s="470"/>
      <c r="CC30" s="471"/>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x14ac:dyDescent="0.15">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x14ac:dyDescent="0.15">
      <c r="A32" s="187"/>
      <c r="B32" s="213"/>
      <c r="C32" s="214" t="s">
        <v>189</v>
      </c>
      <c r="D32" s="214"/>
      <c r="E32" s="214"/>
      <c r="F32" s="211"/>
      <c r="G32" s="211"/>
      <c r="H32" s="211"/>
      <c r="I32" s="211"/>
      <c r="J32" s="211"/>
      <c r="K32" s="211"/>
      <c r="L32" s="211"/>
      <c r="M32" s="211"/>
      <c r="N32" s="211"/>
      <c r="O32" s="211"/>
      <c r="P32" s="211"/>
      <c r="Q32" s="211"/>
      <c r="R32" s="211"/>
      <c r="S32" s="211"/>
      <c r="T32" s="211"/>
      <c r="U32" s="211" t="s">
        <v>190</v>
      </c>
      <c r="V32" s="211"/>
      <c r="W32" s="211"/>
      <c r="X32" s="211"/>
      <c r="Y32" s="211"/>
      <c r="Z32" s="211"/>
      <c r="AA32" s="211"/>
      <c r="AB32" s="211"/>
      <c r="AC32" s="211"/>
      <c r="AD32" s="211"/>
      <c r="AE32" s="211"/>
      <c r="AF32" s="211"/>
      <c r="AG32" s="211"/>
      <c r="AH32" s="211"/>
      <c r="AI32" s="211"/>
      <c r="AJ32" s="211"/>
      <c r="AK32" s="211"/>
      <c r="AL32" s="211"/>
      <c r="AM32" s="215" t="s">
        <v>191</v>
      </c>
      <c r="AN32" s="211"/>
      <c r="AO32" s="211"/>
      <c r="AP32" s="211"/>
      <c r="AQ32" s="211"/>
      <c r="AR32" s="211"/>
      <c r="AS32" s="215"/>
      <c r="AT32" s="215"/>
      <c r="AU32" s="215"/>
      <c r="AV32" s="215"/>
      <c r="AW32" s="215"/>
      <c r="AX32" s="215"/>
      <c r="AY32" s="215"/>
      <c r="AZ32" s="215"/>
      <c r="BA32" s="215"/>
      <c r="BB32" s="211"/>
      <c r="BC32" s="215"/>
      <c r="BD32" s="211"/>
      <c r="BE32" s="215" t="s">
        <v>192</v>
      </c>
      <c r="BF32" s="211"/>
      <c r="BG32" s="211"/>
      <c r="BH32" s="211"/>
      <c r="BI32" s="211"/>
      <c r="BJ32" s="215"/>
      <c r="BK32" s="215"/>
      <c r="BL32" s="215"/>
      <c r="BM32" s="215"/>
      <c r="BN32" s="215"/>
      <c r="BO32" s="215"/>
      <c r="BP32" s="215"/>
      <c r="BQ32" s="215"/>
      <c r="BR32" s="211"/>
      <c r="BS32" s="211"/>
      <c r="BT32" s="211"/>
      <c r="BU32" s="211"/>
      <c r="BV32" s="211"/>
      <c r="BW32" s="211" t="s">
        <v>193</v>
      </c>
      <c r="BX32" s="211"/>
      <c r="BY32" s="211"/>
      <c r="BZ32" s="211"/>
      <c r="CA32" s="211"/>
      <c r="CB32" s="215"/>
      <c r="CC32" s="215"/>
      <c r="CD32" s="215"/>
      <c r="CE32" s="215"/>
      <c r="CF32" s="215"/>
      <c r="CG32" s="215"/>
      <c r="CH32" s="215"/>
      <c r="CI32" s="215"/>
      <c r="CJ32" s="215"/>
      <c r="CK32" s="215"/>
      <c r="CL32" s="215"/>
      <c r="CM32" s="215"/>
      <c r="CN32" s="215"/>
      <c r="CO32" s="215" t="s">
        <v>194</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x14ac:dyDescent="0.15">
      <c r="A33" s="187"/>
      <c r="B33" s="213"/>
      <c r="C33" s="429" t="s">
        <v>195</v>
      </c>
      <c r="D33" s="429"/>
      <c r="E33" s="428" t="s">
        <v>196</v>
      </c>
      <c r="F33" s="428"/>
      <c r="G33" s="428"/>
      <c r="H33" s="428"/>
      <c r="I33" s="428"/>
      <c r="J33" s="428"/>
      <c r="K33" s="428"/>
      <c r="L33" s="428"/>
      <c r="M33" s="428"/>
      <c r="N33" s="428"/>
      <c r="O33" s="428"/>
      <c r="P33" s="428"/>
      <c r="Q33" s="428"/>
      <c r="R33" s="428"/>
      <c r="S33" s="428"/>
      <c r="T33" s="216"/>
      <c r="U33" s="429" t="s">
        <v>197</v>
      </c>
      <c r="V33" s="429"/>
      <c r="W33" s="428" t="s">
        <v>198</v>
      </c>
      <c r="X33" s="428"/>
      <c r="Y33" s="428"/>
      <c r="Z33" s="428"/>
      <c r="AA33" s="428"/>
      <c r="AB33" s="428"/>
      <c r="AC33" s="428"/>
      <c r="AD33" s="428"/>
      <c r="AE33" s="428"/>
      <c r="AF33" s="428"/>
      <c r="AG33" s="428"/>
      <c r="AH33" s="428"/>
      <c r="AI33" s="428"/>
      <c r="AJ33" s="428"/>
      <c r="AK33" s="428"/>
      <c r="AL33" s="216"/>
      <c r="AM33" s="429" t="s">
        <v>197</v>
      </c>
      <c r="AN33" s="429"/>
      <c r="AO33" s="428" t="s">
        <v>199</v>
      </c>
      <c r="AP33" s="428"/>
      <c r="AQ33" s="428"/>
      <c r="AR33" s="428"/>
      <c r="AS33" s="428"/>
      <c r="AT33" s="428"/>
      <c r="AU33" s="428"/>
      <c r="AV33" s="428"/>
      <c r="AW33" s="428"/>
      <c r="AX33" s="428"/>
      <c r="AY33" s="428"/>
      <c r="AZ33" s="428"/>
      <c r="BA33" s="428"/>
      <c r="BB33" s="428"/>
      <c r="BC33" s="428"/>
      <c r="BD33" s="217"/>
      <c r="BE33" s="428" t="s">
        <v>200</v>
      </c>
      <c r="BF33" s="428"/>
      <c r="BG33" s="428" t="s">
        <v>201</v>
      </c>
      <c r="BH33" s="428"/>
      <c r="BI33" s="428"/>
      <c r="BJ33" s="428"/>
      <c r="BK33" s="428"/>
      <c r="BL33" s="428"/>
      <c r="BM33" s="428"/>
      <c r="BN33" s="428"/>
      <c r="BO33" s="428"/>
      <c r="BP33" s="428"/>
      <c r="BQ33" s="428"/>
      <c r="BR33" s="428"/>
      <c r="BS33" s="428"/>
      <c r="BT33" s="428"/>
      <c r="BU33" s="428"/>
      <c r="BV33" s="217"/>
      <c r="BW33" s="429" t="s">
        <v>200</v>
      </c>
      <c r="BX33" s="429"/>
      <c r="BY33" s="428" t="s">
        <v>202</v>
      </c>
      <c r="BZ33" s="428"/>
      <c r="CA33" s="428"/>
      <c r="CB33" s="428"/>
      <c r="CC33" s="428"/>
      <c r="CD33" s="428"/>
      <c r="CE33" s="428"/>
      <c r="CF33" s="428"/>
      <c r="CG33" s="428"/>
      <c r="CH33" s="428"/>
      <c r="CI33" s="428"/>
      <c r="CJ33" s="428"/>
      <c r="CK33" s="428"/>
      <c r="CL33" s="428"/>
      <c r="CM33" s="428"/>
      <c r="CN33" s="216"/>
      <c r="CO33" s="429" t="s">
        <v>203</v>
      </c>
      <c r="CP33" s="429"/>
      <c r="CQ33" s="428" t="s">
        <v>204</v>
      </c>
      <c r="CR33" s="428"/>
      <c r="CS33" s="428"/>
      <c r="CT33" s="428"/>
      <c r="CU33" s="428"/>
      <c r="CV33" s="428"/>
      <c r="CW33" s="428"/>
      <c r="CX33" s="428"/>
      <c r="CY33" s="428"/>
      <c r="CZ33" s="428"/>
      <c r="DA33" s="428"/>
      <c r="DB33" s="428"/>
      <c r="DC33" s="428"/>
      <c r="DD33" s="428"/>
      <c r="DE33" s="428"/>
      <c r="DF33" s="216"/>
      <c r="DG33" s="427" t="s">
        <v>205</v>
      </c>
      <c r="DH33" s="427"/>
      <c r="DI33" s="218"/>
      <c r="DJ33" s="186"/>
      <c r="DK33" s="186"/>
      <c r="DL33" s="186"/>
      <c r="DM33" s="186"/>
      <c r="DN33" s="186"/>
      <c r="DO33" s="186"/>
    </row>
    <row r="34" spans="1:119" ht="32.25" customHeight="1" x14ac:dyDescent="0.15">
      <c r="A34" s="187"/>
      <c r="B34" s="213"/>
      <c r="C34" s="425">
        <f>IF(E34="","",1)</f>
        <v>1</v>
      </c>
      <c r="D34" s="425"/>
      <c r="E34" s="424" t="str">
        <f>IF('各会計、関係団体の財政状況及び健全化判断比率'!B7="","",'各会計、関係団体の財政状況及び健全化判断比率'!B7)</f>
        <v>一般会計</v>
      </c>
      <c r="F34" s="424"/>
      <c r="G34" s="424"/>
      <c r="H34" s="424"/>
      <c r="I34" s="424"/>
      <c r="J34" s="424"/>
      <c r="K34" s="424"/>
      <c r="L34" s="424"/>
      <c r="M34" s="424"/>
      <c r="N34" s="424"/>
      <c r="O34" s="424"/>
      <c r="P34" s="424"/>
      <c r="Q34" s="424"/>
      <c r="R34" s="424"/>
      <c r="S34" s="424"/>
      <c r="T34" s="214"/>
      <c r="U34" s="425">
        <f>IF(W34="","",MAX(C34:D43)+1)</f>
        <v>2</v>
      </c>
      <c r="V34" s="425"/>
      <c r="W34" s="424" t="str">
        <f>IF('各会計、関係団体の財政状況及び健全化判断比率'!B28="","",'各会計、関係団体の財政状況及び健全化判断比率'!B28)</f>
        <v>国民健康保険特別会計</v>
      </c>
      <c r="X34" s="424"/>
      <c r="Y34" s="424"/>
      <c r="Z34" s="424"/>
      <c r="AA34" s="424"/>
      <c r="AB34" s="424"/>
      <c r="AC34" s="424"/>
      <c r="AD34" s="424"/>
      <c r="AE34" s="424"/>
      <c r="AF34" s="424"/>
      <c r="AG34" s="424"/>
      <c r="AH34" s="424"/>
      <c r="AI34" s="424"/>
      <c r="AJ34" s="424"/>
      <c r="AK34" s="424"/>
      <c r="AL34" s="214"/>
      <c r="AM34" s="425">
        <f>IF(AO34="","",MAX(C34:D43,U34:V43)+1)</f>
        <v>5</v>
      </c>
      <c r="AN34" s="425"/>
      <c r="AO34" s="424" t="str">
        <f>IF('各会計、関係団体の財政状況及び健全化判断比率'!B31="","",'各会計、関係団体の財政状況及び健全化判断比率'!B31)</f>
        <v>病院事業会計</v>
      </c>
      <c r="AP34" s="424"/>
      <c r="AQ34" s="424"/>
      <c r="AR34" s="424"/>
      <c r="AS34" s="424"/>
      <c r="AT34" s="424"/>
      <c r="AU34" s="424"/>
      <c r="AV34" s="424"/>
      <c r="AW34" s="424"/>
      <c r="AX34" s="424"/>
      <c r="AY34" s="424"/>
      <c r="AZ34" s="424"/>
      <c r="BA34" s="424"/>
      <c r="BB34" s="424"/>
      <c r="BC34" s="424"/>
      <c r="BD34" s="214"/>
      <c r="BE34" s="425">
        <f>IF(BG34="","",MAX(C34:D43,U34:V43,AM34:AN43)+1)</f>
        <v>7</v>
      </c>
      <c r="BF34" s="425"/>
      <c r="BG34" s="424" t="str">
        <f>IF('各会計、関係団体の財政状況及び健全化判断比率'!B33="","",'各会計、関係団体の財政状況及び健全化判断比率'!B33)</f>
        <v>下水道事業特別会計</v>
      </c>
      <c r="BH34" s="424"/>
      <c r="BI34" s="424"/>
      <c r="BJ34" s="424"/>
      <c r="BK34" s="424"/>
      <c r="BL34" s="424"/>
      <c r="BM34" s="424"/>
      <c r="BN34" s="424"/>
      <c r="BO34" s="424"/>
      <c r="BP34" s="424"/>
      <c r="BQ34" s="424"/>
      <c r="BR34" s="424"/>
      <c r="BS34" s="424"/>
      <c r="BT34" s="424"/>
      <c r="BU34" s="424"/>
      <c r="BV34" s="214"/>
      <c r="BW34" s="425">
        <f>IF(BY34="","",MAX(C34:D43,U34:V43,AM34:AN43,BE34:BF43)+1)</f>
        <v>9</v>
      </c>
      <c r="BX34" s="425"/>
      <c r="BY34" s="424" t="str">
        <f>IF('各会計、関係団体の財政状況及び健全化判断比率'!B68="","",'各会計、関係団体の財政状況及び健全化判断比率'!B68)</f>
        <v>わたらい老人福祉施設組合</v>
      </c>
      <c r="BZ34" s="424"/>
      <c r="CA34" s="424"/>
      <c r="CB34" s="424"/>
      <c r="CC34" s="424"/>
      <c r="CD34" s="424"/>
      <c r="CE34" s="424"/>
      <c r="CF34" s="424"/>
      <c r="CG34" s="424"/>
      <c r="CH34" s="424"/>
      <c r="CI34" s="424"/>
      <c r="CJ34" s="424"/>
      <c r="CK34" s="424"/>
      <c r="CL34" s="424"/>
      <c r="CM34" s="424"/>
      <c r="CN34" s="214"/>
      <c r="CO34" s="425">
        <f>IF(CQ34="","",MAX(C34:D43,U34:V43,AM34:AN43,BE34:BF43,BW34:BX43)+1)</f>
        <v>19</v>
      </c>
      <c r="CP34" s="425"/>
      <c r="CQ34" s="424" t="str">
        <f>IF('各会計、関係団体の財政状況及び健全化判断比率'!BS7="","",'各会計、関係団体の財政状況及び健全化判断比率'!BS7)</f>
        <v>株式会社　みなみいせ商会</v>
      </c>
      <c r="CR34" s="424"/>
      <c r="CS34" s="424"/>
      <c r="CT34" s="424"/>
      <c r="CU34" s="424"/>
      <c r="CV34" s="424"/>
      <c r="CW34" s="424"/>
      <c r="CX34" s="424"/>
      <c r="CY34" s="424"/>
      <c r="CZ34" s="424"/>
      <c r="DA34" s="424"/>
      <c r="DB34" s="424"/>
      <c r="DC34" s="424"/>
      <c r="DD34" s="424"/>
      <c r="DE34" s="424"/>
      <c r="DF34" s="211"/>
      <c r="DG34" s="426" t="str">
        <f>IF('各会計、関係団体の財政状況及び健全化判断比率'!BR7="","",'各会計、関係団体の財政状況及び健全化判断比率'!BR7)</f>
        <v/>
      </c>
      <c r="DH34" s="426"/>
      <c r="DI34" s="218"/>
      <c r="DJ34" s="186"/>
      <c r="DK34" s="186"/>
      <c r="DL34" s="186"/>
      <c r="DM34" s="186"/>
      <c r="DN34" s="186"/>
      <c r="DO34" s="186"/>
    </row>
    <row r="35" spans="1:119" ht="32.25" customHeight="1" x14ac:dyDescent="0.15">
      <c r="A35" s="187"/>
      <c r="B35" s="213"/>
      <c r="C35" s="425" t="str">
        <f>IF(E35="","",C34+1)</f>
        <v/>
      </c>
      <c r="D35" s="425"/>
      <c r="E35" s="424" t="str">
        <f>IF('各会計、関係団体の財政状況及び健全化判断比率'!B8="","",'各会計、関係団体の財政状況及び健全化判断比率'!B8)</f>
        <v/>
      </c>
      <c r="F35" s="424"/>
      <c r="G35" s="424"/>
      <c r="H35" s="424"/>
      <c r="I35" s="424"/>
      <c r="J35" s="424"/>
      <c r="K35" s="424"/>
      <c r="L35" s="424"/>
      <c r="M35" s="424"/>
      <c r="N35" s="424"/>
      <c r="O35" s="424"/>
      <c r="P35" s="424"/>
      <c r="Q35" s="424"/>
      <c r="R35" s="424"/>
      <c r="S35" s="424"/>
      <c r="T35" s="214"/>
      <c r="U35" s="425">
        <f>IF(W35="","",U34+1)</f>
        <v>3</v>
      </c>
      <c r="V35" s="425"/>
      <c r="W35" s="424" t="str">
        <f>IF('各会計、関係団体の財政状況及び健全化判断比率'!B29="","",'各会計、関係団体の財政状況及び健全化判断比率'!B29)</f>
        <v>介護保険特別会計</v>
      </c>
      <c r="X35" s="424"/>
      <c r="Y35" s="424"/>
      <c r="Z35" s="424"/>
      <c r="AA35" s="424"/>
      <c r="AB35" s="424"/>
      <c r="AC35" s="424"/>
      <c r="AD35" s="424"/>
      <c r="AE35" s="424"/>
      <c r="AF35" s="424"/>
      <c r="AG35" s="424"/>
      <c r="AH35" s="424"/>
      <c r="AI35" s="424"/>
      <c r="AJ35" s="424"/>
      <c r="AK35" s="424"/>
      <c r="AL35" s="214"/>
      <c r="AM35" s="425">
        <f t="shared" ref="AM35:AM43" si="0">IF(AO35="","",AM34+1)</f>
        <v>6</v>
      </c>
      <c r="AN35" s="425"/>
      <c r="AO35" s="424" t="str">
        <f>IF('各会計、関係団体の財政状況及び健全化判断比率'!B32="","",'各会計、関係団体の財政状況及び健全化判断比率'!B32)</f>
        <v>水道事業会計</v>
      </c>
      <c r="AP35" s="424"/>
      <c r="AQ35" s="424"/>
      <c r="AR35" s="424"/>
      <c r="AS35" s="424"/>
      <c r="AT35" s="424"/>
      <c r="AU35" s="424"/>
      <c r="AV35" s="424"/>
      <c r="AW35" s="424"/>
      <c r="AX35" s="424"/>
      <c r="AY35" s="424"/>
      <c r="AZ35" s="424"/>
      <c r="BA35" s="424"/>
      <c r="BB35" s="424"/>
      <c r="BC35" s="424"/>
      <c r="BD35" s="214"/>
      <c r="BE35" s="425">
        <f t="shared" ref="BE35:BE43" si="1">IF(BG35="","",BE34+1)</f>
        <v>8</v>
      </c>
      <c r="BF35" s="425"/>
      <c r="BG35" s="424" t="str">
        <f>IF('各会計、関係団体の財政状況及び健全化判断比率'!B34="","",'各会計、関係団体の財政状況及び健全化判断比率'!B34)</f>
        <v>戸別合併処理浄化槽事業特別会計</v>
      </c>
      <c r="BH35" s="424"/>
      <c r="BI35" s="424"/>
      <c r="BJ35" s="424"/>
      <c r="BK35" s="424"/>
      <c r="BL35" s="424"/>
      <c r="BM35" s="424"/>
      <c r="BN35" s="424"/>
      <c r="BO35" s="424"/>
      <c r="BP35" s="424"/>
      <c r="BQ35" s="424"/>
      <c r="BR35" s="424"/>
      <c r="BS35" s="424"/>
      <c r="BT35" s="424"/>
      <c r="BU35" s="424"/>
      <c r="BV35" s="214"/>
      <c r="BW35" s="425">
        <f t="shared" ref="BW35:BW43" si="2">IF(BY35="","",BW34+1)</f>
        <v>10</v>
      </c>
      <c r="BX35" s="425"/>
      <c r="BY35" s="424" t="str">
        <f>IF('各会計、関係団体の財政状況及び健全化判断比率'!B69="","",'各会計、関係団体の財政状況及び健全化判断比率'!B69)</f>
        <v>　うち一般会計</v>
      </c>
      <c r="BZ35" s="424"/>
      <c r="CA35" s="424"/>
      <c r="CB35" s="424"/>
      <c r="CC35" s="424"/>
      <c r="CD35" s="424"/>
      <c r="CE35" s="424"/>
      <c r="CF35" s="424"/>
      <c r="CG35" s="424"/>
      <c r="CH35" s="424"/>
      <c r="CI35" s="424"/>
      <c r="CJ35" s="424"/>
      <c r="CK35" s="424"/>
      <c r="CL35" s="424"/>
      <c r="CM35" s="424"/>
      <c r="CN35" s="214"/>
      <c r="CO35" s="425" t="str">
        <f t="shared" ref="CO35:CO43" si="3">IF(CQ35="","",CO34+1)</f>
        <v/>
      </c>
      <c r="CP35" s="425"/>
      <c r="CQ35" s="424" t="str">
        <f>IF('各会計、関係団体の財政状況及び健全化判断比率'!BS8="","",'各会計、関係団体の財政状況及び健全化判断比率'!BS8)</f>
        <v/>
      </c>
      <c r="CR35" s="424"/>
      <c r="CS35" s="424"/>
      <c r="CT35" s="424"/>
      <c r="CU35" s="424"/>
      <c r="CV35" s="424"/>
      <c r="CW35" s="424"/>
      <c r="CX35" s="424"/>
      <c r="CY35" s="424"/>
      <c r="CZ35" s="424"/>
      <c r="DA35" s="424"/>
      <c r="DB35" s="424"/>
      <c r="DC35" s="424"/>
      <c r="DD35" s="424"/>
      <c r="DE35" s="424"/>
      <c r="DF35" s="211"/>
      <c r="DG35" s="426" t="str">
        <f>IF('各会計、関係団体の財政状況及び健全化判断比率'!BR8="","",'各会計、関係団体の財政状況及び健全化判断比率'!BR8)</f>
        <v/>
      </c>
      <c r="DH35" s="426"/>
      <c r="DI35" s="218"/>
      <c r="DJ35" s="186"/>
      <c r="DK35" s="186"/>
      <c r="DL35" s="186"/>
      <c r="DM35" s="186"/>
      <c r="DN35" s="186"/>
      <c r="DO35" s="186"/>
    </row>
    <row r="36" spans="1:119" ht="32.25" customHeight="1" x14ac:dyDescent="0.15">
      <c r="A36" s="187"/>
      <c r="B36" s="213"/>
      <c r="C36" s="425" t="str">
        <f>IF(E36="","",C35+1)</f>
        <v/>
      </c>
      <c r="D36" s="425"/>
      <c r="E36" s="424" t="str">
        <f>IF('各会計、関係団体の財政状況及び健全化判断比率'!B9="","",'各会計、関係団体の財政状況及び健全化判断比率'!B9)</f>
        <v/>
      </c>
      <c r="F36" s="424"/>
      <c r="G36" s="424"/>
      <c r="H36" s="424"/>
      <c r="I36" s="424"/>
      <c r="J36" s="424"/>
      <c r="K36" s="424"/>
      <c r="L36" s="424"/>
      <c r="M36" s="424"/>
      <c r="N36" s="424"/>
      <c r="O36" s="424"/>
      <c r="P36" s="424"/>
      <c r="Q36" s="424"/>
      <c r="R36" s="424"/>
      <c r="S36" s="424"/>
      <c r="T36" s="214"/>
      <c r="U36" s="425">
        <f t="shared" ref="U36:U43" si="4">IF(W36="","",U35+1)</f>
        <v>4</v>
      </c>
      <c r="V36" s="425"/>
      <c r="W36" s="424" t="str">
        <f>IF('各会計、関係団体の財政状況及び健全化判断比率'!B30="","",'各会計、関係団体の財政状況及び健全化判断比率'!B30)</f>
        <v>後期高齢者医療特別会計</v>
      </c>
      <c r="X36" s="424"/>
      <c r="Y36" s="424"/>
      <c r="Z36" s="424"/>
      <c r="AA36" s="424"/>
      <c r="AB36" s="424"/>
      <c r="AC36" s="424"/>
      <c r="AD36" s="424"/>
      <c r="AE36" s="424"/>
      <c r="AF36" s="424"/>
      <c r="AG36" s="424"/>
      <c r="AH36" s="424"/>
      <c r="AI36" s="424"/>
      <c r="AJ36" s="424"/>
      <c r="AK36" s="424"/>
      <c r="AL36" s="214"/>
      <c r="AM36" s="425" t="str">
        <f t="shared" si="0"/>
        <v/>
      </c>
      <c r="AN36" s="425"/>
      <c r="AO36" s="424"/>
      <c r="AP36" s="424"/>
      <c r="AQ36" s="424"/>
      <c r="AR36" s="424"/>
      <c r="AS36" s="424"/>
      <c r="AT36" s="424"/>
      <c r="AU36" s="424"/>
      <c r="AV36" s="424"/>
      <c r="AW36" s="424"/>
      <c r="AX36" s="424"/>
      <c r="AY36" s="424"/>
      <c r="AZ36" s="424"/>
      <c r="BA36" s="424"/>
      <c r="BB36" s="424"/>
      <c r="BC36" s="424"/>
      <c r="BD36" s="214"/>
      <c r="BE36" s="425" t="str">
        <f t="shared" si="1"/>
        <v/>
      </c>
      <c r="BF36" s="425"/>
      <c r="BG36" s="424"/>
      <c r="BH36" s="424"/>
      <c r="BI36" s="424"/>
      <c r="BJ36" s="424"/>
      <c r="BK36" s="424"/>
      <c r="BL36" s="424"/>
      <c r="BM36" s="424"/>
      <c r="BN36" s="424"/>
      <c r="BO36" s="424"/>
      <c r="BP36" s="424"/>
      <c r="BQ36" s="424"/>
      <c r="BR36" s="424"/>
      <c r="BS36" s="424"/>
      <c r="BT36" s="424"/>
      <c r="BU36" s="424"/>
      <c r="BV36" s="214"/>
      <c r="BW36" s="425">
        <f t="shared" si="2"/>
        <v>11</v>
      </c>
      <c r="BX36" s="425"/>
      <c r="BY36" s="424" t="str">
        <f>IF('各会計、関係団体の財政状況及び健全化判断比率'!B70="","",'各会計、関係団体の財政状況及び健全化判断比率'!B70)</f>
        <v>　うち特別会計</v>
      </c>
      <c r="BZ36" s="424"/>
      <c r="CA36" s="424"/>
      <c r="CB36" s="424"/>
      <c r="CC36" s="424"/>
      <c r="CD36" s="424"/>
      <c r="CE36" s="424"/>
      <c r="CF36" s="424"/>
      <c r="CG36" s="424"/>
      <c r="CH36" s="424"/>
      <c r="CI36" s="424"/>
      <c r="CJ36" s="424"/>
      <c r="CK36" s="424"/>
      <c r="CL36" s="424"/>
      <c r="CM36" s="424"/>
      <c r="CN36" s="214"/>
      <c r="CO36" s="425" t="str">
        <f t="shared" si="3"/>
        <v/>
      </c>
      <c r="CP36" s="425"/>
      <c r="CQ36" s="424" t="str">
        <f>IF('各会計、関係団体の財政状況及び健全化判断比率'!BS9="","",'各会計、関係団体の財政状況及び健全化判断比率'!BS9)</f>
        <v/>
      </c>
      <c r="CR36" s="424"/>
      <c r="CS36" s="424"/>
      <c r="CT36" s="424"/>
      <c r="CU36" s="424"/>
      <c r="CV36" s="424"/>
      <c r="CW36" s="424"/>
      <c r="CX36" s="424"/>
      <c r="CY36" s="424"/>
      <c r="CZ36" s="424"/>
      <c r="DA36" s="424"/>
      <c r="DB36" s="424"/>
      <c r="DC36" s="424"/>
      <c r="DD36" s="424"/>
      <c r="DE36" s="424"/>
      <c r="DF36" s="211"/>
      <c r="DG36" s="426" t="str">
        <f>IF('各会計、関係団体の財政状況及び健全化判断比率'!BR9="","",'各会計、関係団体の財政状況及び健全化判断比率'!BR9)</f>
        <v/>
      </c>
      <c r="DH36" s="426"/>
      <c r="DI36" s="218"/>
      <c r="DJ36" s="186"/>
      <c r="DK36" s="186"/>
      <c r="DL36" s="186"/>
      <c r="DM36" s="186"/>
      <c r="DN36" s="186"/>
      <c r="DO36" s="186"/>
    </row>
    <row r="37" spans="1:119" ht="32.25" customHeight="1" x14ac:dyDescent="0.15">
      <c r="A37" s="187"/>
      <c r="B37" s="213"/>
      <c r="C37" s="425" t="str">
        <f>IF(E37="","",C36+1)</f>
        <v/>
      </c>
      <c r="D37" s="425"/>
      <c r="E37" s="424" t="str">
        <f>IF('各会計、関係団体の財政状況及び健全化判断比率'!B10="","",'各会計、関係団体の財政状況及び健全化判断比率'!B10)</f>
        <v/>
      </c>
      <c r="F37" s="424"/>
      <c r="G37" s="424"/>
      <c r="H37" s="424"/>
      <c r="I37" s="424"/>
      <c r="J37" s="424"/>
      <c r="K37" s="424"/>
      <c r="L37" s="424"/>
      <c r="M37" s="424"/>
      <c r="N37" s="424"/>
      <c r="O37" s="424"/>
      <c r="P37" s="424"/>
      <c r="Q37" s="424"/>
      <c r="R37" s="424"/>
      <c r="S37" s="424"/>
      <c r="T37" s="214"/>
      <c r="U37" s="425" t="str">
        <f t="shared" si="4"/>
        <v/>
      </c>
      <c r="V37" s="425"/>
      <c r="W37" s="424"/>
      <c r="X37" s="424"/>
      <c r="Y37" s="424"/>
      <c r="Z37" s="424"/>
      <c r="AA37" s="424"/>
      <c r="AB37" s="424"/>
      <c r="AC37" s="424"/>
      <c r="AD37" s="424"/>
      <c r="AE37" s="424"/>
      <c r="AF37" s="424"/>
      <c r="AG37" s="424"/>
      <c r="AH37" s="424"/>
      <c r="AI37" s="424"/>
      <c r="AJ37" s="424"/>
      <c r="AK37" s="424"/>
      <c r="AL37" s="214"/>
      <c r="AM37" s="425" t="str">
        <f t="shared" si="0"/>
        <v/>
      </c>
      <c r="AN37" s="425"/>
      <c r="AO37" s="424"/>
      <c r="AP37" s="424"/>
      <c r="AQ37" s="424"/>
      <c r="AR37" s="424"/>
      <c r="AS37" s="424"/>
      <c r="AT37" s="424"/>
      <c r="AU37" s="424"/>
      <c r="AV37" s="424"/>
      <c r="AW37" s="424"/>
      <c r="AX37" s="424"/>
      <c r="AY37" s="424"/>
      <c r="AZ37" s="424"/>
      <c r="BA37" s="424"/>
      <c r="BB37" s="424"/>
      <c r="BC37" s="424"/>
      <c r="BD37" s="214"/>
      <c r="BE37" s="425" t="str">
        <f t="shared" si="1"/>
        <v/>
      </c>
      <c r="BF37" s="425"/>
      <c r="BG37" s="424"/>
      <c r="BH37" s="424"/>
      <c r="BI37" s="424"/>
      <c r="BJ37" s="424"/>
      <c r="BK37" s="424"/>
      <c r="BL37" s="424"/>
      <c r="BM37" s="424"/>
      <c r="BN37" s="424"/>
      <c r="BO37" s="424"/>
      <c r="BP37" s="424"/>
      <c r="BQ37" s="424"/>
      <c r="BR37" s="424"/>
      <c r="BS37" s="424"/>
      <c r="BT37" s="424"/>
      <c r="BU37" s="424"/>
      <c r="BV37" s="214"/>
      <c r="BW37" s="425">
        <f t="shared" si="2"/>
        <v>12</v>
      </c>
      <c r="BX37" s="425"/>
      <c r="BY37" s="424" t="str">
        <f>IF('各会計、関係団体の財政状況及び健全化判断比率'!B71="","",'各会計、関係団体の財政状況及び健全化判断比率'!B71)</f>
        <v>志摩広域消防組合</v>
      </c>
      <c r="BZ37" s="424"/>
      <c r="CA37" s="424"/>
      <c r="CB37" s="424"/>
      <c r="CC37" s="424"/>
      <c r="CD37" s="424"/>
      <c r="CE37" s="424"/>
      <c r="CF37" s="424"/>
      <c r="CG37" s="424"/>
      <c r="CH37" s="424"/>
      <c r="CI37" s="424"/>
      <c r="CJ37" s="424"/>
      <c r="CK37" s="424"/>
      <c r="CL37" s="424"/>
      <c r="CM37" s="424"/>
      <c r="CN37" s="214"/>
      <c r="CO37" s="425" t="str">
        <f t="shared" si="3"/>
        <v/>
      </c>
      <c r="CP37" s="425"/>
      <c r="CQ37" s="424" t="str">
        <f>IF('各会計、関係団体の財政状況及び健全化判断比率'!BS10="","",'各会計、関係団体の財政状況及び健全化判断比率'!BS10)</f>
        <v/>
      </c>
      <c r="CR37" s="424"/>
      <c r="CS37" s="424"/>
      <c r="CT37" s="424"/>
      <c r="CU37" s="424"/>
      <c r="CV37" s="424"/>
      <c r="CW37" s="424"/>
      <c r="CX37" s="424"/>
      <c r="CY37" s="424"/>
      <c r="CZ37" s="424"/>
      <c r="DA37" s="424"/>
      <c r="DB37" s="424"/>
      <c r="DC37" s="424"/>
      <c r="DD37" s="424"/>
      <c r="DE37" s="424"/>
      <c r="DF37" s="211"/>
      <c r="DG37" s="426" t="str">
        <f>IF('各会計、関係団体の財政状況及び健全化判断比率'!BR10="","",'各会計、関係団体の財政状況及び健全化判断比率'!BR10)</f>
        <v/>
      </c>
      <c r="DH37" s="426"/>
      <c r="DI37" s="218"/>
      <c r="DJ37" s="186"/>
      <c r="DK37" s="186"/>
      <c r="DL37" s="186"/>
      <c r="DM37" s="186"/>
      <c r="DN37" s="186"/>
      <c r="DO37" s="186"/>
    </row>
    <row r="38" spans="1:119" ht="32.25" customHeight="1" x14ac:dyDescent="0.15">
      <c r="A38" s="187"/>
      <c r="B38" s="213"/>
      <c r="C38" s="425" t="str">
        <f t="shared" ref="C38:C43" si="5">IF(E38="","",C37+1)</f>
        <v/>
      </c>
      <c r="D38" s="425"/>
      <c r="E38" s="424" t="str">
        <f>IF('各会計、関係団体の財政状況及び健全化判断比率'!B11="","",'各会計、関係団体の財政状況及び健全化判断比率'!B11)</f>
        <v/>
      </c>
      <c r="F38" s="424"/>
      <c r="G38" s="424"/>
      <c r="H38" s="424"/>
      <c r="I38" s="424"/>
      <c r="J38" s="424"/>
      <c r="K38" s="424"/>
      <c r="L38" s="424"/>
      <c r="M38" s="424"/>
      <c r="N38" s="424"/>
      <c r="O38" s="424"/>
      <c r="P38" s="424"/>
      <c r="Q38" s="424"/>
      <c r="R38" s="424"/>
      <c r="S38" s="424"/>
      <c r="T38" s="214"/>
      <c r="U38" s="425" t="str">
        <f t="shared" si="4"/>
        <v/>
      </c>
      <c r="V38" s="425"/>
      <c r="W38" s="424"/>
      <c r="X38" s="424"/>
      <c r="Y38" s="424"/>
      <c r="Z38" s="424"/>
      <c r="AA38" s="424"/>
      <c r="AB38" s="424"/>
      <c r="AC38" s="424"/>
      <c r="AD38" s="424"/>
      <c r="AE38" s="424"/>
      <c r="AF38" s="424"/>
      <c r="AG38" s="424"/>
      <c r="AH38" s="424"/>
      <c r="AI38" s="424"/>
      <c r="AJ38" s="424"/>
      <c r="AK38" s="424"/>
      <c r="AL38" s="214"/>
      <c r="AM38" s="425" t="str">
        <f t="shared" si="0"/>
        <v/>
      </c>
      <c r="AN38" s="425"/>
      <c r="AO38" s="424"/>
      <c r="AP38" s="424"/>
      <c r="AQ38" s="424"/>
      <c r="AR38" s="424"/>
      <c r="AS38" s="424"/>
      <c r="AT38" s="424"/>
      <c r="AU38" s="424"/>
      <c r="AV38" s="424"/>
      <c r="AW38" s="424"/>
      <c r="AX38" s="424"/>
      <c r="AY38" s="424"/>
      <c r="AZ38" s="424"/>
      <c r="BA38" s="424"/>
      <c r="BB38" s="424"/>
      <c r="BC38" s="424"/>
      <c r="BD38" s="214"/>
      <c r="BE38" s="425" t="str">
        <f t="shared" si="1"/>
        <v/>
      </c>
      <c r="BF38" s="425"/>
      <c r="BG38" s="424"/>
      <c r="BH38" s="424"/>
      <c r="BI38" s="424"/>
      <c r="BJ38" s="424"/>
      <c r="BK38" s="424"/>
      <c r="BL38" s="424"/>
      <c r="BM38" s="424"/>
      <c r="BN38" s="424"/>
      <c r="BO38" s="424"/>
      <c r="BP38" s="424"/>
      <c r="BQ38" s="424"/>
      <c r="BR38" s="424"/>
      <c r="BS38" s="424"/>
      <c r="BT38" s="424"/>
      <c r="BU38" s="424"/>
      <c r="BV38" s="214"/>
      <c r="BW38" s="425">
        <f t="shared" si="2"/>
        <v>13</v>
      </c>
      <c r="BX38" s="425"/>
      <c r="BY38" s="424" t="str">
        <f>IF('各会計、関係団体の財政状況及び健全化判断比率'!B72="","",'各会計、関係団体の財政状況及び健全化判断比率'!B72)</f>
        <v>志摩広域行政組合</v>
      </c>
      <c r="BZ38" s="424"/>
      <c r="CA38" s="424"/>
      <c r="CB38" s="424"/>
      <c r="CC38" s="424"/>
      <c r="CD38" s="424"/>
      <c r="CE38" s="424"/>
      <c r="CF38" s="424"/>
      <c r="CG38" s="424"/>
      <c r="CH38" s="424"/>
      <c r="CI38" s="424"/>
      <c r="CJ38" s="424"/>
      <c r="CK38" s="424"/>
      <c r="CL38" s="424"/>
      <c r="CM38" s="424"/>
      <c r="CN38" s="214"/>
      <c r="CO38" s="425" t="str">
        <f t="shared" si="3"/>
        <v/>
      </c>
      <c r="CP38" s="425"/>
      <c r="CQ38" s="424" t="str">
        <f>IF('各会計、関係団体の財政状況及び健全化判断比率'!BS11="","",'各会計、関係団体の財政状況及び健全化判断比率'!BS11)</f>
        <v/>
      </c>
      <c r="CR38" s="424"/>
      <c r="CS38" s="424"/>
      <c r="CT38" s="424"/>
      <c r="CU38" s="424"/>
      <c r="CV38" s="424"/>
      <c r="CW38" s="424"/>
      <c r="CX38" s="424"/>
      <c r="CY38" s="424"/>
      <c r="CZ38" s="424"/>
      <c r="DA38" s="424"/>
      <c r="DB38" s="424"/>
      <c r="DC38" s="424"/>
      <c r="DD38" s="424"/>
      <c r="DE38" s="424"/>
      <c r="DF38" s="211"/>
      <c r="DG38" s="426" t="str">
        <f>IF('各会計、関係団体の財政状況及び健全化判断比率'!BR11="","",'各会計、関係団体の財政状況及び健全化判断比率'!BR11)</f>
        <v/>
      </c>
      <c r="DH38" s="426"/>
      <c r="DI38" s="218"/>
      <c r="DJ38" s="186"/>
      <c r="DK38" s="186"/>
      <c r="DL38" s="186"/>
      <c r="DM38" s="186"/>
      <c r="DN38" s="186"/>
      <c r="DO38" s="186"/>
    </row>
    <row r="39" spans="1:119" ht="32.25" customHeight="1" x14ac:dyDescent="0.15">
      <c r="A39" s="187"/>
      <c r="B39" s="213"/>
      <c r="C39" s="425" t="str">
        <f t="shared" si="5"/>
        <v/>
      </c>
      <c r="D39" s="425"/>
      <c r="E39" s="424" t="str">
        <f>IF('各会計、関係団体の財政状況及び健全化判断比率'!B12="","",'各会計、関係団体の財政状況及び健全化判断比率'!B12)</f>
        <v/>
      </c>
      <c r="F39" s="424"/>
      <c r="G39" s="424"/>
      <c r="H39" s="424"/>
      <c r="I39" s="424"/>
      <c r="J39" s="424"/>
      <c r="K39" s="424"/>
      <c r="L39" s="424"/>
      <c r="M39" s="424"/>
      <c r="N39" s="424"/>
      <c r="O39" s="424"/>
      <c r="P39" s="424"/>
      <c r="Q39" s="424"/>
      <c r="R39" s="424"/>
      <c r="S39" s="424"/>
      <c r="T39" s="214"/>
      <c r="U39" s="425" t="str">
        <f t="shared" si="4"/>
        <v/>
      </c>
      <c r="V39" s="425"/>
      <c r="W39" s="424"/>
      <c r="X39" s="424"/>
      <c r="Y39" s="424"/>
      <c r="Z39" s="424"/>
      <c r="AA39" s="424"/>
      <c r="AB39" s="424"/>
      <c r="AC39" s="424"/>
      <c r="AD39" s="424"/>
      <c r="AE39" s="424"/>
      <c r="AF39" s="424"/>
      <c r="AG39" s="424"/>
      <c r="AH39" s="424"/>
      <c r="AI39" s="424"/>
      <c r="AJ39" s="424"/>
      <c r="AK39" s="424"/>
      <c r="AL39" s="214"/>
      <c r="AM39" s="425" t="str">
        <f t="shared" si="0"/>
        <v/>
      </c>
      <c r="AN39" s="425"/>
      <c r="AO39" s="424"/>
      <c r="AP39" s="424"/>
      <c r="AQ39" s="424"/>
      <c r="AR39" s="424"/>
      <c r="AS39" s="424"/>
      <c r="AT39" s="424"/>
      <c r="AU39" s="424"/>
      <c r="AV39" s="424"/>
      <c r="AW39" s="424"/>
      <c r="AX39" s="424"/>
      <c r="AY39" s="424"/>
      <c r="AZ39" s="424"/>
      <c r="BA39" s="424"/>
      <c r="BB39" s="424"/>
      <c r="BC39" s="424"/>
      <c r="BD39" s="214"/>
      <c r="BE39" s="425" t="str">
        <f t="shared" si="1"/>
        <v/>
      </c>
      <c r="BF39" s="425"/>
      <c r="BG39" s="424"/>
      <c r="BH39" s="424"/>
      <c r="BI39" s="424"/>
      <c r="BJ39" s="424"/>
      <c r="BK39" s="424"/>
      <c r="BL39" s="424"/>
      <c r="BM39" s="424"/>
      <c r="BN39" s="424"/>
      <c r="BO39" s="424"/>
      <c r="BP39" s="424"/>
      <c r="BQ39" s="424"/>
      <c r="BR39" s="424"/>
      <c r="BS39" s="424"/>
      <c r="BT39" s="424"/>
      <c r="BU39" s="424"/>
      <c r="BV39" s="214"/>
      <c r="BW39" s="425">
        <f t="shared" si="2"/>
        <v>14</v>
      </c>
      <c r="BX39" s="425"/>
      <c r="BY39" s="424" t="str">
        <f>IF('各会計、関係団体の財政状況及び健全化判断比率'!B73="","",'各会計、関係団体の財政状況及び健全化判断比率'!B73)</f>
        <v>　うち一般会計</v>
      </c>
      <c r="BZ39" s="424"/>
      <c r="CA39" s="424"/>
      <c r="CB39" s="424"/>
      <c r="CC39" s="424"/>
      <c r="CD39" s="424"/>
      <c r="CE39" s="424"/>
      <c r="CF39" s="424"/>
      <c r="CG39" s="424"/>
      <c r="CH39" s="424"/>
      <c r="CI39" s="424"/>
      <c r="CJ39" s="424"/>
      <c r="CK39" s="424"/>
      <c r="CL39" s="424"/>
      <c r="CM39" s="424"/>
      <c r="CN39" s="214"/>
      <c r="CO39" s="425" t="str">
        <f t="shared" si="3"/>
        <v/>
      </c>
      <c r="CP39" s="425"/>
      <c r="CQ39" s="424" t="str">
        <f>IF('各会計、関係団体の財政状況及び健全化判断比率'!BS12="","",'各会計、関係団体の財政状況及び健全化判断比率'!BS12)</f>
        <v/>
      </c>
      <c r="CR39" s="424"/>
      <c r="CS39" s="424"/>
      <c r="CT39" s="424"/>
      <c r="CU39" s="424"/>
      <c r="CV39" s="424"/>
      <c r="CW39" s="424"/>
      <c r="CX39" s="424"/>
      <c r="CY39" s="424"/>
      <c r="CZ39" s="424"/>
      <c r="DA39" s="424"/>
      <c r="DB39" s="424"/>
      <c r="DC39" s="424"/>
      <c r="DD39" s="424"/>
      <c r="DE39" s="424"/>
      <c r="DF39" s="211"/>
      <c r="DG39" s="426" t="str">
        <f>IF('各会計、関係団体の財政状況及び健全化判断比率'!BR12="","",'各会計、関係団体の財政状況及び健全化判断比率'!BR12)</f>
        <v/>
      </c>
      <c r="DH39" s="426"/>
      <c r="DI39" s="218"/>
      <c r="DJ39" s="186"/>
      <c r="DK39" s="186"/>
      <c r="DL39" s="186"/>
      <c r="DM39" s="186"/>
      <c r="DN39" s="186"/>
      <c r="DO39" s="186"/>
    </row>
    <row r="40" spans="1:119" ht="32.25" customHeight="1" x14ac:dyDescent="0.15">
      <c r="A40" s="187"/>
      <c r="B40" s="213"/>
      <c r="C40" s="425" t="str">
        <f t="shared" si="5"/>
        <v/>
      </c>
      <c r="D40" s="425"/>
      <c r="E40" s="424" t="str">
        <f>IF('各会計、関係団体の財政状況及び健全化判断比率'!B13="","",'各会計、関係団体の財政状況及び健全化判断比率'!B13)</f>
        <v/>
      </c>
      <c r="F40" s="424"/>
      <c r="G40" s="424"/>
      <c r="H40" s="424"/>
      <c r="I40" s="424"/>
      <c r="J40" s="424"/>
      <c r="K40" s="424"/>
      <c r="L40" s="424"/>
      <c r="M40" s="424"/>
      <c r="N40" s="424"/>
      <c r="O40" s="424"/>
      <c r="P40" s="424"/>
      <c r="Q40" s="424"/>
      <c r="R40" s="424"/>
      <c r="S40" s="424"/>
      <c r="T40" s="214"/>
      <c r="U40" s="425" t="str">
        <f t="shared" si="4"/>
        <v/>
      </c>
      <c r="V40" s="425"/>
      <c r="W40" s="424"/>
      <c r="X40" s="424"/>
      <c r="Y40" s="424"/>
      <c r="Z40" s="424"/>
      <c r="AA40" s="424"/>
      <c r="AB40" s="424"/>
      <c r="AC40" s="424"/>
      <c r="AD40" s="424"/>
      <c r="AE40" s="424"/>
      <c r="AF40" s="424"/>
      <c r="AG40" s="424"/>
      <c r="AH40" s="424"/>
      <c r="AI40" s="424"/>
      <c r="AJ40" s="424"/>
      <c r="AK40" s="424"/>
      <c r="AL40" s="214"/>
      <c r="AM40" s="425" t="str">
        <f t="shared" si="0"/>
        <v/>
      </c>
      <c r="AN40" s="425"/>
      <c r="AO40" s="424"/>
      <c r="AP40" s="424"/>
      <c r="AQ40" s="424"/>
      <c r="AR40" s="424"/>
      <c r="AS40" s="424"/>
      <c r="AT40" s="424"/>
      <c r="AU40" s="424"/>
      <c r="AV40" s="424"/>
      <c r="AW40" s="424"/>
      <c r="AX40" s="424"/>
      <c r="AY40" s="424"/>
      <c r="AZ40" s="424"/>
      <c r="BA40" s="424"/>
      <c r="BB40" s="424"/>
      <c r="BC40" s="424"/>
      <c r="BD40" s="214"/>
      <c r="BE40" s="425" t="str">
        <f t="shared" si="1"/>
        <v/>
      </c>
      <c r="BF40" s="425"/>
      <c r="BG40" s="424"/>
      <c r="BH40" s="424"/>
      <c r="BI40" s="424"/>
      <c r="BJ40" s="424"/>
      <c r="BK40" s="424"/>
      <c r="BL40" s="424"/>
      <c r="BM40" s="424"/>
      <c r="BN40" s="424"/>
      <c r="BO40" s="424"/>
      <c r="BP40" s="424"/>
      <c r="BQ40" s="424"/>
      <c r="BR40" s="424"/>
      <c r="BS40" s="424"/>
      <c r="BT40" s="424"/>
      <c r="BU40" s="424"/>
      <c r="BV40" s="214"/>
      <c r="BW40" s="425">
        <f t="shared" si="2"/>
        <v>15</v>
      </c>
      <c r="BX40" s="425"/>
      <c r="BY40" s="424" t="str">
        <f>IF('各会計、関係団体の財政状況及び健全化判断比率'!B74="","",'各会計、関係団体の財政状況及び健全化判断比率'!B74)</f>
        <v>　うち特別会計</v>
      </c>
      <c r="BZ40" s="424"/>
      <c r="CA40" s="424"/>
      <c r="CB40" s="424"/>
      <c r="CC40" s="424"/>
      <c r="CD40" s="424"/>
      <c r="CE40" s="424"/>
      <c r="CF40" s="424"/>
      <c r="CG40" s="424"/>
      <c r="CH40" s="424"/>
      <c r="CI40" s="424"/>
      <c r="CJ40" s="424"/>
      <c r="CK40" s="424"/>
      <c r="CL40" s="424"/>
      <c r="CM40" s="424"/>
      <c r="CN40" s="214"/>
      <c r="CO40" s="425" t="str">
        <f t="shared" si="3"/>
        <v/>
      </c>
      <c r="CP40" s="425"/>
      <c r="CQ40" s="424" t="str">
        <f>IF('各会計、関係団体の財政状況及び健全化判断比率'!BS13="","",'各会計、関係団体の財政状況及び健全化判断比率'!BS13)</f>
        <v/>
      </c>
      <c r="CR40" s="424"/>
      <c r="CS40" s="424"/>
      <c r="CT40" s="424"/>
      <c r="CU40" s="424"/>
      <c r="CV40" s="424"/>
      <c r="CW40" s="424"/>
      <c r="CX40" s="424"/>
      <c r="CY40" s="424"/>
      <c r="CZ40" s="424"/>
      <c r="DA40" s="424"/>
      <c r="DB40" s="424"/>
      <c r="DC40" s="424"/>
      <c r="DD40" s="424"/>
      <c r="DE40" s="424"/>
      <c r="DF40" s="211"/>
      <c r="DG40" s="426" t="str">
        <f>IF('各会計、関係団体の財政状況及び健全化判断比率'!BR13="","",'各会計、関係団体の財政状況及び健全化判断比率'!BR13)</f>
        <v/>
      </c>
      <c r="DH40" s="426"/>
      <c r="DI40" s="218"/>
      <c r="DJ40" s="186"/>
      <c r="DK40" s="186"/>
      <c r="DL40" s="186"/>
      <c r="DM40" s="186"/>
      <c r="DN40" s="186"/>
      <c r="DO40" s="186"/>
    </row>
    <row r="41" spans="1:119" ht="32.25" customHeight="1" x14ac:dyDescent="0.15">
      <c r="A41" s="187"/>
      <c r="B41" s="213"/>
      <c r="C41" s="425" t="str">
        <f t="shared" si="5"/>
        <v/>
      </c>
      <c r="D41" s="425"/>
      <c r="E41" s="424" t="str">
        <f>IF('各会計、関係団体の財政状況及び健全化判断比率'!B14="","",'各会計、関係団体の財政状況及び健全化判断比率'!B14)</f>
        <v/>
      </c>
      <c r="F41" s="424"/>
      <c r="G41" s="424"/>
      <c r="H41" s="424"/>
      <c r="I41" s="424"/>
      <c r="J41" s="424"/>
      <c r="K41" s="424"/>
      <c r="L41" s="424"/>
      <c r="M41" s="424"/>
      <c r="N41" s="424"/>
      <c r="O41" s="424"/>
      <c r="P41" s="424"/>
      <c r="Q41" s="424"/>
      <c r="R41" s="424"/>
      <c r="S41" s="424"/>
      <c r="T41" s="214"/>
      <c r="U41" s="425" t="str">
        <f t="shared" si="4"/>
        <v/>
      </c>
      <c r="V41" s="425"/>
      <c r="W41" s="424"/>
      <c r="X41" s="424"/>
      <c r="Y41" s="424"/>
      <c r="Z41" s="424"/>
      <c r="AA41" s="424"/>
      <c r="AB41" s="424"/>
      <c r="AC41" s="424"/>
      <c r="AD41" s="424"/>
      <c r="AE41" s="424"/>
      <c r="AF41" s="424"/>
      <c r="AG41" s="424"/>
      <c r="AH41" s="424"/>
      <c r="AI41" s="424"/>
      <c r="AJ41" s="424"/>
      <c r="AK41" s="424"/>
      <c r="AL41" s="214"/>
      <c r="AM41" s="425" t="str">
        <f t="shared" si="0"/>
        <v/>
      </c>
      <c r="AN41" s="425"/>
      <c r="AO41" s="424"/>
      <c r="AP41" s="424"/>
      <c r="AQ41" s="424"/>
      <c r="AR41" s="424"/>
      <c r="AS41" s="424"/>
      <c r="AT41" s="424"/>
      <c r="AU41" s="424"/>
      <c r="AV41" s="424"/>
      <c r="AW41" s="424"/>
      <c r="AX41" s="424"/>
      <c r="AY41" s="424"/>
      <c r="AZ41" s="424"/>
      <c r="BA41" s="424"/>
      <c r="BB41" s="424"/>
      <c r="BC41" s="424"/>
      <c r="BD41" s="214"/>
      <c r="BE41" s="425" t="str">
        <f t="shared" si="1"/>
        <v/>
      </c>
      <c r="BF41" s="425"/>
      <c r="BG41" s="424"/>
      <c r="BH41" s="424"/>
      <c r="BI41" s="424"/>
      <c r="BJ41" s="424"/>
      <c r="BK41" s="424"/>
      <c r="BL41" s="424"/>
      <c r="BM41" s="424"/>
      <c r="BN41" s="424"/>
      <c r="BO41" s="424"/>
      <c r="BP41" s="424"/>
      <c r="BQ41" s="424"/>
      <c r="BR41" s="424"/>
      <c r="BS41" s="424"/>
      <c r="BT41" s="424"/>
      <c r="BU41" s="424"/>
      <c r="BV41" s="214"/>
      <c r="BW41" s="425">
        <f t="shared" si="2"/>
        <v>16</v>
      </c>
      <c r="BX41" s="425"/>
      <c r="BY41" s="424" t="str">
        <f>IF('各会計、関係団体の財政状況及び健全化判断比率'!B75="","",'各会計、関係団体の財政状況及び健全化判断比率'!B75)</f>
        <v>三重県市町総合事務組合</v>
      </c>
      <c r="BZ41" s="424"/>
      <c r="CA41" s="424"/>
      <c r="CB41" s="424"/>
      <c r="CC41" s="424"/>
      <c r="CD41" s="424"/>
      <c r="CE41" s="424"/>
      <c r="CF41" s="424"/>
      <c r="CG41" s="424"/>
      <c r="CH41" s="424"/>
      <c r="CI41" s="424"/>
      <c r="CJ41" s="424"/>
      <c r="CK41" s="424"/>
      <c r="CL41" s="424"/>
      <c r="CM41" s="424"/>
      <c r="CN41" s="214"/>
      <c r="CO41" s="425" t="str">
        <f t="shared" si="3"/>
        <v/>
      </c>
      <c r="CP41" s="425"/>
      <c r="CQ41" s="424" t="str">
        <f>IF('各会計、関係団体の財政状況及び健全化判断比率'!BS14="","",'各会計、関係団体の財政状況及び健全化判断比率'!BS14)</f>
        <v/>
      </c>
      <c r="CR41" s="424"/>
      <c r="CS41" s="424"/>
      <c r="CT41" s="424"/>
      <c r="CU41" s="424"/>
      <c r="CV41" s="424"/>
      <c r="CW41" s="424"/>
      <c r="CX41" s="424"/>
      <c r="CY41" s="424"/>
      <c r="CZ41" s="424"/>
      <c r="DA41" s="424"/>
      <c r="DB41" s="424"/>
      <c r="DC41" s="424"/>
      <c r="DD41" s="424"/>
      <c r="DE41" s="424"/>
      <c r="DF41" s="211"/>
      <c r="DG41" s="426" t="str">
        <f>IF('各会計、関係団体の財政状況及び健全化判断比率'!BR14="","",'各会計、関係団体の財政状況及び健全化判断比率'!BR14)</f>
        <v/>
      </c>
      <c r="DH41" s="426"/>
      <c r="DI41" s="218"/>
      <c r="DJ41" s="186"/>
      <c r="DK41" s="186"/>
      <c r="DL41" s="186"/>
      <c r="DM41" s="186"/>
      <c r="DN41" s="186"/>
      <c r="DO41" s="186"/>
    </row>
    <row r="42" spans="1:119" ht="32.25" customHeight="1" x14ac:dyDescent="0.15">
      <c r="A42" s="186"/>
      <c r="B42" s="213"/>
      <c r="C42" s="425" t="str">
        <f t="shared" si="5"/>
        <v/>
      </c>
      <c r="D42" s="425"/>
      <c r="E42" s="424" t="str">
        <f>IF('各会計、関係団体の財政状況及び健全化判断比率'!B15="","",'各会計、関係団体の財政状況及び健全化判断比率'!B15)</f>
        <v/>
      </c>
      <c r="F42" s="424"/>
      <c r="G42" s="424"/>
      <c r="H42" s="424"/>
      <c r="I42" s="424"/>
      <c r="J42" s="424"/>
      <c r="K42" s="424"/>
      <c r="L42" s="424"/>
      <c r="M42" s="424"/>
      <c r="N42" s="424"/>
      <c r="O42" s="424"/>
      <c r="P42" s="424"/>
      <c r="Q42" s="424"/>
      <c r="R42" s="424"/>
      <c r="S42" s="424"/>
      <c r="T42" s="214"/>
      <c r="U42" s="425" t="str">
        <f t="shared" si="4"/>
        <v/>
      </c>
      <c r="V42" s="425"/>
      <c r="W42" s="424"/>
      <c r="X42" s="424"/>
      <c r="Y42" s="424"/>
      <c r="Z42" s="424"/>
      <c r="AA42" s="424"/>
      <c r="AB42" s="424"/>
      <c r="AC42" s="424"/>
      <c r="AD42" s="424"/>
      <c r="AE42" s="424"/>
      <c r="AF42" s="424"/>
      <c r="AG42" s="424"/>
      <c r="AH42" s="424"/>
      <c r="AI42" s="424"/>
      <c r="AJ42" s="424"/>
      <c r="AK42" s="424"/>
      <c r="AL42" s="214"/>
      <c r="AM42" s="425" t="str">
        <f t="shared" si="0"/>
        <v/>
      </c>
      <c r="AN42" s="425"/>
      <c r="AO42" s="424"/>
      <c r="AP42" s="424"/>
      <c r="AQ42" s="424"/>
      <c r="AR42" s="424"/>
      <c r="AS42" s="424"/>
      <c r="AT42" s="424"/>
      <c r="AU42" s="424"/>
      <c r="AV42" s="424"/>
      <c r="AW42" s="424"/>
      <c r="AX42" s="424"/>
      <c r="AY42" s="424"/>
      <c r="AZ42" s="424"/>
      <c r="BA42" s="424"/>
      <c r="BB42" s="424"/>
      <c r="BC42" s="424"/>
      <c r="BD42" s="214"/>
      <c r="BE42" s="425" t="str">
        <f t="shared" si="1"/>
        <v/>
      </c>
      <c r="BF42" s="425"/>
      <c r="BG42" s="424"/>
      <c r="BH42" s="424"/>
      <c r="BI42" s="424"/>
      <c r="BJ42" s="424"/>
      <c r="BK42" s="424"/>
      <c r="BL42" s="424"/>
      <c r="BM42" s="424"/>
      <c r="BN42" s="424"/>
      <c r="BO42" s="424"/>
      <c r="BP42" s="424"/>
      <c r="BQ42" s="424"/>
      <c r="BR42" s="424"/>
      <c r="BS42" s="424"/>
      <c r="BT42" s="424"/>
      <c r="BU42" s="424"/>
      <c r="BV42" s="214"/>
      <c r="BW42" s="425">
        <f t="shared" si="2"/>
        <v>17</v>
      </c>
      <c r="BX42" s="425"/>
      <c r="BY42" s="424" t="str">
        <f>IF('各会計、関係団体の財政状況及び健全化判断比率'!B76="","",'各会計、関係団体の財政状況及び健全化判断比率'!B76)</f>
        <v>　うち一般会計</v>
      </c>
      <c r="BZ42" s="424"/>
      <c r="CA42" s="424"/>
      <c r="CB42" s="424"/>
      <c r="CC42" s="424"/>
      <c r="CD42" s="424"/>
      <c r="CE42" s="424"/>
      <c r="CF42" s="424"/>
      <c r="CG42" s="424"/>
      <c r="CH42" s="424"/>
      <c r="CI42" s="424"/>
      <c r="CJ42" s="424"/>
      <c r="CK42" s="424"/>
      <c r="CL42" s="424"/>
      <c r="CM42" s="424"/>
      <c r="CN42" s="214"/>
      <c r="CO42" s="425" t="str">
        <f t="shared" si="3"/>
        <v/>
      </c>
      <c r="CP42" s="425"/>
      <c r="CQ42" s="424" t="str">
        <f>IF('各会計、関係団体の財政状況及び健全化判断比率'!BS15="","",'各会計、関係団体の財政状況及び健全化判断比率'!BS15)</f>
        <v/>
      </c>
      <c r="CR42" s="424"/>
      <c r="CS42" s="424"/>
      <c r="CT42" s="424"/>
      <c r="CU42" s="424"/>
      <c r="CV42" s="424"/>
      <c r="CW42" s="424"/>
      <c r="CX42" s="424"/>
      <c r="CY42" s="424"/>
      <c r="CZ42" s="424"/>
      <c r="DA42" s="424"/>
      <c r="DB42" s="424"/>
      <c r="DC42" s="424"/>
      <c r="DD42" s="424"/>
      <c r="DE42" s="424"/>
      <c r="DF42" s="211"/>
      <c r="DG42" s="426" t="str">
        <f>IF('各会計、関係団体の財政状況及び健全化判断比率'!BR15="","",'各会計、関係団体の財政状況及び健全化判断比率'!BR15)</f>
        <v/>
      </c>
      <c r="DH42" s="426"/>
      <c r="DI42" s="218"/>
      <c r="DJ42" s="186"/>
      <c r="DK42" s="186"/>
      <c r="DL42" s="186"/>
      <c r="DM42" s="186"/>
      <c r="DN42" s="186"/>
      <c r="DO42" s="186"/>
    </row>
    <row r="43" spans="1:119" ht="32.25" customHeight="1" x14ac:dyDescent="0.15">
      <c r="A43" s="186"/>
      <c r="B43" s="213"/>
      <c r="C43" s="425" t="str">
        <f t="shared" si="5"/>
        <v/>
      </c>
      <c r="D43" s="425"/>
      <c r="E43" s="424" t="str">
        <f>IF('各会計、関係団体の財政状況及び健全化判断比率'!B16="","",'各会計、関係団体の財政状況及び健全化判断比率'!B16)</f>
        <v/>
      </c>
      <c r="F43" s="424"/>
      <c r="G43" s="424"/>
      <c r="H43" s="424"/>
      <c r="I43" s="424"/>
      <c r="J43" s="424"/>
      <c r="K43" s="424"/>
      <c r="L43" s="424"/>
      <c r="M43" s="424"/>
      <c r="N43" s="424"/>
      <c r="O43" s="424"/>
      <c r="P43" s="424"/>
      <c r="Q43" s="424"/>
      <c r="R43" s="424"/>
      <c r="S43" s="424"/>
      <c r="T43" s="214"/>
      <c r="U43" s="425" t="str">
        <f t="shared" si="4"/>
        <v/>
      </c>
      <c r="V43" s="425"/>
      <c r="W43" s="424"/>
      <c r="X43" s="424"/>
      <c r="Y43" s="424"/>
      <c r="Z43" s="424"/>
      <c r="AA43" s="424"/>
      <c r="AB43" s="424"/>
      <c r="AC43" s="424"/>
      <c r="AD43" s="424"/>
      <c r="AE43" s="424"/>
      <c r="AF43" s="424"/>
      <c r="AG43" s="424"/>
      <c r="AH43" s="424"/>
      <c r="AI43" s="424"/>
      <c r="AJ43" s="424"/>
      <c r="AK43" s="424"/>
      <c r="AL43" s="214"/>
      <c r="AM43" s="425" t="str">
        <f t="shared" si="0"/>
        <v/>
      </c>
      <c r="AN43" s="425"/>
      <c r="AO43" s="424"/>
      <c r="AP43" s="424"/>
      <c r="AQ43" s="424"/>
      <c r="AR43" s="424"/>
      <c r="AS43" s="424"/>
      <c r="AT43" s="424"/>
      <c r="AU43" s="424"/>
      <c r="AV43" s="424"/>
      <c r="AW43" s="424"/>
      <c r="AX43" s="424"/>
      <c r="AY43" s="424"/>
      <c r="AZ43" s="424"/>
      <c r="BA43" s="424"/>
      <c r="BB43" s="424"/>
      <c r="BC43" s="424"/>
      <c r="BD43" s="214"/>
      <c r="BE43" s="425" t="str">
        <f t="shared" si="1"/>
        <v/>
      </c>
      <c r="BF43" s="425"/>
      <c r="BG43" s="424"/>
      <c r="BH43" s="424"/>
      <c r="BI43" s="424"/>
      <c r="BJ43" s="424"/>
      <c r="BK43" s="424"/>
      <c r="BL43" s="424"/>
      <c r="BM43" s="424"/>
      <c r="BN43" s="424"/>
      <c r="BO43" s="424"/>
      <c r="BP43" s="424"/>
      <c r="BQ43" s="424"/>
      <c r="BR43" s="424"/>
      <c r="BS43" s="424"/>
      <c r="BT43" s="424"/>
      <c r="BU43" s="424"/>
      <c r="BV43" s="214"/>
      <c r="BW43" s="425">
        <f t="shared" si="2"/>
        <v>18</v>
      </c>
      <c r="BX43" s="425"/>
      <c r="BY43" s="424" t="str">
        <f>IF('各会計、関係団体の財政状況及び健全化判断比率'!B77="","",'各会計、関係団体の財政状況及び健全化判断比率'!B77)</f>
        <v>　うち特別会計</v>
      </c>
      <c r="BZ43" s="424"/>
      <c r="CA43" s="424"/>
      <c r="CB43" s="424"/>
      <c r="CC43" s="424"/>
      <c r="CD43" s="424"/>
      <c r="CE43" s="424"/>
      <c r="CF43" s="424"/>
      <c r="CG43" s="424"/>
      <c r="CH43" s="424"/>
      <c r="CI43" s="424"/>
      <c r="CJ43" s="424"/>
      <c r="CK43" s="424"/>
      <c r="CL43" s="424"/>
      <c r="CM43" s="424"/>
      <c r="CN43" s="214"/>
      <c r="CO43" s="425" t="str">
        <f t="shared" si="3"/>
        <v/>
      </c>
      <c r="CP43" s="425"/>
      <c r="CQ43" s="424" t="str">
        <f>IF('各会計、関係団体の財政状況及び健全化判断比率'!BS16="","",'各会計、関係団体の財政状況及び健全化判断比率'!BS16)</f>
        <v/>
      </c>
      <c r="CR43" s="424"/>
      <c r="CS43" s="424"/>
      <c r="CT43" s="424"/>
      <c r="CU43" s="424"/>
      <c r="CV43" s="424"/>
      <c r="CW43" s="424"/>
      <c r="CX43" s="424"/>
      <c r="CY43" s="424"/>
      <c r="CZ43" s="424"/>
      <c r="DA43" s="424"/>
      <c r="DB43" s="424"/>
      <c r="DC43" s="424"/>
      <c r="DD43" s="424"/>
      <c r="DE43" s="424"/>
      <c r="DF43" s="211"/>
      <c r="DG43" s="426" t="str">
        <f>IF('各会計、関係団体の財政状況及び健全化判断比率'!BR16="","",'各会計、関係団体の財政状況及び健全化判断比率'!BR16)</f>
        <v/>
      </c>
      <c r="DH43" s="426"/>
      <c r="DI43" s="218"/>
      <c r="DJ43" s="186"/>
      <c r="DK43" s="186"/>
      <c r="DL43" s="186"/>
      <c r="DM43" s="186"/>
      <c r="DN43" s="186"/>
      <c r="DO43" s="186"/>
    </row>
    <row r="44" spans="1:119" ht="13.5" customHeight="1" thickBot="1" x14ac:dyDescent="0.2">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x14ac:dyDescent="0.15">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x14ac:dyDescent="0.15">
      <c r="B46" s="186" t="s">
        <v>206</v>
      </c>
      <c r="C46" s="186"/>
      <c r="D46" s="186"/>
      <c r="E46" s="186" t="s">
        <v>207</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x14ac:dyDescent="0.15">
      <c r="B47" s="186"/>
      <c r="C47" s="186"/>
      <c r="D47" s="186"/>
      <c r="E47" s="186" t="s">
        <v>208</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x14ac:dyDescent="0.15">
      <c r="B48" s="186"/>
      <c r="C48" s="186"/>
      <c r="D48" s="186"/>
      <c r="E48" s="186" t="s">
        <v>209</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x14ac:dyDescent="0.15">
      <c r="E49" s="222" t="s">
        <v>210</v>
      </c>
    </row>
    <row r="50" spans="5:5" x14ac:dyDescent="0.15">
      <c r="E50" s="188" t="s">
        <v>211</v>
      </c>
    </row>
    <row r="51" spans="5:5" x14ac:dyDescent="0.15">
      <c r="E51" s="188" t="s">
        <v>212</v>
      </c>
    </row>
    <row r="52" spans="5:5" x14ac:dyDescent="0.15">
      <c r="E52" s="188" t="s">
        <v>213</v>
      </c>
    </row>
    <row r="53" spans="5:5" x14ac:dyDescent="0.15"/>
    <row r="54" spans="5:5" x14ac:dyDescent="0.15"/>
    <row r="55" spans="5:5" x14ac:dyDescent="0.15"/>
    <row r="56" spans="5:5" x14ac:dyDescent="0.15"/>
  </sheetData>
  <sheetProtection algorithmName="SHA-512" hashValue="XwaUwEr9EnAXOvkg+TvuS0Ddsyv31vilOEw85dYOtcPWi6YnqAskqHzygit1j0zte9QBV5/tg5rGZoUNHusnpQ==" saltValue="IYIi1PbSdTIMhgvtHOlwtg=="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7" orientation="landscape" cellComments="asDisplayed"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topLeftCell="E16" zoomScale="80" zoomScaleNormal="8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558</v>
      </c>
      <c r="G33" s="29" t="s">
        <v>559</v>
      </c>
      <c r="H33" s="29" t="s">
        <v>560</v>
      </c>
      <c r="I33" s="29" t="s">
        <v>561</v>
      </c>
      <c r="J33" s="30" t="s">
        <v>562</v>
      </c>
      <c r="K33" s="22"/>
      <c r="L33" s="22"/>
      <c r="M33" s="22"/>
      <c r="N33" s="22"/>
      <c r="O33" s="22"/>
      <c r="P33" s="22"/>
    </row>
    <row r="34" spans="1:16" ht="39" customHeight="1" x14ac:dyDescent="0.15">
      <c r="A34" s="22"/>
      <c r="B34" s="31"/>
      <c r="C34" s="1248" t="s">
        <v>566</v>
      </c>
      <c r="D34" s="1248"/>
      <c r="E34" s="1249"/>
      <c r="F34" s="32">
        <v>3.41</v>
      </c>
      <c r="G34" s="33">
        <v>3.75</v>
      </c>
      <c r="H34" s="33">
        <v>3.86</v>
      </c>
      <c r="I34" s="33">
        <v>4.13</v>
      </c>
      <c r="J34" s="34">
        <v>2.92</v>
      </c>
      <c r="K34" s="22"/>
      <c r="L34" s="22"/>
      <c r="M34" s="22"/>
      <c r="N34" s="22"/>
      <c r="O34" s="22"/>
      <c r="P34" s="22"/>
    </row>
    <row r="35" spans="1:16" ht="39" customHeight="1" x14ac:dyDescent="0.15">
      <c r="A35" s="22"/>
      <c r="B35" s="35"/>
      <c r="C35" s="1242" t="s">
        <v>567</v>
      </c>
      <c r="D35" s="1243"/>
      <c r="E35" s="1244"/>
      <c r="F35" s="36">
        <v>5.41</v>
      </c>
      <c r="G35" s="37">
        <v>3.53</v>
      </c>
      <c r="H35" s="37">
        <v>2.2200000000000002</v>
      </c>
      <c r="I35" s="37">
        <v>2.9</v>
      </c>
      <c r="J35" s="38">
        <v>2.77</v>
      </c>
      <c r="K35" s="22"/>
      <c r="L35" s="22"/>
      <c r="M35" s="22"/>
      <c r="N35" s="22"/>
      <c r="O35" s="22"/>
      <c r="P35" s="22"/>
    </row>
    <row r="36" spans="1:16" ht="39" customHeight="1" x14ac:dyDescent="0.15">
      <c r="A36" s="22"/>
      <c r="B36" s="35"/>
      <c r="C36" s="1242" t="s">
        <v>568</v>
      </c>
      <c r="D36" s="1243"/>
      <c r="E36" s="1244"/>
      <c r="F36" s="36" t="s">
        <v>517</v>
      </c>
      <c r="G36" s="37" t="s">
        <v>517</v>
      </c>
      <c r="H36" s="37">
        <v>2.2400000000000002</v>
      </c>
      <c r="I36" s="37">
        <v>2.42</v>
      </c>
      <c r="J36" s="38">
        <v>2.58</v>
      </c>
      <c r="K36" s="22"/>
      <c r="L36" s="22"/>
      <c r="M36" s="22"/>
      <c r="N36" s="22"/>
      <c r="O36" s="22"/>
      <c r="P36" s="22"/>
    </row>
    <row r="37" spans="1:16" ht="39" customHeight="1" x14ac:dyDescent="0.15">
      <c r="A37" s="22"/>
      <c r="B37" s="35"/>
      <c r="C37" s="1242" t="s">
        <v>569</v>
      </c>
      <c r="D37" s="1243"/>
      <c r="E37" s="1244"/>
      <c r="F37" s="36">
        <v>1.28</v>
      </c>
      <c r="G37" s="37">
        <v>1.1399999999999999</v>
      </c>
      <c r="H37" s="37">
        <v>0.91</v>
      </c>
      <c r="I37" s="37">
        <v>2.0499999999999998</v>
      </c>
      <c r="J37" s="38">
        <v>1.66</v>
      </c>
      <c r="K37" s="22"/>
      <c r="L37" s="22"/>
      <c r="M37" s="22"/>
      <c r="N37" s="22"/>
      <c r="O37" s="22"/>
      <c r="P37" s="22"/>
    </row>
    <row r="38" spans="1:16" ht="39" customHeight="1" x14ac:dyDescent="0.15">
      <c r="A38" s="22"/>
      <c r="B38" s="35"/>
      <c r="C38" s="1242" t="s">
        <v>570</v>
      </c>
      <c r="D38" s="1243"/>
      <c r="E38" s="1244"/>
      <c r="F38" s="36">
        <v>0.89</v>
      </c>
      <c r="G38" s="37">
        <v>1.1599999999999999</v>
      </c>
      <c r="H38" s="37">
        <v>1.87</v>
      </c>
      <c r="I38" s="37">
        <v>0.49</v>
      </c>
      <c r="J38" s="38">
        <v>0.11</v>
      </c>
      <c r="K38" s="22"/>
      <c r="L38" s="22"/>
      <c r="M38" s="22"/>
      <c r="N38" s="22"/>
      <c r="O38" s="22"/>
      <c r="P38" s="22"/>
    </row>
    <row r="39" spans="1:16" ht="39" customHeight="1" x14ac:dyDescent="0.15">
      <c r="A39" s="22"/>
      <c r="B39" s="35"/>
      <c r="C39" s="1242" t="s">
        <v>571</v>
      </c>
      <c r="D39" s="1243"/>
      <c r="E39" s="1244"/>
      <c r="F39" s="36">
        <v>0.03</v>
      </c>
      <c r="G39" s="37">
        <v>0.06</v>
      </c>
      <c r="H39" s="37">
        <v>0.11</v>
      </c>
      <c r="I39" s="37">
        <v>0.06</v>
      </c>
      <c r="J39" s="38">
        <v>0.09</v>
      </c>
      <c r="K39" s="22"/>
      <c r="L39" s="22"/>
      <c r="M39" s="22"/>
      <c r="N39" s="22"/>
      <c r="O39" s="22"/>
      <c r="P39" s="22"/>
    </row>
    <row r="40" spans="1:16" ht="39" customHeight="1" x14ac:dyDescent="0.15">
      <c r="A40" s="22"/>
      <c r="B40" s="35"/>
      <c r="C40" s="1242" t="s">
        <v>572</v>
      </c>
      <c r="D40" s="1243"/>
      <c r="E40" s="1244"/>
      <c r="F40" s="36">
        <v>0</v>
      </c>
      <c r="G40" s="37">
        <v>0</v>
      </c>
      <c r="H40" s="37">
        <v>0</v>
      </c>
      <c r="I40" s="37">
        <v>0</v>
      </c>
      <c r="J40" s="38">
        <v>0</v>
      </c>
      <c r="K40" s="22"/>
      <c r="L40" s="22"/>
      <c r="M40" s="22"/>
      <c r="N40" s="22"/>
      <c r="O40" s="22"/>
      <c r="P40" s="22"/>
    </row>
    <row r="41" spans="1:16" ht="39" customHeight="1" x14ac:dyDescent="0.15">
      <c r="A41" s="22"/>
      <c r="B41" s="35"/>
      <c r="C41" s="1242" t="s">
        <v>573</v>
      </c>
      <c r="D41" s="1243"/>
      <c r="E41" s="1244"/>
      <c r="F41" s="36">
        <v>0</v>
      </c>
      <c r="G41" s="37">
        <v>0</v>
      </c>
      <c r="H41" s="37">
        <v>0</v>
      </c>
      <c r="I41" s="37">
        <v>0</v>
      </c>
      <c r="J41" s="38">
        <v>0</v>
      </c>
      <c r="K41" s="22"/>
      <c r="L41" s="22"/>
      <c r="M41" s="22"/>
      <c r="N41" s="22"/>
      <c r="O41" s="22"/>
      <c r="P41" s="22"/>
    </row>
    <row r="42" spans="1:16" ht="39" customHeight="1" x14ac:dyDescent="0.15">
      <c r="A42" s="22"/>
      <c r="B42" s="39"/>
      <c r="C42" s="1242" t="s">
        <v>574</v>
      </c>
      <c r="D42" s="1243"/>
      <c r="E42" s="1244"/>
      <c r="F42" s="36" t="s">
        <v>517</v>
      </c>
      <c r="G42" s="37" t="s">
        <v>517</v>
      </c>
      <c r="H42" s="37" t="s">
        <v>517</v>
      </c>
      <c r="I42" s="37" t="s">
        <v>517</v>
      </c>
      <c r="J42" s="38" t="s">
        <v>517</v>
      </c>
      <c r="K42" s="22"/>
      <c r="L42" s="22"/>
      <c r="M42" s="22"/>
      <c r="N42" s="22"/>
      <c r="O42" s="22"/>
      <c r="P42" s="22"/>
    </row>
    <row r="43" spans="1:16" ht="39" customHeight="1" thickBot="1" x14ac:dyDescent="0.2">
      <c r="A43" s="22"/>
      <c r="B43" s="40"/>
      <c r="C43" s="1245" t="s">
        <v>575</v>
      </c>
      <c r="D43" s="1246"/>
      <c r="E43" s="1247"/>
      <c r="F43" s="41">
        <v>2.4300000000000002</v>
      </c>
      <c r="G43" s="42">
        <v>2.37</v>
      </c>
      <c r="H43" s="42" t="s">
        <v>517</v>
      </c>
      <c r="I43" s="42" t="s">
        <v>517</v>
      </c>
      <c r="J43" s="43" t="s">
        <v>517</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xk8yjCdj/lB9A8QVvYw6m89KJOUwHB3JefsU6lJ4bgleinGYLiAj0R9ZdbahHUhPjaizmUVEdl33E7c0lw+30Q==" saltValue="K0VqHa+meXtDgKLZL/aE0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80" zoomScaleNormal="8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558</v>
      </c>
      <c r="L44" s="56" t="s">
        <v>559</v>
      </c>
      <c r="M44" s="56" t="s">
        <v>560</v>
      </c>
      <c r="N44" s="56" t="s">
        <v>561</v>
      </c>
      <c r="O44" s="57" t="s">
        <v>562</v>
      </c>
      <c r="P44" s="48"/>
      <c r="Q44" s="48"/>
      <c r="R44" s="48"/>
      <c r="S44" s="48"/>
      <c r="T44" s="48"/>
      <c r="U44" s="48"/>
    </row>
    <row r="45" spans="1:21" ht="30.75" customHeight="1" x14ac:dyDescent="0.15">
      <c r="A45" s="48"/>
      <c r="B45" s="1268" t="s">
        <v>11</v>
      </c>
      <c r="C45" s="1269"/>
      <c r="D45" s="58"/>
      <c r="E45" s="1274" t="s">
        <v>12</v>
      </c>
      <c r="F45" s="1274"/>
      <c r="G45" s="1274"/>
      <c r="H45" s="1274"/>
      <c r="I45" s="1274"/>
      <c r="J45" s="1275"/>
      <c r="K45" s="59">
        <v>1188</v>
      </c>
      <c r="L45" s="60">
        <v>1102</v>
      </c>
      <c r="M45" s="60">
        <v>1133</v>
      </c>
      <c r="N45" s="60">
        <v>1107</v>
      </c>
      <c r="O45" s="61">
        <v>1173</v>
      </c>
      <c r="P45" s="48"/>
      <c r="Q45" s="48"/>
      <c r="R45" s="48"/>
      <c r="S45" s="48"/>
      <c r="T45" s="48"/>
      <c r="U45" s="48"/>
    </row>
    <row r="46" spans="1:21" ht="30.75" customHeight="1" x14ac:dyDescent="0.15">
      <c r="A46" s="48"/>
      <c r="B46" s="1270"/>
      <c r="C46" s="1271"/>
      <c r="D46" s="62"/>
      <c r="E46" s="1252" t="s">
        <v>13</v>
      </c>
      <c r="F46" s="1252"/>
      <c r="G46" s="1252"/>
      <c r="H46" s="1252"/>
      <c r="I46" s="1252"/>
      <c r="J46" s="1253"/>
      <c r="K46" s="63" t="s">
        <v>517</v>
      </c>
      <c r="L46" s="64" t="s">
        <v>517</v>
      </c>
      <c r="M46" s="64" t="s">
        <v>517</v>
      </c>
      <c r="N46" s="64" t="s">
        <v>517</v>
      </c>
      <c r="O46" s="65" t="s">
        <v>517</v>
      </c>
      <c r="P46" s="48"/>
      <c r="Q46" s="48"/>
      <c r="R46" s="48"/>
      <c r="S46" s="48"/>
      <c r="T46" s="48"/>
      <c r="U46" s="48"/>
    </row>
    <row r="47" spans="1:21" ht="30.75" customHeight="1" x14ac:dyDescent="0.15">
      <c r="A47" s="48"/>
      <c r="B47" s="1270"/>
      <c r="C47" s="1271"/>
      <c r="D47" s="62"/>
      <c r="E47" s="1252" t="s">
        <v>14</v>
      </c>
      <c r="F47" s="1252"/>
      <c r="G47" s="1252"/>
      <c r="H47" s="1252"/>
      <c r="I47" s="1252"/>
      <c r="J47" s="1253"/>
      <c r="K47" s="63" t="s">
        <v>517</v>
      </c>
      <c r="L47" s="64" t="s">
        <v>517</v>
      </c>
      <c r="M47" s="64" t="s">
        <v>517</v>
      </c>
      <c r="N47" s="64" t="s">
        <v>517</v>
      </c>
      <c r="O47" s="65" t="s">
        <v>517</v>
      </c>
      <c r="P47" s="48"/>
      <c r="Q47" s="48"/>
      <c r="R47" s="48"/>
      <c r="S47" s="48"/>
      <c r="T47" s="48"/>
      <c r="U47" s="48"/>
    </row>
    <row r="48" spans="1:21" ht="30.75" customHeight="1" x14ac:dyDescent="0.15">
      <c r="A48" s="48"/>
      <c r="B48" s="1270"/>
      <c r="C48" s="1271"/>
      <c r="D48" s="62"/>
      <c r="E48" s="1252" t="s">
        <v>15</v>
      </c>
      <c r="F48" s="1252"/>
      <c r="G48" s="1252"/>
      <c r="H48" s="1252"/>
      <c r="I48" s="1252"/>
      <c r="J48" s="1253"/>
      <c r="K48" s="63">
        <v>370</v>
      </c>
      <c r="L48" s="64">
        <v>383</v>
      </c>
      <c r="M48" s="64">
        <v>395</v>
      </c>
      <c r="N48" s="64">
        <v>405</v>
      </c>
      <c r="O48" s="65">
        <v>401</v>
      </c>
      <c r="P48" s="48"/>
      <c r="Q48" s="48"/>
      <c r="R48" s="48"/>
      <c r="S48" s="48"/>
      <c r="T48" s="48"/>
      <c r="U48" s="48"/>
    </row>
    <row r="49" spans="1:21" ht="30.75" customHeight="1" x14ac:dyDescent="0.15">
      <c r="A49" s="48"/>
      <c r="B49" s="1270"/>
      <c r="C49" s="1271"/>
      <c r="D49" s="62"/>
      <c r="E49" s="1252" t="s">
        <v>16</v>
      </c>
      <c r="F49" s="1252"/>
      <c r="G49" s="1252"/>
      <c r="H49" s="1252"/>
      <c r="I49" s="1252"/>
      <c r="J49" s="1253"/>
      <c r="K49" s="63">
        <v>66</v>
      </c>
      <c r="L49" s="64">
        <v>68</v>
      </c>
      <c r="M49" s="64">
        <v>62</v>
      </c>
      <c r="N49" s="64">
        <v>70</v>
      </c>
      <c r="O49" s="65">
        <v>68</v>
      </c>
      <c r="P49" s="48"/>
      <c r="Q49" s="48"/>
      <c r="R49" s="48"/>
      <c r="S49" s="48"/>
      <c r="T49" s="48"/>
      <c r="U49" s="48"/>
    </row>
    <row r="50" spans="1:21" ht="30.75" customHeight="1" x14ac:dyDescent="0.15">
      <c r="A50" s="48"/>
      <c r="B50" s="1270"/>
      <c r="C50" s="1271"/>
      <c r="D50" s="62"/>
      <c r="E50" s="1252" t="s">
        <v>17</v>
      </c>
      <c r="F50" s="1252"/>
      <c r="G50" s="1252"/>
      <c r="H50" s="1252"/>
      <c r="I50" s="1252"/>
      <c r="J50" s="1253"/>
      <c r="K50" s="63" t="s">
        <v>517</v>
      </c>
      <c r="L50" s="64" t="s">
        <v>517</v>
      </c>
      <c r="M50" s="64" t="s">
        <v>517</v>
      </c>
      <c r="N50" s="64" t="s">
        <v>517</v>
      </c>
      <c r="O50" s="65" t="s">
        <v>517</v>
      </c>
      <c r="P50" s="48"/>
      <c r="Q50" s="48"/>
      <c r="R50" s="48"/>
      <c r="S50" s="48"/>
      <c r="T50" s="48"/>
      <c r="U50" s="48"/>
    </row>
    <row r="51" spans="1:21" ht="30.75" customHeight="1" x14ac:dyDescent="0.15">
      <c r="A51" s="48"/>
      <c r="B51" s="1272"/>
      <c r="C51" s="1273"/>
      <c r="D51" s="66"/>
      <c r="E51" s="1252" t="s">
        <v>18</v>
      </c>
      <c r="F51" s="1252"/>
      <c r="G51" s="1252"/>
      <c r="H51" s="1252"/>
      <c r="I51" s="1252"/>
      <c r="J51" s="1253"/>
      <c r="K51" s="63" t="s">
        <v>517</v>
      </c>
      <c r="L51" s="64" t="s">
        <v>517</v>
      </c>
      <c r="M51" s="64" t="s">
        <v>517</v>
      </c>
      <c r="N51" s="64" t="s">
        <v>517</v>
      </c>
      <c r="O51" s="65" t="s">
        <v>517</v>
      </c>
      <c r="P51" s="48"/>
      <c r="Q51" s="48"/>
      <c r="R51" s="48"/>
      <c r="S51" s="48"/>
      <c r="T51" s="48"/>
      <c r="U51" s="48"/>
    </row>
    <row r="52" spans="1:21" ht="30.75" customHeight="1" x14ac:dyDescent="0.15">
      <c r="A52" s="48"/>
      <c r="B52" s="1250" t="s">
        <v>19</v>
      </c>
      <c r="C52" s="1251"/>
      <c r="D52" s="66"/>
      <c r="E52" s="1252" t="s">
        <v>20</v>
      </c>
      <c r="F52" s="1252"/>
      <c r="G52" s="1252"/>
      <c r="H52" s="1252"/>
      <c r="I52" s="1252"/>
      <c r="J52" s="1253"/>
      <c r="K52" s="63">
        <v>1153</v>
      </c>
      <c r="L52" s="64">
        <v>1134</v>
      </c>
      <c r="M52" s="64">
        <v>1126</v>
      </c>
      <c r="N52" s="64">
        <v>1127</v>
      </c>
      <c r="O52" s="65">
        <v>1149</v>
      </c>
      <c r="P52" s="48"/>
      <c r="Q52" s="48"/>
      <c r="R52" s="48"/>
      <c r="S52" s="48"/>
      <c r="T52" s="48"/>
      <c r="U52" s="48"/>
    </row>
    <row r="53" spans="1:21" ht="30.75" customHeight="1" thickBot="1" x14ac:dyDescent="0.2">
      <c r="A53" s="48"/>
      <c r="B53" s="1254" t="s">
        <v>21</v>
      </c>
      <c r="C53" s="1255"/>
      <c r="D53" s="67"/>
      <c r="E53" s="1256" t="s">
        <v>22</v>
      </c>
      <c r="F53" s="1256"/>
      <c r="G53" s="1256"/>
      <c r="H53" s="1256"/>
      <c r="I53" s="1256"/>
      <c r="J53" s="1257"/>
      <c r="K53" s="68">
        <v>471</v>
      </c>
      <c r="L53" s="69">
        <v>419</v>
      </c>
      <c r="M53" s="69">
        <v>464</v>
      </c>
      <c r="N53" s="69">
        <v>455</v>
      </c>
      <c r="O53" s="70">
        <v>493</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5" t="s">
        <v>576</v>
      </c>
      <c r="P55" s="48"/>
      <c r="Q55" s="48"/>
      <c r="R55" s="48"/>
      <c r="S55" s="48"/>
      <c r="T55" s="48"/>
      <c r="U55" s="48"/>
    </row>
    <row r="56" spans="1:21" ht="31.5" customHeight="1" thickBot="1" x14ac:dyDescent="0.2">
      <c r="A56" s="48"/>
      <c r="B56" s="76"/>
      <c r="C56" s="77"/>
      <c r="D56" s="77"/>
      <c r="E56" s="78"/>
      <c r="F56" s="78"/>
      <c r="G56" s="78"/>
      <c r="H56" s="78"/>
      <c r="I56" s="78"/>
      <c r="J56" s="79" t="s">
        <v>2</v>
      </c>
      <c r="K56" s="80" t="s">
        <v>577</v>
      </c>
      <c r="L56" s="81" t="s">
        <v>578</v>
      </c>
      <c r="M56" s="81" t="s">
        <v>579</v>
      </c>
      <c r="N56" s="81" t="s">
        <v>580</v>
      </c>
      <c r="O56" s="82" t="s">
        <v>581</v>
      </c>
      <c r="P56" s="48"/>
      <c r="Q56" s="48"/>
      <c r="R56" s="48"/>
      <c r="S56" s="48"/>
      <c r="T56" s="48"/>
      <c r="U56" s="48"/>
    </row>
    <row r="57" spans="1:21" ht="31.5" customHeight="1" x14ac:dyDescent="0.15">
      <c r="B57" s="1258" t="s">
        <v>25</v>
      </c>
      <c r="C57" s="1259"/>
      <c r="D57" s="1262" t="s">
        <v>26</v>
      </c>
      <c r="E57" s="1263"/>
      <c r="F57" s="1263"/>
      <c r="G57" s="1263"/>
      <c r="H57" s="1263"/>
      <c r="I57" s="1263"/>
      <c r="J57" s="1264"/>
      <c r="K57" s="83"/>
      <c r="L57" s="84"/>
      <c r="M57" s="84"/>
      <c r="N57" s="84"/>
      <c r="O57" s="85"/>
    </row>
    <row r="58" spans="1:21" ht="31.5" customHeight="1" thickBot="1" x14ac:dyDescent="0.2">
      <c r="B58" s="1260"/>
      <c r="C58" s="1261"/>
      <c r="D58" s="1265" t="s">
        <v>27</v>
      </c>
      <c r="E58" s="1266"/>
      <c r="F58" s="1266"/>
      <c r="G58" s="1266"/>
      <c r="H58" s="1266"/>
      <c r="I58" s="1266"/>
      <c r="J58" s="1267"/>
      <c r="K58" s="86"/>
      <c r="L58" s="87"/>
      <c r="M58" s="87"/>
      <c r="N58" s="87"/>
      <c r="O58" s="88"/>
    </row>
    <row r="59" spans="1:21" ht="24" customHeight="1" x14ac:dyDescent="0.15">
      <c r="B59" s="89"/>
      <c r="C59" s="89"/>
      <c r="D59" s="90" t="s">
        <v>28</v>
      </c>
      <c r="E59" s="91"/>
      <c r="F59" s="91"/>
      <c r="G59" s="91"/>
      <c r="H59" s="91"/>
      <c r="I59" s="91"/>
      <c r="J59" s="91"/>
      <c r="K59" s="91"/>
      <c r="L59" s="91"/>
      <c r="M59" s="91"/>
      <c r="N59" s="91"/>
      <c r="O59" s="91"/>
    </row>
    <row r="60" spans="1:21" ht="24" customHeight="1" x14ac:dyDescent="0.15">
      <c r="B60" s="92"/>
      <c r="C60" s="92"/>
      <c r="D60" s="90" t="s">
        <v>29</v>
      </c>
      <c r="E60" s="91"/>
      <c r="F60" s="91"/>
      <c r="G60" s="91"/>
      <c r="H60" s="91"/>
      <c r="I60" s="91"/>
      <c r="J60" s="91"/>
      <c r="K60" s="91"/>
      <c r="L60" s="91"/>
      <c r="M60" s="91"/>
      <c r="N60" s="91"/>
      <c r="O60" s="91"/>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iSKfcD73crSMpRGPBvCBkiMvYggW9kEUySQOTyIrFatVRe1NRdiJabUzrQHXnuD1/1PFk/eairWvBM8WPDGpw==" saltValue="PRcCF/CBBVCTt9tejhbiDA=="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6" orientation="landscape"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70" zoomScaleNormal="70" zoomScaleSheetLayoutView="100" workbookViewId="0">
      <selection activeCell="M50" sqref="M50:M52"/>
    </sheetView>
  </sheetViews>
  <sheetFormatPr defaultColWidth="0" defaultRowHeight="13.5" customHeight="1" zeroHeight="1" x14ac:dyDescent="0.15"/>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4" t="s">
        <v>9</v>
      </c>
    </row>
    <row r="40" spans="2:13" ht="27.75" customHeight="1" thickBot="1" x14ac:dyDescent="0.2">
      <c r="B40" s="95" t="s">
        <v>10</v>
      </c>
      <c r="C40" s="96"/>
      <c r="D40" s="96"/>
      <c r="E40" s="97"/>
      <c r="F40" s="97"/>
      <c r="G40" s="97"/>
      <c r="H40" s="98" t="s">
        <v>2</v>
      </c>
      <c r="I40" s="99" t="s">
        <v>558</v>
      </c>
      <c r="J40" s="100" t="s">
        <v>559</v>
      </c>
      <c r="K40" s="100" t="s">
        <v>560</v>
      </c>
      <c r="L40" s="100" t="s">
        <v>561</v>
      </c>
      <c r="M40" s="101" t="s">
        <v>562</v>
      </c>
    </row>
    <row r="41" spans="2:13" ht="27.75" customHeight="1" x14ac:dyDescent="0.15">
      <c r="B41" s="1288" t="s">
        <v>30</v>
      </c>
      <c r="C41" s="1289"/>
      <c r="D41" s="102"/>
      <c r="E41" s="1290" t="s">
        <v>31</v>
      </c>
      <c r="F41" s="1290"/>
      <c r="G41" s="1290"/>
      <c r="H41" s="1291"/>
      <c r="I41" s="103">
        <v>11493</v>
      </c>
      <c r="J41" s="104">
        <v>11986</v>
      </c>
      <c r="K41" s="104">
        <v>12790</v>
      </c>
      <c r="L41" s="104">
        <v>12435</v>
      </c>
      <c r="M41" s="105">
        <v>12499</v>
      </c>
    </row>
    <row r="42" spans="2:13" ht="27.75" customHeight="1" x14ac:dyDescent="0.15">
      <c r="B42" s="1278"/>
      <c r="C42" s="1279"/>
      <c r="D42" s="106"/>
      <c r="E42" s="1282" t="s">
        <v>32</v>
      </c>
      <c r="F42" s="1282"/>
      <c r="G42" s="1282"/>
      <c r="H42" s="1283"/>
      <c r="I42" s="107" t="s">
        <v>517</v>
      </c>
      <c r="J42" s="108" t="s">
        <v>517</v>
      </c>
      <c r="K42" s="108" t="s">
        <v>517</v>
      </c>
      <c r="L42" s="108" t="s">
        <v>517</v>
      </c>
      <c r="M42" s="109" t="s">
        <v>517</v>
      </c>
    </row>
    <row r="43" spans="2:13" ht="27.75" customHeight="1" x14ac:dyDescent="0.15">
      <c r="B43" s="1278"/>
      <c r="C43" s="1279"/>
      <c r="D43" s="106"/>
      <c r="E43" s="1282" t="s">
        <v>33</v>
      </c>
      <c r="F43" s="1282"/>
      <c r="G43" s="1282"/>
      <c r="H43" s="1283"/>
      <c r="I43" s="107">
        <v>4198</v>
      </c>
      <c r="J43" s="108">
        <v>4174</v>
      </c>
      <c r="K43" s="108">
        <v>3783</v>
      </c>
      <c r="L43" s="108">
        <v>4284</v>
      </c>
      <c r="M43" s="109">
        <v>5267</v>
      </c>
    </row>
    <row r="44" spans="2:13" ht="27.75" customHeight="1" x14ac:dyDescent="0.15">
      <c r="B44" s="1278"/>
      <c r="C44" s="1279"/>
      <c r="D44" s="106"/>
      <c r="E44" s="1282" t="s">
        <v>34</v>
      </c>
      <c r="F44" s="1282"/>
      <c r="G44" s="1282"/>
      <c r="H44" s="1283"/>
      <c r="I44" s="107">
        <v>373</v>
      </c>
      <c r="J44" s="108">
        <v>313</v>
      </c>
      <c r="K44" s="108">
        <v>668</v>
      </c>
      <c r="L44" s="108">
        <v>599</v>
      </c>
      <c r="M44" s="109">
        <v>539</v>
      </c>
    </row>
    <row r="45" spans="2:13" ht="27.75" customHeight="1" x14ac:dyDescent="0.15">
      <c r="B45" s="1278"/>
      <c r="C45" s="1279"/>
      <c r="D45" s="106"/>
      <c r="E45" s="1282" t="s">
        <v>35</v>
      </c>
      <c r="F45" s="1282"/>
      <c r="G45" s="1282"/>
      <c r="H45" s="1283"/>
      <c r="I45" s="107">
        <v>2177</v>
      </c>
      <c r="J45" s="108">
        <v>2128</v>
      </c>
      <c r="K45" s="108">
        <v>2074</v>
      </c>
      <c r="L45" s="108">
        <v>1976</v>
      </c>
      <c r="M45" s="109">
        <v>1912</v>
      </c>
    </row>
    <row r="46" spans="2:13" ht="27.75" customHeight="1" x14ac:dyDescent="0.15">
      <c r="B46" s="1278"/>
      <c r="C46" s="1279"/>
      <c r="D46" s="110"/>
      <c r="E46" s="1282" t="s">
        <v>36</v>
      </c>
      <c r="F46" s="1282"/>
      <c r="G46" s="1282"/>
      <c r="H46" s="1283"/>
      <c r="I46" s="107" t="s">
        <v>517</v>
      </c>
      <c r="J46" s="108" t="s">
        <v>517</v>
      </c>
      <c r="K46" s="108" t="s">
        <v>517</v>
      </c>
      <c r="L46" s="108" t="s">
        <v>517</v>
      </c>
      <c r="M46" s="109" t="s">
        <v>517</v>
      </c>
    </row>
    <row r="47" spans="2:13" ht="27.75" customHeight="1" x14ac:dyDescent="0.15">
      <c r="B47" s="1278"/>
      <c r="C47" s="1279"/>
      <c r="D47" s="111"/>
      <c r="E47" s="1292" t="s">
        <v>37</v>
      </c>
      <c r="F47" s="1293"/>
      <c r="G47" s="1293"/>
      <c r="H47" s="1294"/>
      <c r="I47" s="107" t="s">
        <v>517</v>
      </c>
      <c r="J47" s="108" t="s">
        <v>517</v>
      </c>
      <c r="K47" s="108" t="s">
        <v>517</v>
      </c>
      <c r="L47" s="108" t="s">
        <v>517</v>
      </c>
      <c r="M47" s="109" t="s">
        <v>517</v>
      </c>
    </row>
    <row r="48" spans="2:13" ht="27.75" customHeight="1" x14ac:dyDescent="0.15">
      <c r="B48" s="1278"/>
      <c r="C48" s="1279"/>
      <c r="D48" s="106"/>
      <c r="E48" s="1282" t="s">
        <v>38</v>
      </c>
      <c r="F48" s="1282"/>
      <c r="G48" s="1282"/>
      <c r="H48" s="1283"/>
      <c r="I48" s="107" t="s">
        <v>517</v>
      </c>
      <c r="J48" s="108" t="s">
        <v>517</v>
      </c>
      <c r="K48" s="108" t="s">
        <v>517</v>
      </c>
      <c r="L48" s="108" t="s">
        <v>517</v>
      </c>
      <c r="M48" s="109" t="s">
        <v>517</v>
      </c>
    </row>
    <row r="49" spans="2:13" ht="27.75" customHeight="1" x14ac:dyDescent="0.15">
      <c r="B49" s="1280"/>
      <c r="C49" s="1281"/>
      <c r="D49" s="106"/>
      <c r="E49" s="1282" t="s">
        <v>39</v>
      </c>
      <c r="F49" s="1282"/>
      <c r="G49" s="1282"/>
      <c r="H49" s="1283"/>
      <c r="I49" s="107" t="s">
        <v>517</v>
      </c>
      <c r="J49" s="108" t="s">
        <v>517</v>
      </c>
      <c r="K49" s="108" t="s">
        <v>517</v>
      </c>
      <c r="L49" s="108" t="s">
        <v>517</v>
      </c>
      <c r="M49" s="109" t="s">
        <v>517</v>
      </c>
    </row>
    <row r="50" spans="2:13" ht="27.75" customHeight="1" x14ac:dyDescent="0.15">
      <c r="B50" s="1276" t="s">
        <v>40</v>
      </c>
      <c r="C50" s="1277"/>
      <c r="D50" s="112"/>
      <c r="E50" s="1282" t="s">
        <v>41</v>
      </c>
      <c r="F50" s="1282"/>
      <c r="G50" s="1282"/>
      <c r="H50" s="1283"/>
      <c r="I50" s="107">
        <v>4761</v>
      </c>
      <c r="J50" s="108">
        <v>5085</v>
      </c>
      <c r="K50" s="108">
        <v>5129</v>
      </c>
      <c r="L50" s="108">
        <v>4715</v>
      </c>
      <c r="M50" s="109">
        <v>4598</v>
      </c>
    </row>
    <row r="51" spans="2:13" ht="27.75" customHeight="1" x14ac:dyDescent="0.15">
      <c r="B51" s="1278"/>
      <c r="C51" s="1279"/>
      <c r="D51" s="106"/>
      <c r="E51" s="1282" t="s">
        <v>42</v>
      </c>
      <c r="F51" s="1282"/>
      <c r="G51" s="1282"/>
      <c r="H51" s="1283"/>
      <c r="I51" s="107">
        <v>77</v>
      </c>
      <c r="J51" s="108">
        <v>107</v>
      </c>
      <c r="K51" s="108">
        <v>107</v>
      </c>
      <c r="L51" s="108">
        <v>120</v>
      </c>
      <c r="M51" s="109">
        <v>124</v>
      </c>
    </row>
    <row r="52" spans="2:13" ht="27.75" customHeight="1" x14ac:dyDescent="0.15">
      <c r="B52" s="1280"/>
      <c r="C52" s="1281"/>
      <c r="D52" s="106"/>
      <c r="E52" s="1282" t="s">
        <v>43</v>
      </c>
      <c r="F52" s="1282"/>
      <c r="G52" s="1282"/>
      <c r="H52" s="1283"/>
      <c r="I52" s="107">
        <v>11266</v>
      </c>
      <c r="J52" s="108">
        <v>11486</v>
      </c>
      <c r="K52" s="108">
        <v>11847</v>
      </c>
      <c r="L52" s="108">
        <v>11985</v>
      </c>
      <c r="M52" s="109">
        <v>12358</v>
      </c>
    </row>
    <row r="53" spans="2:13" ht="27.75" customHeight="1" thickBot="1" x14ac:dyDescent="0.2">
      <c r="B53" s="1284" t="s">
        <v>44</v>
      </c>
      <c r="C53" s="1285"/>
      <c r="D53" s="113"/>
      <c r="E53" s="1286" t="s">
        <v>45</v>
      </c>
      <c r="F53" s="1286"/>
      <c r="G53" s="1286"/>
      <c r="H53" s="1287"/>
      <c r="I53" s="114">
        <v>2138</v>
      </c>
      <c r="J53" s="115">
        <v>1923</v>
      </c>
      <c r="K53" s="115">
        <v>2231</v>
      </c>
      <c r="L53" s="115">
        <v>2473</v>
      </c>
      <c r="M53" s="116">
        <v>3137</v>
      </c>
    </row>
    <row r="54" spans="2:13" ht="27.75" customHeight="1" x14ac:dyDescent="0.15">
      <c r="B54" s="117" t="s">
        <v>46</v>
      </c>
      <c r="C54" s="118"/>
      <c r="D54" s="118"/>
      <c r="E54" s="119"/>
      <c r="F54" s="119"/>
      <c r="G54" s="119"/>
      <c r="H54" s="119"/>
      <c r="I54" s="120"/>
      <c r="J54" s="120"/>
      <c r="K54" s="120"/>
      <c r="L54" s="120"/>
      <c r="M54" s="120"/>
    </row>
    <row r="55" spans="2:13" ht="12.75" customHeight="1" x14ac:dyDescent="0.15"/>
    <row r="56" spans="2:13" ht="12.75" hidden="1" customHeight="1" x14ac:dyDescent="0.15"/>
    <row r="57" spans="2:13" ht="12.75" hidden="1" customHeight="1" x14ac:dyDescent="0.15"/>
    <row r="58" spans="2:13" ht="12.75" hidden="1" customHeight="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D4yeVynQxOCsu9oo6G6s7fBJvr59cnwUvHN4yIkeb/7UHBSmxociTRcMrW78okly2wj21avD/yl6doj9WVk/A==" saltValue="RZhVNx+de378RRpcee48iQ=="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1" orientation="landscape"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0" zoomScaleNormal="70" zoomScaleSheetLayoutView="100" workbookViewId="0">
      <selection activeCell="H62" sqref="H62"/>
    </sheetView>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1" t="s">
        <v>47</v>
      </c>
    </row>
    <row r="54" spans="2:8" ht="29.25" customHeight="1" thickBot="1" x14ac:dyDescent="0.25">
      <c r="B54" s="122" t="s">
        <v>1</v>
      </c>
      <c r="C54" s="123"/>
      <c r="D54" s="123"/>
      <c r="E54" s="124" t="s">
        <v>2</v>
      </c>
      <c r="F54" s="125" t="s">
        <v>560</v>
      </c>
      <c r="G54" s="125" t="s">
        <v>561</v>
      </c>
      <c r="H54" s="126" t="s">
        <v>562</v>
      </c>
    </row>
    <row r="55" spans="2:8" ht="52.5" customHeight="1" x14ac:dyDescent="0.15">
      <c r="B55" s="127"/>
      <c r="C55" s="1303" t="s">
        <v>48</v>
      </c>
      <c r="D55" s="1303"/>
      <c r="E55" s="1304"/>
      <c r="F55" s="128">
        <v>2129</v>
      </c>
      <c r="G55" s="128">
        <v>1729</v>
      </c>
      <c r="H55" s="129">
        <v>1695</v>
      </c>
    </row>
    <row r="56" spans="2:8" ht="52.5" customHeight="1" x14ac:dyDescent="0.15">
      <c r="B56" s="130"/>
      <c r="C56" s="1305" t="s">
        <v>49</v>
      </c>
      <c r="D56" s="1305"/>
      <c r="E56" s="1306"/>
      <c r="F56" s="131">
        <v>1949</v>
      </c>
      <c r="G56" s="131">
        <v>1984</v>
      </c>
      <c r="H56" s="132">
        <v>1971</v>
      </c>
    </row>
    <row r="57" spans="2:8" ht="53.25" customHeight="1" x14ac:dyDescent="0.15">
      <c r="B57" s="130"/>
      <c r="C57" s="1307" t="s">
        <v>50</v>
      </c>
      <c r="D57" s="1307"/>
      <c r="E57" s="1308"/>
      <c r="F57" s="133">
        <v>2095</v>
      </c>
      <c r="G57" s="133">
        <v>2038</v>
      </c>
      <c r="H57" s="134">
        <v>1851</v>
      </c>
    </row>
    <row r="58" spans="2:8" ht="45.75" customHeight="1" x14ac:dyDescent="0.15">
      <c r="B58" s="135"/>
      <c r="C58" s="1295" t="s">
        <v>582</v>
      </c>
      <c r="D58" s="1296"/>
      <c r="E58" s="1297"/>
      <c r="F58" s="136">
        <v>1145</v>
      </c>
      <c r="G58" s="136">
        <v>1146</v>
      </c>
      <c r="H58" s="137">
        <v>1028</v>
      </c>
    </row>
    <row r="59" spans="2:8" ht="45.75" customHeight="1" x14ac:dyDescent="0.15">
      <c r="B59" s="135"/>
      <c r="C59" s="1295" t="s">
        <v>583</v>
      </c>
      <c r="D59" s="1296"/>
      <c r="E59" s="1297"/>
      <c r="F59" s="136">
        <v>317</v>
      </c>
      <c r="G59" s="136">
        <v>316</v>
      </c>
      <c r="H59" s="137">
        <v>256</v>
      </c>
    </row>
    <row r="60" spans="2:8" ht="45.75" customHeight="1" x14ac:dyDescent="0.15">
      <c r="B60" s="135"/>
      <c r="C60" s="1295" t="s">
        <v>584</v>
      </c>
      <c r="D60" s="1296"/>
      <c r="E60" s="1297"/>
      <c r="F60" s="136">
        <v>191</v>
      </c>
      <c r="G60" s="136">
        <v>191</v>
      </c>
      <c r="H60" s="137">
        <v>191</v>
      </c>
    </row>
    <row r="61" spans="2:8" ht="45.75" customHeight="1" x14ac:dyDescent="0.15">
      <c r="B61" s="135"/>
      <c r="C61" s="1295" t="s">
        <v>585</v>
      </c>
      <c r="D61" s="1296"/>
      <c r="E61" s="1297"/>
      <c r="F61" s="136">
        <v>91</v>
      </c>
      <c r="G61" s="136">
        <v>91</v>
      </c>
      <c r="H61" s="137">
        <v>91</v>
      </c>
    </row>
    <row r="62" spans="2:8" ht="45.75" customHeight="1" thickBot="1" x14ac:dyDescent="0.2">
      <c r="B62" s="138"/>
      <c r="C62" s="1298" t="s">
        <v>586</v>
      </c>
      <c r="D62" s="1299"/>
      <c r="E62" s="1300"/>
      <c r="F62" s="139">
        <v>72</v>
      </c>
      <c r="G62" s="139">
        <v>71</v>
      </c>
      <c r="H62" s="140">
        <v>67</v>
      </c>
    </row>
    <row r="63" spans="2:8" ht="52.5" customHeight="1" thickBot="1" x14ac:dyDescent="0.2">
      <c r="B63" s="141"/>
      <c r="C63" s="1301" t="s">
        <v>51</v>
      </c>
      <c r="D63" s="1301"/>
      <c r="E63" s="1302"/>
      <c r="F63" s="142">
        <v>6173</v>
      </c>
      <c r="G63" s="142">
        <v>5751</v>
      </c>
      <c r="H63" s="143">
        <v>5517</v>
      </c>
    </row>
    <row r="64" spans="2:8" ht="15" customHeight="1" x14ac:dyDescent="0.15"/>
  </sheetData>
  <sheetProtection algorithmName="SHA-512" hashValue="++bJBxOjowSFuTWRqPogjYA0iXatKqnSWXr+BeiBrriJvmQzGVJMMx6u5nh8SeFYhs4YmZiFBZck3Zw7sfXlaw==" saltValue="KCTDVJWYrUOrRoHca4tGM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60"/>
  <sheetViews>
    <sheetView showGridLines="0" topLeftCell="A12" zoomScale="80" zoomScaleNormal="80" zoomScaleSheetLayoutView="55" workbookViewId="0">
      <selection activeCell="BC32" sqref="BC32"/>
    </sheetView>
  </sheetViews>
  <sheetFormatPr defaultColWidth="0" defaultRowHeight="13.5" customHeight="1" zeroHeight="1" x14ac:dyDescent="0.15"/>
  <cols>
    <col min="1" max="1" width="6.375" style="388" customWidth="1"/>
    <col min="2" max="107" width="2.5" style="388" customWidth="1"/>
    <col min="108" max="108" width="6.125" style="396" customWidth="1"/>
    <col min="109" max="109" width="5.875" style="395" customWidth="1"/>
    <col min="110" max="110" width="19.125" style="388" hidden="1"/>
    <col min="111" max="115" width="12.625" style="388" hidden="1"/>
    <col min="116" max="349" width="8.625" style="388" hidden="1"/>
    <col min="350" max="355" width="14.875" style="388" hidden="1"/>
    <col min="356" max="357" width="15.875" style="388" hidden="1"/>
    <col min="358" max="363" width="16.125" style="388" hidden="1"/>
    <col min="364" max="364" width="6.125" style="388" hidden="1"/>
    <col min="365" max="365" width="3" style="388" hidden="1"/>
    <col min="366" max="605" width="8.625" style="388" hidden="1"/>
    <col min="606" max="611" width="14.875" style="388" hidden="1"/>
    <col min="612" max="613" width="15.875" style="388" hidden="1"/>
    <col min="614" max="619" width="16.125" style="388" hidden="1"/>
    <col min="620" max="620" width="6.125" style="388" hidden="1"/>
    <col min="621" max="621" width="3" style="388" hidden="1"/>
    <col min="622" max="861" width="8.625" style="388" hidden="1"/>
    <col min="862" max="867" width="14.875" style="388" hidden="1"/>
    <col min="868" max="869" width="15.875" style="388" hidden="1"/>
    <col min="870" max="875" width="16.125" style="388" hidden="1"/>
    <col min="876" max="876" width="6.125" style="388" hidden="1"/>
    <col min="877" max="877" width="3" style="388" hidden="1"/>
    <col min="878" max="1117" width="8.625" style="388" hidden="1"/>
    <col min="1118" max="1123" width="14.875" style="388" hidden="1"/>
    <col min="1124" max="1125" width="15.875" style="388" hidden="1"/>
    <col min="1126" max="1131" width="16.125" style="388" hidden="1"/>
    <col min="1132" max="1132" width="6.125" style="388" hidden="1"/>
    <col min="1133" max="1133" width="3" style="388" hidden="1"/>
    <col min="1134" max="1373" width="8.625" style="388" hidden="1"/>
    <col min="1374" max="1379" width="14.875" style="388" hidden="1"/>
    <col min="1380" max="1381" width="15.875" style="388" hidden="1"/>
    <col min="1382" max="1387" width="16.125" style="388" hidden="1"/>
    <col min="1388" max="1388" width="6.125" style="388" hidden="1"/>
    <col min="1389" max="1389" width="3" style="388" hidden="1"/>
    <col min="1390" max="1629" width="8.625" style="388" hidden="1"/>
    <col min="1630" max="1635" width="14.875" style="388" hidden="1"/>
    <col min="1636" max="1637" width="15.875" style="388" hidden="1"/>
    <col min="1638" max="1643" width="16.125" style="388" hidden="1"/>
    <col min="1644" max="1644" width="6.125" style="388" hidden="1"/>
    <col min="1645" max="1645" width="3" style="388" hidden="1"/>
    <col min="1646" max="1885" width="8.625" style="388" hidden="1"/>
    <col min="1886" max="1891" width="14.875" style="388" hidden="1"/>
    <col min="1892" max="1893" width="15.875" style="388" hidden="1"/>
    <col min="1894" max="1899" width="16.125" style="388" hidden="1"/>
    <col min="1900" max="1900" width="6.125" style="388" hidden="1"/>
    <col min="1901" max="1901" width="3" style="388" hidden="1"/>
    <col min="1902" max="2141" width="8.625" style="388" hidden="1"/>
    <col min="2142" max="2147" width="14.875" style="388" hidden="1"/>
    <col min="2148" max="2149" width="15.875" style="388" hidden="1"/>
    <col min="2150" max="2155" width="16.125" style="388" hidden="1"/>
    <col min="2156" max="2156" width="6.125" style="388" hidden="1"/>
    <col min="2157" max="2157" width="3" style="388" hidden="1"/>
    <col min="2158" max="2397" width="8.625" style="388" hidden="1"/>
    <col min="2398" max="2403" width="14.875" style="388" hidden="1"/>
    <col min="2404" max="2405" width="15.875" style="388" hidden="1"/>
    <col min="2406" max="2411" width="16.125" style="388" hidden="1"/>
    <col min="2412" max="2412" width="6.125" style="388" hidden="1"/>
    <col min="2413" max="2413" width="3" style="388" hidden="1"/>
    <col min="2414" max="2653" width="8.625" style="388" hidden="1"/>
    <col min="2654" max="2659" width="14.875" style="388" hidden="1"/>
    <col min="2660" max="2661" width="15.875" style="388" hidden="1"/>
    <col min="2662" max="2667" width="16.125" style="388" hidden="1"/>
    <col min="2668" max="2668" width="6.125" style="388" hidden="1"/>
    <col min="2669" max="2669" width="3" style="388" hidden="1"/>
    <col min="2670" max="2909" width="8.625" style="388" hidden="1"/>
    <col min="2910" max="2915" width="14.875" style="388" hidden="1"/>
    <col min="2916" max="2917" width="15.875" style="388" hidden="1"/>
    <col min="2918" max="2923" width="16.125" style="388" hidden="1"/>
    <col min="2924" max="2924" width="6.125" style="388" hidden="1"/>
    <col min="2925" max="2925" width="3" style="388" hidden="1"/>
    <col min="2926" max="3165" width="8.625" style="388" hidden="1"/>
    <col min="3166" max="3171" width="14.875" style="388" hidden="1"/>
    <col min="3172" max="3173" width="15.875" style="388" hidden="1"/>
    <col min="3174" max="3179" width="16.125" style="388" hidden="1"/>
    <col min="3180" max="3180" width="6.125" style="388" hidden="1"/>
    <col min="3181" max="3181" width="3" style="388" hidden="1"/>
    <col min="3182" max="3421" width="8.625" style="388" hidden="1"/>
    <col min="3422" max="3427" width="14.875" style="388" hidden="1"/>
    <col min="3428" max="3429" width="15.875" style="388" hidden="1"/>
    <col min="3430" max="3435" width="16.125" style="388" hidden="1"/>
    <col min="3436" max="3436" width="6.125" style="388" hidden="1"/>
    <col min="3437" max="3437" width="3" style="388" hidden="1"/>
    <col min="3438" max="3677" width="8.625" style="388" hidden="1"/>
    <col min="3678" max="3683" width="14.875" style="388" hidden="1"/>
    <col min="3684" max="3685" width="15.875" style="388" hidden="1"/>
    <col min="3686" max="3691" width="16.125" style="388" hidden="1"/>
    <col min="3692" max="3692" width="6.125" style="388" hidden="1"/>
    <col min="3693" max="3693" width="3" style="388" hidden="1"/>
    <col min="3694" max="3933" width="8.625" style="388" hidden="1"/>
    <col min="3934" max="3939" width="14.875" style="388" hidden="1"/>
    <col min="3940" max="3941" width="15.875" style="388" hidden="1"/>
    <col min="3942" max="3947" width="16.125" style="388" hidden="1"/>
    <col min="3948" max="3948" width="6.125" style="388" hidden="1"/>
    <col min="3949" max="3949" width="3" style="388" hidden="1"/>
    <col min="3950" max="4189" width="8.625" style="388" hidden="1"/>
    <col min="4190" max="4195" width="14.875" style="388" hidden="1"/>
    <col min="4196" max="4197" width="15.875" style="388" hidden="1"/>
    <col min="4198" max="4203" width="16.125" style="388" hidden="1"/>
    <col min="4204" max="4204" width="6.125" style="388" hidden="1"/>
    <col min="4205" max="4205" width="3" style="388" hidden="1"/>
    <col min="4206" max="4445" width="8.625" style="388" hidden="1"/>
    <col min="4446" max="4451" width="14.875" style="388" hidden="1"/>
    <col min="4452" max="4453" width="15.875" style="388" hidden="1"/>
    <col min="4454" max="4459" width="16.125" style="388" hidden="1"/>
    <col min="4460" max="4460" width="6.125" style="388" hidden="1"/>
    <col min="4461" max="4461" width="3" style="388" hidden="1"/>
    <col min="4462" max="4701" width="8.625" style="388" hidden="1"/>
    <col min="4702" max="4707" width="14.875" style="388" hidden="1"/>
    <col min="4708" max="4709" width="15.875" style="388" hidden="1"/>
    <col min="4710" max="4715" width="16.125" style="388" hidden="1"/>
    <col min="4716" max="4716" width="6.125" style="388" hidden="1"/>
    <col min="4717" max="4717" width="3" style="388" hidden="1"/>
    <col min="4718" max="4957" width="8.625" style="388" hidden="1"/>
    <col min="4958" max="4963" width="14.875" style="388" hidden="1"/>
    <col min="4964" max="4965" width="15.875" style="388" hidden="1"/>
    <col min="4966" max="4971" width="16.125" style="388" hidden="1"/>
    <col min="4972" max="4972" width="6.125" style="388" hidden="1"/>
    <col min="4973" max="4973" width="3" style="388" hidden="1"/>
    <col min="4974" max="5213" width="8.625" style="388" hidden="1"/>
    <col min="5214" max="5219" width="14.875" style="388" hidden="1"/>
    <col min="5220" max="5221" width="15.875" style="388" hidden="1"/>
    <col min="5222" max="5227" width="16.125" style="388" hidden="1"/>
    <col min="5228" max="5228" width="6.125" style="388" hidden="1"/>
    <col min="5229" max="5229" width="3" style="388" hidden="1"/>
    <col min="5230" max="5469" width="8.625" style="388" hidden="1"/>
    <col min="5470" max="5475" width="14.875" style="388" hidden="1"/>
    <col min="5476" max="5477" width="15.875" style="388" hidden="1"/>
    <col min="5478" max="5483" width="16.125" style="388" hidden="1"/>
    <col min="5484" max="5484" width="6.125" style="388" hidden="1"/>
    <col min="5485" max="5485" width="3" style="388" hidden="1"/>
    <col min="5486" max="5725" width="8.625" style="388" hidden="1"/>
    <col min="5726" max="5731" width="14.875" style="388" hidden="1"/>
    <col min="5732" max="5733" width="15.875" style="388" hidden="1"/>
    <col min="5734" max="5739" width="16.125" style="388" hidden="1"/>
    <col min="5740" max="5740" width="6.125" style="388" hidden="1"/>
    <col min="5741" max="5741" width="3" style="388" hidden="1"/>
    <col min="5742" max="5981" width="8.625" style="388" hidden="1"/>
    <col min="5982" max="5987" width="14.875" style="388" hidden="1"/>
    <col min="5988" max="5989" width="15.875" style="388" hidden="1"/>
    <col min="5990" max="5995" width="16.125" style="388" hidden="1"/>
    <col min="5996" max="5996" width="6.125" style="388" hidden="1"/>
    <col min="5997" max="5997" width="3" style="388" hidden="1"/>
    <col min="5998" max="6237" width="8.625" style="388" hidden="1"/>
    <col min="6238" max="6243" width="14.875" style="388" hidden="1"/>
    <col min="6244" max="6245" width="15.875" style="388" hidden="1"/>
    <col min="6246" max="6251" width="16.125" style="388" hidden="1"/>
    <col min="6252" max="6252" width="6.125" style="388" hidden="1"/>
    <col min="6253" max="6253" width="3" style="388" hidden="1"/>
    <col min="6254" max="6493" width="8.625" style="388" hidden="1"/>
    <col min="6494" max="6499" width="14.875" style="388" hidden="1"/>
    <col min="6500" max="6501" width="15.875" style="388" hidden="1"/>
    <col min="6502" max="6507" width="16.125" style="388" hidden="1"/>
    <col min="6508" max="6508" width="6.125" style="388" hidden="1"/>
    <col min="6509" max="6509" width="3" style="388" hidden="1"/>
    <col min="6510" max="6749" width="8.625" style="388" hidden="1"/>
    <col min="6750" max="6755" width="14.875" style="388" hidden="1"/>
    <col min="6756" max="6757" width="15.875" style="388" hidden="1"/>
    <col min="6758" max="6763" width="16.125" style="388" hidden="1"/>
    <col min="6764" max="6764" width="6.125" style="388" hidden="1"/>
    <col min="6765" max="6765" width="3" style="388" hidden="1"/>
    <col min="6766" max="7005" width="8.625" style="388" hidden="1"/>
    <col min="7006" max="7011" width="14.875" style="388" hidden="1"/>
    <col min="7012" max="7013" width="15.875" style="388" hidden="1"/>
    <col min="7014" max="7019" width="16.125" style="388" hidden="1"/>
    <col min="7020" max="7020" width="6.125" style="388" hidden="1"/>
    <col min="7021" max="7021" width="3" style="388" hidden="1"/>
    <col min="7022" max="7261" width="8.625" style="388" hidden="1"/>
    <col min="7262" max="7267" width="14.875" style="388" hidden="1"/>
    <col min="7268" max="7269" width="15.875" style="388" hidden="1"/>
    <col min="7270" max="7275" width="16.125" style="388" hidden="1"/>
    <col min="7276" max="7276" width="6.125" style="388" hidden="1"/>
    <col min="7277" max="7277" width="3" style="388" hidden="1"/>
    <col min="7278" max="7517" width="8.625" style="388" hidden="1"/>
    <col min="7518" max="7523" width="14.875" style="388" hidden="1"/>
    <col min="7524" max="7525" width="15.875" style="388" hidden="1"/>
    <col min="7526" max="7531" width="16.125" style="388" hidden="1"/>
    <col min="7532" max="7532" width="6.125" style="388" hidden="1"/>
    <col min="7533" max="7533" width="3" style="388" hidden="1"/>
    <col min="7534" max="7773" width="8.625" style="388" hidden="1"/>
    <col min="7774" max="7779" width="14.875" style="388" hidden="1"/>
    <col min="7780" max="7781" width="15.875" style="388" hidden="1"/>
    <col min="7782" max="7787" width="16.125" style="388" hidden="1"/>
    <col min="7788" max="7788" width="6.125" style="388" hidden="1"/>
    <col min="7789" max="7789" width="3" style="388" hidden="1"/>
    <col min="7790" max="8029" width="8.625" style="388" hidden="1"/>
    <col min="8030" max="8035" width="14.875" style="388" hidden="1"/>
    <col min="8036" max="8037" width="15.875" style="388" hidden="1"/>
    <col min="8038" max="8043" width="16.125" style="388" hidden="1"/>
    <col min="8044" max="8044" width="6.125" style="388" hidden="1"/>
    <col min="8045" max="8045" width="3" style="388" hidden="1"/>
    <col min="8046" max="8285" width="8.625" style="388" hidden="1"/>
    <col min="8286" max="8291" width="14.875" style="388" hidden="1"/>
    <col min="8292" max="8293" width="15.875" style="388" hidden="1"/>
    <col min="8294" max="8299" width="16.125" style="388" hidden="1"/>
    <col min="8300" max="8300" width="6.125" style="388" hidden="1"/>
    <col min="8301" max="8301" width="3" style="388" hidden="1"/>
    <col min="8302" max="8541" width="8.625" style="388" hidden="1"/>
    <col min="8542" max="8547" width="14.875" style="388" hidden="1"/>
    <col min="8548" max="8549" width="15.875" style="388" hidden="1"/>
    <col min="8550" max="8555" width="16.125" style="388" hidden="1"/>
    <col min="8556" max="8556" width="6.125" style="388" hidden="1"/>
    <col min="8557" max="8557" width="3" style="388" hidden="1"/>
    <col min="8558" max="8797" width="8.625" style="388" hidden="1"/>
    <col min="8798" max="8803" width="14.875" style="388" hidden="1"/>
    <col min="8804" max="8805" width="15.875" style="388" hidden="1"/>
    <col min="8806" max="8811" width="16.125" style="388" hidden="1"/>
    <col min="8812" max="8812" width="6.125" style="388" hidden="1"/>
    <col min="8813" max="8813" width="3" style="388" hidden="1"/>
    <col min="8814" max="9053" width="8.625" style="388" hidden="1"/>
    <col min="9054" max="9059" width="14.875" style="388" hidden="1"/>
    <col min="9060" max="9061" width="15.875" style="388" hidden="1"/>
    <col min="9062" max="9067" width="16.125" style="388" hidden="1"/>
    <col min="9068" max="9068" width="6.125" style="388" hidden="1"/>
    <col min="9069" max="9069" width="3" style="388" hidden="1"/>
    <col min="9070" max="9309" width="8.625" style="388" hidden="1"/>
    <col min="9310" max="9315" width="14.875" style="388" hidden="1"/>
    <col min="9316" max="9317" width="15.875" style="388" hidden="1"/>
    <col min="9318" max="9323" width="16.125" style="388" hidden="1"/>
    <col min="9324" max="9324" width="6.125" style="388" hidden="1"/>
    <col min="9325" max="9325" width="3" style="388" hidden="1"/>
    <col min="9326" max="9565" width="8.625" style="388" hidden="1"/>
    <col min="9566" max="9571" width="14.875" style="388" hidden="1"/>
    <col min="9572" max="9573" width="15.875" style="388" hidden="1"/>
    <col min="9574" max="9579" width="16.125" style="388" hidden="1"/>
    <col min="9580" max="9580" width="6.125" style="388" hidden="1"/>
    <col min="9581" max="9581" width="3" style="388" hidden="1"/>
    <col min="9582" max="9821" width="8.625" style="388" hidden="1"/>
    <col min="9822" max="9827" width="14.875" style="388" hidden="1"/>
    <col min="9828" max="9829" width="15.875" style="388" hidden="1"/>
    <col min="9830" max="9835" width="16.125" style="388" hidden="1"/>
    <col min="9836" max="9836" width="6.125" style="388" hidden="1"/>
    <col min="9837" max="9837" width="3" style="388" hidden="1"/>
    <col min="9838" max="10077" width="8.625" style="388" hidden="1"/>
    <col min="10078" max="10083" width="14.875" style="388" hidden="1"/>
    <col min="10084" max="10085" width="15.875" style="388" hidden="1"/>
    <col min="10086" max="10091" width="16.125" style="388" hidden="1"/>
    <col min="10092" max="10092" width="6.125" style="388" hidden="1"/>
    <col min="10093" max="10093" width="3" style="388" hidden="1"/>
    <col min="10094" max="10333" width="8.625" style="388" hidden="1"/>
    <col min="10334" max="10339" width="14.875" style="388" hidden="1"/>
    <col min="10340" max="10341" width="15.875" style="388" hidden="1"/>
    <col min="10342" max="10347" width="16.125" style="388" hidden="1"/>
    <col min="10348" max="10348" width="6.125" style="388" hidden="1"/>
    <col min="10349" max="10349" width="3" style="388" hidden="1"/>
    <col min="10350" max="10589" width="8.625" style="388" hidden="1"/>
    <col min="10590" max="10595" width="14.875" style="388" hidden="1"/>
    <col min="10596" max="10597" width="15.875" style="388" hidden="1"/>
    <col min="10598" max="10603" width="16.125" style="388" hidden="1"/>
    <col min="10604" max="10604" width="6.125" style="388" hidden="1"/>
    <col min="10605" max="10605" width="3" style="388" hidden="1"/>
    <col min="10606" max="10845" width="8.625" style="388" hidden="1"/>
    <col min="10846" max="10851" width="14.875" style="388" hidden="1"/>
    <col min="10852" max="10853" width="15.875" style="388" hidden="1"/>
    <col min="10854" max="10859" width="16.125" style="388" hidden="1"/>
    <col min="10860" max="10860" width="6.125" style="388" hidden="1"/>
    <col min="10861" max="10861" width="3" style="388" hidden="1"/>
    <col min="10862" max="11101" width="8.625" style="388" hidden="1"/>
    <col min="11102" max="11107" width="14.875" style="388" hidden="1"/>
    <col min="11108" max="11109" width="15.875" style="388" hidden="1"/>
    <col min="11110" max="11115" width="16.125" style="388" hidden="1"/>
    <col min="11116" max="11116" width="6.125" style="388" hidden="1"/>
    <col min="11117" max="11117" width="3" style="388" hidden="1"/>
    <col min="11118" max="11357" width="8.625" style="388" hidden="1"/>
    <col min="11358" max="11363" width="14.875" style="388" hidden="1"/>
    <col min="11364" max="11365" width="15.875" style="388" hidden="1"/>
    <col min="11366" max="11371" width="16.125" style="388" hidden="1"/>
    <col min="11372" max="11372" width="6.125" style="388" hidden="1"/>
    <col min="11373" max="11373" width="3" style="388" hidden="1"/>
    <col min="11374" max="11613" width="8.625" style="388" hidden="1"/>
    <col min="11614" max="11619" width="14.875" style="388" hidden="1"/>
    <col min="11620" max="11621" width="15.875" style="388" hidden="1"/>
    <col min="11622" max="11627" width="16.125" style="388" hidden="1"/>
    <col min="11628" max="11628" width="6.125" style="388" hidden="1"/>
    <col min="11629" max="11629" width="3" style="388" hidden="1"/>
    <col min="11630" max="11869" width="8.625" style="388" hidden="1"/>
    <col min="11870" max="11875" width="14.875" style="388" hidden="1"/>
    <col min="11876" max="11877" width="15.875" style="388" hidden="1"/>
    <col min="11878" max="11883" width="16.125" style="388" hidden="1"/>
    <col min="11884" max="11884" width="6.125" style="388" hidden="1"/>
    <col min="11885" max="11885" width="3" style="388" hidden="1"/>
    <col min="11886" max="12125" width="8.625" style="388" hidden="1"/>
    <col min="12126" max="12131" width="14.875" style="388" hidden="1"/>
    <col min="12132" max="12133" width="15.875" style="388" hidden="1"/>
    <col min="12134" max="12139" width="16.125" style="388" hidden="1"/>
    <col min="12140" max="12140" width="6.125" style="388" hidden="1"/>
    <col min="12141" max="12141" width="3" style="388" hidden="1"/>
    <col min="12142" max="12381" width="8.625" style="388" hidden="1"/>
    <col min="12382" max="12387" width="14.875" style="388" hidden="1"/>
    <col min="12388" max="12389" width="15.875" style="388" hidden="1"/>
    <col min="12390" max="12395" width="16.125" style="388" hidden="1"/>
    <col min="12396" max="12396" width="6.125" style="388" hidden="1"/>
    <col min="12397" max="12397" width="3" style="388" hidden="1"/>
    <col min="12398" max="12637" width="8.625" style="388" hidden="1"/>
    <col min="12638" max="12643" width="14.875" style="388" hidden="1"/>
    <col min="12644" max="12645" width="15.875" style="388" hidden="1"/>
    <col min="12646" max="12651" width="16.125" style="388" hidden="1"/>
    <col min="12652" max="12652" width="6.125" style="388" hidden="1"/>
    <col min="12653" max="12653" width="3" style="388" hidden="1"/>
    <col min="12654" max="12893" width="8.625" style="388" hidden="1"/>
    <col min="12894" max="12899" width="14.875" style="388" hidden="1"/>
    <col min="12900" max="12901" width="15.875" style="388" hidden="1"/>
    <col min="12902" max="12907" width="16.125" style="388" hidden="1"/>
    <col min="12908" max="12908" width="6.125" style="388" hidden="1"/>
    <col min="12909" max="12909" width="3" style="388" hidden="1"/>
    <col min="12910" max="13149" width="8.625" style="388" hidden="1"/>
    <col min="13150" max="13155" width="14.875" style="388" hidden="1"/>
    <col min="13156" max="13157" width="15.875" style="388" hidden="1"/>
    <col min="13158" max="13163" width="16.125" style="388" hidden="1"/>
    <col min="13164" max="13164" width="6.125" style="388" hidden="1"/>
    <col min="13165" max="13165" width="3" style="388" hidden="1"/>
    <col min="13166" max="13405" width="8.625" style="388" hidden="1"/>
    <col min="13406" max="13411" width="14.875" style="388" hidden="1"/>
    <col min="13412" max="13413" width="15.875" style="388" hidden="1"/>
    <col min="13414" max="13419" width="16.125" style="388" hidden="1"/>
    <col min="13420" max="13420" width="6.125" style="388" hidden="1"/>
    <col min="13421" max="13421" width="3" style="388" hidden="1"/>
    <col min="13422" max="13661" width="8.625" style="388" hidden="1"/>
    <col min="13662" max="13667" width="14.875" style="388" hidden="1"/>
    <col min="13668" max="13669" width="15.875" style="388" hidden="1"/>
    <col min="13670" max="13675" width="16.125" style="388" hidden="1"/>
    <col min="13676" max="13676" width="6.125" style="388" hidden="1"/>
    <col min="13677" max="13677" width="3" style="388" hidden="1"/>
    <col min="13678" max="13917" width="8.625" style="388" hidden="1"/>
    <col min="13918" max="13923" width="14.875" style="388" hidden="1"/>
    <col min="13924" max="13925" width="15.875" style="388" hidden="1"/>
    <col min="13926" max="13931" width="16.125" style="388" hidden="1"/>
    <col min="13932" max="13932" width="6.125" style="388" hidden="1"/>
    <col min="13933" max="13933" width="3" style="388" hidden="1"/>
    <col min="13934" max="14173" width="8.625" style="388" hidden="1"/>
    <col min="14174" max="14179" width="14.875" style="388" hidden="1"/>
    <col min="14180" max="14181" width="15.875" style="388" hidden="1"/>
    <col min="14182" max="14187" width="16.125" style="388" hidden="1"/>
    <col min="14188" max="14188" width="6.125" style="388" hidden="1"/>
    <col min="14189" max="14189" width="3" style="388" hidden="1"/>
    <col min="14190" max="14429" width="8.625" style="388" hidden="1"/>
    <col min="14430" max="14435" width="14.875" style="388" hidden="1"/>
    <col min="14436" max="14437" width="15.875" style="388" hidden="1"/>
    <col min="14438" max="14443" width="16.125" style="388" hidden="1"/>
    <col min="14444" max="14444" width="6.125" style="388" hidden="1"/>
    <col min="14445" max="14445" width="3" style="388" hidden="1"/>
    <col min="14446" max="14685" width="8.625" style="388" hidden="1"/>
    <col min="14686" max="14691" width="14.875" style="388" hidden="1"/>
    <col min="14692" max="14693" width="15.875" style="388" hidden="1"/>
    <col min="14694" max="14699" width="16.125" style="388" hidden="1"/>
    <col min="14700" max="14700" width="6.125" style="388" hidden="1"/>
    <col min="14701" max="14701" width="3" style="388" hidden="1"/>
    <col min="14702" max="14941" width="8.625" style="388" hidden="1"/>
    <col min="14942" max="14947" width="14.875" style="388" hidden="1"/>
    <col min="14948" max="14949" width="15.875" style="388" hidden="1"/>
    <col min="14950" max="14955" width="16.125" style="388" hidden="1"/>
    <col min="14956" max="14956" width="6.125" style="388" hidden="1"/>
    <col min="14957" max="14957" width="3" style="388" hidden="1"/>
    <col min="14958" max="15197" width="8.625" style="388" hidden="1"/>
    <col min="15198" max="15203" width="14.875" style="388" hidden="1"/>
    <col min="15204" max="15205" width="15.875" style="388" hidden="1"/>
    <col min="15206" max="15211" width="16.125" style="388" hidden="1"/>
    <col min="15212" max="15212" width="6.125" style="388" hidden="1"/>
    <col min="15213" max="15213" width="3" style="388" hidden="1"/>
    <col min="15214" max="15453" width="8.625" style="388" hidden="1"/>
    <col min="15454" max="15459" width="14.875" style="388" hidden="1"/>
    <col min="15460" max="15461" width="15.875" style="388" hidden="1"/>
    <col min="15462" max="15467" width="16.125" style="388" hidden="1"/>
    <col min="15468" max="15468" width="6.125" style="388" hidden="1"/>
    <col min="15469" max="15469" width="3" style="388" hidden="1"/>
    <col min="15470" max="15709" width="8.625" style="388" hidden="1"/>
    <col min="15710" max="15715" width="14.875" style="388" hidden="1"/>
    <col min="15716" max="15717" width="15.875" style="388" hidden="1"/>
    <col min="15718" max="15723" width="16.125" style="388" hidden="1"/>
    <col min="15724" max="15724" width="6.125" style="388" hidden="1"/>
    <col min="15725" max="15725" width="3" style="388" hidden="1"/>
    <col min="15726" max="15965" width="8.625" style="388" hidden="1"/>
    <col min="15966" max="15971" width="14.875" style="388" hidden="1"/>
    <col min="15972" max="15973" width="15.875" style="388" hidden="1"/>
    <col min="15974" max="15979" width="16.125" style="388" hidden="1"/>
    <col min="15980" max="15980" width="6.125" style="388" hidden="1"/>
    <col min="15981" max="15981" width="3" style="388" hidden="1"/>
    <col min="15982" max="16221" width="8.625" style="388" hidden="1"/>
    <col min="16222" max="16227" width="14.875" style="388" hidden="1"/>
    <col min="16228" max="16229" width="15.875" style="388" hidden="1"/>
    <col min="16230" max="16235" width="16.125" style="388" hidden="1"/>
    <col min="16236" max="16236" width="6.125" style="388" hidden="1"/>
    <col min="16237" max="16237" width="3" style="388" hidden="1"/>
    <col min="16238" max="16384" width="8.625" style="388" hidden="1"/>
  </cols>
  <sheetData>
    <row r="1" spans="1:143" ht="42.75" customHeight="1" x14ac:dyDescent="0.15">
      <c r="A1" s="386"/>
      <c r="B1" s="387"/>
      <c r="DD1" s="388"/>
      <c r="DE1" s="388"/>
    </row>
    <row r="2" spans="1:143" ht="25.5" customHeight="1" x14ac:dyDescent="0.15">
      <c r="A2" s="389"/>
      <c r="C2" s="389"/>
      <c r="O2" s="389"/>
      <c r="P2" s="389"/>
      <c r="Q2" s="389"/>
      <c r="R2" s="389"/>
      <c r="S2" s="389"/>
      <c r="T2" s="389"/>
      <c r="U2" s="389"/>
      <c r="V2" s="389"/>
      <c r="W2" s="389"/>
      <c r="X2" s="389"/>
      <c r="Y2" s="389"/>
      <c r="Z2" s="389"/>
      <c r="AA2" s="389"/>
      <c r="AB2" s="389"/>
      <c r="AC2" s="389"/>
      <c r="AD2" s="389"/>
      <c r="AE2" s="389"/>
      <c r="AF2" s="389"/>
      <c r="AG2" s="389"/>
      <c r="AH2" s="389"/>
      <c r="AI2" s="389"/>
      <c r="AU2" s="389"/>
      <c r="BG2" s="389"/>
      <c r="BS2" s="389"/>
      <c r="CE2" s="389"/>
      <c r="CQ2" s="389"/>
      <c r="DD2" s="388"/>
      <c r="DE2" s="388"/>
    </row>
    <row r="3" spans="1:143" ht="25.5" customHeight="1" x14ac:dyDescent="0.15">
      <c r="A3" s="389"/>
      <c r="C3" s="389"/>
      <c r="O3" s="389"/>
      <c r="P3" s="389"/>
      <c r="Q3" s="389"/>
      <c r="R3" s="389"/>
      <c r="S3" s="389"/>
      <c r="T3" s="389"/>
      <c r="U3" s="389"/>
      <c r="V3" s="389"/>
      <c r="W3" s="389"/>
      <c r="X3" s="389"/>
      <c r="Y3" s="389"/>
      <c r="Z3" s="389"/>
      <c r="AA3" s="389"/>
      <c r="AB3" s="389"/>
      <c r="AC3" s="389"/>
      <c r="AD3" s="389"/>
      <c r="AE3" s="389"/>
      <c r="AF3" s="389"/>
      <c r="AG3" s="389"/>
      <c r="AH3" s="389"/>
      <c r="AI3" s="389"/>
      <c r="AU3" s="389"/>
      <c r="BG3" s="389"/>
      <c r="BS3" s="389"/>
      <c r="CE3" s="389"/>
      <c r="CQ3" s="389"/>
      <c r="DD3" s="388"/>
      <c r="DE3" s="388"/>
    </row>
    <row r="4" spans="1:143" s="291" customFormat="1" x14ac:dyDescent="0.15">
      <c r="A4" s="389"/>
      <c r="B4" s="389"/>
      <c r="C4" s="389"/>
      <c r="D4" s="389"/>
      <c r="E4" s="389"/>
      <c r="F4" s="389"/>
      <c r="G4" s="389"/>
      <c r="H4" s="389"/>
      <c r="I4" s="389"/>
      <c r="J4" s="389"/>
      <c r="K4" s="389"/>
      <c r="L4" s="389"/>
      <c r="M4" s="389"/>
      <c r="N4" s="389"/>
      <c r="O4" s="389"/>
      <c r="P4" s="389"/>
      <c r="Q4" s="389"/>
      <c r="R4" s="389"/>
      <c r="S4" s="389"/>
      <c r="T4" s="389"/>
      <c r="U4" s="389"/>
      <c r="V4" s="389"/>
      <c r="W4" s="389"/>
      <c r="X4" s="389"/>
      <c r="Y4" s="389"/>
      <c r="Z4" s="389"/>
      <c r="AA4" s="389"/>
      <c r="AB4" s="389"/>
      <c r="AC4" s="389"/>
      <c r="AD4" s="389"/>
      <c r="AE4" s="389"/>
      <c r="AF4" s="389"/>
      <c r="AG4" s="389"/>
      <c r="AH4" s="389"/>
      <c r="AI4" s="389"/>
      <c r="AJ4" s="389"/>
      <c r="AK4" s="389"/>
      <c r="AL4" s="389"/>
      <c r="AM4" s="389"/>
      <c r="AN4" s="389"/>
      <c r="AO4" s="389"/>
      <c r="AP4" s="389"/>
      <c r="AQ4" s="389"/>
      <c r="AR4" s="389"/>
      <c r="AS4" s="389"/>
      <c r="AT4" s="389"/>
      <c r="AU4" s="389"/>
      <c r="AV4" s="389"/>
      <c r="AW4" s="389"/>
      <c r="AX4" s="389"/>
      <c r="AY4" s="389"/>
      <c r="AZ4" s="389"/>
      <c r="BA4" s="389"/>
      <c r="BB4" s="389"/>
      <c r="BC4" s="389"/>
      <c r="BD4" s="389"/>
      <c r="BE4" s="389"/>
      <c r="BF4" s="389"/>
      <c r="BG4" s="389"/>
      <c r="BH4" s="389"/>
      <c r="BI4" s="389"/>
      <c r="BJ4" s="389"/>
      <c r="BK4" s="389"/>
      <c r="BL4" s="389"/>
      <c r="BM4" s="389"/>
      <c r="BN4" s="389"/>
      <c r="BO4" s="389"/>
      <c r="BP4" s="389"/>
      <c r="BQ4" s="389"/>
      <c r="BR4" s="389"/>
      <c r="BS4" s="389"/>
      <c r="BT4" s="389"/>
      <c r="BU4" s="389"/>
      <c r="BV4" s="389"/>
      <c r="BW4" s="389"/>
      <c r="BX4" s="389"/>
      <c r="BY4" s="389"/>
      <c r="BZ4" s="389"/>
      <c r="CA4" s="389"/>
      <c r="CB4" s="389"/>
      <c r="CC4" s="389"/>
      <c r="CD4" s="389"/>
      <c r="CE4" s="389"/>
      <c r="CF4" s="389"/>
      <c r="CG4" s="389"/>
      <c r="CH4" s="389"/>
      <c r="CI4" s="389"/>
      <c r="CJ4" s="389"/>
      <c r="CK4" s="389"/>
      <c r="CL4" s="389"/>
      <c r="CM4" s="389"/>
      <c r="CN4" s="389"/>
      <c r="CO4" s="389"/>
      <c r="CP4" s="389"/>
      <c r="CQ4" s="389"/>
      <c r="CR4" s="389"/>
      <c r="CS4" s="389"/>
      <c r="CT4" s="389"/>
      <c r="CU4" s="389"/>
      <c r="CV4" s="389"/>
      <c r="CW4" s="389"/>
      <c r="CX4" s="389"/>
      <c r="CY4" s="389"/>
      <c r="CZ4" s="389"/>
      <c r="DA4" s="389"/>
      <c r="DB4" s="389"/>
      <c r="DC4" s="389"/>
      <c r="DD4" s="389"/>
      <c r="DE4" s="389"/>
      <c r="DF4" s="292"/>
      <c r="DG4" s="292"/>
      <c r="DH4" s="292"/>
      <c r="DI4" s="292"/>
      <c r="DJ4" s="292"/>
      <c r="DK4" s="292"/>
      <c r="DL4" s="292"/>
      <c r="DM4" s="292"/>
      <c r="DN4" s="292"/>
      <c r="DO4" s="292"/>
      <c r="DP4" s="292"/>
      <c r="DQ4" s="292"/>
      <c r="DR4" s="292"/>
      <c r="DS4" s="292"/>
      <c r="DT4" s="292"/>
      <c r="DU4" s="292"/>
      <c r="DV4" s="292"/>
      <c r="DW4" s="292"/>
    </row>
    <row r="5" spans="1:143" s="291" customFormat="1" x14ac:dyDescent="0.15">
      <c r="A5" s="389"/>
      <c r="B5" s="389"/>
      <c r="C5" s="389"/>
      <c r="D5" s="389"/>
      <c r="E5" s="389"/>
      <c r="F5" s="389"/>
      <c r="G5" s="389"/>
      <c r="H5" s="389"/>
      <c r="I5" s="389"/>
      <c r="J5" s="389"/>
      <c r="K5" s="389"/>
      <c r="L5" s="389"/>
      <c r="M5" s="389"/>
      <c r="N5" s="389"/>
      <c r="O5" s="389"/>
      <c r="P5" s="389"/>
      <c r="Q5" s="389"/>
      <c r="R5" s="389"/>
      <c r="S5" s="389"/>
      <c r="T5" s="389"/>
      <c r="U5" s="389"/>
      <c r="V5" s="389"/>
      <c r="W5" s="389"/>
      <c r="X5" s="389"/>
      <c r="Y5" s="389"/>
      <c r="Z5" s="389"/>
      <c r="AA5" s="389"/>
      <c r="AB5" s="389"/>
      <c r="AC5" s="389"/>
      <c r="AD5" s="389"/>
      <c r="AE5" s="389"/>
      <c r="AF5" s="389"/>
      <c r="AG5" s="389"/>
      <c r="AH5" s="389"/>
      <c r="AI5" s="389"/>
      <c r="AJ5" s="389"/>
      <c r="AK5" s="389"/>
      <c r="AL5" s="389"/>
      <c r="AM5" s="389"/>
      <c r="AN5" s="389"/>
      <c r="AO5" s="389"/>
      <c r="AP5" s="389"/>
      <c r="AQ5" s="389"/>
      <c r="AR5" s="389"/>
      <c r="AS5" s="389"/>
      <c r="AT5" s="389"/>
      <c r="AU5" s="389"/>
      <c r="AV5" s="389"/>
      <c r="AW5" s="389"/>
      <c r="AX5" s="389"/>
      <c r="AY5" s="389"/>
      <c r="AZ5" s="389"/>
      <c r="BA5" s="389"/>
      <c r="BB5" s="389"/>
      <c r="BC5" s="389"/>
      <c r="BD5" s="389"/>
      <c r="BE5" s="389"/>
      <c r="BF5" s="389"/>
      <c r="BG5" s="389"/>
      <c r="BH5" s="389"/>
      <c r="BI5" s="389"/>
      <c r="BJ5" s="389"/>
      <c r="BK5" s="389"/>
      <c r="BL5" s="389"/>
      <c r="BM5" s="389"/>
      <c r="BN5" s="389"/>
      <c r="BO5" s="389"/>
      <c r="BP5" s="389"/>
      <c r="BQ5" s="389"/>
      <c r="BR5" s="389"/>
      <c r="BS5" s="389"/>
      <c r="BT5" s="389"/>
      <c r="BU5" s="389"/>
      <c r="BV5" s="389"/>
      <c r="BW5" s="389"/>
      <c r="BX5" s="389"/>
      <c r="BY5" s="389"/>
      <c r="BZ5" s="389"/>
      <c r="CA5" s="389"/>
      <c r="CB5" s="389"/>
      <c r="CC5" s="389"/>
      <c r="CD5" s="389"/>
      <c r="CE5" s="389"/>
      <c r="CF5" s="389"/>
      <c r="CG5" s="389"/>
      <c r="CH5" s="389"/>
      <c r="CI5" s="389"/>
      <c r="CJ5" s="389"/>
      <c r="CK5" s="389"/>
      <c r="CL5" s="389"/>
      <c r="CM5" s="389"/>
      <c r="CN5" s="389"/>
      <c r="CO5" s="389"/>
      <c r="CP5" s="389"/>
      <c r="CQ5" s="389"/>
      <c r="CR5" s="389"/>
      <c r="CS5" s="389"/>
      <c r="CT5" s="389"/>
      <c r="CU5" s="389"/>
      <c r="CV5" s="389"/>
      <c r="CW5" s="389"/>
      <c r="CX5" s="389"/>
      <c r="CY5" s="389"/>
      <c r="CZ5" s="389"/>
      <c r="DA5" s="389"/>
      <c r="DB5" s="389"/>
      <c r="DC5" s="389"/>
      <c r="DD5" s="389"/>
      <c r="DE5" s="389"/>
      <c r="DF5" s="292"/>
      <c r="DG5" s="292"/>
      <c r="DH5" s="292"/>
      <c r="DI5" s="292"/>
      <c r="DJ5" s="292"/>
      <c r="DK5" s="292"/>
      <c r="DL5" s="292"/>
      <c r="DM5" s="292"/>
      <c r="DN5" s="292"/>
      <c r="DO5" s="292"/>
      <c r="DP5" s="292"/>
      <c r="DQ5" s="292"/>
      <c r="DR5" s="292"/>
      <c r="DS5" s="292"/>
      <c r="DT5" s="292"/>
      <c r="DU5" s="292"/>
      <c r="DV5" s="292"/>
      <c r="DW5" s="292"/>
    </row>
    <row r="6" spans="1:143" s="291" customFormat="1" x14ac:dyDescent="0.15">
      <c r="A6" s="389"/>
      <c r="B6" s="389"/>
      <c r="C6" s="389"/>
      <c r="D6" s="389"/>
      <c r="E6" s="389"/>
      <c r="F6" s="389"/>
      <c r="G6" s="389"/>
      <c r="H6" s="389"/>
      <c r="I6" s="389"/>
      <c r="J6" s="389"/>
      <c r="K6" s="389"/>
      <c r="L6" s="389"/>
      <c r="M6" s="389"/>
      <c r="N6" s="389"/>
      <c r="O6" s="389"/>
      <c r="P6" s="389"/>
      <c r="Q6" s="389"/>
      <c r="R6" s="389"/>
      <c r="S6" s="389"/>
      <c r="T6" s="389"/>
      <c r="U6" s="389"/>
      <c r="V6" s="389"/>
      <c r="W6" s="389"/>
      <c r="X6" s="389"/>
      <c r="Y6" s="389"/>
      <c r="Z6" s="389"/>
      <c r="AA6" s="389"/>
      <c r="AB6" s="389"/>
      <c r="AC6" s="389"/>
      <c r="AD6" s="389"/>
      <c r="AE6" s="389"/>
      <c r="AF6" s="389"/>
      <c r="AG6" s="389"/>
      <c r="AH6" s="389"/>
      <c r="AI6" s="389"/>
      <c r="AJ6" s="389"/>
      <c r="AK6" s="389"/>
      <c r="AL6" s="389"/>
      <c r="AM6" s="389"/>
      <c r="AN6" s="389"/>
      <c r="AO6" s="389"/>
      <c r="AP6" s="389"/>
      <c r="AQ6" s="389"/>
      <c r="AR6" s="389"/>
      <c r="AS6" s="389"/>
      <c r="AT6" s="389"/>
      <c r="AU6" s="389"/>
      <c r="AV6" s="389"/>
      <c r="AW6" s="389"/>
      <c r="AX6" s="389"/>
      <c r="AY6" s="389"/>
      <c r="AZ6" s="389"/>
      <c r="BA6" s="389"/>
      <c r="BB6" s="389"/>
      <c r="BC6" s="389"/>
      <c r="BD6" s="389"/>
      <c r="BE6" s="389"/>
      <c r="BF6" s="389"/>
      <c r="BG6" s="389"/>
      <c r="BH6" s="389"/>
      <c r="BI6" s="389"/>
      <c r="BJ6" s="389"/>
      <c r="BK6" s="389"/>
      <c r="BL6" s="389"/>
      <c r="BM6" s="389"/>
      <c r="BN6" s="389"/>
      <c r="BO6" s="389"/>
      <c r="BP6" s="389"/>
      <c r="BQ6" s="389"/>
      <c r="BR6" s="389"/>
      <c r="BS6" s="389"/>
      <c r="BT6" s="389"/>
      <c r="BU6" s="389"/>
      <c r="BV6" s="389"/>
      <c r="BW6" s="389"/>
      <c r="BX6" s="389"/>
      <c r="BY6" s="389"/>
      <c r="BZ6" s="389"/>
      <c r="CA6" s="389"/>
      <c r="CB6" s="389"/>
      <c r="CC6" s="389"/>
      <c r="CD6" s="389"/>
      <c r="CE6" s="389"/>
      <c r="CF6" s="389"/>
      <c r="CG6" s="389"/>
      <c r="CH6" s="389"/>
      <c r="CI6" s="389"/>
      <c r="CJ6" s="389"/>
      <c r="CK6" s="389"/>
      <c r="CL6" s="389"/>
      <c r="CM6" s="389"/>
      <c r="CN6" s="389"/>
      <c r="CO6" s="389"/>
      <c r="CP6" s="389"/>
      <c r="CQ6" s="389"/>
      <c r="CR6" s="389"/>
      <c r="CS6" s="389"/>
      <c r="CT6" s="389"/>
      <c r="CU6" s="389"/>
      <c r="CV6" s="389"/>
      <c r="CW6" s="389"/>
      <c r="CX6" s="389"/>
      <c r="CY6" s="389"/>
      <c r="CZ6" s="389"/>
      <c r="DA6" s="389"/>
      <c r="DB6" s="389"/>
      <c r="DC6" s="389"/>
      <c r="DD6" s="389"/>
      <c r="DE6" s="389"/>
      <c r="DF6" s="292"/>
      <c r="DG6" s="292"/>
      <c r="DH6" s="292"/>
      <c r="DI6" s="292"/>
      <c r="DJ6" s="292"/>
      <c r="DK6" s="292"/>
      <c r="DL6" s="292"/>
      <c r="DM6" s="292"/>
      <c r="DN6" s="292"/>
      <c r="DO6" s="292"/>
      <c r="DP6" s="292"/>
      <c r="DQ6" s="292"/>
      <c r="DR6" s="292"/>
      <c r="DS6" s="292"/>
      <c r="DT6" s="292"/>
      <c r="DU6" s="292"/>
      <c r="DV6" s="292"/>
      <c r="DW6" s="292"/>
    </row>
    <row r="7" spans="1:143" s="291" customFormat="1" x14ac:dyDescent="0.15">
      <c r="A7" s="389"/>
      <c r="B7" s="389"/>
      <c r="C7" s="389"/>
      <c r="D7" s="389"/>
      <c r="E7" s="389"/>
      <c r="F7" s="389"/>
      <c r="G7" s="389"/>
      <c r="H7" s="389"/>
      <c r="I7" s="389"/>
      <c r="J7" s="389"/>
      <c r="K7" s="389"/>
      <c r="L7" s="389"/>
      <c r="M7" s="389"/>
      <c r="N7" s="389"/>
      <c r="O7" s="389"/>
      <c r="P7" s="389"/>
      <c r="Q7" s="389"/>
      <c r="R7" s="389"/>
      <c r="S7" s="389"/>
      <c r="T7" s="389"/>
      <c r="U7" s="389"/>
      <c r="V7" s="389"/>
      <c r="W7" s="389"/>
      <c r="X7" s="389"/>
      <c r="Y7" s="389"/>
      <c r="Z7" s="389"/>
      <c r="AA7" s="389"/>
      <c r="AB7" s="389"/>
      <c r="AC7" s="389"/>
      <c r="AD7" s="389"/>
      <c r="AE7" s="389"/>
      <c r="AF7" s="389"/>
      <c r="AG7" s="389"/>
      <c r="AH7" s="389"/>
      <c r="AI7" s="389"/>
      <c r="AJ7" s="389"/>
      <c r="AK7" s="389"/>
      <c r="AL7" s="389"/>
      <c r="AM7" s="389"/>
      <c r="AN7" s="389"/>
      <c r="AO7" s="389"/>
      <c r="AP7" s="389"/>
      <c r="AQ7" s="389"/>
      <c r="AR7" s="389"/>
      <c r="AS7" s="389"/>
      <c r="AT7" s="389"/>
      <c r="AU7" s="389"/>
      <c r="AV7" s="389"/>
      <c r="AW7" s="389"/>
      <c r="AX7" s="389"/>
      <c r="AY7" s="389"/>
      <c r="AZ7" s="389"/>
      <c r="BA7" s="389"/>
      <c r="BB7" s="389"/>
      <c r="BC7" s="389"/>
      <c r="BD7" s="389"/>
      <c r="BE7" s="389"/>
      <c r="BF7" s="389"/>
      <c r="BG7" s="389"/>
      <c r="BH7" s="389"/>
      <c r="BI7" s="389"/>
      <c r="BJ7" s="389"/>
      <c r="BK7" s="389"/>
      <c r="BL7" s="389"/>
      <c r="BM7" s="389"/>
      <c r="BN7" s="389"/>
      <c r="BO7" s="389"/>
      <c r="BP7" s="389"/>
      <c r="BQ7" s="389"/>
      <c r="BR7" s="389"/>
      <c r="BS7" s="389"/>
      <c r="BT7" s="389"/>
      <c r="BU7" s="389"/>
      <c r="BV7" s="389"/>
      <c r="BW7" s="389"/>
      <c r="BX7" s="389"/>
      <c r="BY7" s="389"/>
      <c r="BZ7" s="389"/>
      <c r="CA7" s="389"/>
      <c r="CB7" s="389"/>
      <c r="CC7" s="389"/>
      <c r="CD7" s="389"/>
      <c r="CE7" s="389"/>
      <c r="CF7" s="389"/>
      <c r="CG7" s="389"/>
      <c r="CH7" s="389"/>
      <c r="CI7" s="389"/>
      <c r="CJ7" s="389"/>
      <c r="CK7" s="389"/>
      <c r="CL7" s="389"/>
      <c r="CM7" s="389"/>
      <c r="CN7" s="389"/>
      <c r="CO7" s="389"/>
      <c r="CP7" s="389"/>
      <c r="CQ7" s="389"/>
      <c r="CR7" s="389"/>
      <c r="CS7" s="389"/>
      <c r="CT7" s="389"/>
      <c r="CU7" s="389"/>
      <c r="CV7" s="389"/>
      <c r="CW7" s="389"/>
      <c r="CX7" s="389"/>
      <c r="CY7" s="389"/>
      <c r="CZ7" s="389"/>
      <c r="DA7" s="389"/>
      <c r="DB7" s="389"/>
      <c r="DC7" s="389"/>
      <c r="DD7" s="389"/>
      <c r="DE7" s="389"/>
      <c r="DF7" s="292"/>
      <c r="DG7" s="292"/>
      <c r="DH7" s="292"/>
      <c r="DI7" s="292"/>
      <c r="DJ7" s="292"/>
      <c r="DK7" s="292"/>
      <c r="DL7" s="292"/>
      <c r="DM7" s="292"/>
      <c r="DN7" s="292"/>
      <c r="DO7" s="292"/>
      <c r="DP7" s="292"/>
      <c r="DQ7" s="292"/>
      <c r="DR7" s="292"/>
      <c r="DS7" s="292"/>
      <c r="DT7" s="292"/>
      <c r="DU7" s="292"/>
      <c r="DV7" s="292"/>
      <c r="DW7" s="292"/>
    </row>
    <row r="8" spans="1:143" s="291" customFormat="1" x14ac:dyDescent="0.15">
      <c r="A8" s="389"/>
      <c r="B8" s="389"/>
      <c r="C8" s="389"/>
      <c r="D8" s="389"/>
      <c r="E8" s="389"/>
      <c r="F8" s="389"/>
      <c r="G8" s="389"/>
      <c r="H8" s="389"/>
      <c r="I8" s="389"/>
      <c r="J8" s="389"/>
      <c r="K8" s="389"/>
      <c r="L8" s="389"/>
      <c r="M8" s="389"/>
      <c r="N8" s="389"/>
      <c r="O8" s="389"/>
      <c r="P8" s="389"/>
      <c r="Q8" s="389"/>
      <c r="R8" s="389"/>
      <c r="S8" s="389"/>
      <c r="T8" s="389"/>
      <c r="U8" s="389"/>
      <c r="V8" s="389"/>
      <c r="W8" s="389"/>
      <c r="X8" s="389"/>
      <c r="Y8" s="389"/>
      <c r="Z8" s="389"/>
      <c r="AA8" s="389"/>
      <c r="AB8" s="389"/>
      <c r="AC8" s="389"/>
      <c r="AD8" s="389"/>
      <c r="AE8" s="389"/>
      <c r="AF8" s="389"/>
      <c r="AG8" s="389"/>
      <c r="AH8" s="389"/>
      <c r="AI8" s="389"/>
      <c r="AJ8" s="389"/>
      <c r="AK8" s="389"/>
      <c r="AL8" s="389"/>
      <c r="AM8" s="389"/>
      <c r="AN8" s="389"/>
      <c r="AO8" s="389"/>
      <c r="AP8" s="389"/>
      <c r="AQ8" s="389"/>
      <c r="AR8" s="389"/>
      <c r="AS8" s="389"/>
      <c r="AT8" s="389"/>
      <c r="AU8" s="389"/>
      <c r="AV8" s="389"/>
      <c r="AW8" s="389"/>
      <c r="AX8" s="389"/>
      <c r="AY8" s="389"/>
      <c r="AZ8" s="389"/>
      <c r="BA8" s="389"/>
      <c r="BB8" s="389"/>
      <c r="BC8" s="389"/>
      <c r="BD8" s="389"/>
      <c r="BE8" s="389"/>
      <c r="BF8" s="389"/>
      <c r="BG8" s="389"/>
      <c r="BH8" s="389"/>
      <c r="BI8" s="389"/>
      <c r="BJ8" s="389"/>
      <c r="BK8" s="389"/>
      <c r="BL8" s="389"/>
      <c r="BM8" s="389"/>
      <c r="BN8" s="389"/>
      <c r="BO8" s="389"/>
      <c r="BP8" s="389"/>
      <c r="BQ8" s="389"/>
      <c r="BR8" s="389"/>
      <c r="BS8" s="389"/>
      <c r="BT8" s="389"/>
      <c r="BU8" s="389"/>
      <c r="BV8" s="389"/>
      <c r="BW8" s="389"/>
      <c r="BX8" s="389"/>
      <c r="BY8" s="389"/>
      <c r="BZ8" s="389"/>
      <c r="CA8" s="389"/>
      <c r="CB8" s="389"/>
      <c r="CC8" s="389"/>
      <c r="CD8" s="389"/>
      <c r="CE8" s="389"/>
      <c r="CF8" s="389"/>
      <c r="CG8" s="389"/>
      <c r="CH8" s="389"/>
      <c r="CI8" s="389"/>
      <c r="CJ8" s="389"/>
      <c r="CK8" s="389"/>
      <c r="CL8" s="389"/>
      <c r="CM8" s="389"/>
      <c r="CN8" s="389"/>
      <c r="CO8" s="389"/>
      <c r="CP8" s="389"/>
      <c r="CQ8" s="389"/>
      <c r="CR8" s="389"/>
      <c r="CS8" s="389"/>
      <c r="CT8" s="389"/>
      <c r="CU8" s="389"/>
      <c r="CV8" s="389"/>
      <c r="CW8" s="389"/>
      <c r="CX8" s="389"/>
      <c r="CY8" s="389"/>
      <c r="CZ8" s="389"/>
      <c r="DA8" s="389"/>
      <c r="DB8" s="389"/>
      <c r="DC8" s="389"/>
      <c r="DD8" s="389"/>
      <c r="DE8" s="389"/>
      <c r="DF8" s="292"/>
      <c r="DG8" s="292"/>
      <c r="DH8" s="292"/>
      <c r="DI8" s="292"/>
      <c r="DJ8" s="292"/>
      <c r="DK8" s="292"/>
      <c r="DL8" s="292"/>
      <c r="DM8" s="292"/>
      <c r="DN8" s="292"/>
      <c r="DO8" s="292"/>
      <c r="DP8" s="292"/>
      <c r="DQ8" s="292"/>
      <c r="DR8" s="292"/>
      <c r="DS8" s="292"/>
      <c r="DT8" s="292"/>
      <c r="DU8" s="292"/>
      <c r="DV8" s="292"/>
      <c r="DW8" s="292"/>
    </row>
    <row r="9" spans="1:143" s="291" customFormat="1" x14ac:dyDescent="0.15">
      <c r="A9" s="389"/>
      <c r="B9" s="389"/>
      <c r="C9" s="389"/>
      <c r="D9" s="389"/>
      <c r="E9" s="389"/>
      <c r="F9" s="389"/>
      <c r="G9" s="389"/>
      <c r="H9" s="389"/>
      <c r="I9" s="389"/>
      <c r="J9" s="389"/>
      <c r="K9" s="389"/>
      <c r="L9" s="389"/>
      <c r="M9" s="389"/>
      <c r="N9" s="389"/>
      <c r="O9" s="389"/>
      <c r="P9" s="389"/>
      <c r="Q9" s="389"/>
      <c r="R9" s="389"/>
      <c r="S9" s="389"/>
      <c r="T9" s="389"/>
      <c r="U9" s="389"/>
      <c r="V9" s="389"/>
      <c r="W9" s="389"/>
      <c r="X9" s="389"/>
      <c r="Y9" s="389"/>
      <c r="Z9" s="389"/>
      <c r="AA9" s="389"/>
      <c r="AB9" s="389"/>
      <c r="AC9" s="389"/>
      <c r="AD9" s="389"/>
      <c r="AE9" s="389"/>
      <c r="AF9" s="389"/>
      <c r="AG9" s="389"/>
      <c r="AH9" s="389"/>
      <c r="AI9" s="389"/>
      <c r="AJ9" s="389"/>
      <c r="AK9" s="389"/>
      <c r="AL9" s="389"/>
      <c r="AM9" s="389"/>
      <c r="AN9" s="389"/>
      <c r="AO9" s="389"/>
      <c r="AP9" s="389"/>
      <c r="AQ9" s="389"/>
      <c r="AR9" s="389"/>
      <c r="AS9" s="389"/>
      <c r="AT9" s="389"/>
      <c r="AU9" s="389"/>
      <c r="AV9" s="389"/>
      <c r="AW9" s="389"/>
      <c r="AX9" s="389"/>
      <c r="AY9" s="389"/>
      <c r="AZ9" s="389"/>
      <c r="BA9" s="389"/>
      <c r="BB9" s="389"/>
      <c r="BC9" s="389"/>
      <c r="BD9" s="389"/>
      <c r="BE9" s="389"/>
      <c r="BF9" s="389"/>
      <c r="BG9" s="389"/>
      <c r="BH9" s="389"/>
      <c r="BI9" s="389"/>
      <c r="BJ9" s="389"/>
      <c r="BK9" s="389"/>
      <c r="BL9" s="389"/>
      <c r="BM9" s="389"/>
      <c r="BN9" s="389"/>
      <c r="BO9" s="389"/>
      <c r="BP9" s="389"/>
      <c r="BQ9" s="389"/>
      <c r="BR9" s="389"/>
      <c r="BS9" s="389"/>
      <c r="BT9" s="389"/>
      <c r="BU9" s="389"/>
      <c r="BV9" s="389"/>
      <c r="BW9" s="389"/>
      <c r="BX9" s="389"/>
      <c r="BY9" s="389"/>
      <c r="BZ9" s="389"/>
      <c r="CA9" s="389"/>
      <c r="CB9" s="389"/>
      <c r="CC9" s="389"/>
      <c r="CD9" s="389"/>
      <c r="CE9" s="389"/>
      <c r="CF9" s="389"/>
      <c r="CG9" s="389"/>
      <c r="CH9" s="389"/>
      <c r="CI9" s="389"/>
      <c r="CJ9" s="389"/>
      <c r="CK9" s="389"/>
      <c r="CL9" s="389"/>
      <c r="CM9" s="389"/>
      <c r="CN9" s="389"/>
      <c r="CO9" s="389"/>
      <c r="CP9" s="389"/>
      <c r="CQ9" s="389"/>
      <c r="CR9" s="389"/>
      <c r="CS9" s="389"/>
      <c r="CT9" s="389"/>
      <c r="CU9" s="389"/>
      <c r="CV9" s="389"/>
      <c r="CW9" s="389"/>
      <c r="CX9" s="389"/>
      <c r="CY9" s="389"/>
      <c r="CZ9" s="389"/>
      <c r="DA9" s="389"/>
      <c r="DB9" s="389"/>
      <c r="DC9" s="389"/>
      <c r="DD9" s="389"/>
      <c r="DE9" s="389"/>
      <c r="DF9" s="292"/>
      <c r="DG9" s="292"/>
      <c r="DH9" s="292"/>
      <c r="DI9" s="292"/>
      <c r="DJ9" s="292"/>
      <c r="DK9" s="292"/>
      <c r="DL9" s="292"/>
      <c r="DM9" s="292"/>
      <c r="DN9" s="292"/>
      <c r="DO9" s="292"/>
      <c r="DP9" s="292"/>
      <c r="DQ9" s="292"/>
      <c r="DR9" s="292"/>
      <c r="DS9" s="292"/>
      <c r="DT9" s="292"/>
      <c r="DU9" s="292"/>
      <c r="DV9" s="292"/>
      <c r="DW9" s="292"/>
    </row>
    <row r="10" spans="1:143" s="291" customFormat="1" x14ac:dyDescent="0.15">
      <c r="A10" s="389"/>
      <c r="B10" s="389"/>
      <c r="C10" s="389"/>
      <c r="D10" s="389"/>
      <c r="E10" s="389"/>
      <c r="F10" s="389"/>
      <c r="G10" s="389"/>
      <c r="H10" s="389"/>
      <c r="I10" s="389"/>
      <c r="J10" s="389"/>
      <c r="K10" s="389"/>
      <c r="L10" s="389"/>
      <c r="M10" s="389"/>
      <c r="N10" s="389"/>
      <c r="O10" s="389"/>
      <c r="P10" s="389"/>
      <c r="Q10" s="389"/>
      <c r="R10" s="389"/>
      <c r="S10" s="389"/>
      <c r="T10" s="389"/>
      <c r="U10" s="389"/>
      <c r="V10" s="389"/>
      <c r="W10" s="389"/>
      <c r="X10" s="389"/>
      <c r="Y10" s="389"/>
      <c r="Z10" s="389"/>
      <c r="AA10" s="389"/>
      <c r="AB10" s="389"/>
      <c r="AC10" s="389"/>
      <c r="AD10" s="389"/>
      <c r="AE10" s="389"/>
      <c r="AF10" s="389"/>
      <c r="AG10" s="389"/>
      <c r="AH10" s="389"/>
      <c r="AI10" s="389"/>
      <c r="AJ10" s="389"/>
      <c r="AK10" s="389"/>
      <c r="AL10" s="389"/>
      <c r="AM10" s="389"/>
      <c r="AN10" s="389"/>
      <c r="AO10" s="389"/>
      <c r="AP10" s="389"/>
      <c r="AQ10" s="389"/>
      <c r="AR10" s="389"/>
      <c r="AS10" s="389"/>
      <c r="AT10" s="389"/>
      <c r="AU10" s="389"/>
      <c r="AV10" s="389"/>
      <c r="AW10" s="389"/>
      <c r="AX10" s="389"/>
      <c r="AY10" s="389"/>
      <c r="AZ10" s="389"/>
      <c r="BA10" s="389"/>
      <c r="BB10" s="389"/>
      <c r="BC10" s="389"/>
      <c r="BD10" s="389"/>
      <c r="BE10" s="389"/>
      <c r="BF10" s="389"/>
      <c r="BG10" s="389"/>
      <c r="BH10" s="389"/>
      <c r="BI10" s="389"/>
      <c r="BJ10" s="389"/>
      <c r="BK10" s="389"/>
      <c r="BL10" s="389"/>
      <c r="BM10" s="389"/>
      <c r="BN10" s="389"/>
      <c r="BO10" s="389"/>
      <c r="BP10" s="389"/>
      <c r="BQ10" s="389"/>
      <c r="BR10" s="389"/>
      <c r="BS10" s="389"/>
      <c r="BT10" s="389"/>
      <c r="BU10" s="389"/>
      <c r="BV10" s="389"/>
      <c r="BW10" s="389"/>
      <c r="BX10" s="389"/>
      <c r="BY10" s="389"/>
      <c r="BZ10" s="389"/>
      <c r="CA10" s="389"/>
      <c r="CB10" s="389"/>
      <c r="CC10" s="389"/>
      <c r="CD10" s="389"/>
      <c r="CE10" s="389"/>
      <c r="CF10" s="389"/>
      <c r="CG10" s="389"/>
      <c r="CH10" s="389"/>
      <c r="CI10" s="389"/>
      <c r="CJ10" s="389"/>
      <c r="CK10" s="389"/>
      <c r="CL10" s="389"/>
      <c r="CM10" s="389"/>
      <c r="CN10" s="389"/>
      <c r="CO10" s="389"/>
      <c r="CP10" s="389"/>
      <c r="CQ10" s="389"/>
      <c r="CR10" s="389"/>
      <c r="CS10" s="389"/>
      <c r="CT10" s="389"/>
      <c r="CU10" s="389"/>
      <c r="CV10" s="389"/>
      <c r="CW10" s="389"/>
      <c r="CX10" s="389"/>
      <c r="CY10" s="389"/>
      <c r="CZ10" s="389"/>
      <c r="DA10" s="389"/>
      <c r="DB10" s="389"/>
      <c r="DC10" s="389"/>
      <c r="DD10" s="389"/>
      <c r="DE10" s="389"/>
      <c r="DF10" s="292"/>
      <c r="DG10" s="292"/>
      <c r="DH10" s="292"/>
      <c r="DI10" s="292"/>
      <c r="DJ10" s="292"/>
      <c r="DK10" s="292"/>
      <c r="DL10" s="292"/>
      <c r="DM10" s="292"/>
      <c r="DN10" s="292"/>
      <c r="DO10" s="292"/>
      <c r="DP10" s="292"/>
      <c r="DQ10" s="292"/>
      <c r="DR10" s="292"/>
      <c r="DS10" s="292"/>
      <c r="DT10" s="292"/>
      <c r="DU10" s="292"/>
      <c r="DV10" s="292"/>
      <c r="DW10" s="292"/>
      <c r="EM10" s="291" t="s">
        <v>602</v>
      </c>
    </row>
    <row r="11" spans="1:143" s="291" customFormat="1" x14ac:dyDescent="0.15">
      <c r="A11" s="389"/>
      <c r="B11" s="389"/>
      <c r="C11" s="389"/>
      <c r="D11" s="389"/>
      <c r="E11" s="389"/>
      <c r="F11" s="389"/>
      <c r="G11" s="389"/>
      <c r="H11" s="389"/>
      <c r="I11" s="389"/>
      <c r="J11" s="389"/>
      <c r="K11" s="389"/>
      <c r="L11" s="389"/>
      <c r="M11" s="389"/>
      <c r="N11" s="389"/>
      <c r="O11" s="389"/>
      <c r="P11" s="389"/>
      <c r="Q11" s="389"/>
      <c r="R11" s="389"/>
      <c r="S11" s="389"/>
      <c r="T11" s="389"/>
      <c r="U11" s="389"/>
      <c r="V11" s="389"/>
      <c r="W11" s="389"/>
      <c r="X11" s="389"/>
      <c r="Y11" s="389"/>
      <c r="Z11" s="389"/>
      <c r="AA11" s="389"/>
      <c r="AB11" s="389"/>
      <c r="AC11" s="389"/>
      <c r="AD11" s="389"/>
      <c r="AE11" s="389"/>
      <c r="AF11" s="389"/>
      <c r="AG11" s="389"/>
      <c r="AH11" s="389"/>
      <c r="AI11" s="389"/>
      <c r="AJ11" s="389"/>
      <c r="AK11" s="389"/>
      <c r="AL11" s="389"/>
      <c r="AM11" s="389"/>
      <c r="AN11" s="389"/>
      <c r="AO11" s="389"/>
      <c r="AP11" s="389"/>
      <c r="AQ11" s="389"/>
      <c r="AR11" s="389"/>
      <c r="AS11" s="389"/>
      <c r="AT11" s="389"/>
      <c r="AU11" s="389"/>
      <c r="AV11" s="389"/>
      <c r="AW11" s="389"/>
      <c r="AX11" s="389"/>
      <c r="AY11" s="389"/>
      <c r="AZ11" s="389"/>
      <c r="BA11" s="389"/>
      <c r="BB11" s="389"/>
      <c r="BC11" s="389"/>
      <c r="BD11" s="389"/>
      <c r="BE11" s="389"/>
      <c r="BF11" s="389"/>
      <c r="BG11" s="389"/>
      <c r="BH11" s="389"/>
      <c r="BI11" s="389"/>
      <c r="BJ11" s="389"/>
      <c r="BK11" s="389"/>
      <c r="BL11" s="389"/>
      <c r="BM11" s="389"/>
      <c r="BN11" s="389"/>
      <c r="BO11" s="389"/>
      <c r="BP11" s="389"/>
      <c r="BQ11" s="389"/>
      <c r="BR11" s="389"/>
      <c r="BS11" s="389"/>
      <c r="BT11" s="389"/>
      <c r="BU11" s="389"/>
      <c r="BV11" s="389"/>
      <c r="BW11" s="389"/>
      <c r="BX11" s="389"/>
      <c r="BY11" s="389"/>
      <c r="BZ11" s="389"/>
      <c r="CA11" s="389"/>
      <c r="CB11" s="389"/>
      <c r="CC11" s="389"/>
      <c r="CD11" s="389"/>
      <c r="CE11" s="389"/>
      <c r="CF11" s="389"/>
      <c r="CG11" s="389"/>
      <c r="CH11" s="389"/>
      <c r="CI11" s="389"/>
      <c r="CJ11" s="389"/>
      <c r="CK11" s="389"/>
      <c r="CL11" s="389"/>
      <c r="CM11" s="389"/>
      <c r="CN11" s="389"/>
      <c r="CO11" s="389"/>
      <c r="CP11" s="389"/>
      <c r="CQ11" s="389"/>
      <c r="CR11" s="389"/>
      <c r="CS11" s="389"/>
      <c r="CT11" s="389"/>
      <c r="CU11" s="389"/>
      <c r="CV11" s="389"/>
      <c r="CW11" s="389"/>
      <c r="CX11" s="389"/>
      <c r="CY11" s="389"/>
      <c r="CZ11" s="389"/>
      <c r="DA11" s="389"/>
      <c r="DB11" s="389"/>
      <c r="DC11" s="389"/>
      <c r="DD11" s="389"/>
      <c r="DE11" s="389"/>
      <c r="DF11" s="292"/>
      <c r="DG11" s="292"/>
      <c r="DH11" s="292"/>
      <c r="DI11" s="292"/>
      <c r="DJ11" s="292"/>
      <c r="DK11" s="292"/>
      <c r="DL11" s="292"/>
      <c r="DM11" s="292"/>
      <c r="DN11" s="292"/>
      <c r="DO11" s="292"/>
      <c r="DP11" s="292"/>
      <c r="DQ11" s="292"/>
      <c r="DR11" s="292"/>
      <c r="DS11" s="292"/>
      <c r="DT11" s="292"/>
      <c r="DU11" s="292"/>
      <c r="DV11" s="292"/>
      <c r="DW11" s="292"/>
    </row>
    <row r="12" spans="1:143" s="291" customFormat="1" x14ac:dyDescent="0.15">
      <c r="A12" s="389"/>
      <c r="B12" s="389"/>
      <c r="C12" s="389"/>
      <c r="D12" s="389"/>
      <c r="E12" s="389"/>
      <c r="F12" s="389"/>
      <c r="G12" s="389"/>
      <c r="H12" s="389"/>
      <c r="I12" s="389"/>
      <c r="J12" s="389"/>
      <c r="K12" s="389"/>
      <c r="L12" s="389"/>
      <c r="M12" s="389"/>
      <c r="N12" s="389"/>
      <c r="O12" s="389"/>
      <c r="P12" s="389"/>
      <c r="Q12" s="389"/>
      <c r="R12" s="389"/>
      <c r="S12" s="389"/>
      <c r="T12" s="389"/>
      <c r="U12" s="389"/>
      <c r="V12" s="389"/>
      <c r="W12" s="389"/>
      <c r="X12" s="389"/>
      <c r="Y12" s="389"/>
      <c r="Z12" s="389"/>
      <c r="AA12" s="389"/>
      <c r="AB12" s="389"/>
      <c r="AC12" s="389"/>
      <c r="AD12" s="389"/>
      <c r="AE12" s="389"/>
      <c r="AF12" s="389"/>
      <c r="AG12" s="389"/>
      <c r="AH12" s="389"/>
      <c r="AI12" s="389"/>
      <c r="AJ12" s="389"/>
      <c r="AK12" s="389"/>
      <c r="AL12" s="389"/>
      <c r="AM12" s="389"/>
      <c r="AN12" s="389"/>
      <c r="AO12" s="389"/>
      <c r="AP12" s="389"/>
      <c r="AQ12" s="389"/>
      <c r="AR12" s="389"/>
      <c r="AS12" s="389"/>
      <c r="AT12" s="389"/>
      <c r="AU12" s="389"/>
      <c r="AV12" s="389"/>
      <c r="AW12" s="389"/>
      <c r="AX12" s="389"/>
      <c r="AY12" s="389"/>
      <c r="AZ12" s="389"/>
      <c r="BA12" s="389"/>
      <c r="BB12" s="389"/>
      <c r="BC12" s="389"/>
      <c r="BD12" s="389"/>
      <c r="BE12" s="389"/>
      <c r="BF12" s="389"/>
      <c r="BG12" s="389"/>
      <c r="BH12" s="389"/>
      <c r="BI12" s="389"/>
      <c r="BJ12" s="389"/>
      <c r="BK12" s="389"/>
      <c r="BL12" s="389"/>
      <c r="BM12" s="389"/>
      <c r="BN12" s="389"/>
      <c r="BO12" s="389"/>
      <c r="BP12" s="389"/>
      <c r="BQ12" s="389"/>
      <c r="BR12" s="389"/>
      <c r="BS12" s="389"/>
      <c r="BT12" s="389"/>
      <c r="BU12" s="389"/>
      <c r="BV12" s="389"/>
      <c r="BW12" s="389"/>
      <c r="BX12" s="389"/>
      <c r="BY12" s="389"/>
      <c r="BZ12" s="389"/>
      <c r="CA12" s="389"/>
      <c r="CB12" s="389"/>
      <c r="CC12" s="389"/>
      <c r="CD12" s="389"/>
      <c r="CE12" s="389"/>
      <c r="CF12" s="389"/>
      <c r="CG12" s="389"/>
      <c r="CH12" s="389"/>
      <c r="CI12" s="389"/>
      <c r="CJ12" s="389"/>
      <c r="CK12" s="389"/>
      <c r="CL12" s="389"/>
      <c r="CM12" s="389"/>
      <c r="CN12" s="389"/>
      <c r="CO12" s="389"/>
      <c r="CP12" s="389"/>
      <c r="CQ12" s="389"/>
      <c r="CR12" s="389"/>
      <c r="CS12" s="389"/>
      <c r="CT12" s="389"/>
      <c r="CU12" s="389"/>
      <c r="CV12" s="389"/>
      <c r="CW12" s="389"/>
      <c r="CX12" s="389"/>
      <c r="CY12" s="389"/>
      <c r="CZ12" s="389"/>
      <c r="DA12" s="389"/>
      <c r="DB12" s="389"/>
      <c r="DC12" s="389"/>
      <c r="DD12" s="389"/>
      <c r="DE12" s="389"/>
      <c r="DF12" s="292"/>
      <c r="DG12" s="292"/>
      <c r="DH12" s="292"/>
      <c r="DI12" s="292"/>
      <c r="DJ12" s="292"/>
      <c r="DK12" s="292"/>
      <c r="DL12" s="292"/>
      <c r="DM12" s="292"/>
      <c r="DN12" s="292"/>
      <c r="DO12" s="292"/>
      <c r="DP12" s="292"/>
      <c r="DQ12" s="292"/>
      <c r="DR12" s="292"/>
      <c r="DS12" s="292"/>
      <c r="DT12" s="292"/>
      <c r="DU12" s="292"/>
      <c r="DV12" s="292"/>
      <c r="DW12" s="292"/>
      <c r="EM12" s="291" t="s">
        <v>602</v>
      </c>
    </row>
    <row r="13" spans="1:143" s="291" customFormat="1" x14ac:dyDescent="0.15">
      <c r="A13" s="389"/>
      <c r="B13" s="389"/>
      <c r="C13" s="389"/>
      <c r="D13" s="389"/>
      <c r="E13" s="389"/>
      <c r="F13" s="389"/>
      <c r="G13" s="389"/>
      <c r="H13" s="389"/>
      <c r="I13" s="389"/>
      <c r="J13" s="389"/>
      <c r="K13" s="389"/>
      <c r="L13" s="389"/>
      <c r="M13" s="389"/>
      <c r="N13" s="389"/>
      <c r="O13" s="389"/>
      <c r="P13" s="389"/>
      <c r="Q13" s="389"/>
      <c r="R13" s="389"/>
      <c r="S13" s="389"/>
      <c r="T13" s="389"/>
      <c r="U13" s="389"/>
      <c r="V13" s="389"/>
      <c r="W13" s="389"/>
      <c r="X13" s="389"/>
      <c r="Y13" s="389"/>
      <c r="Z13" s="389"/>
      <c r="AA13" s="389"/>
      <c r="AB13" s="389"/>
      <c r="AC13" s="389"/>
      <c r="AD13" s="389"/>
      <c r="AE13" s="389"/>
      <c r="AF13" s="389"/>
      <c r="AG13" s="389"/>
      <c r="AH13" s="389"/>
      <c r="AI13" s="389"/>
      <c r="AJ13" s="389"/>
      <c r="AK13" s="389"/>
      <c r="AL13" s="389"/>
      <c r="AM13" s="389"/>
      <c r="AN13" s="389"/>
      <c r="AO13" s="389"/>
      <c r="AP13" s="389"/>
      <c r="AQ13" s="389"/>
      <c r="AR13" s="389"/>
      <c r="AS13" s="389"/>
      <c r="AT13" s="389"/>
      <c r="AU13" s="389"/>
      <c r="AV13" s="389"/>
      <c r="AW13" s="389"/>
      <c r="AX13" s="389"/>
      <c r="AY13" s="389"/>
      <c r="AZ13" s="389"/>
      <c r="BA13" s="389"/>
      <c r="BB13" s="389"/>
      <c r="BC13" s="389"/>
      <c r="BD13" s="389"/>
      <c r="BE13" s="389"/>
      <c r="BF13" s="389"/>
      <c r="BG13" s="389"/>
      <c r="BH13" s="389"/>
      <c r="BI13" s="389"/>
      <c r="BJ13" s="389"/>
      <c r="BK13" s="389"/>
      <c r="BL13" s="389"/>
      <c r="BM13" s="389"/>
      <c r="BN13" s="389"/>
      <c r="BO13" s="389"/>
      <c r="BP13" s="389"/>
      <c r="BQ13" s="389"/>
      <c r="BR13" s="389"/>
      <c r="BS13" s="389"/>
      <c r="BT13" s="389"/>
      <c r="BU13" s="389"/>
      <c r="BV13" s="389"/>
      <c r="BW13" s="389"/>
      <c r="BX13" s="389"/>
      <c r="BY13" s="389"/>
      <c r="BZ13" s="389"/>
      <c r="CA13" s="389"/>
      <c r="CB13" s="389"/>
      <c r="CC13" s="389"/>
      <c r="CD13" s="389"/>
      <c r="CE13" s="389"/>
      <c r="CF13" s="389"/>
      <c r="CG13" s="389"/>
      <c r="CH13" s="389"/>
      <c r="CI13" s="389"/>
      <c r="CJ13" s="389"/>
      <c r="CK13" s="389"/>
      <c r="CL13" s="389"/>
      <c r="CM13" s="389"/>
      <c r="CN13" s="389"/>
      <c r="CO13" s="389"/>
      <c r="CP13" s="389"/>
      <c r="CQ13" s="389"/>
      <c r="CR13" s="389"/>
      <c r="CS13" s="389"/>
      <c r="CT13" s="389"/>
      <c r="CU13" s="389"/>
      <c r="CV13" s="389"/>
      <c r="CW13" s="389"/>
      <c r="CX13" s="389"/>
      <c r="CY13" s="389"/>
      <c r="CZ13" s="389"/>
      <c r="DA13" s="389"/>
      <c r="DB13" s="389"/>
      <c r="DC13" s="389"/>
      <c r="DD13" s="389"/>
      <c r="DE13" s="389"/>
      <c r="DF13" s="292"/>
      <c r="DG13" s="292"/>
      <c r="DH13" s="292"/>
      <c r="DI13" s="292"/>
      <c r="DJ13" s="292"/>
      <c r="DK13" s="292"/>
      <c r="DL13" s="292"/>
      <c r="DM13" s="292"/>
      <c r="DN13" s="292"/>
      <c r="DO13" s="292"/>
      <c r="DP13" s="292"/>
      <c r="DQ13" s="292"/>
      <c r="DR13" s="292"/>
      <c r="DS13" s="292"/>
      <c r="DT13" s="292"/>
      <c r="DU13" s="292"/>
      <c r="DV13" s="292"/>
      <c r="DW13" s="292"/>
    </row>
    <row r="14" spans="1:143" s="291" customFormat="1" x14ac:dyDescent="0.15">
      <c r="A14" s="389"/>
      <c r="B14" s="389"/>
      <c r="C14" s="389"/>
      <c r="D14" s="389"/>
      <c r="E14" s="389"/>
      <c r="F14" s="389"/>
      <c r="G14" s="389"/>
      <c r="H14" s="389"/>
      <c r="I14" s="389"/>
      <c r="J14" s="389"/>
      <c r="K14" s="389"/>
      <c r="L14" s="389"/>
      <c r="M14" s="389"/>
      <c r="N14" s="389"/>
      <c r="O14" s="389"/>
      <c r="P14" s="389"/>
      <c r="Q14" s="389"/>
      <c r="R14" s="389"/>
      <c r="S14" s="389"/>
      <c r="T14" s="389"/>
      <c r="U14" s="389"/>
      <c r="V14" s="389"/>
      <c r="W14" s="389"/>
      <c r="X14" s="389"/>
      <c r="Y14" s="389"/>
      <c r="Z14" s="389"/>
      <c r="AA14" s="389"/>
      <c r="AB14" s="389"/>
      <c r="AC14" s="389"/>
      <c r="AD14" s="389"/>
      <c r="AE14" s="389"/>
      <c r="AF14" s="389"/>
      <c r="AG14" s="389"/>
      <c r="AH14" s="389"/>
      <c r="AI14" s="389"/>
      <c r="AJ14" s="389"/>
      <c r="AK14" s="389"/>
      <c r="AL14" s="389"/>
      <c r="AM14" s="389"/>
      <c r="AN14" s="389"/>
      <c r="AO14" s="389"/>
      <c r="AP14" s="389"/>
      <c r="AQ14" s="389"/>
      <c r="AR14" s="389"/>
      <c r="AS14" s="389"/>
      <c r="AT14" s="389"/>
      <c r="AU14" s="389"/>
      <c r="AV14" s="389"/>
      <c r="AW14" s="389"/>
      <c r="AX14" s="389"/>
      <c r="AY14" s="389"/>
      <c r="AZ14" s="389"/>
      <c r="BA14" s="389"/>
      <c r="BB14" s="389"/>
      <c r="BC14" s="389"/>
      <c r="BD14" s="389"/>
      <c r="BE14" s="389"/>
      <c r="BF14" s="389"/>
      <c r="BG14" s="389"/>
      <c r="BH14" s="389"/>
      <c r="BI14" s="389"/>
      <c r="BJ14" s="389"/>
      <c r="BK14" s="389"/>
      <c r="BL14" s="389"/>
      <c r="BM14" s="389"/>
      <c r="BN14" s="389"/>
      <c r="BO14" s="389"/>
      <c r="BP14" s="389"/>
      <c r="BQ14" s="389"/>
      <c r="BR14" s="389"/>
      <c r="BS14" s="389"/>
      <c r="BT14" s="389"/>
      <c r="BU14" s="389"/>
      <c r="BV14" s="389"/>
      <c r="BW14" s="389"/>
      <c r="BX14" s="389"/>
      <c r="BY14" s="389"/>
      <c r="BZ14" s="389"/>
      <c r="CA14" s="389"/>
      <c r="CB14" s="389"/>
      <c r="CC14" s="389"/>
      <c r="CD14" s="389"/>
      <c r="CE14" s="389"/>
      <c r="CF14" s="389"/>
      <c r="CG14" s="389"/>
      <c r="CH14" s="389"/>
      <c r="CI14" s="389"/>
      <c r="CJ14" s="389"/>
      <c r="CK14" s="389"/>
      <c r="CL14" s="389"/>
      <c r="CM14" s="389"/>
      <c r="CN14" s="389"/>
      <c r="CO14" s="389"/>
      <c r="CP14" s="389"/>
      <c r="CQ14" s="389"/>
      <c r="CR14" s="389"/>
      <c r="CS14" s="389"/>
      <c r="CT14" s="389"/>
      <c r="CU14" s="389"/>
      <c r="CV14" s="389"/>
      <c r="CW14" s="389"/>
      <c r="CX14" s="389"/>
      <c r="CY14" s="389"/>
      <c r="CZ14" s="389"/>
      <c r="DA14" s="389"/>
      <c r="DB14" s="389"/>
      <c r="DC14" s="389"/>
      <c r="DD14" s="389"/>
      <c r="DE14" s="389"/>
      <c r="DF14" s="292"/>
      <c r="DG14" s="292"/>
      <c r="DH14" s="292"/>
      <c r="DI14" s="292"/>
      <c r="DJ14" s="292"/>
      <c r="DK14" s="292"/>
      <c r="DL14" s="292"/>
      <c r="DM14" s="292"/>
      <c r="DN14" s="292"/>
      <c r="DO14" s="292"/>
      <c r="DP14" s="292"/>
      <c r="DQ14" s="292"/>
      <c r="DR14" s="292"/>
      <c r="DS14" s="292"/>
      <c r="DT14" s="292"/>
      <c r="DU14" s="292"/>
      <c r="DV14" s="292"/>
      <c r="DW14" s="292"/>
    </row>
    <row r="15" spans="1:143" s="291" customFormat="1" x14ac:dyDescent="0.15">
      <c r="A15" s="388"/>
      <c r="B15" s="389"/>
      <c r="C15" s="389"/>
      <c r="D15" s="389"/>
      <c r="E15" s="389"/>
      <c r="F15" s="389"/>
      <c r="G15" s="389"/>
      <c r="H15" s="389"/>
      <c r="I15" s="389"/>
      <c r="J15" s="389"/>
      <c r="K15" s="389"/>
      <c r="L15" s="389"/>
      <c r="M15" s="389"/>
      <c r="N15" s="389"/>
      <c r="O15" s="389"/>
      <c r="P15" s="389"/>
      <c r="Q15" s="389"/>
      <c r="R15" s="389"/>
      <c r="S15" s="389"/>
      <c r="T15" s="389"/>
      <c r="U15" s="389"/>
      <c r="V15" s="389"/>
      <c r="W15" s="389"/>
      <c r="X15" s="389"/>
      <c r="Y15" s="389"/>
      <c r="Z15" s="389"/>
      <c r="AA15" s="389"/>
      <c r="AB15" s="389"/>
      <c r="AC15" s="389"/>
      <c r="AD15" s="389"/>
      <c r="AE15" s="389"/>
      <c r="AF15" s="389"/>
      <c r="AG15" s="389"/>
      <c r="AH15" s="389"/>
      <c r="AI15" s="389"/>
      <c r="AJ15" s="389"/>
      <c r="AK15" s="389"/>
      <c r="AL15" s="389"/>
      <c r="AM15" s="389"/>
      <c r="AN15" s="389"/>
      <c r="AO15" s="389"/>
      <c r="AP15" s="389"/>
      <c r="AQ15" s="389"/>
      <c r="AR15" s="389"/>
      <c r="AS15" s="389"/>
      <c r="AT15" s="389"/>
      <c r="AU15" s="389"/>
      <c r="AV15" s="389"/>
      <c r="AW15" s="389"/>
      <c r="AX15" s="389"/>
      <c r="AY15" s="389"/>
      <c r="AZ15" s="389"/>
      <c r="BA15" s="389"/>
      <c r="BB15" s="389"/>
      <c r="BC15" s="389"/>
      <c r="BD15" s="389"/>
      <c r="BE15" s="389"/>
      <c r="BF15" s="389"/>
      <c r="BG15" s="389"/>
      <c r="BH15" s="389"/>
      <c r="BI15" s="389"/>
      <c r="BJ15" s="389"/>
      <c r="BK15" s="389"/>
      <c r="BL15" s="389"/>
      <c r="BM15" s="389"/>
      <c r="BN15" s="389"/>
      <c r="BO15" s="389"/>
      <c r="BP15" s="389"/>
      <c r="BQ15" s="389"/>
      <c r="BR15" s="389"/>
      <c r="BS15" s="389"/>
      <c r="BT15" s="389"/>
      <c r="BU15" s="389"/>
      <c r="BV15" s="389"/>
      <c r="BW15" s="389"/>
      <c r="BX15" s="389"/>
      <c r="BY15" s="389"/>
      <c r="BZ15" s="389"/>
      <c r="CA15" s="389"/>
      <c r="CB15" s="389"/>
      <c r="CC15" s="389"/>
      <c r="CD15" s="389"/>
      <c r="CE15" s="389"/>
      <c r="CF15" s="389"/>
      <c r="CG15" s="389"/>
      <c r="CH15" s="389"/>
      <c r="CI15" s="389"/>
      <c r="CJ15" s="389"/>
      <c r="CK15" s="389"/>
      <c r="CL15" s="389"/>
      <c r="CM15" s="389"/>
      <c r="CN15" s="389"/>
      <c r="CO15" s="389"/>
      <c r="CP15" s="389"/>
      <c r="CQ15" s="389"/>
      <c r="CR15" s="389"/>
      <c r="CS15" s="389"/>
      <c r="CT15" s="389"/>
      <c r="CU15" s="389"/>
      <c r="CV15" s="389"/>
      <c r="CW15" s="389"/>
      <c r="CX15" s="389"/>
      <c r="CY15" s="389"/>
      <c r="CZ15" s="389"/>
      <c r="DA15" s="389"/>
      <c r="DB15" s="389"/>
      <c r="DC15" s="389"/>
      <c r="DD15" s="389"/>
      <c r="DE15" s="389"/>
      <c r="DF15" s="292"/>
      <c r="DG15" s="292"/>
      <c r="DH15" s="292"/>
      <c r="DI15" s="292"/>
      <c r="DJ15" s="292"/>
      <c r="DK15" s="292"/>
      <c r="DL15" s="292"/>
      <c r="DM15" s="292"/>
      <c r="DN15" s="292"/>
      <c r="DO15" s="292"/>
      <c r="DP15" s="292"/>
      <c r="DQ15" s="292"/>
      <c r="DR15" s="292"/>
      <c r="DS15" s="292"/>
      <c r="DT15" s="292"/>
      <c r="DU15" s="292"/>
      <c r="DV15" s="292"/>
      <c r="DW15" s="292"/>
    </row>
    <row r="16" spans="1:143" s="291" customFormat="1" x14ac:dyDescent="0.15">
      <c r="A16" s="388"/>
      <c r="B16" s="389"/>
      <c r="C16" s="389"/>
      <c r="D16" s="389"/>
      <c r="E16" s="389"/>
      <c r="F16" s="389"/>
      <c r="G16" s="389"/>
      <c r="H16" s="389"/>
      <c r="I16" s="389"/>
      <c r="J16" s="389"/>
      <c r="K16" s="389"/>
      <c r="L16" s="389"/>
      <c r="M16" s="389"/>
      <c r="N16" s="389"/>
      <c r="O16" s="389"/>
      <c r="P16" s="389"/>
      <c r="Q16" s="389"/>
      <c r="R16" s="389"/>
      <c r="S16" s="389"/>
      <c r="T16" s="389"/>
      <c r="U16" s="389"/>
      <c r="V16" s="389"/>
      <c r="W16" s="389"/>
      <c r="X16" s="389"/>
      <c r="Y16" s="389"/>
      <c r="Z16" s="389"/>
      <c r="AA16" s="389"/>
      <c r="AB16" s="389"/>
      <c r="AC16" s="389"/>
      <c r="AD16" s="389"/>
      <c r="AE16" s="389"/>
      <c r="AF16" s="389"/>
      <c r="AG16" s="389"/>
      <c r="AH16" s="389"/>
      <c r="AI16" s="389"/>
      <c r="AJ16" s="389"/>
      <c r="AK16" s="389"/>
      <c r="AL16" s="389"/>
      <c r="AM16" s="389"/>
      <c r="AN16" s="389"/>
      <c r="AO16" s="389"/>
      <c r="AP16" s="389"/>
      <c r="AQ16" s="389"/>
      <c r="AR16" s="389"/>
      <c r="AS16" s="389"/>
      <c r="AT16" s="389"/>
      <c r="AU16" s="389"/>
      <c r="AV16" s="389"/>
      <c r="AW16" s="389"/>
      <c r="AX16" s="389"/>
      <c r="AY16" s="389"/>
      <c r="AZ16" s="389"/>
      <c r="BA16" s="389"/>
      <c r="BB16" s="389"/>
      <c r="BC16" s="389"/>
      <c r="BD16" s="389"/>
      <c r="BE16" s="389"/>
      <c r="BF16" s="389"/>
      <c r="BG16" s="389"/>
      <c r="BH16" s="389"/>
      <c r="BI16" s="389"/>
      <c r="BJ16" s="389"/>
      <c r="BK16" s="389"/>
      <c r="BL16" s="389"/>
      <c r="BM16" s="389"/>
      <c r="BN16" s="389"/>
      <c r="BO16" s="389"/>
      <c r="BP16" s="389"/>
      <c r="BQ16" s="389"/>
      <c r="BR16" s="389"/>
      <c r="BS16" s="389"/>
      <c r="BT16" s="389"/>
      <c r="BU16" s="389"/>
      <c r="BV16" s="389"/>
      <c r="BW16" s="389"/>
      <c r="BX16" s="389"/>
      <c r="BY16" s="389"/>
      <c r="BZ16" s="389"/>
      <c r="CA16" s="389"/>
      <c r="CB16" s="389"/>
      <c r="CC16" s="389"/>
      <c r="CD16" s="389"/>
      <c r="CE16" s="389"/>
      <c r="CF16" s="389"/>
      <c r="CG16" s="389"/>
      <c r="CH16" s="389"/>
      <c r="CI16" s="389"/>
      <c r="CJ16" s="389"/>
      <c r="CK16" s="389"/>
      <c r="CL16" s="389"/>
      <c r="CM16" s="389"/>
      <c r="CN16" s="389"/>
      <c r="CO16" s="389"/>
      <c r="CP16" s="389"/>
      <c r="CQ16" s="389"/>
      <c r="CR16" s="389"/>
      <c r="CS16" s="389"/>
      <c r="CT16" s="389"/>
      <c r="CU16" s="389"/>
      <c r="CV16" s="389"/>
      <c r="CW16" s="389"/>
      <c r="CX16" s="389"/>
      <c r="CY16" s="389"/>
      <c r="CZ16" s="389"/>
      <c r="DA16" s="389"/>
      <c r="DB16" s="389"/>
      <c r="DC16" s="389"/>
      <c r="DD16" s="389"/>
      <c r="DE16" s="389"/>
      <c r="DF16" s="292"/>
      <c r="DG16" s="292"/>
      <c r="DH16" s="292"/>
      <c r="DI16" s="292"/>
      <c r="DJ16" s="292"/>
      <c r="DK16" s="292"/>
      <c r="DL16" s="292"/>
      <c r="DM16" s="292"/>
      <c r="DN16" s="292"/>
      <c r="DO16" s="292"/>
      <c r="DP16" s="292"/>
      <c r="DQ16" s="292"/>
      <c r="DR16" s="292"/>
      <c r="DS16" s="292"/>
      <c r="DT16" s="292"/>
      <c r="DU16" s="292"/>
      <c r="DV16" s="292"/>
      <c r="DW16" s="292"/>
    </row>
    <row r="17" spans="1:351" s="291" customFormat="1" x14ac:dyDescent="0.15">
      <c r="A17" s="388"/>
      <c r="B17" s="389"/>
      <c r="C17" s="389"/>
      <c r="D17" s="389"/>
      <c r="E17" s="389"/>
      <c r="F17" s="389"/>
      <c r="G17" s="389"/>
      <c r="H17" s="389"/>
      <c r="I17" s="389"/>
      <c r="J17" s="389"/>
      <c r="K17" s="389"/>
      <c r="L17" s="389"/>
      <c r="M17" s="389"/>
      <c r="N17" s="389"/>
      <c r="O17" s="389"/>
      <c r="P17" s="389"/>
      <c r="Q17" s="389"/>
      <c r="R17" s="389"/>
      <c r="S17" s="389"/>
      <c r="T17" s="389"/>
      <c r="U17" s="389"/>
      <c r="V17" s="389"/>
      <c r="W17" s="389"/>
      <c r="X17" s="389"/>
      <c r="Y17" s="389"/>
      <c r="Z17" s="389"/>
      <c r="AA17" s="389"/>
      <c r="AB17" s="389"/>
      <c r="AC17" s="389"/>
      <c r="AD17" s="389"/>
      <c r="AE17" s="389"/>
      <c r="AF17" s="389"/>
      <c r="AG17" s="389"/>
      <c r="AH17" s="389"/>
      <c r="AI17" s="389"/>
      <c r="AJ17" s="389"/>
      <c r="AK17" s="389"/>
      <c r="AL17" s="389"/>
      <c r="AM17" s="389"/>
      <c r="AN17" s="389"/>
      <c r="AO17" s="389"/>
      <c r="AP17" s="389"/>
      <c r="AQ17" s="389"/>
      <c r="AR17" s="389"/>
      <c r="AS17" s="389"/>
      <c r="AT17" s="389"/>
      <c r="AU17" s="389"/>
      <c r="AV17" s="389"/>
      <c r="AW17" s="389"/>
      <c r="AX17" s="389"/>
      <c r="AY17" s="389"/>
      <c r="AZ17" s="389"/>
      <c r="BA17" s="389"/>
      <c r="BB17" s="389"/>
      <c r="BC17" s="389"/>
      <c r="BD17" s="389"/>
      <c r="BE17" s="389"/>
      <c r="BF17" s="389"/>
      <c r="BG17" s="389"/>
      <c r="BH17" s="389"/>
      <c r="BI17" s="389"/>
      <c r="BJ17" s="389"/>
      <c r="BK17" s="389"/>
      <c r="BL17" s="389"/>
      <c r="BM17" s="389"/>
      <c r="BN17" s="389"/>
      <c r="BO17" s="389"/>
      <c r="BP17" s="389"/>
      <c r="BQ17" s="389"/>
      <c r="BR17" s="389"/>
      <c r="BS17" s="389"/>
      <c r="BT17" s="389"/>
      <c r="BU17" s="389"/>
      <c r="BV17" s="389"/>
      <c r="BW17" s="389"/>
      <c r="BX17" s="389"/>
      <c r="BY17" s="389"/>
      <c r="BZ17" s="389"/>
      <c r="CA17" s="389"/>
      <c r="CB17" s="389"/>
      <c r="CC17" s="389"/>
      <c r="CD17" s="389"/>
      <c r="CE17" s="389"/>
      <c r="CF17" s="389"/>
      <c r="CG17" s="389"/>
      <c r="CH17" s="389"/>
      <c r="CI17" s="389"/>
      <c r="CJ17" s="389"/>
      <c r="CK17" s="389"/>
      <c r="CL17" s="389"/>
      <c r="CM17" s="389"/>
      <c r="CN17" s="389"/>
      <c r="CO17" s="389"/>
      <c r="CP17" s="389"/>
      <c r="CQ17" s="389"/>
      <c r="CR17" s="389"/>
      <c r="CS17" s="389"/>
      <c r="CT17" s="389"/>
      <c r="CU17" s="389"/>
      <c r="CV17" s="389"/>
      <c r="CW17" s="389"/>
      <c r="CX17" s="389"/>
      <c r="CY17" s="389"/>
      <c r="CZ17" s="389"/>
      <c r="DA17" s="389"/>
      <c r="DB17" s="389"/>
      <c r="DC17" s="389"/>
      <c r="DD17" s="389"/>
      <c r="DE17" s="389"/>
      <c r="DF17" s="292"/>
      <c r="DG17" s="292"/>
      <c r="DH17" s="292"/>
      <c r="DI17" s="292"/>
      <c r="DJ17" s="292"/>
      <c r="DK17" s="292"/>
      <c r="DL17" s="292"/>
      <c r="DM17" s="292"/>
      <c r="DN17" s="292"/>
      <c r="DO17" s="292"/>
      <c r="DP17" s="292"/>
      <c r="DQ17" s="292"/>
      <c r="DR17" s="292"/>
      <c r="DS17" s="292"/>
      <c r="DT17" s="292"/>
      <c r="DU17" s="292"/>
      <c r="DV17" s="292"/>
      <c r="DW17" s="292"/>
    </row>
    <row r="18" spans="1:351" s="291" customFormat="1" x14ac:dyDescent="0.15">
      <c r="A18" s="388"/>
      <c r="B18" s="389"/>
      <c r="C18" s="389"/>
      <c r="D18" s="389"/>
      <c r="E18" s="389"/>
      <c r="F18" s="389"/>
      <c r="G18" s="389"/>
      <c r="H18" s="389"/>
      <c r="I18" s="389"/>
      <c r="J18" s="389"/>
      <c r="K18" s="389"/>
      <c r="L18" s="389"/>
      <c r="M18" s="389"/>
      <c r="N18" s="389"/>
      <c r="O18" s="389"/>
      <c r="P18" s="389"/>
      <c r="Q18" s="389"/>
      <c r="R18" s="389"/>
      <c r="S18" s="389"/>
      <c r="T18" s="389"/>
      <c r="U18" s="389"/>
      <c r="V18" s="389"/>
      <c r="W18" s="389"/>
      <c r="X18" s="389"/>
      <c r="Y18" s="389"/>
      <c r="Z18" s="389"/>
      <c r="AA18" s="389"/>
      <c r="AB18" s="389"/>
      <c r="AC18" s="389"/>
      <c r="AD18" s="389"/>
      <c r="AE18" s="389"/>
      <c r="AF18" s="389"/>
      <c r="AG18" s="389"/>
      <c r="AH18" s="389"/>
      <c r="AI18" s="389"/>
      <c r="AJ18" s="389"/>
      <c r="AK18" s="389"/>
      <c r="AL18" s="389"/>
      <c r="AM18" s="389"/>
      <c r="AN18" s="389"/>
      <c r="AO18" s="389"/>
      <c r="AP18" s="389"/>
      <c r="AQ18" s="389"/>
      <c r="AR18" s="389"/>
      <c r="AS18" s="389"/>
      <c r="AT18" s="389"/>
      <c r="AU18" s="389"/>
      <c r="AV18" s="389"/>
      <c r="AW18" s="389"/>
      <c r="AX18" s="389"/>
      <c r="AY18" s="389"/>
      <c r="AZ18" s="389"/>
      <c r="BA18" s="389"/>
      <c r="BB18" s="389"/>
      <c r="BC18" s="389"/>
      <c r="BD18" s="389"/>
      <c r="BE18" s="389"/>
      <c r="BF18" s="389"/>
      <c r="BG18" s="389"/>
      <c r="BH18" s="389"/>
      <c r="BI18" s="389"/>
      <c r="BJ18" s="389"/>
      <c r="BK18" s="389"/>
      <c r="BL18" s="389"/>
      <c r="BM18" s="389"/>
      <c r="BN18" s="389"/>
      <c r="BO18" s="389"/>
      <c r="BP18" s="389"/>
      <c r="BQ18" s="389"/>
      <c r="BR18" s="389"/>
      <c r="BS18" s="389"/>
      <c r="BT18" s="389"/>
      <c r="BU18" s="389"/>
      <c r="BV18" s="389"/>
      <c r="BW18" s="389"/>
      <c r="BX18" s="389"/>
      <c r="BY18" s="389"/>
      <c r="BZ18" s="389"/>
      <c r="CA18" s="389"/>
      <c r="CB18" s="389"/>
      <c r="CC18" s="389"/>
      <c r="CD18" s="389"/>
      <c r="CE18" s="389"/>
      <c r="CF18" s="389"/>
      <c r="CG18" s="389"/>
      <c r="CH18" s="389"/>
      <c r="CI18" s="389"/>
      <c r="CJ18" s="389"/>
      <c r="CK18" s="389"/>
      <c r="CL18" s="389"/>
      <c r="CM18" s="389"/>
      <c r="CN18" s="389"/>
      <c r="CO18" s="389"/>
      <c r="CP18" s="389"/>
      <c r="CQ18" s="389"/>
      <c r="CR18" s="389"/>
      <c r="CS18" s="389"/>
      <c r="CT18" s="389"/>
      <c r="CU18" s="389"/>
      <c r="CV18" s="389"/>
      <c r="CW18" s="389"/>
      <c r="CX18" s="389"/>
      <c r="CY18" s="389"/>
      <c r="CZ18" s="389"/>
      <c r="DA18" s="389"/>
      <c r="DB18" s="389"/>
      <c r="DC18" s="389"/>
      <c r="DD18" s="389"/>
      <c r="DE18" s="389"/>
      <c r="DF18" s="292"/>
      <c r="DG18" s="292"/>
      <c r="DH18" s="292"/>
      <c r="DI18" s="292"/>
      <c r="DJ18" s="292"/>
      <c r="DK18" s="292"/>
      <c r="DL18" s="292"/>
      <c r="DM18" s="292"/>
      <c r="DN18" s="292"/>
      <c r="DO18" s="292"/>
      <c r="DP18" s="292"/>
      <c r="DQ18" s="292"/>
      <c r="DR18" s="292"/>
      <c r="DS18" s="292"/>
      <c r="DT18" s="292"/>
      <c r="DU18" s="292"/>
      <c r="DV18" s="292"/>
      <c r="DW18" s="292"/>
    </row>
    <row r="19" spans="1:351" x14ac:dyDescent="0.15">
      <c r="DD19" s="388"/>
      <c r="DE19" s="388"/>
    </row>
    <row r="20" spans="1:351" x14ac:dyDescent="0.15">
      <c r="DD20" s="388"/>
      <c r="DE20" s="388"/>
    </row>
    <row r="21" spans="1:351" ht="17.25" x14ac:dyDescent="0.15">
      <c r="B21" s="390"/>
      <c r="C21" s="391"/>
      <c r="D21" s="391"/>
      <c r="E21" s="391"/>
      <c r="F21" s="391"/>
      <c r="G21" s="391"/>
      <c r="H21" s="391"/>
      <c r="I21" s="391"/>
      <c r="J21" s="391"/>
      <c r="K21" s="391"/>
      <c r="L21" s="391"/>
      <c r="M21" s="391"/>
      <c r="N21" s="392"/>
      <c r="O21" s="391"/>
      <c r="P21" s="391"/>
      <c r="Q21" s="391"/>
      <c r="R21" s="391"/>
      <c r="S21" s="391"/>
      <c r="T21" s="391"/>
      <c r="U21" s="391"/>
      <c r="V21" s="391"/>
      <c r="W21" s="391"/>
      <c r="X21" s="391"/>
      <c r="Y21" s="391"/>
      <c r="Z21" s="391"/>
      <c r="AA21" s="391"/>
      <c r="AB21" s="391"/>
      <c r="AC21" s="391"/>
      <c r="AD21" s="391"/>
      <c r="AE21" s="391"/>
      <c r="AF21" s="391"/>
      <c r="AG21" s="391"/>
      <c r="AH21" s="391"/>
      <c r="AI21" s="391"/>
      <c r="AJ21" s="391"/>
      <c r="AK21" s="391"/>
      <c r="AL21" s="391"/>
      <c r="AM21" s="391"/>
      <c r="AN21" s="391"/>
      <c r="AO21" s="391"/>
      <c r="AP21" s="391"/>
      <c r="AQ21" s="391"/>
      <c r="AR21" s="391"/>
      <c r="AS21" s="391"/>
      <c r="AT21" s="392"/>
      <c r="AU21" s="391"/>
      <c r="AV21" s="391"/>
      <c r="AW21" s="391"/>
      <c r="AX21" s="391"/>
      <c r="AY21" s="391"/>
      <c r="AZ21" s="391"/>
      <c r="BA21" s="391"/>
      <c r="BB21" s="391"/>
      <c r="BC21" s="391"/>
      <c r="BD21" s="391"/>
      <c r="BE21" s="391"/>
      <c r="BF21" s="392"/>
      <c r="BG21" s="391"/>
      <c r="BH21" s="391"/>
      <c r="BI21" s="391"/>
      <c r="BJ21" s="391"/>
      <c r="BK21" s="391"/>
      <c r="BL21" s="391"/>
      <c r="BM21" s="391"/>
      <c r="BN21" s="391"/>
      <c r="BO21" s="391"/>
      <c r="BP21" s="391"/>
      <c r="BQ21" s="391"/>
      <c r="BR21" s="392"/>
      <c r="BS21" s="391"/>
      <c r="BT21" s="391"/>
      <c r="BU21" s="391"/>
      <c r="BV21" s="391"/>
      <c r="BW21" s="391"/>
      <c r="BX21" s="391"/>
      <c r="BY21" s="391"/>
      <c r="BZ21" s="391"/>
      <c r="CA21" s="391"/>
      <c r="CB21" s="391"/>
      <c r="CC21" s="391"/>
      <c r="CD21" s="392"/>
      <c r="CE21" s="391"/>
      <c r="CF21" s="391"/>
      <c r="CG21" s="391"/>
      <c r="CH21" s="391"/>
      <c r="CI21" s="391"/>
      <c r="CJ21" s="391"/>
      <c r="CK21" s="391"/>
      <c r="CL21" s="391"/>
      <c r="CM21" s="391"/>
      <c r="CN21" s="391"/>
      <c r="CO21" s="391"/>
      <c r="CP21" s="392"/>
      <c r="CQ21" s="391"/>
      <c r="CR21" s="391"/>
      <c r="CS21" s="391"/>
      <c r="CT21" s="391"/>
      <c r="CU21" s="391"/>
      <c r="CV21" s="391"/>
      <c r="CW21" s="391"/>
      <c r="CX21" s="391"/>
      <c r="CY21" s="391"/>
      <c r="CZ21" s="391"/>
      <c r="DA21" s="391"/>
      <c r="DB21" s="392"/>
      <c r="DC21" s="391"/>
      <c r="DD21" s="393"/>
      <c r="DE21" s="388"/>
      <c r="MM21" s="394"/>
    </row>
    <row r="22" spans="1:351" ht="17.25" x14ac:dyDescent="0.15">
      <c r="B22" s="395"/>
      <c r="MM22" s="394"/>
    </row>
    <row r="23" spans="1:351" x14ac:dyDescent="0.15">
      <c r="B23" s="395"/>
    </row>
    <row r="24" spans="1:351" x14ac:dyDescent="0.15">
      <c r="B24" s="395"/>
    </row>
    <row r="25" spans="1:351" x14ac:dyDescent="0.15">
      <c r="B25" s="395"/>
    </row>
    <row r="26" spans="1:351" x14ac:dyDescent="0.15">
      <c r="B26" s="395"/>
    </row>
    <row r="27" spans="1:351" x14ac:dyDescent="0.15">
      <c r="B27" s="395"/>
    </row>
    <row r="28" spans="1:351" x14ac:dyDescent="0.15">
      <c r="B28" s="395"/>
    </row>
    <row r="29" spans="1:351" x14ac:dyDescent="0.15">
      <c r="B29" s="395"/>
    </row>
    <row r="30" spans="1:351" x14ac:dyDescent="0.15">
      <c r="B30" s="395"/>
    </row>
    <row r="31" spans="1:351" x14ac:dyDescent="0.15">
      <c r="B31" s="395"/>
    </row>
    <row r="32" spans="1:351" x14ac:dyDescent="0.15">
      <c r="B32" s="395"/>
    </row>
    <row r="33" spans="2:109" x14ac:dyDescent="0.15">
      <c r="B33" s="395"/>
    </row>
    <row r="34" spans="2:109" x14ac:dyDescent="0.15">
      <c r="B34" s="395"/>
    </row>
    <row r="35" spans="2:109" x14ac:dyDescent="0.15">
      <c r="B35" s="395"/>
    </row>
    <row r="36" spans="2:109" x14ac:dyDescent="0.15">
      <c r="B36" s="395"/>
    </row>
    <row r="37" spans="2:109" x14ac:dyDescent="0.15">
      <c r="B37" s="395"/>
    </row>
    <row r="38" spans="2:109" x14ac:dyDescent="0.15">
      <c r="B38" s="395"/>
    </row>
    <row r="39" spans="2:109" x14ac:dyDescent="0.15">
      <c r="B39" s="397"/>
      <c r="C39" s="398"/>
      <c r="D39" s="398"/>
      <c r="E39" s="398"/>
      <c r="F39" s="398"/>
      <c r="G39" s="398"/>
      <c r="H39" s="398"/>
      <c r="I39" s="398"/>
      <c r="J39" s="398"/>
      <c r="K39" s="398"/>
      <c r="L39" s="398"/>
      <c r="M39" s="398"/>
      <c r="N39" s="398"/>
      <c r="O39" s="398"/>
      <c r="P39" s="398"/>
      <c r="Q39" s="398"/>
      <c r="R39" s="398"/>
      <c r="S39" s="398"/>
      <c r="T39" s="398"/>
      <c r="U39" s="398"/>
      <c r="V39" s="398"/>
      <c r="W39" s="398"/>
      <c r="X39" s="398"/>
      <c r="Y39" s="398"/>
      <c r="Z39" s="398"/>
      <c r="AA39" s="398"/>
      <c r="AB39" s="398"/>
      <c r="AC39" s="398"/>
      <c r="AD39" s="398"/>
      <c r="AE39" s="398"/>
      <c r="AF39" s="398"/>
      <c r="AG39" s="398"/>
      <c r="AH39" s="398"/>
      <c r="AI39" s="398"/>
      <c r="AJ39" s="398"/>
      <c r="AK39" s="398"/>
      <c r="AL39" s="398"/>
      <c r="AM39" s="398"/>
      <c r="AN39" s="398"/>
      <c r="AO39" s="398"/>
      <c r="AP39" s="398"/>
      <c r="AQ39" s="398"/>
      <c r="AR39" s="398"/>
      <c r="AS39" s="398"/>
      <c r="AT39" s="398"/>
      <c r="AU39" s="398"/>
      <c r="AV39" s="398"/>
      <c r="AW39" s="398"/>
      <c r="AX39" s="398"/>
      <c r="AY39" s="398"/>
      <c r="AZ39" s="398"/>
      <c r="BA39" s="398"/>
      <c r="BB39" s="398"/>
      <c r="BC39" s="398"/>
      <c r="BD39" s="398"/>
      <c r="BE39" s="398"/>
      <c r="BF39" s="398"/>
      <c r="BG39" s="398"/>
      <c r="BH39" s="398"/>
      <c r="BI39" s="398"/>
      <c r="BJ39" s="398"/>
      <c r="BK39" s="398"/>
      <c r="BL39" s="398"/>
      <c r="BM39" s="398"/>
      <c r="BN39" s="398"/>
      <c r="BO39" s="398"/>
      <c r="BP39" s="398"/>
      <c r="BQ39" s="398"/>
      <c r="BR39" s="398"/>
      <c r="BS39" s="398"/>
      <c r="BT39" s="398"/>
      <c r="BU39" s="398"/>
      <c r="BV39" s="398"/>
      <c r="BW39" s="398"/>
      <c r="BX39" s="398"/>
      <c r="BY39" s="398"/>
      <c r="BZ39" s="398"/>
      <c r="CA39" s="398"/>
      <c r="CB39" s="398"/>
      <c r="CC39" s="398"/>
      <c r="CD39" s="398"/>
      <c r="CE39" s="398"/>
      <c r="CF39" s="398"/>
      <c r="CG39" s="398"/>
      <c r="CH39" s="398"/>
      <c r="CI39" s="398"/>
      <c r="CJ39" s="398"/>
      <c r="CK39" s="398"/>
      <c r="CL39" s="398"/>
      <c r="CM39" s="398"/>
      <c r="CN39" s="398"/>
      <c r="CO39" s="398"/>
      <c r="CP39" s="398"/>
      <c r="CQ39" s="398"/>
      <c r="CR39" s="398"/>
      <c r="CS39" s="398"/>
      <c r="CT39" s="398"/>
      <c r="CU39" s="398"/>
      <c r="CV39" s="398"/>
      <c r="CW39" s="398"/>
      <c r="CX39" s="398"/>
      <c r="CY39" s="398"/>
      <c r="CZ39" s="398"/>
      <c r="DA39" s="398"/>
      <c r="DB39" s="398"/>
      <c r="DC39" s="398"/>
      <c r="DD39" s="399"/>
    </row>
    <row r="40" spans="2:109" x14ac:dyDescent="0.15">
      <c r="B40" s="400"/>
      <c r="DD40" s="400"/>
      <c r="DE40" s="388"/>
    </row>
    <row r="41" spans="2:109" ht="17.25" x14ac:dyDescent="0.15">
      <c r="B41" s="401" t="s">
        <v>603</v>
      </c>
      <c r="C41" s="391"/>
      <c r="D41" s="391"/>
      <c r="E41" s="391"/>
      <c r="F41" s="391"/>
      <c r="G41" s="391"/>
      <c r="H41" s="391"/>
      <c r="I41" s="391"/>
      <c r="J41" s="391"/>
      <c r="K41" s="391"/>
      <c r="L41" s="391"/>
      <c r="M41" s="391"/>
      <c r="N41" s="391"/>
      <c r="O41" s="391"/>
      <c r="P41" s="391"/>
      <c r="Q41" s="391"/>
      <c r="R41" s="391"/>
      <c r="S41" s="391"/>
      <c r="T41" s="391"/>
      <c r="U41" s="391"/>
      <c r="V41" s="391"/>
      <c r="W41" s="391"/>
      <c r="X41" s="391"/>
      <c r="Y41" s="391"/>
      <c r="Z41" s="391"/>
      <c r="AA41" s="391"/>
      <c r="AB41" s="391"/>
      <c r="AC41" s="391"/>
      <c r="AD41" s="391"/>
      <c r="AE41" s="391"/>
      <c r="AF41" s="391"/>
      <c r="AG41" s="391"/>
      <c r="AH41" s="391"/>
      <c r="AI41" s="391"/>
      <c r="AJ41" s="391"/>
      <c r="AK41" s="391"/>
      <c r="AL41" s="391"/>
      <c r="AM41" s="391"/>
      <c r="AN41" s="391"/>
      <c r="AO41" s="391"/>
      <c r="AP41" s="391"/>
      <c r="AQ41" s="391"/>
      <c r="AR41" s="391"/>
      <c r="AS41" s="391"/>
      <c r="AT41" s="391"/>
      <c r="AU41" s="391"/>
      <c r="AV41" s="391"/>
      <c r="AW41" s="391"/>
      <c r="AX41" s="391"/>
      <c r="AY41" s="391"/>
      <c r="AZ41" s="391"/>
      <c r="BA41" s="391"/>
      <c r="BB41" s="391"/>
      <c r="BC41" s="391"/>
      <c r="BD41" s="391"/>
      <c r="BE41" s="391"/>
      <c r="BF41" s="391"/>
      <c r="BG41" s="391"/>
      <c r="BH41" s="391"/>
      <c r="BI41" s="391"/>
      <c r="BJ41" s="391"/>
      <c r="BK41" s="391"/>
      <c r="BL41" s="391"/>
      <c r="BM41" s="391"/>
      <c r="BN41" s="391"/>
      <c r="BO41" s="391"/>
      <c r="BP41" s="391"/>
      <c r="BQ41" s="391"/>
      <c r="BR41" s="391"/>
      <c r="BS41" s="391"/>
      <c r="BT41" s="391"/>
      <c r="BU41" s="391"/>
      <c r="BV41" s="391"/>
      <c r="BW41" s="391"/>
      <c r="BX41" s="391"/>
      <c r="BY41" s="391"/>
      <c r="BZ41" s="391"/>
      <c r="CA41" s="391"/>
      <c r="CB41" s="391"/>
      <c r="CC41" s="391"/>
      <c r="CD41" s="391"/>
      <c r="CE41" s="391"/>
      <c r="CF41" s="391"/>
      <c r="CG41" s="391"/>
      <c r="CH41" s="391"/>
      <c r="CI41" s="391"/>
      <c r="CJ41" s="391"/>
      <c r="CK41" s="391"/>
      <c r="CL41" s="391"/>
      <c r="CM41" s="391"/>
      <c r="CN41" s="391"/>
      <c r="CO41" s="391"/>
      <c r="CP41" s="391"/>
      <c r="CQ41" s="391"/>
      <c r="CR41" s="391"/>
      <c r="CS41" s="391"/>
      <c r="CT41" s="391"/>
      <c r="CU41" s="391"/>
      <c r="CV41" s="391"/>
      <c r="CW41" s="391"/>
      <c r="CX41" s="391"/>
      <c r="CY41" s="391"/>
      <c r="CZ41" s="391"/>
      <c r="DA41" s="391"/>
      <c r="DB41" s="391"/>
      <c r="DC41" s="391"/>
      <c r="DD41" s="393"/>
    </row>
    <row r="42" spans="2:109" x14ac:dyDescent="0.15">
      <c r="B42" s="395"/>
      <c r="G42" s="402"/>
      <c r="I42" s="403"/>
      <c r="J42" s="403"/>
      <c r="K42" s="403"/>
      <c r="AM42" s="402"/>
      <c r="AN42" s="402" t="s">
        <v>604</v>
      </c>
      <c r="AP42" s="403"/>
      <c r="AQ42" s="403"/>
      <c r="AR42" s="403"/>
      <c r="AY42" s="402"/>
      <c r="BA42" s="403"/>
      <c r="BB42" s="403"/>
      <c r="BC42" s="403"/>
      <c r="BK42" s="402"/>
      <c r="BM42" s="403"/>
      <c r="BN42" s="403"/>
      <c r="BO42" s="403"/>
      <c r="BW42" s="402"/>
      <c r="BY42" s="403"/>
      <c r="BZ42" s="403"/>
      <c r="CA42" s="403"/>
      <c r="CI42" s="402"/>
      <c r="CK42" s="403"/>
      <c r="CL42" s="403"/>
      <c r="CM42" s="403"/>
      <c r="CU42" s="402"/>
      <c r="CW42" s="403"/>
      <c r="CX42" s="403"/>
      <c r="CY42" s="403"/>
    </row>
    <row r="43" spans="2:109" ht="13.5" customHeight="1" x14ac:dyDescent="0.15">
      <c r="B43" s="395"/>
      <c r="AN43" s="1309" t="s">
        <v>605</v>
      </c>
      <c r="AO43" s="1310"/>
      <c r="AP43" s="1310"/>
      <c r="AQ43" s="1310"/>
      <c r="AR43" s="1310"/>
      <c r="AS43" s="1310"/>
      <c r="AT43" s="1310"/>
      <c r="AU43" s="1310"/>
      <c r="AV43" s="1310"/>
      <c r="AW43" s="1310"/>
      <c r="AX43" s="1310"/>
      <c r="AY43" s="1310"/>
      <c r="AZ43" s="1310"/>
      <c r="BA43" s="1310"/>
      <c r="BB43" s="1310"/>
      <c r="BC43" s="1310"/>
      <c r="BD43" s="1310"/>
      <c r="BE43" s="1310"/>
      <c r="BF43" s="1310"/>
      <c r="BG43" s="1310"/>
      <c r="BH43" s="1310"/>
      <c r="BI43" s="1310"/>
      <c r="BJ43" s="1310"/>
      <c r="BK43" s="1310"/>
      <c r="BL43" s="1310"/>
      <c r="BM43" s="1310"/>
      <c r="BN43" s="1310"/>
      <c r="BO43" s="1310"/>
      <c r="BP43" s="1310"/>
      <c r="BQ43" s="1310"/>
      <c r="BR43" s="1310"/>
      <c r="BS43" s="1310"/>
      <c r="BT43" s="1310"/>
      <c r="BU43" s="1310"/>
      <c r="BV43" s="1310"/>
      <c r="BW43" s="1310"/>
      <c r="BX43" s="1310"/>
      <c r="BY43" s="1310"/>
      <c r="BZ43" s="1310"/>
      <c r="CA43" s="1310"/>
      <c r="CB43" s="1310"/>
      <c r="CC43" s="1310"/>
      <c r="CD43" s="1310"/>
      <c r="CE43" s="1310"/>
      <c r="CF43" s="1310"/>
      <c r="CG43" s="1310"/>
      <c r="CH43" s="1310"/>
      <c r="CI43" s="1310"/>
      <c r="CJ43" s="1310"/>
      <c r="CK43" s="1310"/>
      <c r="CL43" s="1310"/>
      <c r="CM43" s="1310"/>
      <c r="CN43" s="1310"/>
      <c r="CO43" s="1310"/>
      <c r="CP43" s="1310"/>
      <c r="CQ43" s="1310"/>
      <c r="CR43" s="1310"/>
      <c r="CS43" s="1310"/>
      <c r="CT43" s="1310"/>
      <c r="CU43" s="1310"/>
      <c r="CV43" s="1310"/>
      <c r="CW43" s="1310"/>
      <c r="CX43" s="1310"/>
      <c r="CY43" s="1310"/>
      <c r="CZ43" s="1310"/>
      <c r="DA43" s="1310"/>
      <c r="DB43" s="1310"/>
      <c r="DC43" s="1311"/>
    </row>
    <row r="44" spans="2:109" x14ac:dyDescent="0.15">
      <c r="B44" s="395"/>
      <c r="AN44" s="1312"/>
      <c r="AO44" s="1313"/>
      <c r="AP44" s="1313"/>
      <c r="AQ44" s="1313"/>
      <c r="AR44" s="1313"/>
      <c r="AS44" s="1313"/>
      <c r="AT44" s="1313"/>
      <c r="AU44" s="1313"/>
      <c r="AV44" s="1313"/>
      <c r="AW44" s="1313"/>
      <c r="AX44" s="1313"/>
      <c r="AY44" s="1313"/>
      <c r="AZ44" s="1313"/>
      <c r="BA44" s="1313"/>
      <c r="BB44" s="1313"/>
      <c r="BC44" s="1313"/>
      <c r="BD44" s="1313"/>
      <c r="BE44" s="1313"/>
      <c r="BF44" s="1313"/>
      <c r="BG44" s="1313"/>
      <c r="BH44" s="1313"/>
      <c r="BI44" s="1313"/>
      <c r="BJ44" s="1313"/>
      <c r="BK44" s="1313"/>
      <c r="BL44" s="1313"/>
      <c r="BM44" s="1313"/>
      <c r="BN44" s="1313"/>
      <c r="BO44" s="1313"/>
      <c r="BP44" s="1313"/>
      <c r="BQ44" s="1313"/>
      <c r="BR44" s="1313"/>
      <c r="BS44" s="1313"/>
      <c r="BT44" s="1313"/>
      <c r="BU44" s="1313"/>
      <c r="BV44" s="1313"/>
      <c r="BW44" s="1313"/>
      <c r="BX44" s="1313"/>
      <c r="BY44" s="1313"/>
      <c r="BZ44" s="1313"/>
      <c r="CA44" s="1313"/>
      <c r="CB44" s="1313"/>
      <c r="CC44" s="1313"/>
      <c r="CD44" s="1313"/>
      <c r="CE44" s="1313"/>
      <c r="CF44" s="1313"/>
      <c r="CG44" s="1313"/>
      <c r="CH44" s="1313"/>
      <c r="CI44" s="1313"/>
      <c r="CJ44" s="1313"/>
      <c r="CK44" s="1313"/>
      <c r="CL44" s="1313"/>
      <c r="CM44" s="1313"/>
      <c r="CN44" s="1313"/>
      <c r="CO44" s="1313"/>
      <c r="CP44" s="1313"/>
      <c r="CQ44" s="1313"/>
      <c r="CR44" s="1313"/>
      <c r="CS44" s="1313"/>
      <c r="CT44" s="1313"/>
      <c r="CU44" s="1313"/>
      <c r="CV44" s="1313"/>
      <c r="CW44" s="1313"/>
      <c r="CX44" s="1313"/>
      <c r="CY44" s="1313"/>
      <c r="CZ44" s="1313"/>
      <c r="DA44" s="1313"/>
      <c r="DB44" s="1313"/>
      <c r="DC44" s="1314"/>
    </row>
    <row r="45" spans="2:109" x14ac:dyDescent="0.15">
      <c r="B45" s="395"/>
      <c r="AN45" s="1312"/>
      <c r="AO45" s="1313"/>
      <c r="AP45" s="1313"/>
      <c r="AQ45" s="1313"/>
      <c r="AR45" s="1313"/>
      <c r="AS45" s="1313"/>
      <c r="AT45" s="1313"/>
      <c r="AU45" s="1313"/>
      <c r="AV45" s="1313"/>
      <c r="AW45" s="1313"/>
      <c r="AX45" s="1313"/>
      <c r="AY45" s="1313"/>
      <c r="AZ45" s="1313"/>
      <c r="BA45" s="1313"/>
      <c r="BB45" s="1313"/>
      <c r="BC45" s="1313"/>
      <c r="BD45" s="1313"/>
      <c r="BE45" s="1313"/>
      <c r="BF45" s="1313"/>
      <c r="BG45" s="1313"/>
      <c r="BH45" s="1313"/>
      <c r="BI45" s="1313"/>
      <c r="BJ45" s="1313"/>
      <c r="BK45" s="1313"/>
      <c r="BL45" s="1313"/>
      <c r="BM45" s="1313"/>
      <c r="BN45" s="1313"/>
      <c r="BO45" s="1313"/>
      <c r="BP45" s="1313"/>
      <c r="BQ45" s="1313"/>
      <c r="BR45" s="1313"/>
      <c r="BS45" s="1313"/>
      <c r="BT45" s="1313"/>
      <c r="BU45" s="1313"/>
      <c r="BV45" s="1313"/>
      <c r="BW45" s="1313"/>
      <c r="BX45" s="1313"/>
      <c r="BY45" s="1313"/>
      <c r="BZ45" s="1313"/>
      <c r="CA45" s="1313"/>
      <c r="CB45" s="1313"/>
      <c r="CC45" s="1313"/>
      <c r="CD45" s="1313"/>
      <c r="CE45" s="1313"/>
      <c r="CF45" s="1313"/>
      <c r="CG45" s="1313"/>
      <c r="CH45" s="1313"/>
      <c r="CI45" s="1313"/>
      <c r="CJ45" s="1313"/>
      <c r="CK45" s="1313"/>
      <c r="CL45" s="1313"/>
      <c r="CM45" s="1313"/>
      <c r="CN45" s="1313"/>
      <c r="CO45" s="1313"/>
      <c r="CP45" s="1313"/>
      <c r="CQ45" s="1313"/>
      <c r="CR45" s="1313"/>
      <c r="CS45" s="1313"/>
      <c r="CT45" s="1313"/>
      <c r="CU45" s="1313"/>
      <c r="CV45" s="1313"/>
      <c r="CW45" s="1313"/>
      <c r="CX45" s="1313"/>
      <c r="CY45" s="1313"/>
      <c r="CZ45" s="1313"/>
      <c r="DA45" s="1313"/>
      <c r="DB45" s="1313"/>
      <c r="DC45" s="1314"/>
    </row>
    <row r="46" spans="2:109" x14ac:dyDescent="0.15">
      <c r="B46" s="395"/>
      <c r="AN46" s="1312"/>
      <c r="AO46" s="1313"/>
      <c r="AP46" s="1313"/>
      <c r="AQ46" s="1313"/>
      <c r="AR46" s="1313"/>
      <c r="AS46" s="1313"/>
      <c r="AT46" s="1313"/>
      <c r="AU46" s="1313"/>
      <c r="AV46" s="1313"/>
      <c r="AW46" s="1313"/>
      <c r="AX46" s="1313"/>
      <c r="AY46" s="1313"/>
      <c r="AZ46" s="1313"/>
      <c r="BA46" s="1313"/>
      <c r="BB46" s="1313"/>
      <c r="BC46" s="1313"/>
      <c r="BD46" s="1313"/>
      <c r="BE46" s="1313"/>
      <c r="BF46" s="1313"/>
      <c r="BG46" s="1313"/>
      <c r="BH46" s="1313"/>
      <c r="BI46" s="1313"/>
      <c r="BJ46" s="1313"/>
      <c r="BK46" s="1313"/>
      <c r="BL46" s="1313"/>
      <c r="BM46" s="1313"/>
      <c r="BN46" s="1313"/>
      <c r="BO46" s="1313"/>
      <c r="BP46" s="1313"/>
      <c r="BQ46" s="1313"/>
      <c r="BR46" s="1313"/>
      <c r="BS46" s="1313"/>
      <c r="BT46" s="1313"/>
      <c r="BU46" s="1313"/>
      <c r="BV46" s="1313"/>
      <c r="BW46" s="1313"/>
      <c r="BX46" s="1313"/>
      <c r="BY46" s="1313"/>
      <c r="BZ46" s="1313"/>
      <c r="CA46" s="1313"/>
      <c r="CB46" s="1313"/>
      <c r="CC46" s="1313"/>
      <c r="CD46" s="1313"/>
      <c r="CE46" s="1313"/>
      <c r="CF46" s="1313"/>
      <c r="CG46" s="1313"/>
      <c r="CH46" s="1313"/>
      <c r="CI46" s="1313"/>
      <c r="CJ46" s="1313"/>
      <c r="CK46" s="1313"/>
      <c r="CL46" s="1313"/>
      <c r="CM46" s="1313"/>
      <c r="CN46" s="1313"/>
      <c r="CO46" s="1313"/>
      <c r="CP46" s="1313"/>
      <c r="CQ46" s="1313"/>
      <c r="CR46" s="1313"/>
      <c r="CS46" s="1313"/>
      <c r="CT46" s="1313"/>
      <c r="CU46" s="1313"/>
      <c r="CV46" s="1313"/>
      <c r="CW46" s="1313"/>
      <c r="CX46" s="1313"/>
      <c r="CY46" s="1313"/>
      <c r="CZ46" s="1313"/>
      <c r="DA46" s="1313"/>
      <c r="DB46" s="1313"/>
      <c r="DC46" s="1314"/>
    </row>
    <row r="47" spans="2:109" x14ac:dyDescent="0.15">
      <c r="B47" s="395"/>
      <c r="AN47" s="1315"/>
      <c r="AO47" s="1316"/>
      <c r="AP47" s="1316"/>
      <c r="AQ47" s="1316"/>
      <c r="AR47" s="1316"/>
      <c r="AS47" s="1316"/>
      <c r="AT47" s="1316"/>
      <c r="AU47" s="1316"/>
      <c r="AV47" s="1316"/>
      <c r="AW47" s="1316"/>
      <c r="AX47" s="1316"/>
      <c r="AY47" s="1316"/>
      <c r="AZ47" s="1316"/>
      <c r="BA47" s="1316"/>
      <c r="BB47" s="1316"/>
      <c r="BC47" s="1316"/>
      <c r="BD47" s="1316"/>
      <c r="BE47" s="1316"/>
      <c r="BF47" s="1316"/>
      <c r="BG47" s="1316"/>
      <c r="BH47" s="1316"/>
      <c r="BI47" s="1316"/>
      <c r="BJ47" s="1316"/>
      <c r="BK47" s="1316"/>
      <c r="BL47" s="1316"/>
      <c r="BM47" s="1316"/>
      <c r="BN47" s="1316"/>
      <c r="BO47" s="1316"/>
      <c r="BP47" s="1316"/>
      <c r="BQ47" s="1316"/>
      <c r="BR47" s="1316"/>
      <c r="BS47" s="1316"/>
      <c r="BT47" s="1316"/>
      <c r="BU47" s="1316"/>
      <c r="BV47" s="1316"/>
      <c r="BW47" s="1316"/>
      <c r="BX47" s="1316"/>
      <c r="BY47" s="1316"/>
      <c r="BZ47" s="1316"/>
      <c r="CA47" s="1316"/>
      <c r="CB47" s="1316"/>
      <c r="CC47" s="1316"/>
      <c r="CD47" s="1316"/>
      <c r="CE47" s="1316"/>
      <c r="CF47" s="1316"/>
      <c r="CG47" s="1316"/>
      <c r="CH47" s="1316"/>
      <c r="CI47" s="1316"/>
      <c r="CJ47" s="1316"/>
      <c r="CK47" s="1316"/>
      <c r="CL47" s="1316"/>
      <c r="CM47" s="1316"/>
      <c r="CN47" s="1316"/>
      <c r="CO47" s="1316"/>
      <c r="CP47" s="1316"/>
      <c r="CQ47" s="1316"/>
      <c r="CR47" s="1316"/>
      <c r="CS47" s="1316"/>
      <c r="CT47" s="1316"/>
      <c r="CU47" s="1316"/>
      <c r="CV47" s="1316"/>
      <c r="CW47" s="1316"/>
      <c r="CX47" s="1316"/>
      <c r="CY47" s="1316"/>
      <c r="CZ47" s="1316"/>
      <c r="DA47" s="1316"/>
      <c r="DB47" s="1316"/>
      <c r="DC47" s="1317"/>
    </row>
    <row r="48" spans="2:109" x14ac:dyDescent="0.15">
      <c r="B48" s="395"/>
      <c r="H48" s="404"/>
      <c r="I48" s="404"/>
      <c r="J48" s="404"/>
      <c r="AN48" s="404"/>
      <c r="AO48" s="404"/>
      <c r="AP48" s="404"/>
      <c r="AZ48" s="404"/>
      <c r="BA48" s="404"/>
      <c r="BB48" s="404"/>
      <c r="BL48" s="404"/>
      <c r="BM48" s="404"/>
      <c r="BN48" s="404"/>
      <c r="BX48" s="404"/>
      <c r="BY48" s="404"/>
      <c r="BZ48" s="404"/>
      <c r="CJ48" s="404"/>
      <c r="CK48" s="404"/>
      <c r="CL48" s="404"/>
      <c r="CV48" s="404"/>
      <c r="CW48" s="404"/>
      <c r="CX48" s="404"/>
    </row>
    <row r="49" spans="1:109" x14ac:dyDescent="0.15">
      <c r="B49" s="395"/>
      <c r="AN49" s="388" t="s">
        <v>606</v>
      </c>
    </row>
    <row r="50" spans="1:109" x14ac:dyDescent="0.15">
      <c r="B50" s="395"/>
      <c r="G50" s="1318"/>
      <c r="H50" s="1318"/>
      <c r="I50" s="1318"/>
      <c r="J50" s="1318"/>
      <c r="K50" s="405"/>
      <c r="L50" s="405"/>
      <c r="M50" s="406"/>
      <c r="N50" s="406"/>
      <c r="AN50" s="1319"/>
      <c r="AO50" s="1320"/>
      <c r="AP50" s="1320"/>
      <c r="AQ50" s="1320"/>
      <c r="AR50" s="1320"/>
      <c r="AS50" s="1320"/>
      <c r="AT50" s="1320"/>
      <c r="AU50" s="1320"/>
      <c r="AV50" s="1320"/>
      <c r="AW50" s="1320"/>
      <c r="AX50" s="1320"/>
      <c r="AY50" s="1320"/>
      <c r="AZ50" s="1320"/>
      <c r="BA50" s="1320"/>
      <c r="BB50" s="1320"/>
      <c r="BC50" s="1320"/>
      <c r="BD50" s="1320"/>
      <c r="BE50" s="1320"/>
      <c r="BF50" s="1320"/>
      <c r="BG50" s="1320"/>
      <c r="BH50" s="1320"/>
      <c r="BI50" s="1320"/>
      <c r="BJ50" s="1320"/>
      <c r="BK50" s="1320"/>
      <c r="BL50" s="1320"/>
      <c r="BM50" s="1320"/>
      <c r="BN50" s="1320"/>
      <c r="BO50" s="1321"/>
      <c r="BP50" s="1322" t="s">
        <v>558</v>
      </c>
      <c r="BQ50" s="1322"/>
      <c r="BR50" s="1322"/>
      <c r="BS50" s="1322"/>
      <c r="BT50" s="1322"/>
      <c r="BU50" s="1322"/>
      <c r="BV50" s="1322"/>
      <c r="BW50" s="1322"/>
      <c r="BX50" s="1322" t="s">
        <v>559</v>
      </c>
      <c r="BY50" s="1322"/>
      <c r="BZ50" s="1322"/>
      <c r="CA50" s="1322"/>
      <c r="CB50" s="1322"/>
      <c r="CC50" s="1322"/>
      <c r="CD50" s="1322"/>
      <c r="CE50" s="1322"/>
      <c r="CF50" s="1322" t="s">
        <v>560</v>
      </c>
      <c r="CG50" s="1322"/>
      <c r="CH50" s="1322"/>
      <c r="CI50" s="1322"/>
      <c r="CJ50" s="1322"/>
      <c r="CK50" s="1322"/>
      <c r="CL50" s="1322"/>
      <c r="CM50" s="1322"/>
      <c r="CN50" s="1322" t="s">
        <v>561</v>
      </c>
      <c r="CO50" s="1322"/>
      <c r="CP50" s="1322"/>
      <c r="CQ50" s="1322"/>
      <c r="CR50" s="1322"/>
      <c r="CS50" s="1322"/>
      <c r="CT50" s="1322"/>
      <c r="CU50" s="1322"/>
      <c r="CV50" s="1322" t="s">
        <v>562</v>
      </c>
      <c r="CW50" s="1322"/>
      <c r="CX50" s="1322"/>
      <c r="CY50" s="1322"/>
      <c r="CZ50" s="1322"/>
      <c r="DA50" s="1322"/>
      <c r="DB50" s="1322"/>
      <c r="DC50" s="1322"/>
    </row>
    <row r="51" spans="1:109" ht="13.5" customHeight="1" x14ac:dyDescent="0.15">
      <c r="B51" s="395"/>
      <c r="G51" s="1329"/>
      <c r="H51" s="1329"/>
      <c r="I51" s="1327"/>
      <c r="J51" s="1327"/>
      <c r="K51" s="1324"/>
      <c r="L51" s="1324"/>
      <c r="M51" s="1324"/>
      <c r="N51" s="1324"/>
      <c r="AM51" s="404"/>
      <c r="AN51" s="1325" t="s">
        <v>607</v>
      </c>
      <c r="AO51" s="1325"/>
      <c r="AP51" s="1325"/>
      <c r="AQ51" s="1325"/>
      <c r="AR51" s="1325"/>
      <c r="AS51" s="1325"/>
      <c r="AT51" s="1325"/>
      <c r="AU51" s="1325"/>
      <c r="AV51" s="1325"/>
      <c r="AW51" s="1325"/>
      <c r="AX51" s="1325"/>
      <c r="AY51" s="1325"/>
      <c r="AZ51" s="1325"/>
      <c r="BA51" s="1325"/>
      <c r="BB51" s="1325" t="s">
        <v>608</v>
      </c>
      <c r="BC51" s="1325"/>
      <c r="BD51" s="1325"/>
      <c r="BE51" s="1325"/>
      <c r="BF51" s="1325"/>
      <c r="BG51" s="1325"/>
      <c r="BH51" s="1325"/>
      <c r="BI51" s="1325"/>
      <c r="BJ51" s="1325"/>
      <c r="BK51" s="1325"/>
      <c r="BL51" s="1325"/>
      <c r="BM51" s="1325"/>
      <c r="BN51" s="1325"/>
      <c r="BO51" s="1325"/>
      <c r="BP51" s="1326"/>
      <c r="BQ51" s="1323"/>
      <c r="BR51" s="1323"/>
      <c r="BS51" s="1323"/>
      <c r="BT51" s="1323"/>
      <c r="BU51" s="1323"/>
      <c r="BV51" s="1323"/>
      <c r="BW51" s="1323"/>
      <c r="BX51" s="1323">
        <v>39.799999999999997</v>
      </c>
      <c r="BY51" s="1323"/>
      <c r="BZ51" s="1323"/>
      <c r="CA51" s="1323"/>
      <c r="CB51" s="1323"/>
      <c r="CC51" s="1323"/>
      <c r="CD51" s="1323"/>
      <c r="CE51" s="1323"/>
      <c r="CF51" s="1323">
        <v>47.2</v>
      </c>
      <c r="CG51" s="1323"/>
      <c r="CH51" s="1323"/>
      <c r="CI51" s="1323"/>
      <c r="CJ51" s="1323"/>
      <c r="CK51" s="1323"/>
      <c r="CL51" s="1323"/>
      <c r="CM51" s="1323"/>
      <c r="CN51" s="1323">
        <v>52.4</v>
      </c>
      <c r="CO51" s="1323"/>
      <c r="CP51" s="1323"/>
      <c r="CQ51" s="1323"/>
      <c r="CR51" s="1323"/>
      <c r="CS51" s="1323"/>
      <c r="CT51" s="1323"/>
      <c r="CU51" s="1323"/>
      <c r="CV51" s="1323">
        <v>66.900000000000006</v>
      </c>
      <c r="CW51" s="1323"/>
      <c r="CX51" s="1323"/>
      <c r="CY51" s="1323"/>
      <c r="CZ51" s="1323"/>
      <c r="DA51" s="1323"/>
      <c r="DB51" s="1323"/>
      <c r="DC51" s="1323"/>
    </row>
    <row r="52" spans="1:109" x14ac:dyDescent="0.15">
      <c r="B52" s="395"/>
      <c r="G52" s="1329"/>
      <c r="H52" s="1329"/>
      <c r="I52" s="1327"/>
      <c r="J52" s="1327"/>
      <c r="K52" s="1324"/>
      <c r="L52" s="1324"/>
      <c r="M52" s="1324"/>
      <c r="N52" s="1324"/>
      <c r="AM52" s="404"/>
      <c r="AN52" s="1325"/>
      <c r="AO52" s="1325"/>
      <c r="AP52" s="1325"/>
      <c r="AQ52" s="1325"/>
      <c r="AR52" s="1325"/>
      <c r="AS52" s="1325"/>
      <c r="AT52" s="1325"/>
      <c r="AU52" s="1325"/>
      <c r="AV52" s="1325"/>
      <c r="AW52" s="1325"/>
      <c r="AX52" s="1325"/>
      <c r="AY52" s="1325"/>
      <c r="AZ52" s="1325"/>
      <c r="BA52" s="1325"/>
      <c r="BB52" s="1325"/>
      <c r="BC52" s="1325"/>
      <c r="BD52" s="1325"/>
      <c r="BE52" s="1325"/>
      <c r="BF52" s="1325"/>
      <c r="BG52" s="1325"/>
      <c r="BH52" s="1325"/>
      <c r="BI52" s="1325"/>
      <c r="BJ52" s="1325"/>
      <c r="BK52" s="1325"/>
      <c r="BL52" s="1325"/>
      <c r="BM52" s="1325"/>
      <c r="BN52" s="1325"/>
      <c r="BO52" s="1325"/>
      <c r="BP52" s="1323"/>
      <c r="BQ52" s="1323"/>
      <c r="BR52" s="1323"/>
      <c r="BS52" s="1323"/>
      <c r="BT52" s="1323"/>
      <c r="BU52" s="1323"/>
      <c r="BV52" s="1323"/>
      <c r="BW52" s="1323"/>
      <c r="BX52" s="1323"/>
      <c r="BY52" s="1323"/>
      <c r="BZ52" s="1323"/>
      <c r="CA52" s="1323"/>
      <c r="CB52" s="1323"/>
      <c r="CC52" s="1323"/>
      <c r="CD52" s="1323"/>
      <c r="CE52" s="1323"/>
      <c r="CF52" s="1323"/>
      <c r="CG52" s="1323"/>
      <c r="CH52" s="1323"/>
      <c r="CI52" s="1323"/>
      <c r="CJ52" s="1323"/>
      <c r="CK52" s="1323"/>
      <c r="CL52" s="1323"/>
      <c r="CM52" s="1323"/>
      <c r="CN52" s="1323"/>
      <c r="CO52" s="1323"/>
      <c r="CP52" s="1323"/>
      <c r="CQ52" s="1323"/>
      <c r="CR52" s="1323"/>
      <c r="CS52" s="1323"/>
      <c r="CT52" s="1323"/>
      <c r="CU52" s="1323"/>
      <c r="CV52" s="1323"/>
      <c r="CW52" s="1323"/>
      <c r="CX52" s="1323"/>
      <c r="CY52" s="1323"/>
      <c r="CZ52" s="1323"/>
      <c r="DA52" s="1323"/>
      <c r="DB52" s="1323"/>
      <c r="DC52" s="1323"/>
    </row>
    <row r="53" spans="1:109" x14ac:dyDescent="0.15">
      <c r="A53" s="403"/>
      <c r="B53" s="395"/>
      <c r="G53" s="1329"/>
      <c r="H53" s="1329"/>
      <c r="I53" s="1318"/>
      <c r="J53" s="1318"/>
      <c r="K53" s="1324"/>
      <c r="L53" s="1324"/>
      <c r="M53" s="1324"/>
      <c r="N53" s="1324"/>
      <c r="AM53" s="404"/>
      <c r="AN53" s="1325"/>
      <c r="AO53" s="1325"/>
      <c r="AP53" s="1325"/>
      <c r="AQ53" s="1325"/>
      <c r="AR53" s="1325"/>
      <c r="AS53" s="1325"/>
      <c r="AT53" s="1325"/>
      <c r="AU53" s="1325"/>
      <c r="AV53" s="1325"/>
      <c r="AW53" s="1325"/>
      <c r="AX53" s="1325"/>
      <c r="AY53" s="1325"/>
      <c r="AZ53" s="1325"/>
      <c r="BA53" s="1325"/>
      <c r="BB53" s="1325" t="s">
        <v>609</v>
      </c>
      <c r="BC53" s="1325"/>
      <c r="BD53" s="1325"/>
      <c r="BE53" s="1325"/>
      <c r="BF53" s="1325"/>
      <c r="BG53" s="1325"/>
      <c r="BH53" s="1325"/>
      <c r="BI53" s="1325"/>
      <c r="BJ53" s="1325"/>
      <c r="BK53" s="1325"/>
      <c r="BL53" s="1325"/>
      <c r="BM53" s="1325"/>
      <c r="BN53" s="1325"/>
      <c r="BO53" s="1325"/>
      <c r="BP53" s="1326"/>
      <c r="BQ53" s="1323"/>
      <c r="BR53" s="1323"/>
      <c r="BS53" s="1323"/>
      <c r="BT53" s="1323"/>
      <c r="BU53" s="1323"/>
      <c r="BV53" s="1323"/>
      <c r="BW53" s="1323"/>
      <c r="BX53" s="1323">
        <v>59</v>
      </c>
      <c r="BY53" s="1323"/>
      <c r="BZ53" s="1323"/>
      <c r="CA53" s="1323"/>
      <c r="CB53" s="1323"/>
      <c r="CC53" s="1323"/>
      <c r="CD53" s="1323"/>
      <c r="CE53" s="1323"/>
      <c r="CF53" s="1323">
        <v>60.1</v>
      </c>
      <c r="CG53" s="1323"/>
      <c r="CH53" s="1323"/>
      <c r="CI53" s="1323"/>
      <c r="CJ53" s="1323"/>
      <c r="CK53" s="1323"/>
      <c r="CL53" s="1323"/>
      <c r="CM53" s="1323"/>
      <c r="CN53" s="1323">
        <v>61.7</v>
      </c>
      <c r="CO53" s="1323"/>
      <c r="CP53" s="1323"/>
      <c r="CQ53" s="1323"/>
      <c r="CR53" s="1323"/>
      <c r="CS53" s="1323"/>
      <c r="CT53" s="1323"/>
      <c r="CU53" s="1323"/>
      <c r="CV53" s="1323">
        <v>62.8</v>
      </c>
      <c r="CW53" s="1323"/>
      <c r="CX53" s="1323"/>
      <c r="CY53" s="1323"/>
      <c r="CZ53" s="1323"/>
      <c r="DA53" s="1323"/>
      <c r="DB53" s="1323"/>
      <c r="DC53" s="1323"/>
    </row>
    <row r="54" spans="1:109" x14ac:dyDescent="0.15">
      <c r="A54" s="403"/>
      <c r="B54" s="395"/>
      <c r="G54" s="1329"/>
      <c r="H54" s="1329"/>
      <c r="I54" s="1318"/>
      <c r="J54" s="1318"/>
      <c r="K54" s="1324"/>
      <c r="L54" s="1324"/>
      <c r="M54" s="1324"/>
      <c r="N54" s="1324"/>
      <c r="AM54" s="404"/>
      <c r="AN54" s="1325"/>
      <c r="AO54" s="1325"/>
      <c r="AP54" s="1325"/>
      <c r="AQ54" s="1325"/>
      <c r="AR54" s="1325"/>
      <c r="AS54" s="1325"/>
      <c r="AT54" s="1325"/>
      <c r="AU54" s="1325"/>
      <c r="AV54" s="1325"/>
      <c r="AW54" s="1325"/>
      <c r="AX54" s="1325"/>
      <c r="AY54" s="1325"/>
      <c r="AZ54" s="1325"/>
      <c r="BA54" s="1325"/>
      <c r="BB54" s="1325"/>
      <c r="BC54" s="1325"/>
      <c r="BD54" s="1325"/>
      <c r="BE54" s="1325"/>
      <c r="BF54" s="1325"/>
      <c r="BG54" s="1325"/>
      <c r="BH54" s="1325"/>
      <c r="BI54" s="1325"/>
      <c r="BJ54" s="1325"/>
      <c r="BK54" s="1325"/>
      <c r="BL54" s="1325"/>
      <c r="BM54" s="1325"/>
      <c r="BN54" s="1325"/>
      <c r="BO54" s="1325"/>
      <c r="BP54" s="1323"/>
      <c r="BQ54" s="1323"/>
      <c r="BR54" s="1323"/>
      <c r="BS54" s="1323"/>
      <c r="BT54" s="1323"/>
      <c r="BU54" s="1323"/>
      <c r="BV54" s="1323"/>
      <c r="BW54" s="1323"/>
      <c r="BX54" s="1323"/>
      <c r="BY54" s="1323"/>
      <c r="BZ54" s="1323"/>
      <c r="CA54" s="1323"/>
      <c r="CB54" s="1323"/>
      <c r="CC54" s="1323"/>
      <c r="CD54" s="1323"/>
      <c r="CE54" s="1323"/>
      <c r="CF54" s="1323"/>
      <c r="CG54" s="1323"/>
      <c r="CH54" s="1323"/>
      <c r="CI54" s="1323"/>
      <c r="CJ54" s="1323"/>
      <c r="CK54" s="1323"/>
      <c r="CL54" s="1323"/>
      <c r="CM54" s="1323"/>
      <c r="CN54" s="1323"/>
      <c r="CO54" s="1323"/>
      <c r="CP54" s="1323"/>
      <c r="CQ54" s="1323"/>
      <c r="CR54" s="1323"/>
      <c r="CS54" s="1323"/>
      <c r="CT54" s="1323"/>
      <c r="CU54" s="1323"/>
      <c r="CV54" s="1323"/>
      <c r="CW54" s="1323"/>
      <c r="CX54" s="1323"/>
      <c r="CY54" s="1323"/>
      <c r="CZ54" s="1323"/>
      <c r="DA54" s="1323"/>
      <c r="DB54" s="1323"/>
      <c r="DC54" s="1323"/>
    </row>
    <row r="55" spans="1:109" x14ac:dyDescent="0.15">
      <c r="A55" s="403"/>
      <c r="B55" s="395"/>
      <c r="G55" s="1318"/>
      <c r="H55" s="1318"/>
      <c r="I55" s="1318"/>
      <c r="J55" s="1318"/>
      <c r="K55" s="1324"/>
      <c r="L55" s="1324"/>
      <c r="M55" s="1324"/>
      <c r="N55" s="1324"/>
      <c r="AN55" s="1322" t="s">
        <v>610</v>
      </c>
      <c r="AO55" s="1322"/>
      <c r="AP55" s="1322"/>
      <c r="AQ55" s="1322"/>
      <c r="AR55" s="1322"/>
      <c r="AS55" s="1322"/>
      <c r="AT55" s="1322"/>
      <c r="AU55" s="1322"/>
      <c r="AV55" s="1322"/>
      <c r="AW55" s="1322"/>
      <c r="AX55" s="1322"/>
      <c r="AY55" s="1322"/>
      <c r="AZ55" s="1322"/>
      <c r="BA55" s="1322"/>
      <c r="BB55" s="1325" t="s">
        <v>608</v>
      </c>
      <c r="BC55" s="1325"/>
      <c r="BD55" s="1325"/>
      <c r="BE55" s="1325"/>
      <c r="BF55" s="1325"/>
      <c r="BG55" s="1325"/>
      <c r="BH55" s="1325"/>
      <c r="BI55" s="1325"/>
      <c r="BJ55" s="1325"/>
      <c r="BK55" s="1325"/>
      <c r="BL55" s="1325"/>
      <c r="BM55" s="1325"/>
      <c r="BN55" s="1325"/>
      <c r="BO55" s="1325"/>
      <c r="BP55" s="1326"/>
      <c r="BQ55" s="1323"/>
      <c r="BR55" s="1323"/>
      <c r="BS55" s="1323"/>
      <c r="BT55" s="1323"/>
      <c r="BU55" s="1323"/>
      <c r="BV55" s="1323"/>
      <c r="BW55" s="1323"/>
      <c r="BX55" s="1323">
        <v>51.4</v>
      </c>
      <c r="BY55" s="1323"/>
      <c r="BZ55" s="1323"/>
      <c r="CA55" s="1323"/>
      <c r="CB55" s="1323"/>
      <c r="CC55" s="1323"/>
      <c r="CD55" s="1323"/>
      <c r="CE55" s="1323"/>
      <c r="CF55" s="1323">
        <v>46.8</v>
      </c>
      <c r="CG55" s="1323"/>
      <c r="CH55" s="1323"/>
      <c r="CI55" s="1323"/>
      <c r="CJ55" s="1323"/>
      <c r="CK55" s="1323"/>
      <c r="CL55" s="1323"/>
      <c r="CM55" s="1323"/>
      <c r="CN55" s="1323">
        <v>48.4</v>
      </c>
      <c r="CO55" s="1323"/>
      <c r="CP55" s="1323"/>
      <c r="CQ55" s="1323"/>
      <c r="CR55" s="1323"/>
      <c r="CS55" s="1323"/>
      <c r="CT55" s="1323"/>
      <c r="CU55" s="1323"/>
      <c r="CV55" s="1323">
        <v>43</v>
      </c>
      <c r="CW55" s="1323"/>
      <c r="CX55" s="1323"/>
      <c r="CY55" s="1323"/>
      <c r="CZ55" s="1323"/>
      <c r="DA55" s="1323"/>
      <c r="DB55" s="1323"/>
      <c r="DC55" s="1323"/>
    </row>
    <row r="56" spans="1:109" x14ac:dyDescent="0.15">
      <c r="A56" s="403"/>
      <c r="B56" s="395"/>
      <c r="G56" s="1318"/>
      <c r="H56" s="1318"/>
      <c r="I56" s="1318"/>
      <c r="J56" s="1318"/>
      <c r="K56" s="1324"/>
      <c r="L56" s="1324"/>
      <c r="M56" s="1324"/>
      <c r="N56" s="1324"/>
      <c r="AN56" s="1322"/>
      <c r="AO56" s="1322"/>
      <c r="AP56" s="1322"/>
      <c r="AQ56" s="1322"/>
      <c r="AR56" s="1322"/>
      <c r="AS56" s="1322"/>
      <c r="AT56" s="1322"/>
      <c r="AU56" s="1322"/>
      <c r="AV56" s="1322"/>
      <c r="AW56" s="1322"/>
      <c r="AX56" s="1322"/>
      <c r="AY56" s="1322"/>
      <c r="AZ56" s="1322"/>
      <c r="BA56" s="1322"/>
      <c r="BB56" s="1325"/>
      <c r="BC56" s="1325"/>
      <c r="BD56" s="1325"/>
      <c r="BE56" s="1325"/>
      <c r="BF56" s="1325"/>
      <c r="BG56" s="1325"/>
      <c r="BH56" s="1325"/>
      <c r="BI56" s="1325"/>
      <c r="BJ56" s="1325"/>
      <c r="BK56" s="1325"/>
      <c r="BL56" s="1325"/>
      <c r="BM56" s="1325"/>
      <c r="BN56" s="1325"/>
      <c r="BO56" s="1325"/>
      <c r="BP56" s="1323"/>
      <c r="BQ56" s="1323"/>
      <c r="BR56" s="1323"/>
      <c r="BS56" s="1323"/>
      <c r="BT56" s="1323"/>
      <c r="BU56" s="1323"/>
      <c r="BV56" s="1323"/>
      <c r="BW56" s="1323"/>
      <c r="BX56" s="1323"/>
      <c r="BY56" s="1323"/>
      <c r="BZ56" s="1323"/>
      <c r="CA56" s="1323"/>
      <c r="CB56" s="1323"/>
      <c r="CC56" s="1323"/>
      <c r="CD56" s="1323"/>
      <c r="CE56" s="1323"/>
      <c r="CF56" s="1323"/>
      <c r="CG56" s="1323"/>
      <c r="CH56" s="1323"/>
      <c r="CI56" s="1323"/>
      <c r="CJ56" s="1323"/>
      <c r="CK56" s="1323"/>
      <c r="CL56" s="1323"/>
      <c r="CM56" s="1323"/>
      <c r="CN56" s="1323"/>
      <c r="CO56" s="1323"/>
      <c r="CP56" s="1323"/>
      <c r="CQ56" s="1323"/>
      <c r="CR56" s="1323"/>
      <c r="CS56" s="1323"/>
      <c r="CT56" s="1323"/>
      <c r="CU56" s="1323"/>
      <c r="CV56" s="1323"/>
      <c r="CW56" s="1323"/>
      <c r="CX56" s="1323"/>
      <c r="CY56" s="1323"/>
      <c r="CZ56" s="1323"/>
      <c r="DA56" s="1323"/>
      <c r="DB56" s="1323"/>
      <c r="DC56" s="1323"/>
    </row>
    <row r="57" spans="1:109" s="403" customFormat="1" x14ac:dyDescent="0.15">
      <c r="B57" s="407"/>
      <c r="G57" s="1318"/>
      <c r="H57" s="1318"/>
      <c r="I57" s="1328"/>
      <c r="J57" s="1328"/>
      <c r="K57" s="1324"/>
      <c r="L57" s="1324"/>
      <c r="M57" s="1324"/>
      <c r="N57" s="1324"/>
      <c r="AM57" s="388"/>
      <c r="AN57" s="1322"/>
      <c r="AO57" s="1322"/>
      <c r="AP57" s="1322"/>
      <c r="AQ57" s="1322"/>
      <c r="AR57" s="1322"/>
      <c r="AS57" s="1322"/>
      <c r="AT57" s="1322"/>
      <c r="AU57" s="1322"/>
      <c r="AV57" s="1322"/>
      <c r="AW57" s="1322"/>
      <c r="AX57" s="1322"/>
      <c r="AY57" s="1322"/>
      <c r="AZ57" s="1322"/>
      <c r="BA57" s="1322"/>
      <c r="BB57" s="1325" t="s">
        <v>609</v>
      </c>
      <c r="BC57" s="1325"/>
      <c r="BD57" s="1325"/>
      <c r="BE57" s="1325"/>
      <c r="BF57" s="1325"/>
      <c r="BG57" s="1325"/>
      <c r="BH57" s="1325"/>
      <c r="BI57" s="1325"/>
      <c r="BJ57" s="1325"/>
      <c r="BK57" s="1325"/>
      <c r="BL57" s="1325"/>
      <c r="BM57" s="1325"/>
      <c r="BN57" s="1325"/>
      <c r="BO57" s="1325"/>
      <c r="BP57" s="1326"/>
      <c r="BQ57" s="1323"/>
      <c r="BR57" s="1323"/>
      <c r="BS57" s="1323"/>
      <c r="BT57" s="1323"/>
      <c r="BU57" s="1323"/>
      <c r="BV57" s="1323"/>
      <c r="BW57" s="1323"/>
      <c r="BX57" s="1323">
        <v>59.8</v>
      </c>
      <c r="BY57" s="1323"/>
      <c r="BZ57" s="1323"/>
      <c r="CA57" s="1323"/>
      <c r="CB57" s="1323"/>
      <c r="CC57" s="1323"/>
      <c r="CD57" s="1323"/>
      <c r="CE57" s="1323"/>
      <c r="CF57" s="1323">
        <v>61.4</v>
      </c>
      <c r="CG57" s="1323"/>
      <c r="CH57" s="1323"/>
      <c r="CI57" s="1323"/>
      <c r="CJ57" s="1323"/>
      <c r="CK57" s="1323"/>
      <c r="CL57" s="1323"/>
      <c r="CM57" s="1323"/>
      <c r="CN57" s="1323">
        <v>61.4</v>
      </c>
      <c r="CO57" s="1323"/>
      <c r="CP57" s="1323"/>
      <c r="CQ57" s="1323"/>
      <c r="CR57" s="1323"/>
      <c r="CS57" s="1323"/>
      <c r="CT57" s="1323"/>
      <c r="CU57" s="1323"/>
      <c r="CV57" s="1323">
        <v>62.5</v>
      </c>
      <c r="CW57" s="1323"/>
      <c r="CX57" s="1323"/>
      <c r="CY57" s="1323"/>
      <c r="CZ57" s="1323"/>
      <c r="DA57" s="1323"/>
      <c r="DB57" s="1323"/>
      <c r="DC57" s="1323"/>
      <c r="DD57" s="408"/>
      <c r="DE57" s="407"/>
    </row>
    <row r="58" spans="1:109" s="403" customFormat="1" x14ac:dyDescent="0.15">
      <c r="A58" s="388"/>
      <c r="B58" s="407"/>
      <c r="G58" s="1318"/>
      <c r="H58" s="1318"/>
      <c r="I58" s="1328"/>
      <c r="J58" s="1328"/>
      <c r="K58" s="1324"/>
      <c r="L58" s="1324"/>
      <c r="M58" s="1324"/>
      <c r="N58" s="1324"/>
      <c r="AM58" s="388"/>
      <c r="AN58" s="1322"/>
      <c r="AO58" s="1322"/>
      <c r="AP58" s="1322"/>
      <c r="AQ58" s="1322"/>
      <c r="AR58" s="1322"/>
      <c r="AS58" s="1322"/>
      <c r="AT58" s="1322"/>
      <c r="AU58" s="1322"/>
      <c r="AV58" s="1322"/>
      <c r="AW58" s="1322"/>
      <c r="AX58" s="1322"/>
      <c r="AY58" s="1322"/>
      <c r="AZ58" s="1322"/>
      <c r="BA58" s="1322"/>
      <c r="BB58" s="1325"/>
      <c r="BC58" s="1325"/>
      <c r="BD58" s="1325"/>
      <c r="BE58" s="1325"/>
      <c r="BF58" s="1325"/>
      <c r="BG58" s="1325"/>
      <c r="BH58" s="1325"/>
      <c r="BI58" s="1325"/>
      <c r="BJ58" s="1325"/>
      <c r="BK58" s="1325"/>
      <c r="BL58" s="1325"/>
      <c r="BM58" s="1325"/>
      <c r="BN58" s="1325"/>
      <c r="BO58" s="1325"/>
      <c r="BP58" s="1323"/>
      <c r="BQ58" s="1323"/>
      <c r="BR58" s="1323"/>
      <c r="BS58" s="1323"/>
      <c r="BT58" s="1323"/>
      <c r="BU58" s="1323"/>
      <c r="BV58" s="1323"/>
      <c r="BW58" s="1323"/>
      <c r="BX58" s="1323"/>
      <c r="BY58" s="1323"/>
      <c r="BZ58" s="1323"/>
      <c r="CA58" s="1323"/>
      <c r="CB58" s="1323"/>
      <c r="CC58" s="1323"/>
      <c r="CD58" s="1323"/>
      <c r="CE58" s="1323"/>
      <c r="CF58" s="1323"/>
      <c r="CG58" s="1323"/>
      <c r="CH58" s="1323"/>
      <c r="CI58" s="1323"/>
      <c r="CJ58" s="1323"/>
      <c r="CK58" s="1323"/>
      <c r="CL58" s="1323"/>
      <c r="CM58" s="1323"/>
      <c r="CN58" s="1323"/>
      <c r="CO58" s="1323"/>
      <c r="CP58" s="1323"/>
      <c r="CQ58" s="1323"/>
      <c r="CR58" s="1323"/>
      <c r="CS58" s="1323"/>
      <c r="CT58" s="1323"/>
      <c r="CU58" s="1323"/>
      <c r="CV58" s="1323"/>
      <c r="CW58" s="1323"/>
      <c r="CX58" s="1323"/>
      <c r="CY58" s="1323"/>
      <c r="CZ58" s="1323"/>
      <c r="DA58" s="1323"/>
      <c r="DB58" s="1323"/>
      <c r="DC58" s="1323"/>
      <c r="DD58" s="408"/>
      <c r="DE58" s="407"/>
    </row>
    <row r="59" spans="1:109" s="403" customFormat="1" x14ac:dyDescent="0.15">
      <c r="A59" s="388"/>
      <c r="B59" s="407"/>
      <c r="K59" s="409"/>
      <c r="L59" s="409"/>
      <c r="M59" s="409"/>
      <c r="N59" s="409"/>
      <c r="AQ59" s="409"/>
      <c r="AR59" s="409"/>
      <c r="AS59" s="409"/>
      <c r="AT59" s="409"/>
      <c r="BC59" s="409"/>
      <c r="BD59" s="409"/>
      <c r="BE59" s="409"/>
      <c r="BF59" s="409"/>
      <c r="BO59" s="409"/>
      <c r="BP59" s="409"/>
      <c r="BQ59" s="409"/>
      <c r="BR59" s="409"/>
      <c r="CA59" s="409"/>
      <c r="CB59" s="409"/>
      <c r="CC59" s="409"/>
      <c r="CD59" s="409"/>
      <c r="CM59" s="409"/>
      <c r="CN59" s="409"/>
      <c r="CO59" s="409"/>
      <c r="CP59" s="409"/>
      <c r="CY59" s="409"/>
      <c r="CZ59" s="409"/>
      <c r="DA59" s="409"/>
      <c r="DB59" s="409"/>
      <c r="DC59" s="409"/>
      <c r="DD59" s="408"/>
      <c r="DE59" s="407"/>
    </row>
    <row r="60" spans="1:109" s="403" customFormat="1" x14ac:dyDescent="0.15">
      <c r="A60" s="388"/>
      <c r="B60" s="407"/>
      <c r="K60" s="409"/>
      <c r="L60" s="409"/>
      <c r="M60" s="409"/>
      <c r="N60" s="409"/>
      <c r="AQ60" s="409"/>
      <c r="AR60" s="409"/>
      <c r="AS60" s="409"/>
      <c r="AT60" s="409"/>
      <c r="BC60" s="409"/>
      <c r="BD60" s="409"/>
      <c r="BE60" s="409"/>
      <c r="BF60" s="409"/>
      <c r="BO60" s="409"/>
      <c r="BP60" s="409"/>
      <c r="BQ60" s="409"/>
      <c r="BR60" s="409"/>
      <c r="CA60" s="409"/>
      <c r="CB60" s="409"/>
      <c r="CC60" s="409"/>
      <c r="CD60" s="409"/>
      <c r="CM60" s="409"/>
      <c r="CN60" s="409"/>
      <c r="CO60" s="409"/>
      <c r="CP60" s="409"/>
      <c r="CY60" s="409"/>
      <c r="CZ60" s="409"/>
      <c r="DA60" s="409"/>
      <c r="DB60" s="409"/>
      <c r="DC60" s="409"/>
      <c r="DD60" s="408"/>
      <c r="DE60" s="407"/>
    </row>
    <row r="61" spans="1:109" s="403" customFormat="1" x14ac:dyDescent="0.15">
      <c r="A61" s="388"/>
      <c r="B61" s="410"/>
      <c r="C61" s="411"/>
      <c r="D61" s="411"/>
      <c r="E61" s="411"/>
      <c r="F61" s="411"/>
      <c r="G61" s="411"/>
      <c r="H61" s="411"/>
      <c r="I61" s="411"/>
      <c r="J61" s="411"/>
      <c r="K61" s="411"/>
      <c r="L61" s="411"/>
      <c r="M61" s="412"/>
      <c r="N61" s="412"/>
      <c r="O61" s="411"/>
      <c r="P61" s="411"/>
      <c r="Q61" s="411"/>
      <c r="R61" s="411"/>
      <c r="S61" s="411"/>
      <c r="T61" s="411"/>
      <c r="U61" s="411"/>
      <c r="V61" s="411"/>
      <c r="W61" s="411"/>
      <c r="X61" s="411"/>
      <c r="Y61" s="411"/>
      <c r="Z61" s="411"/>
      <c r="AA61" s="411"/>
      <c r="AB61" s="411"/>
      <c r="AC61" s="411"/>
      <c r="AD61" s="411"/>
      <c r="AE61" s="411"/>
      <c r="AF61" s="411"/>
      <c r="AG61" s="411"/>
      <c r="AH61" s="411"/>
      <c r="AI61" s="411"/>
      <c r="AJ61" s="411"/>
      <c r="AK61" s="411"/>
      <c r="AL61" s="411"/>
      <c r="AM61" s="411"/>
      <c r="AN61" s="411"/>
      <c r="AO61" s="411"/>
      <c r="AP61" s="411"/>
      <c r="AQ61" s="411"/>
      <c r="AR61" s="411"/>
      <c r="AS61" s="412"/>
      <c r="AT61" s="412"/>
      <c r="AU61" s="411"/>
      <c r="AV61" s="411"/>
      <c r="AW61" s="411"/>
      <c r="AX61" s="411"/>
      <c r="AY61" s="411"/>
      <c r="AZ61" s="411"/>
      <c r="BA61" s="411"/>
      <c r="BB61" s="411"/>
      <c r="BC61" s="411"/>
      <c r="BD61" s="411"/>
      <c r="BE61" s="412"/>
      <c r="BF61" s="412"/>
      <c r="BG61" s="411"/>
      <c r="BH61" s="411"/>
      <c r="BI61" s="411"/>
      <c r="BJ61" s="411"/>
      <c r="BK61" s="411"/>
      <c r="BL61" s="411"/>
      <c r="BM61" s="411"/>
      <c r="BN61" s="411"/>
      <c r="BO61" s="411"/>
      <c r="BP61" s="411"/>
      <c r="BQ61" s="412"/>
      <c r="BR61" s="412"/>
      <c r="BS61" s="411"/>
      <c r="BT61" s="411"/>
      <c r="BU61" s="411"/>
      <c r="BV61" s="411"/>
      <c r="BW61" s="411"/>
      <c r="BX61" s="411"/>
      <c r="BY61" s="411"/>
      <c r="BZ61" s="411"/>
      <c r="CA61" s="411"/>
      <c r="CB61" s="411"/>
      <c r="CC61" s="412"/>
      <c r="CD61" s="412"/>
      <c r="CE61" s="411"/>
      <c r="CF61" s="411"/>
      <c r="CG61" s="411"/>
      <c r="CH61" s="411"/>
      <c r="CI61" s="411"/>
      <c r="CJ61" s="411"/>
      <c r="CK61" s="411"/>
      <c r="CL61" s="411"/>
      <c r="CM61" s="411"/>
      <c r="CN61" s="411"/>
      <c r="CO61" s="412"/>
      <c r="CP61" s="412"/>
      <c r="CQ61" s="411"/>
      <c r="CR61" s="411"/>
      <c r="CS61" s="411"/>
      <c r="CT61" s="411"/>
      <c r="CU61" s="411"/>
      <c r="CV61" s="411"/>
      <c r="CW61" s="411"/>
      <c r="CX61" s="411"/>
      <c r="CY61" s="411"/>
      <c r="CZ61" s="411"/>
      <c r="DA61" s="412"/>
      <c r="DB61" s="412"/>
      <c r="DC61" s="412"/>
      <c r="DD61" s="413"/>
      <c r="DE61" s="407"/>
    </row>
    <row r="62" spans="1:109" x14ac:dyDescent="0.15">
      <c r="B62" s="400"/>
      <c r="C62" s="400"/>
      <c r="D62" s="400"/>
      <c r="E62" s="400"/>
      <c r="F62" s="400"/>
      <c r="G62" s="400"/>
      <c r="H62" s="400"/>
      <c r="I62" s="400"/>
      <c r="J62" s="400"/>
      <c r="K62" s="400"/>
      <c r="L62" s="400"/>
      <c r="M62" s="400"/>
      <c r="N62" s="400"/>
      <c r="O62" s="400"/>
      <c r="P62" s="400"/>
      <c r="Q62" s="400"/>
      <c r="R62" s="400"/>
      <c r="S62" s="400"/>
      <c r="T62" s="400"/>
      <c r="U62" s="400"/>
      <c r="V62" s="400"/>
      <c r="W62" s="400"/>
      <c r="X62" s="400"/>
      <c r="Y62" s="400"/>
      <c r="Z62" s="400"/>
      <c r="AA62" s="400"/>
      <c r="AB62" s="400"/>
      <c r="AC62" s="400"/>
      <c r="AD62" s="400"/>
      <c r="AE62" s="400"/>
      <c r="AF62" s="400"/>
      <c r="AG62" s="400"/>
      <c r="AH62" s="400"/>
      <c r="AI62" s="400"/>
      <c r="AJ62" s="400"/>
      <c r="AK62" s="400"/>
      <c r="AL62" s="400"/>
      <c r="AM62" s="400"/>
      <c r="AN62" s="400"/>
      <c r="AO62" s="400"/>
      <c r="AP62" s="400"/>
      <c r="AQ62" s="400"/>
      <c r="AR62" s="400"/>
      <c r="AS62" s="400"/>
      <c r="AT62" s="400"/>
      <c r="AU62" s="400"/>
      <c r="AV62" s="400"/>
      <c r="AW62" s="400"/>
      <c r="AX62" s="400"/>
      <c r="AY62" s="400"/>
      <c r="AZ62" s="400"/>
      <c r="BA62" s="400"/>
      <c r="BB62" s="400"/>
      <c r="BC62" s="400"/>
      <c r="BD62" s="400"/>
      <c r="BE62" s="400"/>
      <c r="BF62" s="400"/>
      <c r="BG62" s="400"/>
      <c r="BH62" s="400"/>
      <c r="BI62" s="400"/>
      <c r="BJ62" s="400"/>
      <c r="BK62" s="400"/>
      <c r="BL62" s="400"/>
      <c r="BM62" s="400"/>
      <c r="BN62" s="400"/>
      <c r="BO62" s="400"/>
      <c r="BP62" s="400"/>
      <c r="BQ62" s="400"/>
      <c r="BR62" s="400"/>
      <c r="BS62" s="400"/>
      <c r="BT62" s="400"/>
      <c r="BU62" s="400"/>
      <c r="BV62" s="400"/>
      <c r="BW62" s="400"/>
      <c r="BX62" s="400"/>
      <c r="BY62" s="400"/>
      <c r="BZ62" s="400"/>
      <c r="CA62" s="400"/>
      <c r="CB62" s="400"/>
      <c r="CC62" s="400"/>
      <c r="CD62" s="400"/>
      <c r="CE62" s="400"/>
      <c r="CF62" s="400"/>
      <c r="CG62" s="400"/>
      <c r="CH62" s="400"/>
      <c r="CI62" s="400"/>
      <c r="CJ62" s="400"/>
      <c r="CK62" s="400"/>
      <c r="CL62" s="400"/>
      <c r="CM62" s="400"/>
      <c r="CN62" s="400"/>
      <c r="CO62" s="400"/>
      <c r="CP62" s="400"/>
      <c r="CQ62" s="400"/>
      <c r="CR62" s="400"/>
      <c r="CS62" s="400"/>
      <c r="CT62" s="400"/>
      <c r="CU62" s="400"/>
      <c r="CV62" s="400"/>
      <c r="CW62" s="400"/>
      <c r="CX62" s="400"/>
      <c r="CY62" s="400"/>
      <c r="CZ62" s="400"/>
      <c r="DA62" s="400"/>
      <c r="DB62" s="400"/>
      <c r="DC62" s="400"/>
      <c r="DD62" s="400"/>
      <c r="DE62" s="388"/>
    </row>
    <row r="63" spans="1:109" ht="17.25" x14ac:dyDescent="0.15">
      <c r="B63" s="414" t="s">
        <v>611</v>
      </c>
    </row>
    <row r="64" spans="1:109" x14ac:dyDescent="0.15">
      <c r="B64" s="395"/>
      <c r="G64" s="402"/>
      <c r="I64" s="415"/>
      <c r="J64" s="415"/>
      <c r="K64" s="415"/>
      <c r="L64" s="415"/>
      <c r="M64" s="415"/>
      <c r="N64" s="416"/>
      <c r="AM64" s="402"/>
      <c r="AN64" s="402" t="s">
        <v>604</v>
      </c>
      <c r="AP64" s="403"/>
      <c r="AQ64" s="403"/>
      <c r="AR64" s="403"/>
      <c r="AY64" s="402"/>
      <c r="BA64" s="403"/>
      <c r="BB64" s="403"/>
      <c r="BC64" s="403"/>
      <c r="BK64" s="402"/>
      <c r="BM64" s="403"/>
      <c r="BN64" s="403"/>
      <c r="BO64" s="403"/>
      <c r="BW64" s="402"/>
      <c r="BY64" s="403"/>
      <c r="BZ64" s="403"/>
      <c r="CA64" s="403"/>
      <c r="CI64" s="402"/>
      <c r="CK64" s="403"/>
      <c r="CL64" s="403"/>
      <c r="CM64" s="403"/>
      <c r="CU64" s="402"/>
      <c r="CW64" s="403"/>
      <c r="CX64" s="403"/>
      <c r="CY64" s="403"/>
    </row>
    <row r="65" spans="2:107" x14ac:dyDescent="0.15">
      <c r="B65" s="395"/>
      <c r="AN65" s="1309" t="s">
        <v>613</v>
      </c>
      <c r="AO65" s="1310"/>
      <c r="AP65" s="1310"/>
      <c r="AQ65" s="1310"/>
      <c r="AR65" s="1310"/>
      <c r="AS65" s="1310"/>
      <c r="AT65" s="1310"/>
      <c r="AU65" s="1310"/>
      <c r="AV65" s="1310"/>
      <c r="AW65" s="1310"/>
      <c r="AX65" s="1310"/>
      <c r="AY65" s="1310"/>
      <c r="AZ65" s="1310"/>
      <c r="BA65" s="1310"/>
      <c r="BB65" s="1310"/>
      <c r="BC65" s="1310"/>
      <c r="BD65" s="1310"/>
      <c r="BE65" s="1310"/>
      <c r="BF65" s="1310"/>
      <c r="BG65" s="1310"/>
      <c r="BH65" s="1310"/>
      <c r="BI65" s="1310"/>
      <c r="BJ65" s="1310"/>
      <c r="BK65" s="1310"/>
      <c r="BL65" s="1310"/>
      <c r="BM65" s="1310"/>
      <c r="BN65" s="1310"/>
      <c r="BO65" s="1310"/>
      <c r="BP65" s="1310"/>
      <c r="BQ65" s="1310"/>
      <c r="BR65" s="1310"/>
      <c r="BS65" s="1310"/>
      <c r="BT65" s="1310"/>
      <c r="BU65" s="1310"/>
      <c r="BV65" s="1310"/>
      <c r="BW65" s="1310"/>
      <c r="BX65" s="1310"/>
      <c r="BY65" s="1310"/>
      <c r="BZ65" s="1310"/>
      <c r="CA65" s="1310"/>
      <c r="CB65" s="1310"/>
      <c r="CC65" s="1310"/>
      <c r="CD65" s="1310"/>
      <c r="CE65" s="1310"/>
      <c r="CF65" s="1310"/>
      <c r="CG65" s="1310"/>
      <c r="CH65" s="1310"/>
      <c r="CI65" s="1310"/>
      <c r="CJ65" s="1310"/>
      <c r="CK65" s="1310"/>
      <c r="CL65" s="1310"/>
      <c r="CM65" s="1310"/>
      <c r="CN65" s="1310"/>
      <c r="CO65" s="1310"/>
      <c r="CP65" s="1310"/>
      <c r="CQ65" s="1310"/>
      <c r="CR65" s="1310"/>
      <c r="CS65" s="1310"/>
      <c r="CT65" s="1310"/>
      <c r="CU65" s="1310"/>
      <c r="CV65" s="1310"/>
      <c r="CW65" s="1310"/>
      <c r="CX65" s="1310"/>
      <c r="CY65" s="1310"/>
      <c r="CZ65" s="1310"/>
      <c r="DA65" s="1310"/>
      <c r="DB65" s="1310"/>
      <c r="DC65" s="1311"/>
    </row>
    <row r="66" spans="2:107" x14ac:dyDescent="0.15">
      <c r="B66" s="395"/>
      <c r="AN66" s="1312"/>
      <c r="AO66" s="1313"/>
      <c r="AP66" s="1313"/>
      <c r="AQ66" s="1313"/>
      <c r="AR66" s="1313"/>
      <c r="AS66" s="1313"/>
      <c r="AT66" s="1313"/>
      <c r="AU66" s="1313"/>
      <c r="AV66" s="1313"/>
      <c r="AW66" s="1313"/>
      <c r="AX66" s="1313"/>
      <c r="AY66" s="1313"/>
      <c r="AZ66" s="1313"/>
      <c r="BA66" s="1313"/>
      <c r="BB66" s="1313"/>
      <c r="BC66" s="1313"/>
      <c r="BD66" s="1313"/>
      <c r="BE66" s="1313"/>
      <c r="BF66" s="1313"/>
      <c r="BG66" s="1313"/>
      <c r="BH66" s="1313"/>
      <c r="BI66" s="1313"/>
      <c r="BJ66" s="1313"/>
      <c r="BK66" s="1313"/>
      <c r="BL66" s="1313"/>
      <c r="BM66" s="1313"/>
      <c r="BN66" s="1313"/>
      <c r="BO66" s="1313"/>
      <c r="BP66" s="1313"/>
      <c r="BQ66" s="1313"/>
      <c r="BR66" s="1313"/>
      <c r="BS66" s="1313"/>
      <c r="BT66" s="1313"/>
      <c r="BU66" s="1313"/>
      <c r="BV66" s="1313"/>
      <c r="BW66" s="1313"/>
      <c r="BX66" s="1313"/>
      <c r="BY66" s="1313"/>
      <c r="BZ66" s="1313"/>
      <c r="CA66" s="1313"/>
      <c r="CB66" s="1313"/>
      <c r="CC66" s="1313"/>
      <c r="CD66" s="1313"/>
      <c r="CE66" s="1313"/>
      <c r="CF66" s="1313"/>
      <c r="CG66" s="1313"/>
      <c r="CH66" s="1313"/>
      <c r="CI66" s="1313"/>
      <c r="CJ66" s="1313"/>
      <c r="CK66" s="1313"/>
      <c r="CL66" s="1313"/>
      <c r="CM66" s="1313"/>
      <c r="CN66" s="1313"/>
      <c r="CO66" s="1313"/>
      <c r="CP66" s="1313"/>
      <c r="CQ66" s="1313"/>
      <c r="CR66" s="1313"/>
      <c r="CS66" s="1313"/>
      <c r="CT66" s="1313"/>
      <c r="CU66" s="1313"/>
      <c r="CV66" s="1313"/>
      <c r="CW66" s="1313"/>
      <c r="CX66" s="1313"/>
      <c r="CY66" s="1313"/>
      <c r="CZ66" s="1313"/>
      <c r="DA66" s="1313"/>
      <c r="DB66" s="1313"/>
      <c r="DC66" s="1314"/>
    </row>
    <row r="67" spans="2:107" x14ac:dyDescent="0.15">
      <c r="B67" s="395"/>
      <c r="AN67" s="1312"/>
      <c r="AO67" s="1313"/>
      <c r="AP67" s="1313"/>
      <c r="AQ67" s="1313"/>
      <c r="AR67" s="1313"/>
      <c r="AS67" s="1313"/>
      <c r="AT67" s="1313"/>
      <c r="AU67" s="1313"/>
      <c r="AV67" s="1313"/>
      <c r="AW67" s="1313"/>
      <c r="AX67" s="1313"/>
      <c r="AY67" s="1313"/>
      <c r="AZ67" s="1313"/>
      <c r="BA67" s="1313"/>
      <c r="BB67" s="1313"/>
      <c r="BC67" s="1313"/>
      <c r="BD67" s="1313"/>
      <c r="BE67" s="1313"/>
      <c r="BF67" s="1313"/>
      <c r="BG67" s="1313"/>
      <c r="BH67" s="1313"/>
      <c r="BI67" s="1313"/>
      <c r="BJ67" s="1313"/>
      <c r="BK67" s="1313"/>
      <c r="BL67" s="1313"/>
      <c r="BM67" s="1313"/>
      <c r="BN67" s="1313"/>
      <c r="BO67" s="1313"/>
      <c r="BP67" s="1313"/>
      <c r="BQ67" s="1313"/>
      <c r="BR67" s="1313"/>
      <c r="BS67" s="1313"/>
      <c r="BT67" s="1313"/>
      <c r="BU67" s="1313"/>
      <c r="BV67" s="1313"/>
      <c r="BW67" s="1313"/>
      <c r="BX67" s="1313"/>
      <c r="BY67" s="1313"/>
      <c r="BZ67" s="1313"/>
      <c r="CA67" s="1313"/>
      <c r="CB67" s="1313"/>
      <c r="CC67" s="1313"/>
      <c r="CD67" s="1313"/>
      <c r="CE67" s="1313"/>
      <c r="CF67" s="1313"/>
      <c r="CG67" s="1313"/>
      <c r="CH67" s="1313"/>
      <c r="CI67" s="1313"/>
      <c r="CJ67" s="1313"/>
      <c r="CK67" s="1313"/>
      <c r="CL67" s="1313"/>
      <c r="CM67" s="1313"/>
      <c r="CN67" s="1313"/>
      <c r="CO67" s="1313"/>
      <c r="CP67" s="1313"/>
      <c r="CQ67" s="1313"/>
      <c r="CR67" s="1313"/>
      <c r="CS67" s="1313"/>
      <c r="CT67" s="1313"/>
      <c r="CU67" s="1313"/>
      <c r="CV67" s="1313"/>
      <c r="CW67" s="1313"/>
      <c r="CX67" s="1313"/>
      <c r="CY67" s="1313"/>
      <c r="CZ67" s="1313"/>
      <c r="DA67" s="1313"/>
      <c r="DB67" s="1313"/>
      <c r="DC67" s="1314"/>
    </row>
    <row r="68" spans="2:107" x14ac:dyDescent="0.15">
      <c r="B68" s="395"/>
      <c r="AN68" s="1312"/>
      <c r="AO68" s="1313"/>
      <c r="AP68" s="1313"/>
      <c r="AQ68" s="1313"/>
      <c r="AR68" s="1313"/>
      <c r="AS68" s="1313"/>
      <c r="AT68" s="1313"/>
      <c r="AU68" s="1313"/>
      <c r="AV68" s="1313"/>
      <c r="AW68" s="1313"/>
      <c r="AX68" s="1313"/>
      <c r="AY68" s="1313"/>
      <c r="AZ68" s="1313"/>
      <c r="BA68" s="1313"/>
      <c r="BB68" s="1313"/>
      <c r="BC68" s="1313"/>
      <c r="BD68" s="1313"/>
      <c r="BE68" s="1313"/>
      <c r="BF68" s="1313"/>
      <c r="BG68" s="1313"/>
      <c r="BH68" s="1313"/>
      <c r="BI68" s="1313"/>
      <c r="BJ68" s="1313"/>
      <c r="BK68" s="1313"/>
      <c r="BL68" s="1313"/>
      <c r="BM68" s="1313"/>
      <c r="BN68" s="1313"/>
      <c r="BO68" s="1313"/>
      <c r="BP68" s="1313"/>
      <c r="BQ68" s="1313"/>
      <c r="BR68" s="1313"/>
      <c r="BS68" s="1313"/>
      <c r="BT68" s="1313"/>
      <c r="BU68" s="1313"/>
      <c r="BV68" s="1313"/>
      <c r="BW68" s="1313"/>
      <c r="BX68" s="1313"/>
      <c r="BY68" s="1313"/>
      <c r="BZ68" s="1313"/>
      <c r="CA68" s="1313"/>
      <c r="CB68" s="1313"/>
      <c r="CC68" s="1313"/>
      <c r="CD68" s="1313"/>
      <c r="CE68" s="1313"/>
      <c r="CF68" s="1313"/>
      <c r="CG68" s="1313"/>
      <c r="CH68" s="1313"/>
      <c r="CI68" s="1313"/>
      <c r="CJ68" s="1313"/>
      <c r="CK68" s="1313"/>
      <c r="CL68" s="1313"/>
      <c r="CM68" s="1313"/>
      <c r="CN68" s="1313"/>
      <c r="CO68" s="1313"/>
      <c r="CP68" s="1313"/>
      <c r="CQ68" s="1313"/>
      <c r="CR68" s="1313"/>
      <c r="CS68" s="1313"/>
      <c r="CT68" s="1313"/>
      <c r="CU68" s="1313"/>
      <c r="CV68" s="1313"/>
      <c r="CW68" s="1313"/>
      <c r="CX68" s="1313"/>
      <c r="CY68" s="1313"/>
      <c r="CZ68" s="1313"/>
      <c r="DA68" s="1313"/>
      <c r="DB68" s="1313"/>
      <c r="DC68" s="1314"/>
    </row>
    <row r="69" spans="2:107" x14ac:dyDescent="0.15">
      <c r="B69" s="395"/>
      <c r="AN69" s="1315"/>
      <c r="AO69" s="1316"/>
      <c r="AP69" s="1316"/>
      <c r="AQ69" s="1316"/>
      <c r="AR69" s="1316"/>
      <c r="AS69" s="1316"/>
      <c r="AT69" s="1316"/>
      <c r="AU69" s="1316"/>
      <c r="AV69" s="1316"/>
      <c r="AW69" s="1316"/>
      <c r="AX69" s="1316"/>
      <c r="AY69" s="1316"/>
      <c r="AZ69" s="1316"/>
      <c r="BA69" s="1316"/>
      <c r="BB69" s="1316"/>
      <c r="BC69" s="1316"/>
      <c r="BD69" s="1316"/>
      <c r="BE69" s="1316"/>
      <c r="BF69" s="1316"/>
      <c r="BG69" s="1316"/>
      <c r="BH69" s="1316"/>
      <c r="BI69" s="1316"/>
      <c r="BJ69" s="1316"/>
      <c r="BK69" s="1316"/>
      <c r="BL69" s="1316"/>
      <c r="BM69" s="1316"/>
      <c r="BN69" s="1316"/>
      <c r="BO69" s="1316"/>
      <c r="BP69" s="1316"/>
      <c r="BQ69" s="1316"/>
      <c r="BR69" s="1316"/>
      <c r="BS69" s="1316"/>
      <c r="BT69" s="1316"/>
      <c r="BU69" s="1316"/>
      <c r="BV69" s="1316"/>
      <c r="BW69" s="1316"/>
      <c r="BX69" s="1316"/>
      <c r="BY69" s="1316"/>
      <c r="BZ69" s="1316"/>
      <c r="CA69" s="1316"/>
      <c r="CB69" s="1316"/>
      <c r="CC69" s="1316"/>
      <c r="CD69" s="1316"/>
      <c r="CE69" s="1316"/>
      <c r="CF69" s="1316"/>
      <c r="CG69" s="1316"/>
      <c r="CH69" s="1316"/>
      <c r="CI69" s="1316"/>
      <c r="CJ69" s="1316"/>
      <c r="CK69" s="1316"/>
      <c r="CL69" s="1316"/>
      <c r="CM69" s="1316"/>
      <c r="CN69" s="1316"/>
      <c r="CO69" s="1316"/>
      <c r="CP69" s="1316"/>
      <c r="CQ69" s="1316"/>
      <c r="CR69" s="1316"/>
      <c r="CS69" s="1316"/>
      <c r="CT69" s="1316"/>
      <c r="CU69" s="1316"/>
      <c r="CV69" s="1316"/>
      <c r="CW69" s="1316"/>
      <c r="CX69" s="1316"/>
      <c r="CY69" s="1316"/>
      <c r="CZ69" s="1316"/>
      <c r="DA69" s="1316"/>
      <c r="DB69" s="1316"/>
      <c r="DC69" s="1317"/>
    </row>
    <row r="70" spans="2:107" x14ac:dyDescent="0.15">
      <c r="B70" s="395"/>
      <c r="H70" s="417"/>
      <c r="I70" s="417"/>
      <c r="J70" s="418"/>
      <c r="K70" s="418"/>
      <c r="L70" s="419"/>
      <c r="M70" s="418"/>
      <c r="N70" s="419"/>
      <c r="AN70" s="404"/>
      <c r="AO70" s="404"/>
      <c r="AP70" s="404"/>
      <c r="AZ70" s="404"/>
      <c r="BA70" s="404"/>
      <c r="BB70" s="404"/>
      <c r="BL70" s="404"/>
      <c r="BM70" s="404"/>
      <c r="BN70" s="404"/>
      <c r="BX70" s="404"/>
      <c r="BY70" s="404"/>
      <c r="BZ70" s="404"/>
      <c r="CJ70" s="404"/>
      <c r="CK70" s="404"/>
      <c r="CL70" s="404"/>
      <c r="CV70" s="404"/>
      <c r="CW70" s="404"/>
      <c r="CX70" s="404"/>
    </row>
    <row r="71" spans="2:107" x14ac:dyDescent="0.15">
      <c r="B71" s="395"/>
      <c r="G71" s="420"/>
      <c r="I71" s="421"/>
      <c r="J71" s="418"/>
      <c r="K71" s="418"/>
      <c r="L71" s="419"/>
      <c r="M71" s="418"/>
      <c r="N71" s="419"/>
      <c r="AM71" s="420"/>
      <c r="AN71" s="388" t="s">
        <v>606</v>
      </c>
    </row>
    <row r="72" spans="2:107" x14ac:dyDescent="0.15">
      <c r="B72" s="395"/>
      <c r="G72" s="1318"/>
      <c r="H72" s="1318"/>
      <c r="I72" s="1318"/>
      <c r="J72" s="1318"/>
      <c r="K72" s="405"/>
      <c r="L72" s="405"/>
      <c r="M72" s="406"/>
      <c r="N72" s="406"/>
      <c r="AN72" s="1319"/>
      <c r="AO72" s="1320"/>
      <c r="AP72" s="1320"/>
      <c r="AQ72" s="1320"/>
      <c r="AR72" s="1320"/>
      <c r="AS72" s="1320"/>
      <c r="AT72" s="1320"/>
      <c r="AU72" s="1320"/>
      <c r="AV72" s="1320"/>
      <c r="AW72" s="1320"/>
      <c r="AX72" s="1320"/>
      <c r="AY72" s="1320"/>
      <c r="AZ72" s="1320"/>
      <c r="BA72" s="1320"/>
      <c r="BB72" s="1320"/>
      <c r="BC72" s="1320"/>
      <c r="BD72" s="1320"/>
      <c r="BE72" s="1320"/>
      <c r="BF72" s="1320"/>
      <c r="BG72" s="1320"/>
      <c r="BH72" s="1320"/>
      <c r="BI72" s="1320"/>
      <c r="BJ72" s="1320"/>
      <c r="BK72" s="1320"/>
      <c r="BL72" s="1320"/>
      <c r="BM72" s="1320"/>
      <c r="BN72" s="1320"/>
      <c r="BO72" s="1321"/>
      <c r="BP72" s="1322" t="s">
        <v>558</v>
      </c>
      <c r="BQ72" s="1322"/>
      <c r="BR72" s="1322"/>
      <c r="BS72" s="1322"/>
      <c r="BT72" s="1322"/>
      <c r="BU72" s="1322"/>
      <c r="BV72" s="1322"/>
      <c r="BW72" s="1322"/>
      <c r="BX72" s="1322" t="s">
        <v>559</v>
      </c>
      <c r="BY72" s="1322"/>
      <c r="BZ72" s="1322"/>
      <c r="CA72" s="1322"/>
      <c r="CB72" s="1322"/>
      <c r="CC72" s="1322"/>
      <c r="CD72" s="1322"/>
      <c r="CE72" s="1322"/>
      <c r="CF72" s="1322" t="s">
        <v>560</v>
      </c>
      <c r="CG72" s="1322"/>
      <c r="CH72" s="1322"/>
      <c r="CI72" s="1322"/>
      <c r="CJ72" s="1322"/>
      <c r="CK72" s="1322"/>
      <c r="CL72" s="1322"/>
      <c r="CM72" s="1322"/>
      <c r="CN72" s="1322" t="s">
        <v>561</v>
      </c>
      <c r="CO72" s="1322"/>
      <c r="CP72" s="1322"/>
      <c r="CQ72" s="1322"/>
      <c r="CR72" s="1322"/>
      <c r="CS72" s="1322"/>
      <c r="CT72" s="1322"/>
      <c r="CU72" s="1322"/>
      <c r="CV72" s="1322" t="s">
        <v>562</v>
      </c>
      <c r="CW72" s="1322"/>
      <c r="CX72" s="1322"/>
      <c r="CY72" s="1322"/>
      <c r="CZ72" s="1322"/>
      <c r="DA72" s="1322"/>
      <c r="DB72" s="1322"/>
      <c r="DC72" s="1322"/>
    </row>
    <row r="73" spans="2:107" x14ac:dyDescent="0.15">
      <c r="B73" s="395"/>
      <c r="G73" s="1329"/>
      <c r="H73" s="1329"/>
      <c r="I73" s="1329"/>
      <c r="J73" s="1329"/>
      <c r="K73" s="1330"/>
      <c r="L73" s="1330"/>
      <c r="M73" s="1330"/>
      <c r="N73" s="1330"/>
      <c r="AM73" s="404"/>
      <c r="AN73" s="1325" t="s">
        <v>607</v>
      </c>
      <c r="AO73" s="1325"/>
      <c r="AP73" s="1325"/>
      <c r="AQ73" s="1325"/>
      <c r="AR73" s="1325"/>
      <c r="AS73" s="1325"/>
      <c r="AT73" s="1325"/>
      <c r="AU73" s="1325"/>
      <c r="AV73" s="1325"/>
      <c r="AW73" s="1325"/>
      <c r="AX73" s="1325"/>
      <c r="AY73" s="1325"/>
      <c r="AZ73" s="1325"/>
      <c r="BA73" s="1325"/>
      <c r="BB73" s="1325" t="s">
        <v>608</v>
      </c>
      <c r="BC73" s="1325"/>
      <c r="BD73" s="1325"/>
      <c r="BE73" s="1325"/>
      <c r="BF73" s="1325"/>
      <c r="BG73" s="1325"/>
      <c r="BH73" s="1325"/>
      <c r="BI73" s="1325"/>
      <c r="BJ73" s="1325"/>
      <c r="BK73" s="1325"/>
      <c r="BL73" s="1325"/>
      <c r="BM73" s="1325"/>
      <c r="BN73" s="1325"/>
      <c r="BO73" s="1325"/>
      <c r="BP73" s="1323">
        <v>42.9</v>
      </c>
      <c r="BQ73" s="1323"/>
      <c r="BR73" s="1323"/>
      <c r="BS73" s="1323"/>
      <c r="BT73" s="1323"/>
      <c r="BU73" s="1323"/>
      <c r="BV73" s="1323"/>
      <c r="BW73" s="1323"/>
      <c r="BX73" s="1323">
        <v>39.799999999999997</v>
      </c>
      <c r="BY73" s="1323"/>
      <c r="BZ73" s="1323"/>
      <c r="CA73" s="1323"/>
      <c r="CB73" s="1323"/>
      <c r="CC73" s="1323"/>
      <c r="CD73" s="1323"/>
      <c r="CE73" s="1323"/>
      <c r="CF73" s="1323">
        <v>47.2</v>
      </c>
      <c r="CG73" s="1323"/>
      <c r="CH73" s="1323"/>
      <c r="CI73" s="1323"/>
      <c r="CJ73" s="1323"/>
      <c r="CK73" s="1323"/>
      <c r="CL73" s="1323"/>
      <c r="CM73" s="1323"/>
      <c r="CN73" s="1323">
        <v>52.4</v>
      </c>
      <c r="CO73" s="1323"/>
      <c r="CP73" s="1323"/>
      <c r="CQ73" s="1323"/>
      <c r="CR73" s="1323"/>
      <c r="CS73" s="1323"/>
      <c r="CT73" s="1323"/>
      <c r="CU73" s="1323"/>
      <c r="CV73" s="1323">
        <v>66.900000000000006</v>
      </c>
      <c r="CW73" s="1323"/>
      <c r="CX73" s="1323"/>
      <c r="CY73" s="1323"/>
      <c r="CZ73" s="1323"/>
      <c r="DA73" s="1323"/>
      <c r="DB73" s="1323"/>
      <c r="DC73" s="1323"/>
    </row>
    <row r="74" spans="2:107" x14ac:dyDescent="0.15">
      <c r="B74" s="395"/>
      <c r="G74" s="1329"/>
      <c r="H74" s="1329"/>
      <c r="I74" s="1329"/>
      <c r="J74" s="1329"/>
      <c r="K74" s="1330"/>
      <c r="L74" s="1330"/>
      <c r="M74" s="1330"/>
      <c r="N74" s="1330"/>
      <c r="AM74" s="404"/>
      <c r="AN74" s="1325"/>
      <c r="AO74" s="1325"/>
      <c r="AP74" s="1325"/>
      <c r="AQ74" s="1325"/>
      <c r="AR74" s="1325"/>
      <c r="AS74" s="1325"/>
      <c r="AT74" s="1325"/>
      <c r="AU74" s="1325"/>
      <c r="AV74" s="1325"/>
      <c r="AW74" s="1325"/>
      <c r="AX74" s="1325"/>
      <c r="AY74" s="1325"/>
      <c r="AZ74" s="1325"/>
      <c r="BA74" s="1325"/>
      <c r="BB74" s="1325"/>
      <c r="BC74" s="1325"/>
      <c r="BD74" s="1325"/>
      <c r="BE74" s="1325"/>
      <c r="BF74" s="1325"/>
      <c r="BG74" s="1325"/>
      <c r="BH74" s="1325"/>
      <c r="BI74" s="1325"/>
      <c r="BJ74" s="1325"/>
      <c r="BK74" s="1325"/>
      <c r="BL74" s="1325"/>
      <c r="BM74" s="1325"/>
      <c r="BN74" s="1325"/>
      <c r="BO74" s="1325"/>
      <c r="BP74" s="1323"/>
      <c r="BQ74" s="1323"/>
      <c r="BR74" s="1323"/>
      <c r="BS74" s="1323"/>
      <c r="BT74" s="1323"/>
      <c r="BU74" s="1323"/>
      <c r="BV74" s="1323"/>
      <c r="BW74" s="1323"/>
      <c r="BX74" s="1323"/>
      <c r="BY74" s="1323"/>
      <c r="BZ74" s="1323"/>
      <c r="CA74" s="1323"/>
      <c r="CB74" s="1323"/>
      <c r="CC74" s="1323"/>
      <c r="CD74" s="1323"/>
      <c r="CE74" s="1323"/>
      <c r="CF74" s="1323"/>
      <c r="CG74" s="1323"/>
      <c r="CH74" s="1323"/>
      <c r="CI74" s="1323"/>
      <c r="CJ74" s="1323"/>
      <c r="CK74" s="1323"/>
      <c r="CL74" s="1323"/>
      <c r="CM74" s="1323"/>
      <c r="CN74" s="1323"/>
      <c r="CO74" s="1323"/>
      <c r="CP74" s="1323"/>
      <c r="CQ74" s="1323"/>
      <c r="CR74" s="1323"/>
      <c r="CS74" s="1323"/>
      <c r="CT74" s="1323"/>
      <c r="CU74" s="1323"/>
      <c r="CV74" s="1323"/>
      <c r="CW74" s="1323"/>
      <c r="CX74" s="1323"/>
      <c r="CY74" s="1323"/>
      <c r="CZ74" s="1323"/>
      <c r="DA74" s="1323"/>
      <c r="DB74" s="1323"/>
      <c r="DC74" s="1323"/>
    </row>
    <row r="75" spans="2:107" x14ac:dyDescent="0.15">
      <c r="B75" s="395"/>
      <c r="G75" s="1329"/>
      <c r="H75" s="1329"/>
      <c r="I75" s="1318"/>
      <c r="J75" s="1318"/>
      <c r="K75" s="1324"/>
      <c r="L75" s="1324"/>
      <c r="M75" s="1324"/>
      <c r="N75" s="1324"/>
      <c r="AM75" s="404"/>
      <c r="AN75" s="1325"/>
      <c r="AO75" s="1325"/>
      <c r="AP75" s="1325"/>
      <c r="AQ75" s="1325"/>
      <c r="AR75" s="1325"/>
      <c r="AS75" s="1325"/>
      <c r="AT75" s="1325"/>
      <c r="AU75" s="1325"/>
      <c r="AV75" s="1325"/>
      <c r="AW75" s="1325"/>
      <c r="AX75" s="1325"/>
      <c r="AY75" s="1325"/>
      <c r="AZ75" s="1325"/>
      <c r="BA75" s="1325"/>
      <c r="BB75" s="1325" t="s">
        <v>612</v>
      </c>
      <c r="BC75" s="1325"/>
      <c r="BD75" s="1325"/>
      <c r="BE75" s="1325"/>
      <c r="BF75" s="1325"/>
      <c r="BG75" s="1325"/>
      <c r="BH75" s="1325"/>
      <c r="BI75" s="1325"/>
      <c r="BJ75" s="1325"/>
      <c r="BK75" s="1325"/>
      <c r="BL75" s="1325"/>
      <c r="BM75" s="1325"/>
      <c r="BN75" s="1325"/>
      <c r="BO75" s="1325"/>
      <c r="BP75" s="1323">
        <v>9.6</v>
      </c>
      <c r="BQ75" s="1323"/>
      <c r="BR75" s="1323"/>
      <c r="BS75" s="1323"/>
      <c r="BT75" s="1323"/>
      <c r="BU75" s="1323"/>
      <c r="BV75" s="1323"/>
      <c r="BW75" s="1323"/>
      <c r="BX75" s="1323">
        <v>9.1999999999999993</v>
      </c>
      <c r="BY75" s="1323"/>
      <c r="BZ75" s="1323"/>
      <c r="CA75" s="1323"/>
      <c r="CB75" s="1323"/>
      <c r="CC75" s="1323"/>
      <c r="CD75" s="1323"/>
      <c r="CE75" s="1323"/>
      <c r="CF75" s="1323">
        <v>9.3000000000000007</v>
      </c>
      <c r="CG75" s="1323"/>
      <c r="CH75" s="1323"/>
      <c r="CI75" s="1323"/>
      <c r="CJ75" s="1323"/>
      <c r="CK75" s="1323"/>
      <c r="CL75" s="1323"/>
      <c r="CM75" s="1323"/>
      <c r="CN75" s="1323">
        <v>9.3000000000000007</v>
      </c>
      <c r="CO75" s="1323"/>
      <c r="CP75" s="1323"/>
      <c r="CQ75" s="1323"/>
      <c r="CR75" s="1323"/>
      <c r="CS75" s="1323"/>
      <c r="CT75" s="1323"/>
      <c r="CU75" s="1323"/>
      <c r="CV75" s="1323">
        <v>10</v>
      </c>
      <c r="CW75" s="1323"/>
      <c r="CX75" s="1323"/>
      <c r="CY75" s="1323"/>
      <c r="CZ75" s="1323"/>
      <c r="DA75" s="1323"/>
      <c r="DB75" s="1323"/>
      <c r="DC75" s="1323"/>
    </row>
    <row r="76" spans="2:107" x14ac:dyDescent="0.15">
      <c r="B76" s="395"/>
      <c r="G76" s="1329"/>
      <c r="H76" s="1329"/>
      <c r="I76" s="1318"/>
      <c r="J76" s="1318"/>
      <c r="K76" s="1324"/>
      <c r="L76" s="1324"/>
      <c r="M76" s="1324"/>
      <c r="N76" s="1324"/>
      <c r="AM76" s="404"/>
      <c r="AN76" s="1325"/>
      <c r="AO76" s="1325"/>
      <c r="AP76" s="1325"/>
      <c r="AQ76" s="1325"/>
      <c r="AR76" s="1325"/>
      <c r="AS76" s="1325"/>
      <c r="AT76" s="1325"/>
      <c r="AU76" s="1325"/>
      <c r="AV76" s="1325"/>
      <c r="AW76" s="1325"/>
      <c r="AX76" s="1325"/>
      <c r="AY76" s="1325"/>
      <c r="AZ76" s="1325"/>
      <c r="BA76" s="1325"/>
      <c r="BB76" s="1325"/>
      <c r="BC76" s="1325"/>
      <c r="BD76" s="1325"/>
      <c r="BE76" s="1325"/>
      <c r="BF76" s="1325"/>
      <c r="BG76" s="1325"/>
      <c r="BH76" s="1325"/>
      <c r="BI76" s="1325"/>
      <c r="BJ76" s="1325"/>
      <c r="BK76" s="1325"/>
      <c r="BL76" s="1325"/>
      <c r="BM76" s="1325"/>
      <c r="BN76" s="1325"/>
      <c r="BO76" s="1325"/>
      <c r="BP76" s="1323"/>
      <c r="BQ76" s="1323"/>
      <c r="BR76" s="1323"/>
      <c r="BS76" s="1323"/>
      <c r="BT76" s="1323"/>
      <c r="BU76" s="1323"/>
      <c r="BV76" s="1323"/>
      <c r="BW76" s="1323"/>
      <c r="BX76" s="1323"/>
      <c r="BY76" s="1323"/>
      <c r="BZ76" s="1323"/>
      <c r="CA76" s="1323"/>
      <c r="CB76" s="1323"/>
      <c r="CC76" s="1323"/>
      <c r="CD76" s="1323"/>
      <c r="CE76" s="1323"/>
      <c r="CF76" s="1323"/>
      <c r="CG76" s="1323"/>
      <c r="CH76" s="1323"/>
      <c r="CI76" s="1323"/>
      <c r="CJ76" s="1323"/>
      <c r="CK76" s="1323"/>
      <c r="CL76" s="1323"/>
      <c r="CM76" s="1323"/>
      <c r="CN76" s="1323"/>
      <c r="CO76" s="1323"/>
      <c r="CP76" s="1323"/>
      <c r="CQ76" s="1323"/>
      <c r="CR76" s="1323"/>
      <c r="CS76" s="1323"/>
      <c r="CT76" s="1323"/>
      <c r="CU76" s="1323"/>
      <c r="CV76" s="1323"/>
      <c r="CW76" s="1323"/>
      <c r="CX76" s="1323"/>
      <c r="CY76" s="1323"/>
      <c r="CZ76" s="1323"/>
      <c r="DA76" s="1323"/>
      <c r="DB76" s="1323"/>
      <c r="DC76" s="1323"/>
    </row>
    <row r="77" spans="2:107" x14ac:dyDescent="0.15">
      <c r="B77" s="395"/>
      <c r="G77" s="1318"/>
      <c r="H77" s="1318"/>
      <c r="I77" s="1318"/>
      <c r="J77" s="1318"/>
      <c r="K77" s="1330"/>
      <c r="L77" s="1330"/>
      <c r="M77" s="1330"/>
      <c r="N77" s="1330"/>
      <c r="AN77" s="1322" t="s">
        <v>610</v>
      </c>
      <c r="AO77" s="1322"/>
      <c r="AP77" s="1322"/>
      <c r="AQ77" s="1322"/>
      <c r="AR77" s="1322"/>
      <c r="AS77" s="1322"/>
      <c r="AT77" s="1322"/>
      <c r="AU77" s="1322"/>
      <c r="AV77" s="1322"/>
      <c r="AW77" s="1322"/>
      <c r="AX77" s="1322"/>
      <c r="AY77" s="1322"/>
      <c r="AZ77" s="1322"/>
      <c r="BA77" s="1322"/>
      <c r="BB77" s="1325" t="s">
        <v>608</v>
      </c>
      <c r="BC77" s="1325"/>
      <c r="BD77" s="1325"/>
      <c r="BE77" s="1325"/>
      <c r="BF77" s="1325"/>
      <c r="BG77" s="1325"/>
      <c r="BH77" s="1325"/>
      <c r="BI77" s="1325"/>
      <c r="BJ77" s="1325"/>
      <c r="BK77" s="1325"/>
      <c r="BL77" s="1325"/>
      <c r="BM77" s="1325"/>
      <c r="BN77" s="1325"/>
      <c r="BO77" s="1325"/>
      <c r="BP77" s="1323">
        <v>58.9</v>
      </c>
      <c r="BQ77" s="1323"/>
      <c r="BR77" s="1323"/>
      <c r="BS77" s="1323"/>
      <c r="BT77" s="1323"/>
      <c r="BU77" s="1323"/>
      <c r="BV77" s="1323"/>
      <c r="BW77" s="1323"/>
      <c r="BX77" s="1323">
        <v>51.4</v>
      </c>
      <c r="BY77" s="1323"/>
      <c r="BZ77" s="1323"/>
      <c r="CA77" s="1323"/>
      <c r="CB77" s="1323"/>
      <c r="CC77" s="1323"/>
      <c r="CD77" s="1323"/>
      <c r="CE77" s="1323"/>
      <c r="CF77" s="1323">
        <v>46.8</v>
      </c>
      <c r="CG77" s="1323"/>
      <c r="CH77" s="1323"/>
      <c r="CI77" s="1323"/>
      <c r="CJ77" s="1323"/>
      <c r="CK77" s="1323"/>
      <c r="CL77" s="1323"/>
      <c r="CM77" s="1323"/>
      <c r="CN77" s="1323">
        <v>48.4</v>
      </c>
      <c r="CO77" s="1323"/>
      <c r="CP77" s="1323"/>
      <c r="CQ77" s="1323"/>
      <c r="CR77" s="1323"/>
      <c r="CS77" s="1323"/>
      <c r="CT77" s="1323"/>
      <c r="CU77" s="1323"/>
      <c r="CV77" s="1323">
        <v>43</v>
      </c>
      <c r="CW77" s="1323"/>
      <c r="CX77" s="1323"/>
      <c r="CY77" s="1323"/>
      <c r="CZ77" s="1323"/>
      <c r="DA77" s="1323"/>
      <c r="DB77" s="1323"/>
      <c r="DC77" s="1323"/>
    </row>
    <row r="78" spans="2:107" x14ac:dyDescent="0.15">
      <c r="B78" s="395"/>
      <c r="G78" s="1318"/>
      <c r="H78" s="1318"/>
      <c r="I78" s="1318"/>
      <c r="J78" s="1318"/>
      <c r="K78" s="1330"/>
      <c r="L78" s="1330"/>
      <c r="M78" s="1330"/>
      <c r="N78" s="1330"/>
      <c r="AN78" s="1322"/>
      <c r="AO78" s="1322"/>
      <c r="AP78" s="1322"/>
      <c r="AQ78" s="1322"/>
      <c r="AR78" s="1322"/>
      <c r="AS78" s="1322"/>
      <c r="AT78" s="1322"/>
      <c r="AU78" s="1322"/>
      <c r="AV78" s="1322"/>
      <c r="AW78" s="1322"/>
      <c r="AX78" s="1322"/>
      <c r="AY78" s="1322"/>
      <c r="AZ78" s="1322"/>
      <c r="BA78" s="1322"/>
      <c r="BB78" s="1325"/>
      <c r="BC78" s="1325"/>
      <c r="BD78" s="1325"/>
      <c r="BE78" s="1325"/>
      <c r="BF78" s="1325"/>
      <c r="BG78" s="1325"/>
      <c r="BH78" s="1325"/>
      <c r="BI78" s="1325"/>
      <c r="BJ78" s="1325"/>
      <c r="BK78" s="1325"/>
      <c r="BL78" s="1325"/>
      <c r="BM78" s="1325"/>
      <c r="BN78" s="1325"/>
      <c r="BO78" s="1325"/>
      <c r="BP78" s="1323"/>
      <c r="BQ78" s="1323"/>
      <c r="BR78" s="1323"/>
      <c r="BS78" s="1323"/>
      <c r="BT78" s="1323"/>
      <c r="BU78" s="1323"/>
      <c r="BV78" s="1323"/>
      <c r="BW78" s="1323"/>
      <c r="BX78" s="1323"/>
      <c r="BY78" s="1323"/>
      <c r="BZ78" s="1323"/>
      <c r="CA78" s="1323"/>
      <c r="CB78" s="1323"/>
      <c r="CC78" s="1323"/>
      <c r="CD78" s="1323"/>
      <c r="CE78" s="1323"/>
      <c r="CF78" s="1323"/>
      <c r="CG78" s="1323"/>
      <c r="CH78" s="1323"/>
      <c r="CI78" s="1323"/>
      <c r="CJ78" s="1323"/>
      <c r="CK78" s="1323"/>
      <c r="CL78" s="1323"/>
      <c r="CM78" s="1323"/>
      <c r="CN78" s="1323"/>
      <c r="CO78" s="1323"/>
      <c r="CP78" s="1323"/>
      <c r="CQ78" s="1323"/>
      <c r="CR78" s="1323"/>
      <c r="CS78" s="1323"/>
      <c r="CT78" s="1323"/>
      <c r="CU78" s="1323"/>
      <c r="CV78" s="1323"/>
      <c r="CW78" s="1323"/>
      <c r="CX78" s="1323"/>
      <c r="CY78" s="1323"/>
      <c r="CZ78" s="1323"/>
      <c r="DA78" s="1323"/>
      <c r="DB78" s="1323"/>
      <c r="DC78" s="1323"/>
    </row>
    <row r="79" spans="2:107" x14ac:dyDescent="0.15">
      <c r="B79" s="395"/>
      <c r="G79" s="1318"/>
      <c r="H79" s="1318"/>
      <c r="I79" s="1328"/>
      <c r="J79" s="1328"/>
      <c r="K79" s="1331"/>
      <c r="L79" s="1331"/>
      <c r="M79" s="1331"/>
      <c r="N79" s="1331"/>
      <c r="AN79" s="1322"/>
      <c r="AO79" s="1322"/>
      <c r="AP79" s="1322"/>
      <c r="AQ79" s="1322"/>
      <c r="AR79" s="1322"/>
      <c r="AS79" s="1322"/>
      <c r="AT79" s="1322"/>
      <c r="AU79" s="1322"/>
      <c r="AV79" s="1322"/>
      <c r="AW79" s="1322"/>
      <c r="AX79" s="1322"/>
      <c r="AY79" s="1322"/>
      <c r="AZ79" s="1322"/>
      <c r="BA79" s="1322"/>
      <c r="BB79" s="1325" t="s">
        <v>612</v>
      </c>
      <c r="BC79" s="1325"/>
      <c r="BD79" s="1325"/>
      <c r="BE79" s="1325"/>
      <c r="BF79" s="1325"/>
      <c r="BG79" s="1325"/>
      <c r="BH79" s="1325"/>
      <c r="BI79" s="1325"/>
      <c r="BJ79" s="1325"/>
      <c r="BK79" s="1325"/>
      <c r="BL79" s="1325"/>
      <c r="BM79" s="1325"/>
      <c r="BN79" s="1325"/>
      <c r="BO79" s="1325"/>
      <c r="BP79" s="1323">
        <v>10.8</v>
      </c>
      <c r="BQ79" s="1323"/>
      <c r="BR79" s="1323"/>
      <c r="BS79" s="1323"/>
      <c r="BT79" s="1323"/>
      <c r="BU79" s="1323"/>
      <c r="BV79" s="1323"/>
      <c r="BW79" s="1323"/>
      <c r="BX79" s="1323">
        <v>10.199999999999999</v>
      </c>
      <c r="BY79" s="1323"/>
      <c r="BZ79" s="1323"/>
      <c r="CA79" s="1323"/>
      <c r="CB79" s="1323"/>
      <c r="CC79" s="1323"/>
      <c r="CD79" s="1323"/>
      <c r="CE79" s="1323"/>
      <c r="CF79" s="1323">
        <v>9.9</v>
      </c>
      <c r="CG79" s="1323"/>
      <c r="CH79" s="1323"/>
      <c r="CI79" s="1323"/>
      <c r="CJ79" s="1323"/>
      <c r="CK79" s="1323"/>
      <c r="CL79" s="1323"/>
      <c r="CM79" s="1323"/>
      <c r="CN79" s="1323">
        <v>9.9</v>
      </c>
      <c r="CO79" s="1323"/>
      <c r="CP79" s="1323"/>
      <c r="CQ79" s="1323"/>
      <c r="CR79" s="1323"/>
      <c r="CS79" s="1323"/>
      <c r="CT79" s="1323"/>
      <c r="CU79" s="1323"/>
      <c r="CV79" s="1323">
        <v>9.9</v>
      </c>
      <c r="CW79" s="1323"/>
      <c r="CX79" s="1323"/>
      <c r="CY79" s="1323"/>
      <c r="CZ79" s="1323"/>
      <c r="DA79" s="1323"/>
      <c r="DB79" s="1323"/>
      <c r="DC79" s="1323"/>
    </row>
    <row r="80" spans="2:107" x14ac:dyDescent="0.15">
      <c r="B80" s="395"/>
      <c r="G80" s="1318"/>
      <c r="H80" s="1318"/>
      <c r="I80" s="1328"/>
      <c r="J80" s="1328"/>
      <c r="K80" s="1331"/>
      <c r="L80" s="1331"/>
      <c r="M80" s="1331"/>
      <c r="N80" s="1331"/>
      <c r="AN80" s="1322"/>
      <c r="AO80" s="1322"/>
      <c r="AP80" s="1322"/>
      <c r="AQ80" s="1322"/>
      <c r="AR80" s="1322"/>
      <c r="AS80" s="1322"/>
      <c r="AT80" s="1322"/>
      <c r="AU80" s="1322"/>
      <c r="AV80" s="1322"/>
      <c r="AW80" s="1322"/>
      <c r="AX80" s="1322"/>
      <c r="AY80" s="1322"/>
      <c r="AZ80" s="1322"/>
      <c r="BA80" s="1322"/>
      <c r="BB80" s="1325"/>
      <c r="BC80" s="1325"/>
      <c r="BD80" s="1325"/>
      <c r="BE80" s="1325"/>
      <c r="BF80" s="1325"/>
      <c r="BG80" s="1325"/>
      <c r="BH80" s="1325"/>
      <c r="BI80" s="1325"/>
      <c r="BJ80" s="1325"/>
      <c r="BK80" s="1325"/>
      <c r="BL80" s="1325"/>
      <c r="BM80" s="1325"/>
      <c r="BN80" s="1325"/>
      <c r="BO80" s="1325"/>
      <c r="BP80" s="1323"/>
      <c r="BQ80" s="1323"/>
      <c r="BR80" s="1323"/>
      <c r="BS80" s="1323"/>
      <c r="BT80" s="1323"/>
      <c r="BU80" s="1323"/>
      <c r="BV80" s="1323"/>
      <c r="BW80" s="1323"/>
      <c r="BX80" s="1323"/>
      <c r="BY80" s="1323"/>
      <c r="BZ80" s="1323"/>
      <c r="CA80" s="1323"/>
      <c r="CB80" s="1323"/>
      <c r="CC80" s="1323"/>
      <c r="CD80" s="1323"/>
      <c r="CE80" s="1323"/>
      <c r="CF80" s="1323"/>
      <c r="CG80" s="1323"/>
      <c r="CH80" s="1323"/>
      <c r="CI80" s="1323"/>
      <c r="CJ80" s="1323"/>
      <c r="CK80" s="1323"/>
      <c r="CL80" s="1323"/>
      <c r="CM80" s="1323"/>
      <c r="CN80" s="1323"/>
      <c r="CO80" s="1323"/>
      <c r="CP80" s="1323"/>
      <c r="CQ80" s="1323"/>
      <c r="CR80" s="1323"/>
      <c r="CS80" s="1323"/>
      <c r="CT80" s="1323"/>
      <c r="CU80" s="1323"/>
      <c r="CV80" s="1323"/>
      <c r="CW80" s="1323"/>
      <c r="CX80" s="1323"/>
      <c r="CY80" s="1323"/>
      <c r="CZ80" s="1323"/>
      <c r="DA80" s="1323"/>
      <c r="DB80" s="1323"/>
      <c r="DC80" s="1323"/>
    </row>
    <row r="81" spans="2:109" x14ac:dyDescent="0.15">
      <c r="B81" s="395"/>
    </row>
    <row r="82" spans="2:109" ht="17.25" x14ac:dyDescent="0.15">
      <c r="B82" s="395"/>
      <c r="K82" s="422"/>
      <c r="L82" s="422"/>
      <c r="M82" s="422"/>
      <c r="N82" s="422"/>
      <c r="AQ82" s="422"/>
      <c r="AR82" s="422"/>
      <c r="AS82" s="422"/>
      <c r="AT82" s="422"/>
      <c r="BC82" s="422"/>
      <c r="BD82" s="422"/>
      <c r="BE82" s="422"/>
      <c r="BF82" s="422"/>
      <c r="BO82" s="422"/>
      <c r="BP82" s="422"/>
      <c r="BQ82" s="422"/>
      <c r="BR82" s="422"/>
      <c r="CA82" s="422"/>
      <c r="CB82" s="422"/>
      <c r="CC82" s="422"/>
      <c r="CD82" s="422"/>
      <c r="CM82" s="422"/>
      <c r="CN82" s="422"/>
      <c r="CO82" s="422"/>
      <c r="CP82" s="422"/>
      <c r="CY82" s="422"/>
      <c r="CZ82" s="422"/>
      <c r="DA82" s="422"/>
      <c r="DB82" s="422"/>
      <c r="DC82" s="422"/>
    </row>
    <row r="83" spans="2:109" x14ac:dyDescent="0.15">
      <c r="B83" s="397"/>
      <c r="C83" s="398"/>
      <c r="D83" s="398"/>
      <c r="E83" s="398"/>
      <c r="F83" s="398"/>
      <c r="G83" s="398"/>
      <c r="H83" s="398"/>
      <c r="I83" s="398"/>
      <c r="J83" s="398"/>
      <c r="K83" s="398"/>
      <c r="L83" s="398"/>
      <c r="M83" s="398"/>
      <c r="N83" s="398"/>
      <c r="O83" s="398"/>
      <c r="P83" s="398"/>
      <c r="Q83" s="398"/>
      <c r="R83" s="398"/>
      <c r="S83" s="398"/>
      <c r="T83" s="398"/>
      <c r="U83" s="398"/>
      <c r="V83" s="398"/>
      <c r="W83" s="398"/>
      <c r="X83" s="398"/>
      <c r="Y83" s="398"/>
      <c r="Z83" s="398"/>
      <c r="AA83" s="398"/>
      <c r="AB83" s="398"/>
      <c r="AC83" s="398"/>
      <c r="AD83" s="398"/>
      <c r="AE83" s="398"/>
      <c r="AF83" s="398"/>
      <c r="AG83" s="398"/>
      <c r="AH83" s="398"/>
      <c r="AI83" s="398"/>
      <c r="AJ83" s="398"/>
      <c r="AK83" s="398"/>
      <c r="AL83" s="398"/>
      <c r="AM83" s="398"/>
      <c r="AN83" s="398"/>
      <c r="AO83" s="398"/>
      <c r="AP83" s="398"/>
      <c r="AQ83" s="398"/>
      <c r="AR83" s="398"/>
      <c r="AS83" s="398"/>
      <c r="AT83" s="398"/>
      <c r="AU83" s="398"/>
      <c r="AV83" s="398"/>
      <c r="AW83" s="398"/>
      <c r="AX83" s="398"/>
      <c r="AY83" s="398"/>
      <c r="AZ83" s="398"/>
      <c r="BA83" s="398"/>
      <c r="BB83" s="398"/>
      <c r="BC83" s="398"/>
      <c r="BD83" s="398"/>
      <c r="BE83" s="398"/>
      <c r="BF83" s="398"/>
      <c r="BG83" s="398"/>
      <c r="BH83" s="398"/>
      <c r="BI83" s="398"/>
      <c r="BJ83" s="398"/>
      <c r="BK83" s="398"/>
      <c r="BL83" s="398"/>
      <c r="BM83" s="398"/>
      <c r="BN83" s="398"/>
      <c r="BO83" s="398"/>
      <c r="BP83" s="398"/>
      <c r="BQ83" s="398"/>
      <c r="BR83" s="398"/>
      <c r="BS83" s="398"/>
      <c r="BT83" s="398"/>
      <c r="BU83" s="398"/>
      <c r="BV83" s="398"/>
      <c r="BW83" s="398"/>
      <c r="BX83" s="398"/>
      <c r="BY83" s="398"/>
      <c r="BZ83" s="398"/>
      <c r="CA83" s="398"/>
      <c r="CB83" s="398"/>
      <c r="CC83" s="398"/>
      <c r="CD83" s="398"/>
      <c r="CE83" s="398"/>
      <c r="CF83" s="398"/>
      <c r="CG83" s="398"/>
      <c r="CH83" s="398"/>
      <c r="CI83" s="398"/>
      <c r="CJ83" s="398"/>
      <c r="CK83" s="398"/>
      <c r="CL83" s="398"/>
      <c r="CM83" s="398"/>
      <c r="CN83" s="398"/>
      <c r="CO83" s="398"/>
      <c r="CP83" s="398"/>
      <c r="CQ83" s="398"/>
      <c r="CR83" s="398"/>
      <c r="CS83" s="398"/>
      <c r="CT83" s="398"/>
      <c r="CU83" s="398"/>
      <c r="CV83" s="398"/>
      <c r="CW83" s="398"/>
      <c r="CX83" s="398"/>
      <c r="CY83" s="398"/>
      <c r="CZ83" s="398"/>
      <c r="DA83" s="398"/>
      <c r="DB83" s="398"/>
      <c r="DC83" s="398"/>
      <c r="DD83" s="399"/>
    </row>
    <row r="84" spans="2:109" x14ac:dyDescent="0.15">
      <c r="DD84" s="388"/>
      <c r="DE84" s="388"/>
    </row>
    <row r="85" spans="2:109" x14ac:dyDescent="0.15">
      <c r="DD85" s="388"/>
      <c r="DE85" s="388"/>
    </row>
    <row r="86" spans="2:109" hidden="1" x14ac:dyDescent="0.15">
      <c r="DD86" s="388"/>
      <c r="DE86" s="388"/>
    </row>
    <row r="87" spans="2:109" hidden="1" x14ac:dyDescent="0.15">
      <c r="K87" s="423"/>
      <c r="AQ87" s="423"/>
      <c r="BC87" s="423"/>
      <c r="BO87" s="423"/>
      <c r="CA87" s="423"/>
      <c r="CM87" s="423"/>
      <c r="CY87" s="423"/>
      <c r="DD87" s="388"/>
      <c r="DE87" s="388"/>
    </row>
    <row r="88" spans="2:109" hidden="1" x14ac:dyDescent="0.15">
      <c r="DD88" s="388"/>
      <c r="DE88" s="388"/>
    </row>
    <row r="89" spans="2:109" hidden="1" x14ac:dyDescent="0.15">
      <c r="DD89" s="388"/>
      <c r="DE89" s="388"/>
    </row>
    <row r="90" spans="2:109" hidden="1" x14ac:dyDescent="0.15">
      <c r="DD90" s="388"/>
      <c r="DE90" s="388"/>
    </row>
    <row r="91" spans="2:109" hidden="1" x14ac:dyDescent="0.15">
      <c r="DD91" s="388"/>
      <c r="DE91" s="388"/>
    </row>
    <row r="92" spans="2:109" ht="13.5" hidden="1" customHeight="1" x14ac:dyDescent="0.15">
      <c r="DD92" s="388"/>
      <c r="DE92" s="388"/>
    </row>
    <row r="93" spans="2:109" ht="13.5" hidden="1" customHeight="1" x14ac:dyDescent="0.15">
      <c r="DD93" s="388"/>
      <c r="DE93" s="388"/>
    </row>
    <row r="94" spans="2:109" ht="13.5" hidden="1" customHeight="1" x14ac:dyDescent="0.15">
      <c r="DD94" s="388"/>
      <c r="DE94" s="388"/>
    </row>
    <row r="95" spans="2:109" ht="13.5" hidden="1" customHeight="1" x14ac:dyDescent="0.15">
      <c r="DD95" s="388"/>
      <c r="DE95" s="388"/>
    </row>
    <row r="96" spans="2:109" ht="13.5" hidden="1" customHeight="1" x14ac:dyDescent="0.15">
      <c r="DD96" s="388"/>
      <c r="DE96" s="388"/>
    </row>
    <row r="97" s="388" customFormat="1" ht="13.5" hidden="1" customHeight="1" x14ac:dyDescent="0.15"/>
    <row r="98" s="388" customFormat="1" ht="13.5" hidden="1" customHeight="1" x14ac:dyDescent="0.15"/>
    <row r="99" s="388" customFormat="1" ht="13.5" hidden="1" customHeight="1" x14ac:dyDescent="0.15"/>
    <row r="100" s="388" customFormat="1" ht="13.5" hidden="1" customHeight="1" x14ac:dyDescent="0.15"/>
    <row r="101" s="388" customFormat="1" ht="13.5" hidden="1" customHeight="1" x14ac:dyDescent="0.15"/>
    <row r="102" s="388" customFormat="1" ht="13.5" hidden="1" customHeight="1" x14ac:dyDescent="0.15"/>
    <row r="103" s="388" customFormat="1" ht="13.5" hidden="1" customHeight="1" x14ac:dyDescent="0.15"/>
    <row r="104" s="388" customFormat="1" ht="13.5" hidden="1" customHeight="1" x14ac:dyDescent="0.15"/>
    <row r="105" s="388" customFormat="1" ht="13.5" hidden="1" customHeight="1" x14ac:dyDescent="0.15"/>
    <row r="106" s="388" customFormat="1" ht="13.5" hidden="1" customHeight="1" x14ac:dyDescent="0.15"/>
    <row r="107" s="388" customFormat="1" ht="13.5" hidden="1" customHeight="1" x14ac:dyDescent="0.15"/>
    <row r="108" s="388" customFormat="1" ht="13.5" hidden="1" customHeight="1" x14ac:dyDescent="0.15"/>
    <row r="109" s="388" customFormat="1" ht="13.5" hidden="1" customHeight="1" x14ac:dyDescent="0.15"/>
    <row r="110" s="388" customFormat="1" ht="13.5" hidden="1" customHeight="1" x14ac:dyDescent="0.15"/>
    <row r="111" s="388" customFormat="1" ht="13.5" hidden="1" customHeight="1" x14ac:dyDescent="0.15"/>
    <row r="112" s="388" customFormat="1" ht="13.5" hidden="1" customHeight="1" x14ac:dyDescent="0.15"/>
    <row r="113" s="388" customFormat="1" ht="13.5" hidden="1" customHeight="1" x14ac:dyDescent="0.15"/>
    <row r="114" s="388" customFormat="1" ht="13.5" hidden="1" customHeight="1" x14ac:dyDescent="0.15"/>
    <row r="115" s="388" customFormat="1" ht="13.5" hidden="1" customHeight="1" x14ac:dyDescent="0.15"/>
    <row r="116" s="388" customFormat="1" ht="13.5" hidden="1" customHeight="1" x14ac:dyDescent="0.15"/>
    <row r="117" s="388" customFormat="1" ht="13.5" hidden="1" customHeight="1" x14ac:dyDescent="0.15"/>
    <row r="118" s="388" customFormat="1" ht="13.5" hidden="1" customHeight="1" x14ac:dyDescent="0.15"/>
    <row r="119" s="388" customFormat="1" ht="13.5" hidden="1" customHeight="1" x14ac:dyDescent="0.15"/>
    <row r="120" s="388" customFormat="1" ht="13.5" hidden="1" customHeight="1" x14ac:dyDescent="0.15"/>
    <row r="121" s="388" customFormat="1" ht="13.5" hidden="1" customHeight="1" x14ac:dyDescent="0.15"/>
    <row r="122" s="388" customFormat="1" ht="13.5" hidden="1" customHeight="1" x14ac:dyDescent="0.15"/>
    <row r="123" s="388" customFormat="1" ht="13.5" hidden="1" customHeight="1" x14ac:dyDescent="0.15"/>
    <row r="124" s="388" customFormat="1" ht="13.5" hidden="1" customHeight="1" x14ac:dyDescent="0.15"/>
    <row r="125" s="388" customFormat="1" ht="13.5" hidden="1" customHeight="1" x14ac:dyDescent="0.15"/>
    <row r="126" s="388" customFormat="1" ht="13.5" hidden="1" customHeight="1" x14ac:dyDescent="0.15"/>
    <row r="127" s="388" customFormat="1" ht="13.5" hidden="1" customHeight="1" x14ac:dyDescent="0.15"/>
    <row r="128" s="388" customFormat="1" ht="13.5" hidden="1" customHeight="1" x14ac:dyDescent="0.15"/>
    <row r="129" s="388" customFormat="1" ht="13.5" hidden="1" customHeight="1" x14ac:dyDescent="0.15"/>
    <row r="130" s="388" customFormat="1" ht="13.5" hidden="1" customHeight="1" x14ac:dyDescent="0.15"/>
    <row r="131" s="388" customFormat="1" ht="13.5" hidden="1" customHeight="1" x14ac:dyDescent="0.15"/>
    <row r="132" s="388" customFormat="1" ht="13.5" hidden="1" customHeight="1" x14ac:dyDescent="0.15"/>
    <row r="133" s="388" customFormat="1" ht="13.5" hidden="1" customHeight="1" x14ac:dyDescent="0.15"/>
    <row r="134" s="388" customFormat="1" ht="13.5" hidden="1" customHeight="1" x14ac:dyDescent="0.15"/>
    <row r="135" s="388" customFormat="1" ht="13.5" hidden="1" customHeight="1" x14ac:dyDescent="0.15"/>
    <row r="136" s="388" customFormat="1" ht="13.5" hidden="1" customHeight="1" x14ac:dyDescent="0.15"/>
    <row r="137" s="388" customFormat="1" ht="13.5" hidden="1" customHeight="1" x14ac:dyDescent="0.15"/>
    <row r="138" s="388" customFormat="1" ht="13.5" hidden="1" customHeight="1" x14ac:dyDescent="0.15"/>
    <row r="139" s="388" customFormat="1" ht="13.5" hidden="1" customHeight="1" x14ac:dyDescent="0.15"/>
    <row r="140" s="388" customFormat="1" ht="13.5" hidden="1" customHeight="1" x14ac:dyDescent="0.15"/>
    <row r="141" s="388" customFormat="1" ht="13.5" hidden="1" customHeight="1" x14ac:dyDescent="0.15"/>
    <row r="142" s="388" customFormat="1" ht="13.5" hidden="1" customHeight="1" x14ac:dyDescent="0.15"/>
    <row r="143" s="388" customFormat="1" ht="13.5" hidden="1" customHeight="1" x14ac:dyDescent="0.15"/>
    <row r="144" s="388" customFormat="1" ht="13.5" hidden="1" customHeight="1" x14ac:dyDescent="0.15"/>
    <row r="145" s="388" customFormat="1" ht="13.5" hidden="1" customHeight="1" x14ac:dyDescent="0.15"/>
    <row r="146" s="388" customFormat="1" ht="13.5" hidden="1" customHeight="1" x14ac:dyDescent="0.15"/>
    <row r="147" s="388" customFormat="1" ht="13.5" hidden="1" customHeight="1" x14ac:dyDescent="0.15"/>
    <row r="148" s="388" customFormat="1" ht="13.5" hidden="1" customHeight="1" x14ac:dyDescent="0.15"/>
    <row r="149" s="388" customFormat="1" ht="13.5" hidden="1" customHeight="1" x14ac:dyDescent="0.15"/>
    <row r="150" s="388" customFormat="1" ht="13.5" hidden="1" customHeight="1" x14ac:dyDescent="0.15"/>
    <row r="151" s="388" customFormat="1" ht="13.5" hidden="1" customHeight="1" x14ac:dyDescent="0.15"/>
    <row r="152" s="388" customFormat="1" ht="13.5" hidden="1" customHeight="1" x14ac:dyDescent="0.15"/>
    <row r="153" s="388" customFormat="1" ht="13.5" hidden="1" customHeight="1" x14ac:dyDescent="0.15"/>
    <row r="154" s="388" customFormat="1" ht="13.5" hidden="1" customHeight="1" x14ac:dyDescent="0.15"/>
    <row r="155" s="388" customFormat="1" ht="13.5" hidden="1" customHeight="1" x14ac:dyDescent="0.15"/>
    <row r="156" s="388" customFormat="1" ht="13.5" hidden="1" customHeight="1" x14ac:dyDescent="0.15"/>
    <row r="157" s="388" customFormat="1" ht="13.5" hidden="1" customHeight="1" x14ac:dyDescent="0.15"/>
    <row r="158" s="388" customFormat="1" ht="13.5" hidden="1" customHeight="1" x14ac:dyDescent="0.15"/>
    <row r="159" s="388" customFormat="1" ht="13.5" hidden="1" customHeight="1" x14ac:dyDescent="0.15"/>
    <row r="160" s="388" customFormat="1" ht="13.5" hidden="1" customHeight="1" x14ac:dyDescent="0.15"/>
  </sheetData>
  <sheetProtection algorithmName="SHA-512" hashValue="CqZ8P9Sdy/P/Xp7fh7htd93ix+FFkek+/F0xDewGdLPX6u5iL96IZ2COMFZr6rNpxZyUpt6WGQgpZ0mcX3SnuA==" saltValue="3RaDEhiLguyIy2V4GJHoZQ=="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L57:L58"/>
    <mergeCell ref="M57:M58"/>
    <mergeCell ref="N57:N58"/>
    <mergeCell ref="BB57:BO58"/>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AN43:DC47"/>
    <mergeCell ref="G50:J50"/>
    <mergeCell ref="AN50:BO50"/>
    <mergeCell ref="BP50:BW50"/>
    <mergeCell ref="BX50:CE50"/>
    <mergeCell ref="CF50:CM50"/>
    <mergeCell ref="CN50:CU50"/>
    <mergeCell ref="CV50:DC50"/>
    <mergeCell ref="CV51:DC52"/>
    <mergeCell ref="CN51:CU52"/>
  </mergeCells>
  <phoneticPr fontId="2"/>
  <printOptions horizontalCentered="1" verticalCentered="1"/>
  <pageMargins left="0" right="0" top="0.19685039370078741" bottom="0.31496062992125984" header="0.39370078740157483" footer="0"/>
  <pageSetup paperSize="9" scale="49"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A89" zoomScale="70" zoomScaleNormal="70" zoomScaleSheetLayoutView="70" workbookViewId="0">
      <selection activeCell="AN70" sqref="AN70"/>
    </sheetView>
  </sheetViews>
  <sheetFormatPr defaultColWidth="0" defaultRowHeight="13.5" customHeight="1" zeroHeight="1" x14ac:dyDescent="0.15"/>
  <cols>
    <col min="1" max="34" width="2.5" style="292" customWidth="1"/>
    <col min="35" max="122" width="2.5" style="291" customWidth="1"/>
    <col min="123" max="16384" width="2.5" style="291" hidden="1"/>
  </cols>
  <sheetData>
    <row r="1" spans="1:34" ht="13.5" customHeight="1"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1:34" x14ac:dyDescent="0.15">
      <c r="S2" s="291"/>
      <c r="AH2" s="291"/>
    </row>
    <row r="3" spans="1:34"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1:34" x14ac:dyDescent="0.15"/>
    <row r="5" spans="1:34" x14ac:dyDescent="0.15"/>
    <row r="6" spans="1:34" x14ac:dyDescent="0.15"/>
    <row r="7" spans="1:34" x14ac:dyDescent="0.15"/>
    <row r="8" spans="1:34" x14ac:dyDescent="0.15"/>
    <row r="9" spans="1:34" x14ac:dyDescent="0.15">
      <c r="AH9" s="291"/>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91"/>
    </row>
    <row r="18" spans="12:34" x14ac:dyDescent="0.15"/>
    <row r="19" spans="12:34" x14ac:dyDescent="0.15"/>
    <row r="20" spans="12:34" x14ac:dyDescent="0.15">
      <c r="AH20" s="291"/>
    </row>
    <row r="21" spans="12:34" x14ac:dyDescent="0.15">
      <c r="AH21" s="291"/>
    </row>
    <row r="22" spans="12:34" x14ac:dyDescent="0.15"/>
    <row r="23" spans="12:34" x14ac:dyDescent="0.15"/>
    <row r="24" spans="12:34" x14ac:dyDescent="0.15">
      <c r="Q24" s="291"/>
    </row>
    <row r="25" spans="12:34" x14ac:dyDescent="0.15"/>
    <row r="26" spans="12:34" x14ac:dyDescent="0.15"/>
    <row r="27" spans="12:34" x14ac:dyDescent="0.15"/>
    <row r="28" spans="12:34" x14ac:dyDescent="0.15">
      <c r="O28" s="291"/>
      <c r="T28" s="291"/>
      <c r="AH28" s="291"/>
    </row>
    <row r="29" spans="12:34" x14ac:dyDescent="0.15"/>
    <row r="30" spans="12:34" x14ac:dyDescent="0.15"/>
    <row r="31" spans="12:34" x14ac:dyDescent="0.15">
      <c r="Q31" s="291"/>
    </row>
    <row r="32" spans="12:34" x14ac:dyDescent="0.15">
      <c r="L32" s="291"/>
    </row>
    <row r="33" spans="2:34" x14ac:dyDescent="0.15">
      <c r="C33" s="291"/>
      <c r="E33" s="291"/>
      <c r="G33" s="291"/>
      <c r="I33" s="291"/>
      <c r="X33" s="291"/>
    </row>
    <row r="34" spans="2:34" x14ac:dyDescent="0.15">
      <c r="B34" s="291"/>
      <c r="P34" s="291"/>
      <c r="R34" s="291"/>
      <c r="T34" s="291"/>
    </row>
    <row r="35" spans="2:34" x14ac:dyDescent="0.15">
      <c r="D35" s="291"/>
      <c r="W35" s="291"/>
      <c r="AC35" s="291"/>
      <c r="AD35" s="291"/>
      <c r="AE35" s="291"/>
      <c r="AF35" s="291"/>
      <c r="AG35" s="291"/>
      <c r="AH35" s="291"/>
    </row>
    <row r="36" spans="2:34" x14ac:dyDescent="0.15">
      <c r="H36" s="291"/>
      <c r="J36" s="291"/>
      <c r="K36" s="291"/>
      <c r="M36" s="291"/>
      <c r="Y36" s="291"/>
      <c r="Z36" s="291"/>
      <c r="AA36" s="291"/>
      <c r="AB36" s="291"/>
      <c r="AC36" s="291"/>
      <c r="AD36" s="291"/>
      <c r="AE36" s="291"/>
      <c r="AF36" s="291"/>
      <c r="AG36" s="291"/>
      <c r="AH36" s="291"/>
    </row>
    <row r="37" spans="2:34" x14ac:dyDescent="0.15">
      <c r="AH37" s="291"/>
    </row>
    <row r="38" spans="2:34" x14ac:dyDescent="0.15">
      <c r="AG38" s="291"/>
      <c r="AH38" s="291"/>
    </row>
    <row r="39" spans="2:34" x14ac:dyDescent="0.15"/>
    <row r="40" spans="2:34" x14ac:dyDescent="0.15">
      <c r="X40" s="291"/>
    </row>
    <row r="41" spans="2:34" x14ac:dyDescent="0.15">
      <c r="R41" s="291"/>
    </row>
    <row r="42" spans="2:34" x14ac:dyDescent="0.15">
      <c r="W42" s="291"/>
    </row>
    <row r="43" spans="2:34" x14ac:dyDescent="0.15">
      <c r="Y43" s="291"/>
      <c r="Z43" s="291"/>
      <c r="AA43" s="291"/>
      <c r="AB43" s="291"/>
      <c r="AC43" s="291"/>
      <c r="AD43" s="291"/>
      <c r="AE43" s="291"/>
      <c r="AF43" s="291"/>
      <c r="AG43" s="291"/>
      <c r="AH43" s="291"/>
    </row>
    <row r="44" spans="2:34" x14ac:dyDescent="0.15">
      <c r="AH44" s="291"/>
    </row>
    <row r="45" spans="2:34" x14ac:dyDescent="0.15">
      <c r="X45" s="291"/>
    </row>
    <row r="46" spans="2:34" x14ac:dyDescent="0.15"/>
    <row r="47" spans="2:34" x14ac:dyDescent="0.15"/>
    <row r="48" spans="2:34" x14ac:dyDescent="0.15">
      <c r="W48" s="291"/>
      <c r="Y48" s="291"/>
      <c r="Z48" s="291"/>
      <c r="AA48" s="291"/>
      <c r="AB48" s="291"/>
      <c r="AC48" s="291"/>
      <c r="AD48" s="291"/>
      <c r="AE48" s="291"/>
      <c r="AF48" s="291"/>
      <c r="AG48" s="291"/>
      <c r="AH48" s="291"/>
    </row>
    <row r="49" spans="28:34" x14ac:dyDescent="0.15"/>
    <row r="50" spans="28:34" x14ac:dyDescent="0.15">
      <c r="AE50" s="291"/>
      <c r="AF50" s="291"/>
      <c r="AG50" s="291"/>
      <c r="AH50" s="291"/>
    </row>
    <row r="51" spans="28:34" x14ac:dyDescent="0.15">
      <c r="AC51" s="291"/>
      <c r="AD51" s="291"/>
      <c r="AE51" s="291"/>
      <c r="AF51" s="291"/>
      <c r="AG51" s="291"/>
      <c r="AH51" s="291"/>
    </row>
    <row r="52" spans="28:34" x14ac:dyDescent="0.15"/>
    <row r="53" spans="28:34" x14ac:dyDescent="0.15">
      <c r="AF53" s="291"/>
      <c r="AG53" s="291"/>
      <c r="AH53" s="291"/>
    </row>
    <row r="54" spans="28:34" x14ac:dyDescent="0.15">
      <c r="AH54" s="291"/>
    </row>
    <row r="55" spans="28:34" x14ac:dyDescent="0.15"/>
    <row r="56" spans="28:34" x14ac:dyDescent="0.15">
      <c r="AB56" s="291"/>
      <c r="AC56" s="291"/>
      <c r="AD56" s="291"/>
      <c r="AE56" s="291"/>
      <c r="AF56" s="291"/>
      <c r="AG56" s="291"/>
      <c r="AH56" s="291"/>
    </row>
    <row r="57" spans="28:34" x14ac:dyDescent="0.15">
      <c r="AH57" s="291"/>
    </row>
    <row r="58" spans="28:34" x14ac:dyDescent="0.15">
      <c r="AH58" s="291"/>
    </row>
    <row r="59" spans="28:34" x14ac:dyDescent="0.15"/>
    <row r="60" spans="28:34" x14ac:dyDescent="0.15"/>
    <row r="61" spans="28:34" x14ac:dyDescent="0.15"/>
    <row r="62" spans="28:34" x14ac:dyDescent="0.15"/>
    <row r="63" spans="28:34" x14ac:dyDescent="0.15">
      <c r="AH63" s="291"/>
    </row>
    <row r="64" spans="28:34" x14ac:dyDescent="0.15">
      <c r="AG64" s="291"/>
      <c r="AH64" s="291"/>
    </row>
    <row r="65" spans="28:34" x14ac:dyDescent="0.15"/>
    <row r="66" spans="28:34" x14ac:dyDescent="0.15"/>
    <row r="67" spans="28:34" x14ac:dyDescent="0.15"/>
    <row r="68" spans="28:34" x14ac:dyDescent="0.15">
      <c r="AB68" s="291"/>
      <c r="AC68" s="291"/>
      <c r="AD68" s="291"/>
      <c r="AE68" s="291"/>
      <c r="AF68" s="291"/>
      <c r="AG68" s="291"/>
      <c r="AH68" s="291"/>
    </row>
    <row r="69" spans="28:34" x14ac:dyDescent="0.15">
      <c r="AF69" s="291"/>
      <c r="AG69" s="291"/>
      <c r="AH69" s="291"/>
    </row>
    <row r="70" spans="28:34" x14ac:dyDescent="0.15"/>
    <row r="71" spans="28:34" x14ac:dyDescent="0.15"/>
    <row r="72" spans="28:34" x14ac:dyDescent="0.15"/>
    <row r="73" spans="28:34" x14ac:dyDescent="0.15"/>
    <row r="74" spans="28:34" x14ac:dyDescent="0.15"/>
    <row r="75" spans="28:34" x14ac:dyDescent="0.15">
      <c r="AH75" s="291"/>
    </row>
    <row r="76" spans="28:34" x14ac:dyDescent="0.15">
      <c r="AF76" s="291"/>
      <c r="AG76" s="291"/>
      <c r="AH76" s="291"/>
    </row>
    <row r="77" spans="28:34" x14ac:dyDescent="0.15">
      <c r="AG77" s="291"/>
      <c r="AH77" s="291"/>
    </row>
    <row r="78" spans="28:34" x14ac:dyDescent="0.15"/>
    <row r="79" spans="28:34" x14ac:dyDescent="0.15"/>
    <row r="80" spans="28:34" x14ac:dyDescent="0.15"/>
    <row r="81" spans="25:34" x14ac:dyDescent="0.15"/>
    <row r="82" spans="25:34" x14ac:dyDescent="0.15">
      <c r="Y82" s="291"/>
    </row>
    <row r="83" spans="25:34" x14ac:dyDescent="0.15">
      <c r="Y83" s="291"/>
      <c r="Z83" s="291"/>
      <c r="AA83" s="291"/>
      <c r="AB83" s="291"/>
      <c r="AC83" s="291"/>
      <c r="AD83" s="291"/>
      <c r="AE83" s="291"/>
      <c r="AF83" s="291"/>
      <c r="AG83" s="291"/>
      <c r="AH83" s="291"/>
    </row>
    <row r="84" spans="25:34" x14ac:dyDescent="0.15"/>
    <row r="85" spans="25:34" x14ac:dyDescent="0.15"/>
    <row r="86" spans="25:34" x14ac:dyDescent="0.15"/>
    <row r="87" spans="25:34" x14ac:dyDescent="0.15"/>
    <row r="88" spans="25:34" x14ac:dyDescent="0.15">
      <c r="AH88" s="29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1"/>
      <c r="AG94" s="291"/>
      <c r="AH94" s="291"/>
    </row>
    <row r="95" spans="25:34" ht="13.5" customHeight="1" x14ac:dyDescent="0.15">
      <c r="AH95" s="29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1"/>
    </row>
    <row r="102" spans="33:34" ht="13.5" customHeight="1" x14ac:dyDescent="0.15"/>
    <row r="103" spans="33:34" ht="13.5" customHeight="1" x14ac:dyDescent="0.15"/>
    <row r="104" spans="33:34" ht="13.5" customHeight="1" x14ac:dyDescent="0.15">
      <c r="AG104" s="291"/>
      <c r="AH104" s="29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1"/>
    </row>
    <row r="117" spans="34:122" ht="13.5" customHeight="1" x14ac:dyDescent="0.15"/>
    <row r="118" spans="34:122" ht="13.5" customHeight="1" x14ac:dyDescent="0.15"/>
    <row r="119" spans="34:122" ht="13.5" customHeight="1" x14ac:dyDescent="0.15"/>
    <row r="120" spans="34:122" ht="13.5" customHeight="1" x14ac:dyDescent="0.15">
      <c r="AH120" s="291"/>
    </row>
    <row r="121" spans="34:122" ht="13.5" customHeight="1" x14ac:dyDescent="0.15">
      <c r="AH121" s="291"/>
    </row>
    <row r="122" spans="34:122" ht="13.5" customHeight="1" x14ac:dyDescent="0.15"/>
    <row r="123" spans="34:122" ht="13.5" customHeight="1" x14ac:dyDescent="0.15"/>
    <row r="124" spans="34:122" ht="13.5" customHeight="1" x14ac:dyDescent="0.15"/>
    <row r="125" spans="34:122" ht="13.5" customHeight="1" x14ac:dyDescent="0.15">
      <c r="DR125" s="291" t="s">
        <v>504</v>
      </c>
    </row>
  </sheetData>
  <sheetProtection algorithmName="SHA-512" hashValue="TXfDafK0QQHNS6lT60y3/9i1h+t9OHH5iJvaHK5mUID3mhLu9sBk3HOexPLNlZFO4LyiZ0vJdIxC+FOOfQtQvA==" saltValue="sg1yKEEjOgfvF/j+KxiXEA=="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A91" zoomScale="70" zoomScaleNormal="70" zoomScaleSheetLayoutView="55" workbookViewId="0">
      <selection activeCell="AN70" sqref="AN70"/>
    </sheetView>
  </sheetViews>
  <sheetFormatPr defaultColWidth="0" defaultRowHeight="13.5" customHeight="1" zeroHeight="1" x14ac:dyDescent="0.15"/>
  <cols>
    <col min="1" max="34" width="2.5" style="292" customWidth="1"/>
    <col min="35" max="122" width="2.5" style="291" customWidth="1"/>
    <col min="123" max="16384" width="2.5" style="291" hidden="1"/>
  </cols>
  <sheetData>
    <row r="1" spans="2:34" ht="13.5" customHeight="1"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2:34" x14ac:dyDescent="0.15">
      <c r="S2" s="291"/>
      <c r="AH2" s="291"/>
    </row>
    <row r="3" spans="2:34"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2:34" x14ac:dyDescent="0.15"/>
    <row r="5" spans="2:34" x14ac:dyDescent="0.15"/>
    <row r="6" spans="2:34" x14ac:dyDescent="0.15"/>
    <row r="7" spans="2:34" x14ac:dyDescent="0.15"/>
    <row r="8" spans="2:34" x14ac:dyDescent="0.15"/>
    <row r="9" spans="2:34" x14ac:dyDescent="0.15">
      <c r="AH9" s="291"/>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1"/>
    </row>
    <row r="18" spans="12:34" x14ac:dyDescent="0.15"/>
    <row r="19" spans="12:34" x14ac:dyDescent="0.15"/>
    <row r="20" spans="12:34" x14ac:dyDescent="0.15">
      <c r="AH20" s="291"/>
    </row>
    <row r="21" spans="12:34" x14ac:dyDescent="0.15">
      <c r="AH21" s="291"/>
    </row>
    <row r="22" spans="12:34" x14ac:dyDescent="0.15"/>
    <row r="23" spans="12:34" x14ac:dyDescent="0.15"/>
    <row r="24" spans="12:34" x14ac:dyDescent="0.15">
      <c r="Q24" s="291"/>
    </row>
    <row r="25" spans="12:34" x14ac:dyDescent="0.15"/>
    <row r="26" spans="12:34" x14ac:dyDescent="0.15"/>
    <row r="27" spans="12:34" x14ac:dyDescent="0.15"/>
    <row r="28" spans="12:34" x14ac:dyDescent="0.15">
      <c r="O28" s="291"/>
      <c r="T28" s="291"/>
      <c r="AH28" s="291"/>
    </row>
    <row r="29" spans="12:34" x14ac:dyDescent="0.15"/>
    <row r="30" spans="12:34" x14ac:dyDescent="0.15"/>
    <row r="31" spans="12:34" x14ac:dyDescent="0.15">
      <c r="Q31" s="291"/>
    </row>
    <row r="32" spans="12:34" x14ac:dyDescent="0.15">
      <c r="L32" s="291"/>
    </row>
    <row r="33" spans="2:34" x14ac:dyDescent="0.15">
      <c r="C33" s="291"/>
      <c r="E33" s="291"/>
      <c r="G33" s="291"/>
      <c r="I33" s="291"/>
      <c r="X33" s="291"/>
    </row>
    <row r="34" spans="2:34" x14ac:dyDescent="0.15">
      <c r="B34" s="291"/>
      <c r="P34" s="291"/>
      <c r="R34" s="291"/>
      <c r="T34" s="291"/>
    </row>
    <row r="35" spans="2:34" x14ac:dyDescent="0.15">
      <c r="D35" s="291"/>
      <c r="W35" s="291"/>
      <c r="AC35" s="291"/>
      <c r="AD35" s="291"/>
      <c r="AE35" s="291"/>
      <c r="AF35" s="291"/>
      <c r="AG35" s="291"/>
      <c r="AH35" s="291"/>
    </row>
    <row r="36" spans="2:34" x14ac:dyDescent="0.15">
      <c r="H36" s="291"/>
      <c r="J36" s="291"/>
      <c r="K36" s="291"/>
      <c r="M36" s="291"/>
      <c r="Y36" s="291"/>
      <c r="Z36" s="291"/>
      <c r="AA36" s="291"/>
      <c r="AB36" s="291"/>
      <c r="AC36" s="291"/>
      <c r="AD36" s="291"/>
      <c r="AE36" s="291"/>
      <c r="AF36" s="291"/>
      <c r="AG36" s="291"/>
      <c r="AH36" s="291"/>
    </row>
    <row r="37" spans="2:34" x14ac:dyDescent="0.15">
      <c r="AH37" s="291"/>
    </row>
    <row r="38" spans="2:34" x14ac:dyDescent="0.15">
      <c r="AG38" s="291"/>
      <c r="AH38" s="291"/>
    </row>
    <row r="39" spans="2:34" x14ac:dyDescent="0.15"/>
    <row r="40" spans="2:34" x14ac:dyDescent="0.15">
      <c r="X40" s="291"/>
    </row>
    <row r="41" spans="2:34" x14ac:dyDescent="0.15">
      <c r="R41" s="291"/>
    </row>
    <row r="42" spans="2:34" x14ac:dyDescent="0.15">
      <c r="W42" s="291"/>
    </row>
    <row r="43" spans="2:34" x14ac:dyDescent="0.15">
      <c r="Y43" s="291"/>
      <c r="Z43" s="291"/>
      <c r="AA43" s="291"/>
      <c r="AB43" s="291"/>
      <c r="AC43" s="291"/>
      <c r="AD43" s="291"/>
      <c r="AE43" s="291"/>
      <c r="AF43" s="291"/>
      <c r="AG43" s="291"/>
      <c r="AH43" s="291"/>
    </row>
    <row r="44" spans="2:34" x14ac:dyDescent="0.15">
      <c r="AH44" s="291"/>
    </row>
    <row r="45" spans="2:34" x14ac:dyDescent="0.15">
      <c r="X45" s="291"/>
    </row>
    <row r="46" spans="2:34" x14ac:dyDescent="0.15"/>
    <row r="47" spans="2:34" x14ac:dyDescent="0.15"/>
    <row r="48" spans="2:34" x14ac:dyDescent="0.15">
      <c r="W48" s="291"/>
      <c r="Y48" s="291"/>
      <c r="Z48" s="291"/>
      <c r="AA48" s="291"/>
      <c r="AB48" s="291"/>
      <c r="AC48" s="291"/>
      <c r="AD48" s="291"/>
      <c r="AE48" s="291"/>
      <c r="AF48" s="291"/>
      <c r="AG48" s="291"/>
      <c r="AH48" s="291"/>
    </row>
    <row r="49" spans="28:34" x14ac:dyDescent="0.15"/>
    <row r="50" spans="28:34" x14ac:dyDescent="0.15">
      <c r="AE50" s="291"/>
      <c r="AF50" s="291"/>
      <c r="AG50" s="291"/>
      <c r="AH50" s="291"/>
    </row>
    <row r="51" spans="28:34" x14ac:dyDescent="0.15">
      <c r="AC51" s="291"/>
      <c r="AD51" s="291"/>
      <c r="AE51" s="291"/>
      <c r="AF51" s="291"/>
      <c r="AG51" s="291"/>
      <c r="AH51" s="291"/>
    </row>
    <row r="52" spans="28:34" x14ac:dyDescent="0.15"/>
    <row r="53" spans="28:34" x14ac:dyDescent="0.15">
      <c r="AF53" s="291"/>
      <c r="AG53" s="291"/>
      <c r="AH53" s="291"/>
    </row>
    <row r="54" spans="28:34" x14ac:dyDescent="0.15">
      <c r="AH54" s="291"/>
    </row>
    <row r="55" spans="28:34" x14ac:dyDescent="0.15"/>
    <row r="56" spans="28:34" x14ac:dyDescent="0.15">
      <c r="AB56" s="291"/>
      <c r="AC56" s="291"/>
      <c r="AD56" s="291"/>
      <c r="AE56" s="291"/>
      <c r="AF56" s="291"/>
      <c r="AG56" s="291"/>
      <c r="AH56" s="291"/>
    </row>
    <row r="57" spans="28:34" x14ac:dyDescent="0.15">
      <c r="AH57" s="291"/>
    </row>
    <row r="58" spans="28:34" x14ac:dyDescent="0.15">
      <c r="AH58" s="291"/>
    </row>
    <row r="59" spans="28:34" x14ac:dyDescent="0.15">
      <c r="AG59" s="291"/>
      <c r="AH59" s="291"/>
    </row>
    <row r="60" spans="28:34" x14ac:dyDescent="0.15"/>
    <row r="61" spans="28:34" x14ac:dyDescent="0.15"/>
    <row r="62" spans="28:34" x14ac:dyDescent="0.15"/>
    <row r="63" spans="28:34" x14ac:dyDescent="0.15">
      <c r="AH63" s="291"/>
    </row>
    <row r="64" spans="28:34" x14ac:dyDescent="0.15">
      <c r="AG64" s="291"/>
      <c r="AH64" s="291"/>
    </row>
    <row r="65" spans="28:34" x14ac:dyDescent="0.15"/>
    <row r="66" spans="28:34" x14ac:dyDescent="0.15"/>
    <row r="67" spans="28:34" x14ac:dyDescent="0.15"/>
    <row r="68" spans="28:34" x14ac:dyDescent="0.15">
      <c r="AB68" s="291"/>
      <c r="AC68" s="291"/>
      <c r="AD68" s="291"/>
      <c r="AE68" s="291"/>
      <c r="AF68" s="291"/>
      <c r="AG68" s="291"/>
      <c r="AH68" s="291"/>
    </row>
    <row r="69" spans="28:34" x14ac:dyDescent="0.15">
      <c r="AF69" s="291"/>
      <c r="AG69" s="291"/>
      <c r="AH69" s="291"/>
    </row>
    <row r="70" spans="28:34" x14ac:dyDescent="0.15"/>
    <row r="71" spans="28:34" x14ac:dyDescent="0.15"/>
    <row r="72" spans="28:34" x14ac:dyDescent="0.15"/>
    <row r="73" spans="28:34" x14ac:dyDescent="0.15"/>
    <row r="74" spans="28:34" x14ac:dyDescent="0.15"/>
    <row r="75" spans="28:34" x14ac:dyDescent="0.15">
      <c r="AH75" s="291"/>
    </row>
    <row r="76" spans="28:34" x14ac:dyDescent="0.15">
      <c r="AF76" s="291"/>
      <c r="AG76" s="291"/>
      <c r="AH76" s="291"/>
    </row>
    <row r="77" spans="28:34" x14ac:dyDescent="0.15">
      <c r="AG77" s="291"/>
      <c r="AH77" s="291"/>
    </row>
    <row r="78" spans="28:34" x14ac:dyDescent="0.15"/>
    <row r="79" spans="28:34" x14ac:dyDescent="0.15"/>
    <row r="80" spans="28:34" x14ac:dyDescent="0.15"/>
    <row r="81" spans="25:34" x14ac:dyDescent="0.15"/>
    <row r="82" spans="25:34" x14ac:dyDescent="0.15">
      <c r="Y82" s="291"/>
    </row>
    <row r="83" spans="25:34" x14ac:dyDescent="0.15">
      <c r="Y83" s="291"/>
      <c r="Z83" s="291"/>
      <c r="AA83" s="291"/>
      <c r="AB83" s="291"/>
      <c r="AC83" s="291"/>
      <c r="AD83" s="291"/>
      <c r="AE83" s="291"/>
      <c r="AF83" s="291"/>
      <c r="AG83" s="291"/>
      <c r="AH83" s="291"/>
    </row>
    <row r="84" spans="25:34" x14ac:dyDescent="0.15"/>
    <row r="85" spans="25:34" x14ac:dyDescent="0.15"/>
    <row r="86" spans="25:34" x14ac:dyDescent="0.15"/>
    <row r="87" spans="25:34" x14ac:dyDescent="0.15"/>
    <row r="88" spans="25:34" x14ac:dyDescent="0.15">
      <c r="AH88" s="29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1"/>
      <c r="AG94" s="291"/>
      <c r="AH94" s="291"/>
    </row>
    <row r="95" spans="25:34" ht="13.5" customHeight="1" x14ac:dyDescent="0.15">
      <c r="AH95" s="29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1"/>
    </row>
    <row r="102" spans="33:34" ht="13.5" customHeight="1" x14ac:dyDescent="0.15"/>
    <row r="103" spans="33:34" ht="13.5" customHeight="1" x14ac:dyDescent="0.15"/>
    <row r="104" spans="33:34" ht="13.5" customHeight="1" x14ac:dyDescent="0.15">
      <c r="AG104" s="291"/>
      <c r="AH104" s="29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1"/>
    </row>
    <row r="117" spans="34:122" ht="13.5" customHeight="1" x14ac:dyDescent="0.15"/>
    <row r="118" spans="34:122" ht="13.5" customHeight="1" x14ac:dyDescent="0.15"/>
    <row r="119" spans="34:122" ht="13.5" customHeight="1" x14ac:dyDescent="0.15"/>
    <row r="120" spans="34:122" ht="13.5" customHeight="1" x14ac:dyDescent="0.15">
      <c r="AH120" s="291"/>
    </row>
    <row r="121" spans="34:122" ht="13.5" customHeight="1" x14ac:dyDescent="0.15">
      <c r="AH121" s="291"/>
    </row>
    <row r="122" spans="34:122" ht="13.5" customHeight="1" x14ac:dyDescent="0.15"/>
    <row r="123" spans="34:122" ht="13.5" customHeight="1" x14ac:dyDescent="0.15"/>
    <row r="124" spans="34:122" ht="13.5" customHeight="1" x14ac:dyDescent="0.15"/>
    <row r="125" spans="34:122" ht="13.5" customHeight="1" x14ac:dyDescent="0.15">
      <c r="DR125" s="291" t="s">
        <v>504</v>
      </c>
    </row>
  </sheetData>
  <sheetProtection algorithmName="SHA-512" hashValue="+RTf+HShPXKZf/Ce2W252+60DK4RW5Kxm/QSjAio1yEWhDhcuQ/DFFfE1zs1mHkSyw0Afm4jb1LIWZnvfPlqSQ==" saltValue="HvMM2/GUhK0uS67O/Y5R8w=="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50" customWidth="1"/>
    <col min="2" max="8" width="13.375" style="150" customWidth="1"/>
    <col min="9" max="16384" width="11.125" style="150"/>
  </cols>
  <sheetData>
    <row r="1" spans="1:8" x14ac:dyDescent="0.15">
      <c r="A1" s="144"/>
      <c r="B1" s="145"/>
      <c r="C1" s="146"/>
      <c r="D1" s="147"/>
      <c r="E1" s="148"/>
      <c r="F1" s="148"/>
      <c r="G1" s="148"/>
      <c r="H1" s="149"/>
    </row>
    <row r="2" spans="1:8" x14ac:dyDescent="0.15">
      <c r="A2" s="151"/>
      <c r="B2" s="152"/>
      <c r="C2" s="153"/>
      <c r="D2" s="154" t="s">
        <v>52</v>
      </c>
      <c r="E2" s="155"/>
      <c r="F2" s="156" t="s">
        <v>555</v>
      </c>
      <c r="G2" s="157"/>
      <c r="H2" s="158"/>
    </row>
    <row r="3" spans="1:8" x14ac:dyDescent="0.15">
      <c r="A3" s="154" t="s">
        <v>548</v>
      </c>
      <c r="B3" s="159"/>
      <c r="C3" s="160"/>
      <c r="D3" s="161">
        <v>68780</v>
      </c>
      <c r="E3" s="162"/>
      <c r="F3" s="163">
        <v>93741</v>
      </c>
      <c r="G3" s="164"/>
      <c r="H3" s="165"/>
    </row>
    <row r="4" spans="1:8" x14ac:dyDescent="0.15">
      <c r="A4" s="166"/>
      <c r="B4" s="167"/>
      <c r="C4" s="168"/>
      <c r="D4" s="169">
        <v>45024</v>
      </c>
      <c r="E4" s="170"/>
      <c r="F4" s="171">
        <v>46285</v>
      </c>
      <c r="G4" s="172"/>
      <c r="H4" s="173"/>
    </row>
    <row r="5" spans="1:8" x14ac:dyDescent="0.15">
      <c r="A5" s="154" t="s">
        <v>550</v>
      </c>
      <c r="B5" s="159"/>
      <c r="C5" s="160"/>
      <c r="D5" s="161">
        <v>140685</v>
      </c>
      <c r="E5" s="162"/>
      <c r="F5" s="163">
        <v>107537</v>
      </c>
      <c r="G5" s="164"/>
      <c r="H5" s="165"/>
    </row>
    <row r="6" spans="1:8" x14ac:dyDescent="0.15">
      <c r="A6" s="166"/>
      <c r="B6" s="167"/>
      <c r="C6" s="168"/>
      <c r="D6" s="169">
        <v>68098</v>
      </c>
      <c r="E6" s="170"/>
      <c r="F6" s="171">
        <v>57923</v>
      </c>
      <c r="G6" s="172"/>
      <c r="H6" s="173"/>
    </row>
    <row r="7" spans="1:8" x14ac:dyDescent="0.15">
      <c r="A7" s="154" t="s">
        <v>551</v>
      </c>
      <c r="B7" s="159"/>
      <c r="C7" s="160"/>
      <c r="D7" s="161">
        <v>126168</v>
      </c>
      <c r="E7" s="162"/>
      <c r="F7" s="163">
        <v>113913</v>
      </c>
      <c r="G7" s="164"/>
      <c r="H7" s="165"/>
    </row>
    <row r="8" spans="1:8" x14ac:dyDescent="0.15">
      <c r="A8" s="166"/>
      <c r="B8" s="167"/>
      <c r="C8" s="168"/>
      <c r="D8" s="169">
        <v>83767</v>
      </c>
      <c r="E8" s="170"/>
      <c r="F8" s="171">
        <v>53160</v>
      </c>
      <c r="G8" s="172"/>
      <c r="H8" s="173"/>
    </row>
    <row r="9" spans="1:8" x14ac:dyDescent="0.15">
      <c r="A9" s="154" t="s">
        <v>552</v>
      </c>
      <c r="B9" s="159"/>
      <c r="C9" s="160"/>
      <c r="D9" s="161">
        <v>98023</v>
      </c>
      <c r="E9" s="162"/>
      <c r="F9" s="163">
        <v>115050</v>
      </c>
      <c r="G9" s="164"/>
      <c r="H9" s="165"/>
    </row>
    <row r="10" spans="1:8" x14ac:dyDescent="0.15">
      <c r="A10" s="166"/>
      <c r="B10" s="167"/>
      <c r="C10" s="168"/>
      <c r="D10" s="169">
        <v>54547</v>
      </c>
      <c r="E10" s="170"/>
      <c r="F10" s="171">
        <v>53792</v>
      </c>
      <c r="G10" s="172"/>
      <c r="H10" s="173"/>
    </row>
    <row r="11" spans="1:8" x14ac:dyDescent="0.15">
      <c r="A11" s="154" t="s">
        <v>553</v>
      </c>
      <c r="B11" s="159"/>
      <c r="C11" s="160"/>
      <c r="D11" s="161">
        <v>109790</v>
      </c>
      <c r="E11" s="162"/>
      <c r="F11" s="163">
        <v>118252</v>
      </c>
      <c r="G11" s="164"/>
      <c r="H11" s="165"/>
    </row>
    <row r="12" spans="1:8" x14ac:dyDescent="0.15">
      <c r="A12" s="166"/>
      <c r="B12" s="167"/>
      <c r="C12" s="174"/>
      <c r="D12" s="169">
        <v>82996</v>
      </c>
      <c r="E12" s="170"/>
      <c r="F12" s="171">
        <v>49994</v>
      </c>
      <c r="G12" s="172"/>
      <c r="H12" s="173"/>
    </row>
    <row r="13" spans="1:8" x14ac:dyDescent="0.15">
      <c r="A13" s="154"/>
      <c r="B13" s="159"/>
      <c r="C13" s="175"/>
      <c r="D13" s="176">
        <v>108689</v>
      </c>
      <c r="E13" s="177"/>
      <c r="F13" s="178">
        <v>109699</v>
      </c>
      <c r="G13" s="179"/>
      <c r="H13" s="165"/>
    </row>
    <row r="14" spans="1:8" x14ac:dyDescent="0.15">
      <c r="A14" s="166"/>
      <c r="B14" s="167"/>
      <c r="C14" s="168"/>
      <c r="D14" s="169">
        <v>66886</v>
      </c>
      <c r="E14" s="170"/>
      <c r="F14" s="171">
        <v>52231</v>
      </c>
      <c r="G14" s="172"/>
      <c r="H14" s="173"/>
    </row>
    <row r="17" spans="1:11" x14ac:dyDescent="0.15">
      <c r="A17" s="150" t="s">
        <v>53</v>
      </c>
    </row>
    <row r="18" spans="1:11" x14ac:dyDescent="0.15">
      <c r="A18" s="180"/>
      <c r="B18" s="180" t="str">
        <f>実質収支比率等に係る経年分析!F$46</f>
        <v>H27</v>
      </c>
      <c r="C18" s="180" t="str">
        <f>実質収支比率等に係る経年分析!G$46</f>
        <v>H28</v>
      </c>
      <c r="D18" s="180" t="str">
        <f>実質収支比率等に係る経年分析!H$46</f>
        <v>H29</v>
      </c>
      <c r="E18" s="180" t="str">
        <f>実質収支比率等に係る経年分析!I$46</f>
        <v>H30</v>
      </c>
      <c r="F18" s="180" t="str">
        <f>実質収支比率等に係る経年分析!J$46</f>
        <v>R01</v>
      </c>
    </row>
    <row r="19" spans="1:11" x14ac:dyDescent="0.15">
      <c r="A19" s="180" t="s">
        <v>54</v>
      </c>
      <c r="B19" s="180">
        <f>ROUND(VALUE(SUBSTITUTE(実質収支比率等に係る経年分析!F$48,"▲","-")),2)</f>
        <v>5.42</v>
      </c>
      <c r="C19" s="180">
        <f>ROUND(VALUE(SUBSTITUTE(実質収支比率等に係る経年分析!G$48,"▲","-")),2)</f>
        <v>3.53</v>
      </c>
      <c r="D19" s="180">
        <f>ROUND(VALUE(SUBSTITUTE(実質収支比率等に係る経年分析!H$48,"▲","-")),2)</f>
        <v>2.23</v>
      </c>
      <c r="E19" s="180">
        <f>ROUND(VALUE(SUBSTITUTE(実質収支比率等に係る経年分析!I$48,"▲","-")),2)</f>
        <v>2.91</v>
      </c>
      <c r="F19" s="180">
        <f>ROUND(VALUE(SUBSTITUTE(実質収支比率等に係る経年分析!J$48,"▲","-")),2)</f>
        <v>2.78</v>
      </c>
    </row>
    <row r="20" spans="1:11" x14ac:dyDescent="0.15">
      <c r="A20" s="180" t="s">
        <v>55</v>
      </c>
      <c r="B20" s="180">
        <f>ROUND(VALUE(SUBSTITUTE(実質収支比率等に係る経年分析!F$47,"▲","-")),2)</f>
        <v>32.72</v>
      </c>
      <c r="C20" s="180">
        <f>ROUND(VALUE(SUBSTITUTE(実質収支比率等に係る経年分析!G$47,"▲","-")),2)</f>
        <v>35.86</v>
      </c>
      <c r="D20" s="180">
        <f>ROUND(VALUE(SUBSTITUTE(実質収支比率等に係る経年分析!H$47,"▲","-")),2)</f>
        <v>36.549999999999997</v>
      </c>
      <c r="E20" s="180">
        <f>ROUND(VALUE(SUBSTITUTE(実質収支比率等に係る経年分析!I$47,"▲","-")),2)</f>
        <v>29.73</v>
      </c>
      <c r="F20" s="180">
        <f>ROUND(VALUE(SUBSTITUTE(実質収支比率等に係る経年分析!J$47,"▲","-")),2)</f>
        <v>29.15</v>
      </c>
    </row>
    <row r="21" spans="1:11" x14ac:dyDescent="0.15">
      <c r="A21" s="180" t="s">
        <v>56</v>
      </c>
      <c r="B21" s="180">
        <f>IF(ISNUMBER(VALUE(SUBSTITUTE(実質収支比率等に係る経年分析!F$49,"▲","-"))),ROUND(VALUE(SUBSTITUTE(実質収支比率等に係る経年分析!F$49,"▲","-")),2),NA())</f>
        <v>0.86</v>
      </c>
      <c r="C21" s="180">
        <f>IF(ISNUMBER(VALUE(SUBSTITUTE(実質収支比率等に係る経年分析!G$49,"▲","-"))),ROUND(VALUE(SUBSTITUTE(実質収支比率等に係る経年分析!G$49,"▲","-")),2),NA())</f>
        <v>0.05</v>
      </c>
      <c r="D21" s="180">
        <f>IF(ISNUMBER(VALUE(SUBSTITUTE(実質収支比率等に係る経年分析!H$49,"▲","-"))),ROUND(VALUE(SUBSTITUTE(実質収支比率等に係る経年分析!H$49,"▲","-")),2),NA())</f>
        <v>-1.35</v>
      </c>
      <c r="E21" s="180">
        <f>IF(ISNUMBER(VALUE(SUBSTITUTE(実質収支比率等に係る経年分析!I$49,"▲","-"))),ROUND(VALUE(SUBSTITUTE(実質収支比率等に係る経年分析!I$49,"▲","-")),2),NA())</f>
        <v>-6.2</v>
      </c>
      <c r="F21" s="180">
        <f>IF(ISNUMBER(VALUE(SUBSTITUTE(実質収支比率等に係る経年分析!J$49,"▲","-"))),ROUND(VALUE(SUBSTITUTE(実質収支比率等に係る経年分析!J$49,"▲","-")),2),NA())</f>
        <v>-0.72</v>
      </c>
    </row>
    <row r="24" spans="1:11" x14ac:dyDescent="0.15">
      <c r="A24" s="150" t="s">
        <v>57</v>
      </c>
    </row>
    <row r="25" spans="1:11" x14ac:dyDescent="0.15">
      <c r="A25" s="181"/>
      <c r="B25" s="181" t="str">
        <f>連結実質赤字比率に係る赤字・黒字の構成分析!F$33</f>
        <v>H27</v>
      </c>
      <c r="C25" s="181"/>
      <c r="D25" s="181" t="str">
        <f>連結実質赤字比率に係る赤字・黒字の構成分析!G$33</f>
        <v>H28</v>
      </c>
      <c r="E25" s="181"/>
      <c r="F25" s="181" t="str">
        <f>連結実質赤字比率に係る赤字・黒字の構成分析!H$33</f>
        <v>H29</v>
      </c>
      <c r="G25" s="181"/>
      <c r="H25" s="181" t="str">
        <f>連結実質赤字比率に係る赤字・黒字の構成分析!I$33</f>
        <v>H30</v>
      </c>
      <c r="I25" s="181"/>
      <c r="J25" s="181" t="str">
        <f>連結実質赤字比率に係る赤字・黒字の構成分析!J$33</f>
        <v>R01</v>
      </c>
      <c r="K25" s="181"/>
    </row>
    <row r="26" spans="1:11" x14ac:dyDescent="0.15">
      <c r="A26" s="181"/>
      <c r="B26" s="181" t="s">
        <v>58</v>
      </c>
      <c r="C26" s="181" t="s">
        <v>59</v>
      </c>
      <c r="D26" s="181" t="s">
        <v>58</v>
      </c>
      <c r="E26" s="181" t="s">
        <v>59</v>
      </c>
      <c r="F26" s="181" t="s">
        <v>58</v>
      </c>
      <c r="G26" s="181" t="s">
        <v>59</v>
      </c>
      <c r="H26" s="181" t="s">
        <v>58</v>
      </c>
      <c r="I26" s="181" t="s">
        <v>59</v>
      </c>
      <c r="J26" s="181" t="s">
        <v>58</v>
      </c>
      <c r="K26" s="181" t="s">
        <v>59</v>
      </c>
    </row>
    <row r="27" spans="1:11" x14ac:dyDescent="0.15">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#N/A</v>
      </c>
      <c r="C27" s="181">
        <f>IF(ROUND(VALUE(SUBSTITUTE(連結実質赤字比率に係る赤字・黒字の構成分析!F$43,"▲", "-")), 2) &gt;= 0, ABS(ROUND(VALUE(SUBSTITUTE(連結実質赤字比率に係る赤字・黒字の構成分析!F$43,"▲", "-")), 2)), NA())</f>
        <v>2.4300000000000002</v>
      </c>
      <c r="D27" s="181" t="e">
        <f>IF(ROUND(VALUE(SUBSTITUTE(連結実質赤字比率に係る赤字・黒字の構成分析!G$43,"▲", "-")), 2) &lt; 0, ABS(ROUND(VALUE(SUBSTITUTE(連結実質赤字比率に係る赤字・黒字の構成分析!G$43,"▲", "-")), 2)), NA())</f>
        <v>#N/A</v>
      </c>
      <c r="E27" s="181">
        <f>IF(ROUND(VALUE(SUBSTITUTE(連結実質赤字比率に係る赤字・黒字の構成分析!G$43,"▲", "-")), 2) &gt;= 0, ABS(ROUND(VALUE(SUBSTITUTE(連結実質赤字比率に係る赤字・黒字の構成分析!G$43,"▲", "-")), 2)), NA())</f>
        <v>2.37</v>
      </c>
      <c r="F27" s="181" t="e">
        <f>IF(ROUND(VALUE(SUBSTITUTE(連結実質赤字比率に係る赤字・黒字の構成分析!H$43,"▲", "-")), 2) &lt; 0, ABS(ROUND(VALUE(SUBSTITUTE(連結実質赤字比率に係る赤字・黒字の構成分析!H$43,"▲", "-")), 2)), NA())</f>
        <v>#VALUE!</v>
      </c>
      <c r="G27" s="181" t="e">
        <f>IF(ROUND(VALUE(SUBSTITUTE(連結実質赤字比率に係る赤字・黒字の構成分析!H$43,"▲", "-")), 2) &gt;= 0, ABS(ROUND(VALUE(SUBSTITUTE(連結実質赤字比率に係る赤字・黒字の構成分析!H$43,"▲", "-")), 2)), NA())</f>
        <v>#VALUE!</v>
      </c>
      <c r="H27" s="181" t="e">
        <f>IF(ROUND(VALUE(SUBSTITUTE(連結実質赤字比率に係る赤字・黒字の構成分析!I$43,"▲", "-")), 2) &lt; 0, ABS(ROUND(VALUE(SUBSTITUTE(連結実質赤字比率に係る赤字・黒字の構成分析!I$43,"▲", "-")), 2)), NA())</f>
        <v>#VALUE!</v>
      </c>
      <c r="I27" s="181" t="e">
        <f>IF(ROUND(VALUE(SUBSTITUTE(連結実質赤字比率に係る赤字・黒字の構成分析!I$43,"▲", "-")), 2) &gt;= 0, ABS(ROUND(VALUE(SUBSTITUTE(連結実質赤字比率に係る赤字・黒字の構成分析!I$43,"▲", "-")), 2)), NA())</f>
        <v>#VALUE!</v>
      </c>
      <c r="J27" s="181" t="e">
        <f>IF(ROUND(VALUE(SUBSTITUTE(連結実質赤字比率に係る赤字・黒字の構成分析!J$43,"▲", "-")), 2) &lt; 0, ABS(ROUND(VALUE(SUBSTITUTE(連結実質赤字比率に係る赤字・黒字の構成分析!J$43,"▲", "-")), 2)), NA())</f>
        <v>#VALUE!</v>
      </c>
      <c r="K27" s="181" t="e">
        <f>IF(ROUND(VALUE(SUBSTITUTE(連結実質赤字比率に係る赤字・黒字の構成分析!J$43,"▲", "-")), 2) &gt;= 0, ABS(ROUND(VALUE(SUBSTITUTE(連結実質赤字比率に係る赤字・黒字の構成分析!J$43,"▲", "-")), 2)), NA())</f>
        <v>#VALUE!</v>
      </c>
    </row>
    <row r="28" spans="1:11" x14ac:dyDescent="0.15">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x14ac:dyDescent="0.15">
      <c r="A29" s="181" t="str">
        <f>IF(連結実質赤字比率に係る赤字・黒字の構成分析!C$41="",NA(),連結実質赤字比率に係る赤字・黒字の構成分析!C$41)</f>
        <v>戸別合併処理浄化槽事業特別会計</v>
      </c>
      <c r="B29" s="181" t="e">
        <f>IF(ROUND(VALUE(SUBSTITUTE(連結実質赤字比率に係る赤字・黒字の構成分析!F$41,"▲", "-")), 2) &lt; 0, ABS(ROUND(VALUE(SUBSTITUTE(連結実質赤字比率に係る赤字・黒字の構成分析!F$41,"▲", "-")), 2)), NA())</f>
        <v>#N/A</v>
      </c>
      <c r="C29" s="181">
        <f>IF(ROUND(VALUE(SUBSTITUTE(連結実質赤字比率に係る赤字・黒字の構成分析!F$41,"▲", "-")), 2) &gt;= 0, ABS(ROUND(VALUE(SUBSTITUTE(連結実質赤字比率に係る赤字・黒字の構成分析!F$41,"▲", "-")), 2)), NA())</f>
        <v>0</v>
      </c>
      <c r="D29" s="181" t="e">
        <f>IF(ROUND(VALUE(SUBSTITUTE(連結実質赤字比率に係る赤字・黒字の構成分析!G$41,"▲", "-")), 2) &lt; 0, ABS(ROUND(VALUE(SUBSTITUTE(連結実質赤字比率に係る赤字・黒字の構成分析!G$41,"▲", "-")), 2)), NA())</f>
        <v>#N/A</v>
      </c>
      <c r="E29" s="181">
        <f>IF(ROUND(VALUE(SUBSTITUTE(連結実質赤字比率に係る赤字・黒字の構成分析!G$41,"▲", "-")), 2) &gt;= 0, ABS(ROUND(VALUE(SUBSTITUTE(連結実質赤字比率に係る赤字・黒字の構成分析!G$41,"▲", "-")), 2)), NA())</f>
        <v>0</v>
      </c>
      <c r="F29" s="181" t="e">
        <f>IF(ROUND(VALUE(SUBSTITUTE(連結実質赤字比率に係る赤字・黒字の構成分析!H$41,"▲", "-")), 2) &lt; 0, ABS(ROUND(VALUE(SUBSTITUTE(連結実質赤字比率に係る赤字・黒字の構成分析!H$41,"▲", "-")), 2)), NA())</f>
        <v>#N/A</v>
      </c>
      <c r="G29" s="181">
        <f>IF(ROUND(VALUE(SUBSTITUTE(連結実質赤字比率に係る赤字・黒字の構成分析!H$41,"▲", "-")), 2) &gt;= 0, ABS(ROUND(VALUE(SUBSTITUTE(連結実質赤字比率に係る赤字・黒字の構成分析!H$41,"▲", "-")), 2)), NA())</f>
        <v>0</v>
      </c>
      <c r="H29" s="181" t="e">
        <f>IF(ROUND(VALUE(SUBSTITUTE(連結実質赤字比率に係る赤字・黒字の構成分析!I$41,"▲", "-")), 2) &lt; 0, ABS(ROUND(VALUE(SUBSTITUTE(連結実質赤字比率に係る赤字・黒字の構成分析!I$41,"▲", "-")), 2)), NA())</f>
        <v>#N/A</v>
      </c>
      <c r="I29" s="181">
        <f>IF(ROUND(VALUE(SUBSTITUTE(連結実質赤字比率に係る赤字・黒字の構成分析!I$41,"▲", "-")), 2) &gt;= 0, ABS(ROUND(VALUE(SUBSTITUTE(連結実質赤字比率に係る赤字・黒字の構成分析!I$41,"▲", "-")), 2)), NA())</f>
        <v>0</v>
      </c>
      <c r="J29" s="181" t="e">
        <f>IF(ROUND(VALUE(SUBSTITUTE(連結実質赤字比率に係る赤字・黒字の構成分析!J$41,"▲", "-")), 2) &lt; 0, ABS(ROUND(VALUE(SUBSTITUTE(連結実質赤字比率に係る赤字・黒字の構成分析!J$41,"▲", "-")), 2)), NA())</f>
        <v>#N/A</v>
      </c>
      <c r="K29" s="181">
        <f>IF(ROUND(VALUE(SUBSTITUTE(連結実質赤字比率に係る赤字・黒字の構成分析!J$41,"▲", "-")), 2) &gt;= 0, ABS(ROUND(VALUE(SUBSTITUTE(連結実質赤字比率に係る赤字・黒字の構成分析!J$41,"▲", "-")), 2)), NA())</f>
        <v>0</v>
      </c>
    </row>
    <row r="30" spans="1:11" x14ac:dyDescent="0.15">
      <c r="A30" s="181" t="str">
        <f>IF(連結実質赤字比率に係る赤字・黒字の構成分析!C$40="",NA(),連結実質赤字比率に係る赤字・黒字の構成分析!C$40)</f>
        <v>下水道事業特別会計</v>
      </c>
      <c r="B30" s="181" t="e">
        <f>IF(ROUND(VALUE(SUBSTITUTE(連結実質赤字比率に係る赤字・黒字の構成分析!F$40,"▲", "-")), 2) &lt; 0, ABS(ROUND(VALUE(SUBSTITUTE(連結実質赤字比率に係る赤字・黒字の構成分析!F$40,"▲", "-")), 2)), NA())</f>
        <v>#N/A</v>
      </c>
      <c r="C30" s="181">
        <f>IF(ROUND(VALUE(SUBSTITUTE(連結実質赤字比率に係る赤字・黒字の構成分析!F$40,"▲", "-")), 2) &gt;= 0, ABS(ROUND(VALUE(SUBSTITUTE(連結実質赤字比率に係る赤字・黒字の構成分析!F$40,"▲", "-")), 2)), NA())</f>
        <v>0</v>
      </c>
      <c r="D30" s="181" t="e">
        <f>IF(ROUND(VALUE(SUBSTITUTE(連結実質赤字比率に係る赤字・黒字の構成分析!G$40,"▲", "-")), 2) &lt; 0, ABS(ROUND(VALUE(SUBSTITUTE(連結実質赤字比率に係る赤字・黒字の構成分析!G$40,"▲", "-")), 2)), NA())</f>
        <v>#N/A</v>
      </c>
      <c r="E30" s="181">
        <f>IF(ROUND(VALUE(SUBSTITUTE(連結実質赤字比率に係る赤字・黒字の構成分析!G$40,"▲", "-")), 2) &gt;= 0, ABS(ROUND(VALUE(SUBSTITUTE(連結実質赤字比率に係る赤字・黒字の構成分析!G$40,"▲", "-")), 2)), NA())</f>
        <v>0</v>
      </c>
      <c r="F30" s="181" t="e">
        <f>IF(ROUND(VALUE(SUBSTITUTE(連結実質赤字比率に係る赤字・黒字の構成分析!H$40,"▲", "-")), 2) &lt; 0, ABS(ROUND(VALUE(SUBSTITUTE(連結実質赤字比率に係る赤字・黒字の構成分析!H$40,"▲", "-")), 2)), NA())</f>
        <v>#N/A</v>
      </c>
      <c r="G30" s="181">
        <f>IF(ROUND(VALUE(SUBSTITUTE(連結実質赤字比率に係る赤字・黒字の構成分析!H$40,"▲", "-")), 2) &gt;= 0, ABS(ROUND(VALUE(SUBSTITUTE(連結実質赤字比率に係る赤字・黒字の構成分析!H$40,"▲", "-")), 2)), NA())</f>
        <v>0</v>
      </c>
      <c r="H30" s="181" t="e">
        <f>IF(ROUND(VALUE(SUBSTITUTE(連結実質赤字比率に係る赤字・黒字の構成分析!I$40,"▲", "-")), 2) &lt; 0, ABS(ROUND(VALUE(SUBSTITUTE(連結実質赤字比率に係る赤字・黒字の構成分析!I$40,"▲", "-")), 2)), NA())</f>
        <v>#N/A</v>
      </c>
      <c r="I30" s="181">
        <f>IF(ROUND(VALUE(SUBSTITUTE(連結実質赤字比率に係る赤字・黒字の構成分析!I$40,"▲", "-")), 2) &gt;= 0, ABS(ROUND(VALUE(SUBSTITUTE(連結実質赤字比率に係る赤字・黒字の構成分析!I$40,"▲", "-")), 2)), NA())</f>
        <v>0</v>
      </c>
      <c r="J30" s="181" t="e">
        <f>IF(ROUND(VALUE(SUBSTITUTE(連結実質赤字比率に係る赤字・黒字の構成分析!J$40,"▲", "-")), 2) &lt; 0, ABS(ROUND(VALUE(SUBSTITUTE(連結実質赤字比率に係る赤字・黒字の構成分析!J$40,"▲", "-")), 2)), NA())</f>
        <v>#N/A</v>
      </c>
      <c r="K30" s="181">
        <f>IF(ROUND(VALUE(SUBSTITUTE(連結実質赤字比率に係る赤字・黒字の構成分析!J$40,"▲", "-")), 2) &gt;= 0, ABS(ROUND(VALUE(SUBSTITUTE(連結実質赤字比率に係る赤字・黒字の構成分析!J$40,"▲", "-")), 2)), NA())</f>
        <v>0</v>
      </c>
    </row>
    <row r="31" spans="1:11" x14ac:dyDescent="0.15">
      <c r="A31" s="181" t="str">
        <f>IF(連結実質赤字比率に係る赤字・黒字の構成分析!C$39="",NA(),連結実質赤字比率に係る赤字・黒字の構成分析!C$39)</f>
        <v>後期高齢者医療特別会計</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0.03</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0.06</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0.11</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0.06</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0.09</v>
      </c>
    </row>
    <row r="32" spans="1:11" x14ac:dyDescent="0.15">
      <c r="A32" s="181" t="str">
        <f>IF(連結実質赤字比率に係る赤字・黒字の構成分析!C$38="",NA(),連結実質赤字比率に係る赤字・黒字の構成分析!C$38)</f>
        <v>国民健康保険特別会計</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0.89</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1.1599999999999999</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1.87</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0.49</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0.11</v>
      </c>
    </row>
    <row r="33" spans="1:16" x14ac:dyDescent="0.15">
      <c r="A33" s="181" t="str">
        <f>IF(連結実質赤字比率に係る赤字・黒字の構成分析!C$37="",NA(),連結実質赤字比率に係る赤字・黒字の構成分析!C$37)</f>
        <v>介護保険特別会計</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1.28</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1.1399999999999999</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0.91</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2.0499999999999998</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1.66</v>
      </c>
    </row>
    <row r="34" spans="1:16" x14ac:dyDescent="0.15">
      <c r="A34" s="181" t="str">
        <f>IF(連結実質赤字比率に係る赤字・黒字の構成分析!C$36="",NA(),連結実質赤字比率に係る赤字・黒字の構成分析!C$36)</f>
        <v>水道事業会計</v>
      </c>
      <c r="B34" s="181" t="e">
        <f>IF(ROUND(VALUE(SUBSTITUTE(連結実質赤字比率に係る赤字・黒字の構成分析!F$36,"▲", "-")), 2) &lt; 0, ABS(ROUND(VALUE(SUBSTITUTE(連結実質赤字比率に係る赤字・黒字の構成分析!F$36,"▲", "-")), 2)), NA())</f>
        <v>#VALUE!</v>
      </c>
      <c r="C34" s="181" t="e">
        <f>IF(ROUND(VALUE(SUBSTITUTE(連結実質赤字比率に係る赤字・黒字の構成分析!F$36,"▲", "-")), 2) &gt;= 0, ABS(ROUND(VALUE(SUBSTITUTE(連結実質赤字比率に係る赤字・黒字の構成分析!F$36,"▲", "-")), 2)), NA())</f>
        <v>#VALUE!</v>
      </c>
      <c r="D34" s="181" t="e">
        <f>IF(ROUND(VALUE(SUBSTITUTE(連結実質赤字比率に係る赤字・黒字の構成分析!G$36,"▲", "-")), 2) &lt; 0, ABS(ROUND(VALUE(SUBSTITUTE(連結実質赤字比率に係る赤字・黒字の構成分析!G$36,"▲", "-")), 2)), NA())</f>
        <v>#VALUE!</v>
      </c>
      <c r="E34" s="181" t="e">
        <f>IF(ROUND(VALUE(SUBSTITUTE(連結実質赤字比率に係る赤字・黒字の構成分析!G$36,"▲", "-")), 2) &gt;= 0, ABS(ROUND(VALUE(SUBSTITUTE(連結実質赤字比率に係る赤字・黒字の構成分析!G$36,"▲", "-")), 2)), NA())</f>
        <v>#VALUE!</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2.2400000000000002</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2.42</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2.58</v>
      </c>
    </row>
    <row r="35" spans="1:16" x14ac:dyDescent="0.15">
      <c r="A35" s="181" t="str">
        <f>IF(連結実質赤字比率に係る赤字・黒字の構成分析!C$35="",NA(),連結実質赤字比率に係る赤字・黒字の構成分析!C$35)</f>
        <v>一般会計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5.41</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3.53</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2.2200000000000002</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2.9</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2.77</v>
      </c>
    </row>
    <row r="36" spans="1:16" x14ac:dyDescent="0.15">
      <c r="A36" s="181" t="str">
        <f>IF(連結実質赤字比率に係る赤字・黒字の構成分析!C$34="",NA(),連結実質赤字比率に係る赤字・黒字の構成分析!C$34)</f>
        <v>病院事業会計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3.41</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3.75</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3.86</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4.13</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2.92</v>
      </c>
    </row>
    <row r="39" spans="1:16" x14ac:dyDescent="0.15">
      <c r="A39" s="150" t="s">
        <v>60</v>
      </c>
    </row>
    <row r="40" spans="1:16" x14ac:dyDescent="0.15">
      <c r="A40" s="182"/>
      <c r="B40" s="182" t="str">
        <f>'実質公債費比率（分子）の構造'!K$44</f>
        <v>H27</v>
      </c>
      <c r="C40" s="182"/>
      <c r="D40" s="182"/>
      <c r="E40" s="182" t="str">
        <f>'実質公債費比率（分子）の構造'!L$44</f>
        <v>H28</v>
      </c>
      <c r="F40" s="182"/>
      <c r="G40" s="182"/>
      <c r="H40" s="182" t="str">
        <f>'実質公債費比率（分子）の構造'!M$44</f>
        <v>H29</v>
      </c>
      <c r="I40" s="182"/>
      <c r="J40" s="182"/>
      <c r="K40" s="182" t="str">
        <f>'実質公債費比率（分子）の構造'!N$44</f>
        <v>H30</v>
      </c>
      <c r="L40" s="182"/>
      <c r="M40" s="182"/>
      <c r="N40" s="182" t="str">
        <f>'実質公債費比率（分子）の構造'!O$44</f>
        <v>R01</v>
      </c>
      <c r="O40" s="182"/>
      <c r="P40" s="182"/>
    </row>
    <row r="41" spans="1:16" x14ac:dyDescent="0.15">
      <c r="A41" s="182"/>
      <c r="B41" s="182" t="s">
        <v>61</v>
      </c>
      <c r="C41" s="182"/>
      <c r="D41" s="182" t="s">
        <v>62</v>
      </c>
      <c r="E41" s="182" t="s">
        <v>61</v>
      </c>
      <c r="F41" s="182"/>
      <c r="G41" s="182" t="s">
        <v>62</v>
      </c>
      <c r="H41" s="182" t="s">
        <v>61</v>
      </c>
      <c r="I41" s="182"/>
      <c r="J41" s="182" t="s">
        <v>62</v>
      </c>
      <c r="K41" s="182" t="s">
        <v>61</v>
      </c>
      <c r="L41" s="182"/>
      <c r="M41" s="182" t="s">
        <v>62</v>
      </c>
      <c r="N41" s="182" t="s">
        <v>61</v>
      </c>
      <c r="O41" s="182"/>
      <c r="P41" s="182" t="s">
        <v>62</v>
      </c>
    </row>
    <row r="42" spans="1:16" x14ac:dyDescent="0.15">
      <c r="A42" s="182" t="s">
        <v>63</v>
      </c>
      <c r="B42" s="182"/>
      <c r="C42" s="182"/>
      <c r="D42" s="182">
        <f>'実質公債費比率（分子）の構造'!K$52</f>
        <v>1153</v>
      </c>
      <c r="E42" s="182"/>
      <c r="F42" s="182"/>
      <c r="G42" s="182">
        <f>'実質公債費比率（分子）の構造'!L$52</f>
        <v>1134</v>
      </c>
      <c r="H42" s="182"/>
      <c r="I42" s="182"/>
      <c r="J42" s="182">
        <f>'実質公債費比率（分子）の構造'!M$52</f>
        <v>1126</v>
      </c>
      <c r="K42" s="182"/>
      <c r="L42" s="182"/>
      <c r="M42" s="182">
        <f>'実質公債費比率（分子）の構造'!N$52</f>
        <v>1127</v>
      </c>
      <c r="N42" s="182"/>
      <c r="O42" s="182"/>
      <c r="P42" s="182">
        <f>'実質公債費比率（分子）の構造'!O$52</f>
        <v>1149</v>
      </c>
    </row>
    <row r="43" spans="1:16" x14ac:dyDescent="0.15">
      <c r="A43" s="182" t="s">
        <v>64</v>
      </c>
      <c r="B43" s="182" t="str">
        <f>'実質公債費比率（分子）の構造'!K$51</f>
        <v>-</v>
      </c>
      <c r="C43" s="182"/>
      <c r="D43" s="182"/>
      <c r="E43" s="182" t="str">
        <f>'実質公債費比率（分子）の構造'!L$51</f>
        <v>-</v>
      </c>
      <c r="F43" s="182"/>
      <c r="G43" s="182"/>
      <c r="H43" s="182" t="str">
        <f>'実質公債費比率（分子）の構造'!M$51</f>
        <v>-</v>
      </c>
      <c r="I43" s="182"/>
      <c r="J43" s="182"/>
      <c r="K43" s="182" t="str">
        <f>'実質公債費比率（分子）の構造'!N$51</f>
        <v>-</v>
      </c>
      <c r="L43" s="182"/>
      <c r="M43" s="182"/>
      <c r="N43" s="182" t="str">
        <f>'実質公債費比率（分子）の構造'!O$51</f>
        <v>-</v>
      </c>
      <c r="O43" s="182"/>
      <c r="P43" s="182"/>
    </row>
    <row r="44" spans="1:16" x14ac:dyDescent="0.15">
      <c r="A44" s="182" t="s">
        <v>65</v>
      </c>
      <c r="B44" s="182" t="str">
        <f>'実質公債費比率（分子）の構造'!K$50</f>
        <v>-</v>
      </c>
      <c r="C44" s="182"/>
      <c r="D44" s="182"/>
      <c r="E44" s="182" t="str">
        <f>'実質公債費比率（分子）の構造'!L$50</f>
        <v>-</v>
      </c>
      <c r="F44" s="182"/>
      <c r="G44" s="182"/>
      <c r="H44" s="182" t="str">
        <f>'実質公債費比率（分子）の構造'!M$50</f>
        <v>-</v>
      </c>
      <c r="I44" s="182"/>
      <c r="J44" s="182"/>
      <c r="K44" s="182" t="str">
        <f>'実質公債費比率（分子）の構造'!N$50</f>
        <v>-</v>
      </c>
      <c r="L44" s="182"/>
      <c r="M44" s="182"/>
      <c r="N44" s="182" t="str">
        <f>'実質公債費比率（分子）の構造'!O$50</f>
        <v>-</v>
      </c>
      <c r="O44" s="182"/>
      <c r="P44" s="182"/>
    </row>
    <row r="45" spans="1:16" x14ac:dyDescent="0.15">
      <c r="A45" s="182" t="s">
        <v>66</v>
      </c>
      <c r="B45" s="182">
        <f>'実質公債費比率（分子）の構造'!K$49</f>
        <v>66</v>
      </c>
      <c r="C45" s="182"/>
      <c r="D45" s="182"/>
      <c r="E45" s="182">
        <f>'実質公債費比率（分子）の構造'!L$49</f>
        <v>68</v>
      </c>
      <c r="F45" s="182"/>
      <c r="G45" s="182"/>
      <c r="H45" s="182">
        <f>'実質公債費比率（分子）の構造'!M$49</f>
        <v>62</v>
      </c>
      <c r="I45" s="182"/>
      <c r="J45" s="182"/>
      <c r="K45" s="182">
        <f>'実質公債費比率（分子）の構造'!N$49</f>
        <v>70</v>
      </c>
      <c r="L45" s="182"/>
      <c r="M45" s="182"/>
      <c r="N45" s="182">
        <f>'実質公債費比率（分子）の構造'!O$49</f>
        <v>68</v>
      </c>
      <c r="O45" s="182"/>
      <c r="P45" s="182"/>
    </row>
    <row r="46" spans="1:16" x14ac:dyDescent="0.15">
      <c r="A46" s="182" t="s">
        <v>67</v>
      </c>
      <c r="B46" s="182">
        <f>'実質公債費比率（分子）の構造'!K$48</f>
        <v>370</v>
      </c>
      <c r="C46" s="182"/>
      <c r="D46" s="182"/>
      <c r="E46" s="182">
        <f>'実質公債費比率（分子）の構造'!L$48</f>
        <v>383</v>
      </c>
      <c r="F46" s="182"/>
      <c r="G46" s="182"/>
      <c r="H46" s="182">
        <f>'実質公債費比率（分子）の構造'!M$48</f>
        <v>395</v>
      </c>
      <c r="I46" s="182"/>
      <c r="J46" s="182"/>
      <c r="K46" s="182">
        <f>'実質公債費比率（分子）の構造'!N$48</f>
        <v>405</v>
      </c>
      <c r="L46" s="182"/>
      <c r="M46" s="182"/>
      <c r="N46" s="182">
        <f>'実質公債費比率（分子）の構造'!O$48</f>
        <v>401</v>
      </c>
      <c r="O46" s="182"/>
      <c r="P46" s="182"/>
    </row>
    <row r="47" spans="1:16" x14ac:dyDescent="0.15">
      <c r="A47" s="182" t="s">
        <v>68</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x14ac:dyDescent="0.15">
      <c r="A48" s="182" t="s">
        <v>69</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x14ac:dyDescent="0.15">
      <c r="A49" s="182" t="s">
        <v>70</v>
      </c>
      <c r="B49" s="182">
        <f>'実質公債費比率（分子）の構造'!K$45</f>
        <v>1188</v>
      </c>
      <c r="C49" s="182"/>
      <c r="D49" s="182"/>
      <c r="E49" s="182">
        <f>'実質公債費比率（分子）の構造'!L$45</f>
        <v>1102</v>
      </c>
      <c r="F49" s="182"/>
      <c r="G49" s="182"/>
      <c r="H49" s="182">
        <f>'実質公債費比率（分子）の構造'!M$45</f>
        <v>1133</v>
      </c>
      <c r="I49" s="182"/>
      <c r="J49" s="182"/>
      <c r="K49" s="182">
        <f>'実質公債費比率（分子）の構造'!N$45</f>
        <v>1107</v>
      </c>
      <c r="L49" s="182"/>
      <c r="M49" s="182"/>
      <c r="N49" s="182">
        <f>'実質公債費比率（分子）の構造'!O$45</f>
        <v>1173</v>
      </c>
      <c r="O49" s="182"/>
      <c r="P49" s="182"/>
    </row>
    <row r="50" spans="1:16" x14ac:dyDescent="0.15">
      <c r="A50" s="182" t="s">
        <v>71</v>
      </c>
      <c r="B50" s="182" t="e">
        <f>NA()</f>
        <v>#N/A</v>
      </c>
      <c r="C50" s="182">
        <f>IF(ISNUMBER('実質公債費比率（分子）の構造'!K$53),'実質公債費比率（分子）の構造'!K$53,NA())</f>
        <v>471</v>
      </c>
      <c r="D50" s="182" t="e">
        <f>NA()</f>
        <v>#N/A</v>
      </c>
      <c r="E50" s="182" t="e">
        <f>NA()</f>
        <v>#N/A</v>
      </c>
      <c r="F50" s="182">
        <f>IF(ISNUMBER('実質公債費比率（分子）の構造'!L$53),'実質公債費比率（分子）の構造'!L$53,NA())</f>
        <v>419</v>
      </c>
      <c r="G50" s="182" t="e">
        <f>NA()</f>
        <v>#N/A</v>
      </c>
      <c r="H50" s="182" t="e">
        <f>NA()</f>
        <v>#N/A</v>
      </c>
      <c r="I50" s="182">
        <f>IF(ISNUMBER('実質公債費比率（分子）の構造'!M$53),'実質公債費比率（分子）の構造'!M$53,NA())</f>
        <v>464</v>
      </c>
      <c r="J50" s="182" t="e">
        <f>NA()</f>
        <v>#N/A</v>
      </c>
      <c r="K50" s="182" t="e">
        <f>NA()</f>
        <v>#N/A</v>
      </c>
      <c r="L50" s="182">
        <f>IF(ISNUMBER('実質公債費比率（分子）の構造'!N$53),'実質公債費比率（分子）の構造'!N$53,NA())</f>
        <v>455</v>
      </c>
      <c r="M50" s="182" t="e">
        <f>NA()</f>
        <v>#N/A</v>
      </c>
      <c r="N50" s="182" t="e">
        <f>NA()</f>
        <v>#N/A</v>
      </c>
      <c r="O50" s="182">
        <f>IF(ISNUMBER('実質公債費比率（分子）の構造'!O$53),'実質公債費比率（分子）の構造'!O$53,NA())</f>
        <v>493</v>
      </c>
      <c r="P50" s="182" t="e">
        <f>NA()</f>
        <v>#N/A</v>
      </c>
    </row>
    <row r="53" spans="1:16" x14ac:dyDescent="0.15">
      <c r="A53" s="150" t="s">
        <v>72</v>
      </c>
    </row>
    <row r="54" spans="1:16" x14ac:dyDescent="0.15">
      <c r="A54" s="181"/>
      <c r="B54" s="181" t="str">
        <f>'将来負担比率（分子）の構造'!I$40</f>
        <v>H27</v>
      </c>
      <c r="C54" s="181"/>
      <c r="D54" s="181"/>
      <c r="E54" s="181" t="str">
        <f>'将来負担比率（分子）の構造'!J$40</f>
        <v>H28</v>
      </c>
      <c r="F54" s="181"/>
      <c r="G54" s="181"/>
      <c r="H54" s="181" t="str">
        <f>'将来負担比率（分子）の構造'!K$40</f>
        <v>H29</v>
      </c>
      <c r="I54" s="181"/>
      <c r="J54" s="181"/>
      <c r="K54" s="181" t="str">
        <f>'将来負担比率（分子）の構造'!L$40</f>
        <v>H30</v>
      </c>
      <c r="L54" s="181"/>
      <c r="M54" s="181"/>
      <c r="N54" s="181" t="str">
        <f>'将来負担比率（分子）の構造'!M$40</f>
        <v>R01</v>
      </c>
      <c r="O54" s="181"/>
      <c r="P54" s="181"/>
    </row>
    <row r="55" spans="1:16" x14ac:dyDescent="0.15">
      <c r="A55" s="181"/>
      <c r="B55" s="181" t="s">
        <v>73</v>
      </c>
      <c r="C55" s="181"/>
      <c r="D55" s="181" t="s">
        <v>74</v>
      </c>
      <c r="E55" s="181" t="s">
        <v>73</v>
      </c>
      <c r="F55" s="181"/>
      <c r="G55" s="181" t="s">
        <v>74</v>
      </c>
      <c r="H55" s="181" t="s">
        <v>73</v>
      </c>
      <c r="I55" s="181"/>
      <c r="J55" s="181" t="s">
        <v>74</v>
      </c>
      <c r="K55" s="181" t="s">
        <v>73</v>
      </c>
      <c r="L55" s="181"/>
      <c r="M55" s="181" t="s">
        <v>74</v>
      </c>
      <c r="N55" s="181" t="s">
        <v>73</v>
      </c>
      <c r="O55" s="181"/>
      <c r="P55" s="181" t="s">
        <v>74</v>
      </c>
    </row>
    <row r="56" spans="1:16" x14ac:dyDescent="0.15">
      <c r="A56" s="181" t="s">
        <v>43</v>
      </c>
      <c r="B56" s="181"/>
      <c r="C56" s="181"/>
      <c r="D56" s="181">
        <f>'将来負担比率（分子）の構造'!I$52</f>
        <v>11266</v>
      </c>
      <c r="E56" s="181"/>
      <c r="F56" s="181"/>
      <c r="G56" s="181">
        <f>'将来負担比率（分子）の構造'!J$52</f>
        <v>11486</v>
      </c>
      <c r="H56" s="181"/>
      <c r="I56" s="181"/>
      <c r="J56" s="181">
        <f>'将来負担比率（分子）の構造'!K$52</f>
        <v>11847</v>
      </c>
      <c r="K56" s="181"/>
      <c r="L56" s="181"/>
      <c r="M56" s="181">
        <f>'将来負担比率（分子）の構造'!L$52</f>
        <v>11985</v>
      </c>
      <c r="N56" s="181"/>
      <c r="O56" s="181"/>
      <c r="P56" s="181">
        <f>'将来負担比率（分子）の構造'!M$52</f>
        <v>12358</v>
      </c>
    </row>
    <row r="57" spans="1:16" x14ac:dyDescent="0.15">
      <c r="A57" s="181" t="s">
        <v>42</v>
      </c>
      <c r="B57" s="181"/>
      <c r="C57" s="181"/>
      <c r="D57" s="181">
        <f>'将来負担比率（分子）の構造'!I$51</f>
        <v>77</v>
      </c>
      <c r="E57" s="181"/>
      <c r="F57" s="181"/>
      <c r="G57" s="181">
        <f>'将来負担比率（分子）の構造'!J$51</f>
        <v>107</v>
      </c>
      <c r="H57" s="181"/>
      <c r="I57" s="181"/>
      <c r="J57" s="181">
        <f>'将来負担比率（分子）の構造'!K$51</f>
        <v>107</v>
      </c>
      <c r="K57" s="181"/>
      <c r="L57" s="181"/>
      <c r="M57" s="181">
        <f>'将来負担比率（分子）の構造'!L$51</f>
        <v>120</v>
      </c>
      <c r="N57" s="181"/>
      <c r="O57" s="181"/>
      <c r="P57" s="181">
        <f>'将来負担比率（分子）の構造'!M$51</f>
        <v>124</v>
      </c>
    </row>
    <row r="58" spans="1:16" x14ac:dyDescent="0.15">
      <c r="A58" s="181" t="s">
        <v>41</v>
      </c>
      <c r="B58" s="181"/>
      <c r="C58" s="181"/>
      <c r="D58" s="181">
        <f>'将来負担比率（分子）の構造'!I$50</f>
        <v>4761</v>
      </c>
      <c r="E58" s="181"/>
      <c r="F58" s="181"/>
      <c r="G58" s="181">
        <f>'将来負担比率（分子）の構造'!J$50</f>
        <v>5085</v>
      </c>
      <c r="H58" s="181"/>
      <c r="I58" s="181"/>
      <c r="J58" s="181">
        <f>'将来負担比率（分子）の構造'!K$50</f>
        <v>5129</v>
      </c>
      <c r="K58" s="181"/>
      <c r="L58" s="181"/>
      <c r="M58" s="181">
        <f>'将来負担比率（分子）の構造'!L$50</f>
        <v>4715</v>
      </c>
      <c r="N58" s="181"/>
      <c r="O58" s="181"/>
      <c r="P58" s="181">
        <f>'将来負担比率（分子）の構造'!M$50</f>
        <v>4598</v>
      </c>
    </row>
    <row r="59" spans="1:16" x14ac:dyDescent="0.15">
      <c r="A59" s="181" t="s">
        <v>39</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x14ac:dyDescent="0.15">
      <c r="A60" s="181" t="s">
        <v>38</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x14ac:dyDescent="0.15">
      <c r="A61" s="181" t="s">
        <v>36</v>
      </c>
      <c r="B61" s="181" t="str">
        <f>'将来負担比率（分子）の構造'!I$46</f>
        <v>-</v>
      </c>
      <c r="C61" s="181"/>
      <c r="D61" s="181"/>
      <c r="E61" s="181" t="str">
        <f>'将来負担比率（分子）の構造'!J$46</f>
        <v>-</v>
      </c>
      <c r="F61" s="181"/>
      <c r="G61" s="181"/>
      <c r="H61" s="181" t="str">
        <f>'将来負担比率（分子）の構造'!K$46</f>
        <v>-</v>
      </c>
      <c r="I61" s="181"/>
      <c r="J61" s="181"/>
      <c r="K61" s="181" t="str">
        <f>'将来負担比率（分子）の構造'!L$46</f>
        <v>-</v>
      </c>
      <c r="L61" s="181"/>
      <c r="M61" s="181"/>
      <c r="N61" s="181" t="str">
        <f>'将来負担比率（分子）の構造'!M$46</f>
        <v>-</v>
      </c>
      <c r="O61" s="181"/>
      <c r="P61" s="181"/>
    </row>
    <row r="62" spans="1:16" x14ac:dyDescent="0.15">
      <c r="A62" s="181" t="s">
        <v>35</v>
      </c>
      <c r="B62" s="181">
        <f>'将来負担比率（分子）の構造'!I$45</f>
        <v>2177</v>
      </c>
      <c r="C62" s="181"/>
      <c r="D62" s="181"/>
      <c r="E62" s="181">
        <f>'将来負担比率（分子）の構造'!J$45</f>
        <v>2128</v>
      </c>
      <c r="F62" s="181"/>
      <c r="G62" s="181"/>
      <c r="H62" s="181">
        <f>'将来負担比率（分子）の構造'!K$45</f>
        <v>2074</v>
      </c>
      <c r="I62" s="181"/>
      <c r="J62" s="181"/>
      <c r="K62" s="181">
        <f>'将来負担比率（分子）の構造'!L$45</f>
        <v>1976</v>
      </c>
      <c r="L62" s="181"/>
      <c r="M62" s="181"/>
      <c r="N62" s="181">
        <f>'将来負担比率（分子）の構造'!M$45</f>
        <v>1912</v>
      </c>
      <c r="O62" s="181"/>
      <c r="P62" s="181"/>
    </row>
    <row r="63" spans="1:16" x14ac:dyDescent="0.15">
      <c r="A63" s="181" t="s">
        <v>34</v>
      </c>
      <c r="B63" s="181">
        <f>'将来負担比率（分子）の構造'!I$44</f>
        <v>373</v>
      </c>
      <c r="C63" s="181"/>
      <c r="D63" s="181"/>
      <c r="E63" s="181">
        <f>'将来負担比率（分子）の構造'!J$44</f>
        <v>313</v>
      </c>
      <c r="F63" s="181"/>
      <c r="G63" s="181"/>
      <c r="H63" s="181">
        <f>'将来負担比率（分子）の構造'!K$44</f>
        <v>668</v>
      </c>
      <c r="I63" s="181"/>
      <c r="J63" s="181"/>
      <c r="K63" s="181">
        <f>'将来負担比率（分子）の構造'!L$44</f>
        <v>599</v>
      </c>
      <c r="L63" s="181"/>
      <c r="M63" s="181"/>
      <c r="N63" s="181">
        <f>'将来負担比率（分子）の構造'!M$44</f>
        <v>539</v>
      </c>
      <c r="O63" s="181"/>
      <c r="P63" s="181"/>
    </row>
    <row r="64" spans="1:16" x14ac:dyDescent="0.15">
      <c r="A64" s="181" t="s">
        <v>33</v>
      </c>
      <c r="B64" s="181">
        <f>'将来負担比率（分子）の構造'!I$43</f>
        <v>4198</v>
      </c>
      <c r="C64" s="181"/>
      <c r="D64" s="181"/>
      <c r="E64" s="181">
        <f>'将来負担比率（分子）の構造'!J$43</f>
        <v>4174</v>
      </c>
      <c r="F64" s="181"/>
      <c r="G64" s="181"/>
      <c r="H64" s="181">
        <f>'将来負担比率（分子）の構造'!K$43</f>
        <v>3783</v>
      </c>
      <c r="I64" s="181"/>
      <c r="J64" s="181"/>
      <c r="K64" s="181">
        <f>'将来負担比率（分子）の構造'!L$43</f>
        <v>4284</v>
      </c>
      <c r="L64" s="181"/>
      <c r="M64" s="181"/>
      <c r="N64" s="181">
        <f>'将来負担比率（分子）の構造'!M$43</f>
        <v>5267</v>
      </c>
      <c r="O64" s="181"/>
      <c r="P64" s="181"/>
    </row>
    <row r="65" spans="1:16" x14ac:dyDescent="0.15">
      <c r="A65" s="181" t="s">
        <v>32</v>
      </c>
      <c r="B65" s="181" t="str">
        <f>'将来負担比率（分子）の構造'!I$42</f>
        <v>-</v>
      </c>
      <c r="C65" s="181"/>
      <c r="D65" s="181"/>
      <c r="E65" s="181" t="str">
        <f>'将来負担比率（分子）の構造'!J$42</f>
        <v>-</v>
      </c>
      <c r="F65" s="181"/>
      <c r="G65" s="181"/>
      <c r="H65" s="181" t="str">
        <f>'将来負担比率（分子）の構造'!K$42</f>
        <v>-</v>
      </c>
      <c r="I65" s="181"/>
      <c r="J65" s="181"/>
      <c r="K65" s="181" t="str">
        <f>'将来負担比率（分子）の構造'!L$42</f>
        <v>-</v>
      </c>
      <c r="L65" s="181"/>
      <c r="M65" s="181"/>
      <c r="N65" s="181" t="str">
        <f>'将来負担比率（分子）の構造'!M$42</f>
        <v>-</v>
      </c>
      <c r="O65" s="181"/>
      <c r="P65" s="181"/>
    </row>
    <row r="66" spans="1:16" x14ac:dyDescent="0.15">
      <c r="A66" s="181" t="s">
        <v>31</v>
      </c>
      <c r="B66" s="181">
        <f>'将来負担比率（分子）の構造'!I$41</f>
        <v>11493</v>
      </c>
      <c r="C66" s="181"/>
      <c r="D66" s="181"/>
      <c r="E66" s="181">
        <f>'将来負担比率（分子）の構造'!J$41</f>
        <v>11986</v>
      </c>
      <c r="F66" s="181"/>
      <c r="G66" s="181"/>
      <c r="H66" s="181">
        <f>'将来負担比率（分子）の構造'!K$41</f>
        <v>12790</v>
      </c>
      <c r="I66" s="181"/>
      <c r="J66" s="181"/>
      <c r="K66" s="181">
        <f>'将来負担比率（分子）の構造'!L$41</f>
        <v>12435</v>
      </c>
      <c r="L66" s="181"/>
      <c r="M66" s="181"/>
      <c r="N66" s="181">
        <f>'将来負担比率（分子）の構造'!M$41</f>
        <v>12499</v>
      </c>
      <c r="O66" s="181"/>
      <c r="P66" s="181"/>
    </row>
    <row r="67" spans="1:16" x14ac:dyDescent="0.15">
      <c r="A67" s="181" t="s">
        <v>75</v>
      </c>
      <c r="B67" s="181" t="e">
        <f>NA()</f>
        <v>#N/A</v>
      </c>
      <c r="C67" s="181">
        <f>IF(ISNUMBER('将来負担比率（分子）の構造'!I$53), IF('将来負担比率（分子）の構造'!I$53 &lt; 0, 0, '将来負担比率（分子）の構造'!I$53), NA())</f>
        <v>2138</v>
      </c>
      <c r="D67" s="181" t="e">
        <f>NA()</f>
        <v>#N/A</v>
      </c>
      <c r="E67" s="181" t="e">
        <f>NA()</f>
        <v>#N/A</v>
      </c>
      <c r="F67" s="181">
        <f>IF(ISNUMBER('将来負担比率（分子）の構造'!J$53), IF('将来負担比率（分子）の構造'!J$53 &lt; 0, 0, '将来負担比率（分子）の構造'!J$53), NA())</f>
        <v>1923</v>
      </c>
      <c r="G67" s="181" t="e">
        <f>NA()</f>
        <v>#N/A</v>
      </c>
      <c r="H67" s="181" t="e">
        <f>NA()</f>
        <v>#N/A</v>
      </c>
      <c r="I67" s="181">
        <f>IF(ISNUMBER('将来負担比率（分子）の構造'!K$53), IF('将来負担比率（分子）の構造'!K$53 &lt; 0, 0, '将来負担比率（分子）の構造'!K$53), NA())</f>
        <v>2231</v>
      </c>
      <c r="J67" s="181" t="e">
        <f>NA()</f>
        <v>#N/A</v>
      </c>
      <c r="K67" s="181" t="e">
        <f>NA()</f>
        <v>#N/A</v>
      </c>
      <c r="L67" s="181">
        <f>IF(ISNUMBER('将来負担比率（分子）の構造'!L$53), IF('将来負担比率（分子）の構造'!L$53 &lt; 0, 0, '将来負担比率（分子）の構造'!L$53), NA())</f>
        <v>2473</v>
      </c>
      <c r="M67" s="181" t="e">
        <f>NA()</f>
        <v>#N/A</v>
      </c>
      <c r="N67" s="181" t="e">
        <f>NA()</f>
        <v>#N/A</v>
      </c>
      <c r="O67" s="181">
        <f>IF(ISNUMBER('将来負担比率（分子）の構造'!M$53), IF('将来負担比率（分子）の構造'!M$53 &lt; 0, 0, '将来負担比率（分子）の構造'!M$53), NA())</f>
        <v>3137</v>
      </c>
      <c r="P67" s="181" t="e">
        <f>NA()</f>
        <v>#N/A</v>
      </c>
    </row>
    <row r="70" spans="1:16" x14ac:dyDescent="0.15">
      <c r="A70" s="183" t="s">
        <v>76</v>
      </c>
      <c r="B70" s="183"/>
      <c r="C70" s="183"/>
      <c r="D70" s="183"/>
      <c r="E70" s="183"/>
      <c r="F70" s="183"/>
    </row>
    <row r="71" spans="1:16" x14ac:dyDescent="0.15">
      <c r="A71" s="184"/>
      <c r="B71" s="184" t="str">
        <f>基金残高に係る経年分析!F54</f>
        <v>H29</v>
      </c>
      <c r="C71" s="184" t="str">
        <f>基金残高に係る経年分析!G54</f>
        <v>H30</v>
      </c>
      <c r="D71" s="184" t="str">
        <f>基金残高に係る経年分析!H54</f>
        <v>R01</v>
      </c>
    </row>
    <row r="72" spans="1:16" x14ac:dyDescent="0.15">
      <c r="A72" s="184" t="s">
        <v>77</v>
      </c>
      <c r="B72" s="185">
        <f>基金残高に係る経年分析!F55</f>
        <v>2129</v>
      </c>
      <c r="C72" s="185">
        <f>基金残高に係る経年分析!G55</f>
        <v>1729</v>
      </c>
      <c r="D72" s="185">
        <f>基金残高に係る経年分析!H55</f>
        <v>1695</v>
      </c>
    </row>
    <row r="73" spans="1:16" x14ac:dyDescent="0.15">
      <c r="A73" s="184" t="s">
        <v>78</v>
      </c>
      <c r="B73" s="185">
        <f>基金残高に係る経年分析!F56</f>
        <v>1949</v>
      </c>
      <c r="C73" s="185">
        <f>基金残高に係る経年分析!G56</f>
        <v>1984</v>
      </c>
      <c r="D73" s="185">
        <f>基金残高に係る経年分析!H56</f>
        <v>1971</v>
      </c>
    </row>
    <row r="74" spans="1:16" x14ac:dyDescent="0.15">
      <c r="A74" s="184" t="s">
        <v>79</v>
      </c>
      <c r="B74" s="185">
        <f>基金残高に係る経年分析!F57</f>
        <v>2095</v>
      </c>
      <c r="C74" s="185">
        <f>基金残高に係る経年分析!G57</f>
        <v>2038</v>
      </c>
      <c r="D74" s="185">
        <f>基金残高に係る経年分析!H57</f>
        <v>1851</v>
      </c>
    </row>
  </sheetData>
  <sheetProtection algorithmName="SHA-512" hashValue="8QNYD5VjeNLv2VS2aNJUkUmInSMajjh07L5e+wVsq/Egvl6rmQZFbqxK/ROsjqpZ4gH6GRG1csuhEa3ObyUGEA==" saltValue="fijXNZVVpzKvB/ycExoTE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topLeftCell="AS10" workbookViewId="0">
      <selection activeCell="DW36" sqref="DW36:EC36"/>
    </sheetView>
  </sheetViews>
  <sheetFormatPr defaultColWidth="0" defaultRowHeight="11.25" customHeight="1" zeroHeight="1" x14ac:dyDescent="0.15"/>
  <cols>
    <col min="1" max="95" width="1.625" style="226" customWidth="1"/>
    <col min="96" max="133" width="1.625" style="242" customWidth="1"/>
    <col min="134" max="143" width="1.625" style="226" customWidth="1"/>
    <col min="144" max="16384" width="0" style="226" hidden="1"/>
  </cols>
  <sheetData>
    <row r="1" spans="2:143" ht="22.5" customHeight="1" thickBot="1" x14ac:dyDescent="0.2">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797" t="s">
        <v>214</v>
      </c>
      <c r="DI1" s="798"/>
      <c r="DJ1" s="798"/>
      <c r="DK1" s="798"/>
      <c r="DL1" s="798"/>
      <c r="DM1" s="798"/>
      <c r="DN1" s="799"/>
      <c r="DO1" s="226"/>
      <c r="DP1" s="797" t="s">
        <v>215</v>
      </c>
      <c r="DQ1" s="798"/>
      <c r="DR1" s="798"/>
      <c r="DS1" s="798"/>
      <c r="DT1" s="798"/>
      <c r="DU1" s="798"/>
      <c r="DV1" s="798"/>
      <c r="DW1" s="798"/>
      <c r="DX1" s="798"/>
      <c r="DY1" s="798"/>
      <c r="DZ1" s="798"/>
      <c r="EA1" s="798"/>
      <c r="EB1" s="798"/>
      <c r="EC1" s="799"/>
      <c r="ED1" s="224"/>
      <c r="EE1" s="224"/>
      <c r="EF1" s="224"/>
      <c r="EG1" s="224"/>
      <c r="EH1" s="224"/>
      <c r="EI1" s="224"/>
      <c r="EJ1" s="224"/>
      <c r="EK1" s="224"/>
      <c r="EL1" s="224"/>
      <c r="EM1" s="224"/>
    </row>
    <row r="2" spans="2:143" ht="22.5" customHeight="1" x14ac:dyDescent="0.15">
      <c r="B2" s="227" t="s">
        <v>216</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x14ac:dyDescent="0.15">
      <c r="B3" s="739" t="s">
        <v>217</v>
      </c>
      <c r="C3" s="740"/>
      <c r="D3" s="740"/>
      <c r="E3" s="740"/>
      <c r="F3" s="740"/>
      <c r="G3" s="740"/>
      <c r="H3" s="740"/>
      <c r="I3" s="740"/>
      <c r="J3" s="740"/>
      <c r="K3" s="740"/>
      <c r="L3" s="740"/>
      <c r="M3" s="740"/>
      <c r="N3" s="740"/>
      <c r="O3" s="740"/>
      <c r="P3" s="740"/>
      <c r="Q3" s="740"/>
      <c r="R3" s="740"/>
      <c r="S3" s="740"/>
      <c r="T3" s="740"/>
      <c r="U3" s="740"/>
      <c r="V3" s="740"/>
      <c r="W3" s="740"/>
      <c r="X3" s="740"/>
      <c r="Y3" s="740"/>
      <c r="Z3" s="740"/>
      <c r="AA3" s="740"/>
      <c r="AB3" s="740"/>
      <c r="AC3" s="740"/>
      <c r="AD3" s="740"/>
      <c r="AE3" s="740"/>
      <c r="AF3" s="740"/>
      <c r="AG3" s="740"/>
      <c r="AH3" s="740"/>
      <c r="AI3" s="740"/>
      <c r="AJ3" s="740"/>
      <c r="AK3" s="740"/>
      <c r="AL3" s="740"/>
      <c r="AM3" s="740"/>
      <c r="AN3" s="740"/>
      <c r="AO3" s="740"/>
      <c r="AP3" s="739" t="s">
        <v>218</v>
      </c>
      <c r="AQ3" s="740"/>
      <c r="AR3" s="740"/>
      <c r="AS3" s="740"/>
      <c r="AT3" s="740"/>
      <c r="AU3" s="740"/>
      <c r="AV3" s="740"/>
      <c r="AW3" s="740"/>
      <c r="AX3" s="740"/>
      <c r="AY3" s="740"/>
      <c r="AZ3" s="740"/>
      <c r="BA3" s="740"/>
      <c r="BB3" s="740"/>
      <c r="BC3" s="740"/>
      <c r="BD3" s="740"/>
      <c r="BE3" s="740"/>
      <c r="BF3" s="740"/>
      <c r="BG3" s="740"/>
      <c r="BH3" s="740"/>
      <c r="BI3" s="740"/>
      <c r="BJ3" s="740"/>
      <c r="BK3" s="740"/>
      <c r="BL3" s="740"/>
      <c r="BM3" s="740"/>
      <c r="BN3" s="740"/>
      <c r="BO3" s="740"/>
      <c r="BP3" s="740"/>
      <c r="BQ3" s="740"/>
      <c r="BR3" s="740"/>
      <c r="BS3" s="740"/>
      <c r="BT3" s="740"/>
      <c r="BU3" s="740"/>
      <c r="BV3" s="740"/>
      <c r="BW3" s="740"/>
      <c r="BX3" s="740"/>
      <c r="BY3" s="740"/>
      <c r="BZ3" s="740"/>
      <c r="CA3" s="740"/>
      <c r="CB3" s="741"/>
      <c r="CD3" s="782" t="s">
        <v>219</v>
      </c>
      <c r="CE3" s="783"/>
      <c r="CF3" s="783"/>
      <c r="CG3" s="783"/>
      <c r="CH3" s="783"/>
      <c r="CI3" s="783"/>
      <c r="CJ3" s="783"/>
      <c r="CK3" s="783"/>
      <c r="CL3" s="783"/>
      <c r="CM3" s="783"/>
      <c r="CN3" s="783"/>
      <c r="CO3" s="783"/>
      <c r="CP3" s="783"/>
      <c r="CQ3" s="783"/>
      <c r="CR3" s="783"/>
      <c r="CS3" s="783"/>
      <c r="CT3" s="783"/>
      <c r="CU3" s="783"/>
      <c r="CV3" s="783"/>
      <c r="CW3" s="783"/>
      <c r="CX3" s="783"/>
      <c r="CY3" s="783"/>
      <c r="CZ3" s="783"/>
      <c r="DA3" s="783"/>
      <c r="DB3" s="783"/>
      <c r="DC3" s="783"/>
      <c r="DD3" s="783"/>
      <c r="DE3" s="783"/>
      <c r="DF3" s="783"/>
      <c r="DG3" s="783"/>
      <c r="DH3" s="783"/>
      <c r="DI3" s="783"/>
      <c r="DJ3" s="783"/>
      <c r="DK3" s="783"/>
      <c r="DL3" s="783"/>
      <c r="DM3" s="783"/>
      <c r="DN3" s="783"/>
      <c r="DO3" s="783"/>
      <c r="DP3" s="783"/>
      <c r="DQ3" s="783"/>
      <c r="DR3" s="783"/>
      <c r="DS3" s="783"/>
      <c r="DT3" s="783"/>
      <c r="DU3" s="783"/>
      <c r="DV3" s="783"/>
      <c r="DW3" s="783"/>
      <c r="DX3" s="783"/>
      <c r="DY3" s="783"/>
      <c r="DZ3" s="783"/>
      <c r="EA3" s="783"/>
      <c r="EB3" s="783"/>
      <c r="EC3" s="784"/>
    </row>
    <row r="4" spans="2:143" ht="11.25" customHeight="1" x14ac:dyDescent="0.15">
      <c r="B4" s="739" t="s">
        <v>1</v>
      </c>
      <c r="C4" s="740"/>
      <c r="D4" s="740"/>
      <c r="E4" s="740"/>
      <c r="F4" s="740"/>
      <c r="G4" s="740"/>
      <c r="H4" s="740"/>
      <c r="I4" s="740"/>
      <c r="J4" s="740"/>
      <c r="K4" s="740"/>
      <c r="L4" s="740"/>
      <c r="M4" s="740"/>
      <c r="N4" s="740"/>
      <c r="O4" s="740"/>
      <c r="P4" s="740"/>
      <c r="Q4" s="741"/>
      <c r="R4" s="739" t="s">
        <v>220</v>
      </c>
      <c r="S4" s="740"/>
      <c r="T4" s="740"/>
      <c r="U4" s="740"/>
      <c r="V4" s="740"/>
      <c r="W4" s="740"/>
      <c r="X4" s="740"/>
      <c r="Y4" s="741"/>
      <c r="Z4" s="739" t="s">
        <v>221</v>
      </c>
      <c r="AA4" s="740"/>
      <c r="AB4" s="740"/>
      <c r="AC4" s="741"/>
      <c r="AD4" s="739" t="s">
        <v>222</v>
      </c>
      <c r="AE4" s="740"/>
      <c r="AF4" s="740"/>
      <c r="AG4" s="740"/>
      <c r="AH4" s="740"/>
      <c r="AI4" s="740"/>
      <c r="AJ4" s="740"/>
      <c r="AK4" s="741"/>
      <c r="AL4" s="739" t="s">
        <v>221</v>
      </c>
      <c r="AM4" s="740"/>
      <c r="AN4" s="740"/>
      <c r="AO4" s="741"/>
      <c r="AP4" s="800" t="s">
        <v>223</v>
      </c>
      <c r="AQ4" s="800"/>
      <c r="AR4" s="800"/>
      <c r="AS4" s="800"/>
      <c r="AT4" s="800"/>
      <c r="AU4" s="800"/>
      <c r="AV4" s="800"/>
      <c r="AW4" s="800"/>
      <c r="AX4" s="800"/>
      <c r="AY4" s="800"/>
      <c r="AZ4" s="800"/>
      <c r="BA4" s="800"/>
      <c r="BB4" s="800"/>
      <c r="BC4" s="800"/>
      <c r="BD4" s="800"/>
      <c r="BE4" s="800"/>
      <c r="BF4" s="800"/>
      <c r="BG4" s="800" t="s">
        <v>224</v>
      </c>
      <c r="BH4" s="800"/>
      <c r="BI4" s="800"/>
      <c r="BJ4" s="800"/>
      <c r="BK4" s="800"/>
      <c r="BL4" s="800"/>
      <c r="BM4" s="800"/>
      <c r="BN4" s="800"/>
      <c r="BO4" s="800" t="s">
        <v>221</v>
      </c>
      <c r="BP4" s="800"/>
      <c r="BQ4" s="800"/>
      <c r="BR4" s="800"/>
      <c r="BS4" s="800" t="s">
        <v>225</v>
      </c>
      <c r="BT4" s="800"/>
      <c r="BU4" s="800"/>
      <c r="BV4" s="800"/>
      <c r="BW4" s="800"/>
      <c r="BX4" s="800"/>
      <c r="BY4" s="800"/>
      <c r="BZ4" s="800"/>
      <c r="CA4" s="800"/>
      <c r="CB4" s="800"/>
      <c r="CD4" s="782" t="s">
        <v>226</v>
      </c>
      <c r="CE4" s="783"/>
      <c r="CF4" s="783"/>
      <c r="CG4" s="783"/>
      <c r="CH4" s="783"/>
      <c r="CI4" s="783"/>
      <c r="CJ4" s="783"/>
      <c r="CK4" s="783"/>
      <c r="CL4" s="783"/>
      <c r="CM4" s="783"/>
      <c r="CN4" s="783"/>
      <c r="CO4" s="783"/>
      <c r="CP4" s="783"/>
      <c r="CQ4" s="783"/>
      <c r="CR4" s="783"/>
      <c r="CS4" s="783"/>
      <c r="CT4" s="783"/>
      <c r="CU4" s="783"/>
      <c r="CV4" s="783"/>
      <c r="CW4" s="783"/>
      <c r="CX4" s="783"/>
      <c r="CY4" s="783"/>
      <c r="CZ4" s="783"/>
      <c r="DA4" s="783"/>
      <c r="DB4" s="783"/>
      <c r="DC4" s="783"/>
      <c r="DD4" s="783"/>
      <c r="DE4" s="783"/>
      <c r="DF4" s="783"/>
      <c r="DG4" s="783"/>
      <c r="DH4" s="783"/>
      <c r="DI4" s="783"/>
      <c r="DJ4" s="783"/>
      <c r="DK4" s="783"/>
      <c r="DL4" s="783"/>
      <c r="DM4" s="783"/>
      <c r="DN4" s="783"/>
      <c r="DO4" s="783"/>
      <c r="DP4" s="783"/>
      <c r="DQ4" s="783"/>
      <c r="DR4" s="783"/>
      <c r="DS4" s="783"/>
      <c r="DT4" s="783"/>
      <c r="DU4" s="783"/>
      <c r="DV4" s="783"/>
      <c r="DW4" s="783"/>
      <c r="DX4" s="783"/>
      <c r="DY4" s="783"/>
      <c r="DZ4" s="783"/>
      <c r="EA4" s="783"/>
      <c r="EB4" s="783"/>
      <c r="EC4" s="784"/>
    </row>
    <row r="5" spans="2:143" s="230" customFormat="1" ht="11.25" customHeight="1" x14ac:dyDescent="0.15">
      <c r="B5" s="744" t="s">
        <v>227</v>
      </c>
      <c r="C5" s="745"/>
      <c r="D5" s="745"/>
      <c r="E5" s="745"/>
      <c r="F5" s="745"/>
      <c r="G5" s="745"/>
      <c r="H5" s="745"/>
      <c r="I5" s="745"/>
      <c r="J5" s="745"/>
      <c r="K5" s="745"/>
      <c r="L5" s="745"/>
      <c r="M5" s="745"/>
      <c r="N5" s="745"/>
      <c r="O5" s="745"/>
      <c r="P5" s="745"/>
      <c r="Q5" s="746"/>
      <c r="R5" s="733">
        <v>1099845</v>
      </c>
      <c r="S5" s="734"/>
      <c r="T5" s="734"/>
      <c r="U5" s="734"/>
      <c r="V5" s="734"/>
      <c r="W5" s="734"/>
      <c r="X5" s="734"/>
      <c r="Y5" s="777"/>
      <c r="Z5" s="795">
        <v>11.8</v>
      </c>
      <c r="AA5" s="795"/>
      <c r="AB5" s="795"/>
      <c r="AC5" s="795"/>
      <c r="AD5" s="796">
        <v>1099845</v>
      </c>
      <c r="AE5" s="796"/>
      <c r="AF5" s="796"/>
      <c r="AG5" s="796"/>
      <c r="AH5" s="796"/>
      <c r="AI5" s="796"/>
      <c r="AJ5" s="796"/>
      <c r="AK5" s="796"/>
      <c r="AL5" s="778">
        <v>19.2</v>
      </c>
      <c r="AM5" s="749"/>
      <c r="AN5" s="749"/>
      <c r="AO5" s="779"/>
      <c r="AP5" s="744" t="s">
        <v>228</v>
      </c>
      <c r="AQ5" s="745"/>
      <c r="AR5" s="745"/>
      <c r="AS5" s="745"/>
      <c r="AT5" s="745"/>
      <c r="AU5" s="745"/>
      <c r="AV5" s="745"/>
      <c r="AW5" s="745"/>
      <c r="AX5" s="745"/>
      <c r="AY5" s="745"/>
      <c r="AZ5" s="745"/>
      <c r="BA5" s="745"/>
      <c r="BB5" s="745"/>
      <c r="BC5" s="745"/>
      <c r="BD5" s="745"/>
      <c r="BE5" s="745"/>
      <c r="BF5" s="746"/>
      <c r="BG5" s="678">
        <v>1099387</v>
      </c>
      <c r="BH5" s="679"/>
      <c r="BI5" s="679"/>
      <c r="BJ5" s="679"/>
      <c r="BK5" s="679"/>
      <c r="BL5" s="679"/>
      <c r="BM5" s="679"/>
      <c r="BN5" s="680"/>
      <c r="BO5" s="715">
        <v>100</v>
      </c>
      <c r="BP5" s="715"/>
      <c r="BQ5" s="715"/>
      <c r="BR5" s="715"/>
      <c r="BS5" s="716" t="s">
        <v>138</v>
      </c>
      <c r="BT5" s="716"/>
      <c r="BU5" s="716"/>
      <c r="BV5" s="716"/>
      <c r="BW5" s="716"/>
      <c r="BX5" s="716"/>
      <c r="BY5" s="716"/>
      <c r="BZ5" s="716"/>
      <c r="CA5" s="716"/>
      <c r="CB5" s="766"/>
      <c r="CD5" s="782" t="s">
        <v>223</v>
      </c>
      <c r="CE5" s="783"/>
      <c r="CF5" s="783"/>
      <c r="CG5" s="783"/>
      <c r="CH5" s="783"/>
      <c r="CI5" s="783"/>
      <c r="CJ5" s="783"/>
      <c r="CK5" s="783"/>
      <c r="CL5" s="783"/>
      <c r="CM5" s="783"/>
      <c r="CN5" s="783"/>
      <c r="CO5" s="783"/>
      <c r="CP5" s="783"/>
      <c r="CQ5" s="784"/>
      <c r="CR5" s="782" t="s">
        <v>229</v>
      </c>
      <c r="CS5" s="783"/>
      <c r="CT5" s="783"/>
      <c r="CU5" s="783"/>
      <c r="CV5" s="783"/>
      <c r="CW5" s="783"/>
      <c r="CX5" s="783"/>
      <c r="CY5" s="784"/>
      <c r="CZ5" s="782" t="s">
        <v>221</v>
      </c>
      <c r="DA5" s="783"/>
      <c r="DB5" s="783"/>
      <c r="DC5" s="784"/>
      <c r="DD5" s="782" t="s">
        <v>230</v>
      </c>
      <c r="DE5" s="783"/>
      <c r="DF5" s="783"/>
      <c r="DG5" s="783"/>
      <c r="DH5" s="783"/>
      <c r="DI5" s="783"/>
      <c r="DJ5" s="783"/>
      <c r="DK5" s="783"/>
      <c r="DL5" s="783"/>
      <c r="DM5" s="783"/>
      <c r="DN5" s="783"/>
      <c r="DO5" s="783"/>
      <c r="DP5" s="784"/>
      <c r="DQ5" s="782" t="s">
        <v>231</v>
      </c>
      <c r="DR5" s="783"/>
      <c r="DS5" s="783"/>
      <c r="DT5" s="783"/>
      <c r="DU5" s="783"/>
      <c r="DV5" s="783"/>
      <c r="DW5" s="783"/>
      <c r="DX5" s="783"/>
      <c r="DY5" s="783"/>
      <c r="DZ5" s="783"/>
      <c r="EA5" s="783"/>
      <c r="EB5" s="783"/>
      <c r="EC5" s="784"/>
    </row>
    <row r="6" spans="2:143" ht="11.25" customHeight="1" x14ac:dyDescent="0.15">
      <c r="B6" s="675" t="s">
        <v>232</v>
      </c>
      <c r="C6" s="676"/>
      <c r="D6" s="676"/>
      <c r="E6" s="676"/>
      <c r="F6" s="676"/>
      <c r="G6" s="676"/>
      <c r="H6" s="676"/>
      <c r="I6" s="676"/>
      <c r="J6" s="676"/>
      <c r="K6" s="676"/>
      <c r="L6" s="676"/>
      <c r="M6" s="676"/>
      <c r="N6" s="676"/>
      <c r="O6" s="676"/>
      <c r="P6" s="676"/>
      <c r="Q6" s="677"/>
      <c r="R6" s="678">
        <v>83972</v>
      </c>
      <c r="S6" s="679"/>
      <c r="T6" s="679"/>
      <c r="U6" s="679"/>
      <c r="V6" s="679"/>
      <c r="W6" s="679"/>
      <c r="X6" s="679"/>
      <c r="Y6" s="680"/>
      <c r="Z6" s="715">
        <v>0.9</v>
      </c>
      <c r="AA6" s="715"/>
      <c r="AB6" s="715"/>
      <c r="AC6" s="715"/>
      <c r="AD6" s="716">
        <v>83972</v>
      </c>
      <c r="AE6" s="716"/>
      <c r="AF6" s="716"/>
      <c r="AG6" s="716"/>
      <c r="AH6" s="716"/>
      <c r="AI6" s="716"/>
      <c r="AJ6" s="716"/>
      <c r="AK6" s="716"/>
      <c r="AL6" s="681">
        <v>1.5</v>
      </c>
      <c r="AM6" s="682"/>
      <c r="AN6" s="682"/>
      <c r="AO6" s="717"/>
      <c r="AP6" s="675" t="s">
        <v>233</v>
      </c>
      <c r="AQ6" s="676"/>
      <c r="AR6" s="676"/>
      <c r="AS6" s="676"/>
      <c r="AT6" s="676"/>
      <c r="AU6" s="676"/>
      <c r="AV6" s="676"/>
      <c r="AW6" s="676"/>
      <c r="AX6" s="676"/>
      <c r="AY6" s="676"/>
      <c r="AZ6" s="676"/>
      <c r="BA6" s="676"/>
      <c r="BB6" s="676"/>
      <c r="BC6" s="676"/>
      <c r="BD6" s="676"/>
      <c r="BE6" s="676"/>
      <c r="BF6" s="677"/>
      <c r="BG6" s="678">
        <v>1099387</v>
      </c>
      <c r="BH6" s="679"/>
      <c r="BI6" s="679"/>
      <c r="BJ6" s="679"/>
      <c r="BK6" s="679"/>
      <c r="BL6" s="679"/>
      <c r="BM6" s="679"/>
      <c r="BN6" s="680"/>
      <c r="BO6" s="715">
        <v>100</v>
      </c>
      <c r="BP6" s="715"/>
      <c r="BQ6" s="715"/>
      <c r="BR6" s="715"/>
      <c r="BS6" s="716" t="s">
        <v>234</v>
      </c>
      <c r="BT6" s="716"/>
      <c r="BU6" s="716"/>
      <c r="BV6" s="716"/>
      <c r="BW6" s="716"/>
      <c r="BX6" s="716"/>
      <c r="BY6" s="716"/>
      <c r="BZ6" s="716"/>
      <c r="CA6" s="716"/>
      <c r="CB6" s="766"/>
      <c r="CD6" s="736" t="s">
        <v>235</v>
      </c>
      <c r="CE6" s="737"/>
      <c r="CF6" s="737"/>
      <c r="CG6" s="737"/>
      <c r="CH6" s="737"/>
      <c r="CI6" s="737"/>
      <c r="CJ6" s="737"/>
      <c r="CK6" s="737"/>
      <c r="CL6" s="737"/>
      <c r="CM6" s="737"/>
      <c r="CN6" s="737"/>
      <c r="CO6" s="737"/>
      <c r="CP6" s="737"/>
      <c r="CQ6" s="738"/>
      <c r="CR6" s="678">
        <v>89708</v>
      </c>
      <c r="CS6" s="679"/>
      <c r="CT6" s="679"/>
      <c r="CU6" s="679"/>
      <c r="CV6" s="679"/>
      <c r="CW6" s="679"/>
      <c r="CX6" s="679"/>
      <c r="CY6" s="680"/>
      <c r="CZ6" s="778">
        <v>1</v>
      </c>
      <c r="DA6" s="749"/>
      <c r="DB6" s="749"/>
      <c r="DC6" s="781"/>
      <c r="DD6" s="684" t="s">
        <v>236</v>
      </c>
      <c r="DE6" s="679"/>
      <c r="DF6" s="679"/>
      <c r="DG6" s="679"/>
      <c r="DH6" s="679"/>
      <c r="DI6" s="679"/>
      <c r="DJ6" s="679"/>
      <c r="DK6" s="679"/>
      <c r="DL6" s="679"/>
      <c r="DM6" s="679"/>
      <c r="DN6" s="679"/>
      <c r="DO6" s="679"/>
      <c r="DP6" s="680"/>
      <c r="DQ6" s="684">
        <v>89708</v>
      </c>
      <c r="DR6" s="679"/>
      <c r="DS6" s="679"/>
      <c r="DT6" s="679"/>
      <c r="DU6" s="679"/>
      <c r="DV6" s="679"/>
      <c r="DW6" s="679"/>
      <c r="DX6" s="679"/>
      <c r="DY6" s="679"/>
      <c r="DZ6" s="679"/>
      <c r="EA6" s="679"/>
      <c r="EB6" s="679"/>
      <c r="EC6" s="722"/>
    </row>
    <row r="7" spans="2:143" ht="11.25" customHeight="1" x14ac:dyDescent="0.15">
      <c r="B7" s="675" t="s">
        <v>237</v>
      </c>
      <c r="C7" s="676"/>
      <c r="D7" s="676"/>
      <c r="E7" s="676"/>
      <c r="F7" s="676"/>
      <c r="G7" s="676"/>
      <c r="H7" s="676"/>
      <c r="I7" s="676"/>
      <c r="J7" s="676"/>
      <c r="K7" s="676"/>
      <c r="L7" s="676"/>
      <c r="M7" s="676"/>
      <c r="N7" s="676"/>
      <c r="O7" s="676"/>
      <c r="P7" s="676"/>
      <c r="Q7" s="677"/>
      <c r="R7" s="678">
        <v>1221</v>
      </c>
      <c r="S7" s="679"/>
      <c r="T7" s="679"/>
      <c r="U7" s="679"/>
      <c r="V7" s="679"/>
      <c r="W7" s="679"/>
      <c r="X7" s="679"/>
      <c r="Y7" s="680"/>
      <c r="Z7" s="715">
        <v>0</v>
      </c>
      <c r="AA7" s="715"/>
      <c r="AB7" s="715"/>
      <c r="AC7" s="715"/>
      <c r="AD7" s="716">
        <v>1221</v>
      </c>
      <c r="AE7" s="716"/>
      <c r="AF7" s="716"/>
      <c r="AG7" s="716"/>
      <c r="AH7" s="716"/>
      <c r="AI7" s="716"/>
      <c r="AJ7" s="716"/>
      <c r="AK7" s="716"/>
      <c r="AL7" s="681">
        <v>0</v>
      </c>
      <c r="AM7" s="682"/>
      <c r="AN7" s="682"/>
      <c r="AO7" s="717"/>
      <c r="AP7" s="675" t="s">
        <v>238</v>
      </c>
      <c r="AQ7" s="676"/>
      <c r="AR7" s="676"/>
      <c r="AS7" s="676"/>
      <c r="AT7" s="676"/>
      <c r="AU7" s="676"/>
      <c r="AV7" s="676"/>
      <c r="AW7" s="676"/>
      <c r="AX7" s="676"/>
      <c r="AY7" s="676"/>
      <c r="AZ7" s="676"/>
      <c r="BA7" s="676"/>
      <c r="BB7" s="676"/>
      <c r="BC7" s="676"/>
      <c r="BD7" s="676"/>
      <c r="BE7" s="676"/>
      <c r="BF7" s="677"/>
      <c r="BG7" s="678">
        <v>509256</v>
      </c>
      <c r="BH7" s="679"/>
      <c r="BI7" s="679"/>
      <c r="BJ7" s="679"/>
      <c r="BK7" s="679"/>
      <c r="BL7" s="679"/>
      <c r="BM7" s="679"/>
      <c r="BN7" s="680"/>
      <c r="BO7" s="715">
        <v>46.3</v>
      </c>
      <c r="BP7" s="715"/>
      <c r="BQ7" s="715"/>
      <c r="BR7" s="715"/>
      <c r="BS7" s="716" t="s">
        <v>234</v>
      </c>
      <c r="BT7" s="716"/>
      <c r="BU7" s="716"/>
      <c r="BV7" s="716"/>
      <c r="BW7" s="716"/>
      <c r="BX7" s="716"/>
      <c r="BY7" s="716"/>
      <c r="BZ7" s="716"/>
      <c r="CA7" s="716"/>
      <c r="CB7" s="766"/>
      <c r="CD7" s="711" t="s">
        <v>239</v>
      </c>
      <c r="CE7" s="712"/>
      <c r="CF7" s="712"/>
      <c r="CG7" s="712"/>
      <c r="CH7" s="712"/>
      <c r="CI7" s="712"/>
      <c r="CJ7" s="712"/>
      <c r="CK7" s="712"/>
      <c r="CL7" s="712"/>
      <c r="CM7" s="712"/>
      <c r="CN7" s="712"/>
      <c r="CO7" s="712"/>
      <c r="CP7" s="712"/>
      <c r="CQ7" s="713"/>
      <c r="CR7" s="678">
        <v>1372114</v>
      </c>
      <c r="CS7" s="679"/>
      <c r="CT7" s="679"/>
      <c r="CU7" s="679"/>
      <c r="CV7" s="679"/>
      <c r="CW7" s="679"/>
      <c r="CX7" s="679"/>
      <c r="CY7" s="680"/>
      <c r="CZ7" s="715">
        <v>15.1</v>
      </c>
      <c r="DA7" s="715"/>
      <c r="DB7" s="715"/>
      <c r="DC7" s="715"/>
      <c r="DD7" s="684">
        <v>154001</v>
      </c>
      <c r="DE7" s="679"/>
      <c r="DF7" s="679"/>
      <c r="DG7" s="679"/>
      <c r="DH7" s="679"/>
      <c r="DI7" s="679"/>
      <c r="DJ7" s="679"/>
      <c r="DK7" s="679"/>
      <c r="DL7" s="679"/>
      <c r="DM7" s="679"/>
      <c r="DN7" s="679"/>
      <c r="DO7" s="679"/>
      <c r="DP7" s="680"/>
      <c r="DQ7" s="684">
        <v>1069550</v>
      </c>
      <c r="DR7" s="679"/>
      <c r="DS7" s="679"/>
      <c r="DT7" s="679"/>
      <c r="DU7" s="679"/>
      <c r="DV7" s="679"/>
      <c r="DW7" s="679"/>
      <c r="DX7" s="679"/>
      <c r="DY7" s="679"/>
      <c r="DZ7" s="679"/>
      <c r="EA7" s="679"/>
      <c r="EB7" s="679"/>
      <c r="EC7" s="722"/>
    </row>
    <row r="8" spans="2:143" ht="11.25" customHeight="1" x14ac:dyDescent="0.15">
      <c r="B8" s="675" t="s">
        <v>240</v>
      </c>
      <c r="C8" s="676"/>
      <c r="D8" s="676"/>
      <c r="E8" s="676"/>
      <c r="F8" s="676"/>
      <c r="G8" s="676"/>
      <c r="H8" s="676"/>
      <c r="I8" s="676"/>
      <c r="J8" s="676"/>
      <c r="K8" s="676"/>
      <c r="L8" s="676"/>
      <c r="M8" s="676"/>
      <c r="N8" s="676"/>
      <c r="O8" s="676"/>
      <c r="P8" s="676"/>
      <c r="Q8" s="677"/>
      <c r="R8" s="678">
        <v>6260</v>
      </c>
      <c r="S8" s="679"/>
      <c r="T8" s="679"/>
      <c r="U8" s="679"/>
      <c r="V8" s="679"/>
      <c r="W8" s="679"/>
      <c r="X8" s="679"/>
      <c r="Y8" s="680"/>
      <c r="Z8" s="715">
        <v>0.1</v>
      </c>
      <c r="AA8" s="715"/>
      <c r="AB8" s="715"/>
      <c r="AC8" s="715"/>
      <c r="AD8" s="716">
        <v>6260</v>
      </c>
      <c r="AE8" s="716"/>
      <c r="AF8" s="716"/>
      <c r="AG8" s="716"/>
      <c r="AH8" s="716"/>
      <c r="AI8" s="716"/>
      <c r="AJ8" s="716"/>
      <c r="AK8" s="716"/>
      <c r="AL8" s="681">
        <v>0.1</v>
      </c>
      <c r="AM8" s="682"/>
      <c r="AN8" s="682"/>
      <c r="AO8" s="717"/>
      <c r="AP8" s="675" t="s">
        <v>241</v>
      </c>
      <c r="AQ8" s="676"/>
      <c r="AR8" s="676"/>
      <c r="AS8" s="676"/>
      <c r="AT8" s="676"/>
      <c r="AU8" s="676"/>
      <c r="AV8" s="676"/>
      <c r="AW8" s="676"/>
      <c r="AX8" s="676"/>
      <c r="AY8" s="676"/>
      <c r="AZ8" s="676"/>
      <c r="BA8" s="676"/>
      <c r="BB8" s="676"/>
      <c r="BC8" s="676"/>
      <c r="BD8" s="676"/>
      <c r="BE8" s="676"/>
      <c r="BF8" s="677"/>
      <c r="BG8" s="678">
        <v>19756</v>
      </c>
      <c r="BH8" s="679"/>
      <c r="BI8" s="679"/>
      <c r="BJ8" s="679"/>
      <c r="BK8" s="679"/>
      <c r="BL8" s="679"/>
      <c r="BM8" s="679"/>
      <c r="BN8" s="680"/>
      <c r="BO8" s="715">
        <v>1.8</v>
      </c>
      <c r="BP8" s="715"/>
      <c r="BQ8" s="715"/>
      <c r="BR8" s="715"/>
      <c r="BS8" s="684" t="s">
        <v>174</v>
      </c>
      <c r="BT8" s="679"/>
      <c r="BU8" s="679"/>
      <c r="BV8" s="679"/>
      <c r="BW8" s="679"/>
      <c r="BX8" s="679"/>
      <c r="BY8" s="679"/>
      <c r="BZ8" s="679"/>
      <c r="CA8" s="679"/>
      <c r="CB8" s="722"/>
      <c r="CD8" s="711" t="s">
        <v>242</v>
      </c>
      <c r="CE8" s="712"/>
      <c r="CF8" s="712"/>
      <c r="CG8" s="712"/>
      <c r="CH8" s="712"/>
      <c r="CI8" s="712"/>
      <c r="CJ8" s="712"/>
      <c r="CK8" s="712"/>
      <c r="CL8" s="712"/>
      <c r="CM8" s="712"/>
      <c r="CN8" s="712"/>
      <c r="CO8" s="712"/>
      <c r="CP8" s="712"/>
      <c r="CQ8" s="713"/>
      <c r="CR8" s="678">
        <v>2188443</v>
      </c>
      <c r="CS8" s="679"/>
      <c r="CT8" s="679"/>
      <c r="CU8" s="679"/>
      <c r="CV8" s="679"/>
      <c r="CW8" s="679"/>
      <c r="CX8" s="679"/>
      <c r="CY8" s="680"/>
      <c r="CZ8" s="715">
        <v>24.1</v>
      </c>
      <c r="DA8" s="715"/>
      <c r="DB8" s="715"/>
      <c r="DC8" s="715"/>
      <c r="DD8" s="684">
        <v>11975</v>
      </c>
      <c r="DE8" s="679"/>
      <c r="DF8" s="679"/>
      <c r="DG8" s="679"/>
      <c r="DH8" s="679"/>
      <c r="DI8" s="679"/>
      <c r="DJ8" s="679"/>
      <c r="DK8" s="679"/>
      <c r="DL8" s="679"/>
      <c r="DM8" s="679"/>
      <c r="DN8" s="679"/>
      <c r="DO8" s="679"/>
      <c r="DP8" s="680"/>
      <c r="DQ8" s="684">
        <v>1538352</v>
      </c>
      <c r="DR8" s="679"/>
      <c r="DS8" s="679"/>
      <c r="DT8" s="679"/>
      <c r="DU8" s="679"/>
      <c r="DV8" s="679"/>
      <c r="DW8" s="679"/>
      <c r="DX8" s="679"/>
      <c r="DY8" s="679"/>
      <c r="DZ8" s="679"/>
      <c r="EA8" s="679"/>
      <c r="EB8" s="679"/>
      <c r="EC8" s="722"/>
    </row>
    <row r="9" spans="2:143" ht="11.25" customHeight="1" x14ac:dyDescent="0.15">
      <c r="B9" s="675" t="s">
        <v>243</v>
      </c>
      <c r="C9" s="676"/>
      <c r="D9" s="676"/>
      <c r="E9" s="676"/>
      <c r="F9" s="676"/>
      <c r="G9" s="676"/>
      <c r="H9" s="676"/>
      <c r="I9" s="676"/>
      <c r="J9" s="676"/>
      <c r="K9" s="676"/>
      <c r="L9" s="676"/>
      <c r="M9" s="676"/>
      <c r="N9" s="676"/>
      <c r="O9" s="676"/>
      <c r="P9" s="676"/>
      <c r="Q9" s="677"/>
      <c r="R9" s="678">
        <v>3438</v>
      </c>
      <c r="S9" s="679"/>
      <c r="T9" s="679"/>
      <c r="U9" s="679"/>
      <c r="V9" s="679"/>
      <c r="W9" s="679"/>
      <c r="X9" s="679"/>
      <c r="Y9" s="680"/>
      <c r="Z9" s="715">
        <v>0</v>
      </c>
      <c r="AA9" s="715"/>
      <c r="AB9" s="715"/>
      <c r="AC9" s="715"/>
      <c r="AD9" s="716">
        <v>3438</v>
      </c>
      <c r="AE9" s="716"/>
      <c r="AF9" s="716"/>
      <c r="AG9" s="716"/>
      <c r="AH9" s="716"/>
      <c r="AI9" s="716"/>
      <c r="AJ9" s="716"/>
      <c r="AK9" s="716"/>
      <c r="AL9" s="681">
        <v>0.1</v>
      </c>
      <c r="AM9" s="682"/>
      <c r="AN9" s="682"/>
      <c r="AO9" s="717"/>
      <c r="AP9" s="675" t="s">
        <v>244</v>
      </c>
      <c r="AQ9" s="676"/>
      <c r="AR9" s="676"/>
      <c r="AS9" s="676"/>
      <c r="AT9" s="676"/>
      <c r="AU9" s="676"/>
      <c r="AV9" s="676"/>
      <c r="AW9" s="676"/>
      <c r="AX9" s="676"/>
      <c r="AY9" s="676"/>
      <c r="AZ9" s="676"/>
      <c r="BA9" s="676"/>
      <c r="BB9" s="676"/>
      <c r="BC9" s="676"/>
      <c r="BD9" s="676"/>
      <c r="BE9" s="676"/>
      <c r="BF9" s="677"/>
      <c r="BG9" s="678">
        <v>428491</v>
      </c>
      <c r="BH9" s="679"/>
      <c r="BI9" s="679"/>
      <c r="BJ9" s="679"/>
      <c r="BK9" s="679"/>
      <c r="BL9" s="679"/>
      <c r="BM9" s="679"/>
      <c r="BN9" s="680"/>
      <c r="BO9" s="715">
        <v>39</v>
      </c>
      <c r="BP9" s="715"/>
      <c r="BQ9" s="715"/>
      <c r="BR9" s="715"/>
      <c r="BS9" s="684" t="s">
        <v>236</v>
      </c>
      <c r="BT9" s="679"/>
      <c r="BU9" s="679"/>
      <c r="BV9" s="679"/>
      <c r="BW9" s="679"/>
      <c r="BX9" s="679"/>
      <c r="BY9" s="679"/>
      <c r="BZ9" s="679"/>
      <c r="CA9" s="679"/>
      <c r="CB9" s="722"/>
      <c r="CD9" s="711" t="s">
        <v>245</v>
      </c>
      <c r="CE9" s="712"/>
      <c r="CF9" s="712"/>
      <c r="CG9" s="712"/>
      <c r="CH9" s="712"/>
      <c r="CI9" s="712"/>
      <c r="CJ9" s="712"/>
      <c r="CK9" s="712"/>
      <c r="CL9" s="712"/>
      <c r="CM9" s="712"/>
      <c r="CN9" s="712"/>
      <c r="CO9" s="712"/>
      <c r="CP9" s="712"/>
      <c r="CQ9" s="713"/>
      <c r="CR9" s="678">
        <v>1130855</v>
      </c>
      <c r="CS9" s="679"/>
      <c r="CT9" s="679"/>
      <c r="CU9" s="679"/>
      <c r="CV9" s="679"/>
      <c r="CW9" s="679"/>
      <c r="CX9" s="679"/>
      <c r="CY9" s="680"/>
      <c r="CZ9" s="715">
        <v>12.4</v>
      </c>
      <c r="DA9" s="715"/>
      <c r="DB9" s="715"/>
      <c r="DC9" s="715"/>
      <c r="DD9" s="684">
        <v>109131</v>
      </c>
      <c r="DE9" s="679"/>
      <c r="DF9" s="679"/>
      <c r="DG9" s="679"/>
      <c r="DH9" s="679"/>
      <c r="DI9" s="679"/>
      <c r="DJ9" s="679"/>
      <c r="DK9" s="679"/>
      <c r="DL9" s="679"/>
      <c r="DM9" s="679"/>
      <c r="DN9" s="679"/>
      <c r="DO9" s="679"/>
      <c r="DP9" s="680"/>
      <c r="DQ9" s="684">
        <v>967001</v>
      </c>
      <c r="DR9" s="679"/>
      <c r="DS9" s="679"/>
      <c r="DT9" s="679"/>
      <c r="DU9" s="679"/>
      <c r="DV9" s="679"/>
      <c r="DW9" s="679"/>
      <c r="DX9" s="679"/>
      <c r="DY9" s="679"/>
      <c r="DZ9" s="679"/>
      <c r="EA9" s="679"/>
      <c r="EB9" s="679"/>
      <c r="EC9" s="722"/>
    </row>
    <row r="10" spans="2:143" ht="11.25" customHeight="1" x14ac:dyDescent="0.15">
      <c r="B10" s="675" t="s">
        <v>246</v>
      </c>
      <c r="C10" s="676"/>
      <c r="D10" s="676"/>
      <c r="E10" s="676"/>
      <c r="F10" s="676"/>
      <c r="G10" s="676"/>
      <c r="H10" s="676"/>
      <c r="I10" s="676"/>
      <c r="J10" s="676"/>
      <c r="K10" s="676"/>
      <c r="L10" s="676"/>
      <c r="M10" s="676"/>
      <c r="N10" s="676"/>
      <c r="O10" s="676"/>
      <c r="P10" s="676"/>
      <c r="Q10" s="677"/>
      <c r="R10" s="678" t="s">
        <v>174</v>
      </c>
      <c r="S10" s="679"/>
      <c r="T10" s="679"/>
      <c r="U10" s="679"/>
      <c r="V10" s="679"/>
      <c r="W10" s="679"/>
      <c r="X10" s="679"/>
      <c r="Y10" s="680"/>
      <c r="Z10" s="715" t="s">
        <v>174</v>
      </c>
      <c r="AA10" s="715"/>
      <c r="AB10" s="715"/>
      <c r="AC10" s="715"/>
      <c r="AD10" s="716" t="s">
        <v>234</v>
      </c>
      <c r="AE10" s="716"/>
      <c r="AF10" s="716"/>
      <c r="AG10" s="716"/>
      <c r="AH10" s="716"/>
      <c r="AI10" s="716"/>
      <c r="AJ10" s="716"/>
      <c r="AK10" s="716"/>
      <c r="AL10" s="681" t="s">
        <v>174</v>
      </c>
      <c r="AM10" s="682"/>
      <c r="AN10" s="682"/>
      <c r="AO10" s="717"/>
      <c r="AP10" s="675" t="s">
        <v>247</v>
      </c>
      <c r="AQ10" s="676"/>
      <c r="AR10" s="676"/>
      <c r="AS10" s="676"/>
      <c r="AT10" s="676"/>
      <c r="AU10" s="676"/>
      <c r="AV10" s="676"/>
      <c r="AW10" s="676"/>
      <c r="AX10" s="676"/>
      <c r="AY10" s="676"/>
      <c r="AZ10" s="676"/>
      <c r="BA10" s="676"/>
      <c r="BB10" s="676"/>
      <c r="BC10" s="676"/>
      <c r="BD10" s="676"/>
      <c r="BE10" s="676"/>
      <c r="BF10" s="677"/>
      <c r="BG10" s="678">
        <v>27819</v>
      </c>
      <c r="BH10" s="679"/>
      <c r="BI10" s="679"/>
      <c r="BJ10" s="679"/>
      <c r="BK10" s="679"/>
      <c r="BL10" s="679"/>
      <c r="BM10" s="679"/>
      <c r="BN10" s="680"/>
      <c r="BO10" s="715">
        <v>2.5</v>
      </c>
      <c r="BP10" s="715"/>
      <c r="BQ10" s="715"/>
      <c r="BR10" s="715"/>
      <c r="BS10" s="684" t="s">
        <v>234</v>
      </c>
      <c r="BT10" s="679"/>
      <c r="BU10" s="679"/>
      <c r="BV10" s="679"/>
      <c r="BW10" s="679"/>
      <c r="BX10" s="679"/>
      <c r="BY10" s="679"/>
      <c r="BZ10" s="679"/>
      <c r="CA10" s="679"/>
      <c r="CB10" s="722"/>
      <c r="CD10" s="711" t="s">
        <v>248</v>
      </c>
      <c r="CE10" s="712"/>
      <c r="CF10" s="712"/>
      <c r="CG10" s="712"/>
      <c r="CH10" s="712"/>
      <c r="CI10" s="712"/>
      <c r="CJ10" s="712"/>
      <c r="CK10" s="712"/>
      <c r="CL10" s="712"/>
      <c r="CM10" s="712"/>
      <c r="CN10" s="712"/>
      <c r="CO10" s="712"/>
      <c r="CP10" s="712"/>
      <c r="CQ10" s="713"/>
      <c r="CR10" s="678" t="s">
        <v>174</v>
      </c>
      <c r="CS10" s="679"/>
      <c r="CT10" s="679"/>
      <c r="CU10" s="679"/>
      <c r="CV10" s="679"/>
      <c r="CW10" s="679"/>
      <c r="CX10" s="679"/>
      <c r="CY10" s="680"/>
      <c r="CZ10" s="715" t="s">
        <v>234</v>
      </c>
      <c r="DA10" s="715"/>
      <c r="DB10" s="715"/>
      <c r="DC10" s="715"/>
      <c r="DD10" s="684" t="s">
        <v>234</v>
      </c>
      <c r="DE10" s="679"/>
      <c r="DF10" s="679"/>
      <c r="DG10" s="679"/>
      <c r="DH10" s="679"/>
      <c r="DI10" s="679"/>
      <c r="DJ10" s="679"/>
      <c r="DK10" s="679"/>
      <c r="DL10" s="679"/>
      <c r="DM10" s="679"/>
      <c r="DN10" s="679"/>
      <c r="DO10" s="679"/>
      <c r="DP10" s="680"/>
      <c r="DQ10" s="684" t="s">
        <v>234</v>
      </c>
      <c r="DR10" s="679"/>
      <c r="DS10" s="679"/>
      <c r="DT10" s="679"/>
      <c r="DU10" s="679"/>
      <c r="DV10" s="679"/>
      <c r="DW10" s="679"/>
      <c r="DX10" s="679"/>
      <c r="DY10" s="679"/>
      <c r="DZ10" s="679"/>
      <c r="EA10" s="679"/>
      <c r="EB10" s="679"/>
      <c r="EC10" s="722"/>
    </row>
    <row r="11" spans="2:143" ht="11.25" customHeight="1" x14ac:dyDescent="0.15">
      <c r="B11" s="675" t="s">
        <v>249</v>
      </c>
      <c r="C11" s="676"/>
      <c r="D11" s="676"/>
      <c r="E11" s="676"/>
      <c r="F11" s="676"/>
      <c r="G11" s="676"/>
      <c r="H11" s="676"/>
      <c r="I11" s="676"/>
      <c r="J11" s="676"/>
      <c r="K11" s="676"/>
      <c r="L11" s="676"/>
      <c r="M11" s="676"/>
      <c r="N11" s="676"/>
      <c r="O11" s="676"/>
      <c r="P11" s="676"/>
      <c r="Q11" s="677"/>
      <c r="R11" s="678">
        <v>212126</v>
      </c>
      <c r="S11" s="679"/>
      <c r="T11" s="679"/>
      <c r="U11" s="679"/>
      <c r="V11" s="679"/>
      <c r="W11" s="679"/>
      <c r="X11" s="679"/>
      <c r="Y11" s="680"/>
      <c r="Z11" s="681">
        <v>2.2999999999999998</v>
      </c>
      <c r="AA11" s="682"/>
      <c r="AB11" s="682"/>
      <c r="AC11" s="683"/>
      <c r="AD11" s="684">
        <v>212126</v>
      </c>
      <c r="AE11" s="679"/>
      <c r="AF11" s="679"/>
      <c r="AG11" s="679"/>
      <c r="AH11" s="679"/>
      <c r="AI11" s="679"/>
      <c r="AJ11" s="679"/>
      <c r="AK11" s="680"/>
      <c r="AL11" s="681">
        <v>3.7</v>
      </c>
      <c r="AM11" s="682"/>
      <c r="AN11" s="682"/>
      <c r="AO11" s="717"/>
      <c r="AP11" s="675" t="s">
        <v>250</v>
      </c>
      <c r="AQ11" s="676"/>
      <c r="AR11" s="676"/>
      <c r="AS11" s="676"/>
      <c r="AT11" s="676"/>
      <c r="AU11" s="676"/>
      <c r="AV11" s="676"/>
      <c r="AW11" s="676"/>
      <c r="AX11" s="676"/>
      <c r="AY11" s="676"/>
      <c r="AZ11" s="676"/>
      <c r="BA11" s="676"/>
      <c r="BB11" s="676"/>
      <c r="BC11" s="676"/>
      <c r="BD11" s="676"/>
      <c r="BE11" s="676"/>
      <c r="BF11" s="677"/>
      <c r="BG11" s="678">
        <v>33190</v>
      </c>
      <c r="BH11" s="679"/>
      <c r="BI11" s="679"/>
      <c r="BJ11" s="679"/>
      <c r="BK11" s="679"/>
      <c r="BL11" s="679"/>
      <c r="BM11" s="679"/>
      <c r="BN11" s="680"/>
      <c r="BO11" s="715">
        <v>3</v>
      </c>
      <c r="BP11" s="715"/>
      <c r="BQ11" s="715"/>
      <c r="BR11" s="715"/>
      <c r="BS11" s="684" t="s">
        <v>236</v>
      </c>
      <c r="BT11" s="679"/>
      <c r="BU11" s="679"/>
      <c r="BV11" s="679"/>
      <c r="BW11" s="679"/>
      <c r="BX11" s="679"/>
      <c r="BY11" s="679"/>
      <c r="BZ11" s="679"/>
      <c r="CA11" s="679"/>
      <c r="CB11" s="722"/>
      <c r="CD11" s="711" t="s">
        <v>251</v>
      </c>
      <c r="CE11" s="712"/>
      <c r="CF11" s="712"/>
      <c r="CG11" s="712"/>
      <c r="CH11" s="712"/>
      <c r="CI11" s="712"/>
      <c r="CJ11" s="712"/>
      <c r="CK11" s="712"/>
      <c r="CL11" s="712"/>
      <c r="CM11" s="712"/>
      <c r="CN11" s="712"/>
      <c r="CO11" s="712"/>
      <c r="CP11" s="712"/>
      <c r="CQ11" s="713"/>
      <c r="CR11" s="678">
        <v>645083</v>
      </c>
      <c r="CS11" s="679"/>
      <c r="CT11" s="679"/>
      <c r="CU11" s="679"/>
      <c r="CV11" s="679"/>
      <c r="CW11" s="679"/>
      <c r="CX11" s="679"/>
      <c r="CY11" s="680"/>
      <c r="CZ11" s="715">
        <v>7.1</v>
      </c>
      <c r="DA11" s="715"/>
      <c r="DB11" s="715"/>
      <c r="DC11" s="715"/>
      <c r="DD11" s="684">
        <v>164625</v>
      </c>
      <c r="DE11" s="679"/>
      <c r="DF11" s="679"/>
      <c r="DG11" s="679"/>
      <c r="DH11" s="679"/>
      <c r="DI11" s="679"/>
      <c r="DJ11" s="679"/>
      <c r="DK11" s="679"/>
      <c r="DL11" s="679"/>
      <c r="DM11" s="679"/>
      <c r="DN11" s="679"/>
      <c r="DO11" s="679"/>
      <c r="DP11" s="680"/>
      <c r="DQ11" s="684">
        <v>444549</v>
      </c>
      <c r="DR11" s="679"/>
      <c r="DS11" s="679"/>
      <c r="DT11" s="679"/>
      <c r="DU11" s="679"/>
      <c r="DV11" s="679"/>
      <c r="DW11" s="679"/>
      <c r="DX11" s="679"/>
      <c r="DY11" s="679"/>
      <c r="DZ11" s="679"/>
      <c r="EA11" s="679"/>
      <c r="EB11" s="679"/>
      <c r="EC11" s="722"/>
    </row>
    <row r="12" spans="2:143" ht="11.25" customHeight="1" x14ac:dyDescent="0.15">
      <c r="B12" s="675" t="s">
        <v>252</v>
      </c>
      <c r="C12" s="676"/>
      <c r="D12" s="676"/>
      <c r="E12" s="676"/>
      <c r="F12" s="676"/>
      <c r="G12" s="676"/>
      <c r="H12" s="676"/>
      <c r="I12" s="676"/>
      <c r="J12" s="676"/>
      <c r="K12" s="676"/>
      <c r="L12" s="676"/>
      <c r="M12" s="676"/>
      <c r="N12" s="676"/>
      <c r="O12" s="676"/>
      <c r="P12" s="676"/>
      <c r="Q12" s="677"/>
      <c r="R12" s="678" t="s">
        <v>236</v>
      </c>
      <c r="S12" s="679"/>
      <c r="T12" s="679"/>
      <c r="U12" s="679"/>
      <c r="V12" s="679"/>
      <c r="W12" s="679"/>
      <c r="X12" s="679"/>
      <c r="Y12" s="680"/>
      <c r="Z12" s="715" t="s">
        <v>236</v>
      </c>
      <c r="AA12" s="715"/>
      <c r="AB12" s="715"/>
      <c r="AC12" s="715"/>
      <c r="AD12" s="716" t="s">
        <v>234</v>
      </c>
      <c r="AE12" s="716"/>
      <c r="AF12" s="716"/>
      <c r="AG12" s="716"/>
      <c r="AH12" s="716"/>
      <c r="AI12" s="716"/>
      <c r="AJ12" s="716"/>
      <c r="AK12" s="716"/>
      <c r="AL12" s="681" t="s">
        <v>138</v>
      </c>
      <c r="AM12" s="682"/>
      <c r="AN12" s="682"/>
      <c r="AO12" s="717"/>
      <c r="AP12" s="675" t="s">
        <v>253</v>
      </c>
      <c r="AQ12" s="676"/>
      <c r="AR12" s="676"/>
      <c r="AS12" s="676"/>
      <c r="AT12" s="676"/>
      <c r="AU12" s="676"/>
      <c r="AV12" s="676"/>
      <c r="AW12" s="676"/>
      <c r="AX12" s="676"/>
      <c r="AY12" s="676"/>
      <c r="AZ12" s="676"/>
      <c r="BA12" s="676"/>
      <c r="BB12" s="676"/>
      <c r="BC12" s="676"/>
      <c r="BD12" s="676"/>
      <c r="BE12" s="676"/>
      <c r="BF12" s="677"/>
      <c r="BG12" s="678">
        <v>486580</v>
      </c>
      <c r="BH12" s="679"/>
      <c r="BI12" s="679"/>
      <c r="BJ12" s="679"/>
      <c r="BK12" s="679"/>
      <c r="BL12" s="679"/>
      <c r="BM12" s="679"/>
      <c r="BN12" s="680"/>
      <c r="BO12" s="715">
        <v>44.2</v>
      </c>
      <c r="BP12" s="715"/>
      <c r="BQ12" s="715"/>
      <c r="BR12" s="715"/>
      <c r="BS12" s="684" t="s">
        <v>174</v>
      </c>
      <c r="BT12" s="679"/>
      <c r="BU12" s="679"/>
      <c r="BV12" s="679"/>
      <c r="BW12" s="679"/>
      <c r="BX12" s="679"/>
      <c r="BY12" s="679"/>
      <c r="BZ12" s="679"/>
      <c r="CA12" s="679"/>
      <c r="CB12" s="722"/>
      <c r="CD12" s="711" t="s">
        <v>254</v>
      </c>
      <c r="CE12" s="712"/>
      <c r="CF12" s="712"/>
      <c r="CG12" s="712"/>
      <c r="CH12" s="712"/>
      <c r="CI12" s="712"/>
      <c r="CJ12" s="712"/>
      <c r="CK12" s="712"/>
      <c r="CL12" s="712"/>
      <c r="CM12" s="712"/>
      <c r="CN12" s="712"/>
      <c r="CO12" s="712"/>
      <c r="CP12" s="712"/>
      <c r="CQ12" s="713"/>
      <c r="CR12" s="678">
        <v>168444</v>
      </c>
      <c r="CS12" s="679"/>
      <c r="CT12" s="679"/>
      <c r="CU12" s="679"/>
      <c r="CV12" s="679"/>
      <c r="CW12" s="679"/>
      <c r="CX12" s="679"/>
      <c r="CY12" s="680"/>
      <c r="CZ12" s="715">
        <v>1.9</v>
      </c>
      <c r="DA12" s="715"/>
      <c r="DB12" s="715"/>
      <c r="DC12" s="715"/>
      <c r="DD12" s="684">
        <v>198</v>
      </c>
      <c r="DE12" s="679"/>
      <c r="DF12" s="679"/>
      <c r="DG12" s="679"/>
      <c r="DH12" s="679"/>
      <c r="DI12" s="679"/>
      <c r="DJ12" s="679"/>
      <c r="DK12" s="679"/>
      <c r="DL12" s="679"/>
      <c r="DM12" s="679"/>
      <c r="DN12" s="679"/>
      <c r="DO12" s="679"/>
      <c r="DP12" s="680"/>
      <c r="DQ12" s="684">
        <v>88935</v>
      </c>
      <c r="DR12" s="679"/>
      <c r="DS12" s="679"/>
      <c r="DT12" s="679"/>
      <c r="DU12" s="679"/>
      <c r="DV12" s="679"/>
      <c r="DW12" s="679"/>
      <c r="DX12" s="679"/>
      <c r="DY12" s="679"/>
      <c r="DZ12" s="679"/>
      <c r="EA12" s="679"/>
      <c r="EB12" s="679"/>
      <c r="EC12" s="722"/>
    </row>
    <row r="13" spans="2:143" ht="11.25" customHeight="1" x14ac:dyDescent="0.15">
      <c r="B13" s="675" t="s">
        <v>255</v>
      </c>
      <c r="C13" s="676"/>
      <c r="D13" s="676"/>
      <c r="E13" s="676"/>
      <c r="F13" s="676"/>
      <c r="G13" s="676"/>
      <c r="H13" s="676"/>
      <c r="I13" s="676"/>
      <c r="J13" s="676"/>
      <c r="K13" s="676"/>
      <c r="L13" s="676"/>
      <c r="M13" s="676"/>
      <c r="N13" s="676"/>
      <c r="O13" s="676"/>
      <c r="P13" s="676"/>
      <c r="Q13" s="677"/>
      <c r="R13" s="678" t="s">
        <v>234</v>
      </c>
      <c r="S13" s="679"/>
      <c r="T13" s="679"/>
      <c r="U13" s="679"/>
      <c r="V13" s="679"/>
      <c r="W13" s="679"/>
      <c r="X13" s="679"/>
      <c r="Y13" s="680"/>
      <c r="Z13" s="715" t="s">
        <v>174</v>
      </c>
      <c r="AA13" s="715"/>
      <c r="AB13" s="715"/>
      <c r="AC13" s="715"/>
      <c r="AD13" s="716" t="s">
        <v>234</v>
      </c>
      <c r="AE13" s="716"/>
      <c r="AF13" s="716"/>
      <c r="AG13" s="716"/>
      <c r="AH13" s="716"/>
      <c r="AI13" s="716"/>
      <c r="AJ13" s="716"/>
      <c r="AK13" s="716"/>
      <c r="AL13" s="681" t="s">
        <v>234</v>
      </c>
      <c r="AM13" s="682"/>
      <c r="AN13" s="682"/>
      <c r="AO13" s="717"/>
      <c r="AP13" s="675" t="s">
        <v>256</v>
      </c>
      <c r="AQ13" s="676"/>
      <c r="AR13" s="676"/>
      <c r="AS13" s="676"/>
      <c r="AT13" s="676"/>
      <c r="AU13" s="676"/>
      <c r="AV13" s="676"/>
      <c r="AW13" s="676"/>
      <c r="AX13" s="676"/>
      <c r="AY13" s="676"/>
      <c r="AZ13" s="676"/>
      <c r="BA13" s="676"/>
      <c r="BB13" s="676"/>
      <c r="BC13" s="676"/>
      <c r="BD13" s="676"/>
      <c r="BE13" s="676"/>
      <c r="BF13" s="677"/>
      <c r="BG13" s="678">
        <v>486240</v>
      </c>
      <c r="BH13" s="679"/>
      <c r="BI13" s="679"/>
      <c r="BJ13" s="679"/>
      <c r="BK13" s="679"/>
      <c r="BL13" s="679"/>
      <c r="BM13" s="679"/>
      <c r="BN13" s="680"/>
      <c r="BO13" s="715">
        <v>44.2</v>
      </c>
      <c r="BP13" s="715"/>
      <c r="BQ13" s="715"/>
      <c r="BR13" s="715"/>
      <c r="BS13" s="684" t="s">
        <v>234</v>
      </c>
      <c r="BT13" s="679"/>
      <c r="BU13" s="679"/>
      <c r="BV13" s="679"/>
      <c r="BW13" s="679"/>
      <c r="BX13" s="679"/>
      <c r="BY13" s="679"/>
      <c r="BZ13" s="679"/>
      <c r="CA13" s="679"/>
      <c r="CB13" s="722"/>
      <c r="CD13" s="711" t="s">
        <v>257</v>
      </c>
      <c r="CE13" s="712"/>
      <c r="CF13" s="712"/>
      <c r="CG13" s="712"/>
      <c r="CH13" s="712"/>
      <c r="CI13" s="712"/>
      <c r="CJ13" s="712"/>
      <c r="CK13" s="712"/>
      <c r="CL13" s="712"/>
      <c r="CM13" s="712"/>
      <c r="CN13" s="712"/>
      <c r="CO13" s="712"/>
      <c r="CP13" s="712"/>
      <c r="CQ13" s="713"/>
      <c r="CR13" s="678">
        <v>665998</v>
      </c>
      <c r="CS13" s="679"/>
      <c r="CT13" s="679"/>
      <c r="CU13" s="679"/>
      <c r="CV13" s="679"/>
      <c r="CW13" s="679"/>
      <c r="CX13" s="679"/>
      <c r="CY13" s="680"/>
      <c r="CZ13" s="715">
        <v>7.3</v>
      </c>
      <c r="DA13" s="715"/>
      <c r="DB13" s="715"/>
      <c r="DC13" s="715"/>
      <c r="DD13" s="684">
        <v>425821</v>
      </c>
      <c r="DE13" s="679"/>
      <c r="DF13" s="679"/>
      <c r="DG13" s="679"/>
      <c r="DH13" s="679"/>
      <c r="DI13" s="679"/>
      <c r="DJ13" s="679"/>
      <c r="DK13" s="679"/>
      <c r="DL13" s="679"/>
      <c r="DM13" s="679"/>
      <c r="DN13" s="679"/>
      <c r="DO13" s="679"/>
      <c r="DP13" s="680"/>
      <c r="DQ13" s="684">
        <v>309824</v>
      </c>
      <c r="DR13" s="679"/>
      <c r="DS13" s="679"/>
      <c r="DT13" s="679"/>
      <c r="DU13" s="679"/>
      <c r="DV13" s="679"/>
      <c r="DW13" s="679"/>
      <c r="DX13" s="679"/>
      <c r="DY13" s="679"/>
      <c r="DZ13" s="679"/>
      <c r="EA13" s="679"/>
      <c r="EB13" s="679"/>
      <c r="EC13" s="722"/>
    </row>
    <row r="14" spans="2:143" ht="11.25" customHeight="1" x14ac:dyDescent="0.15">
      <c r="B14" s="675" t="s">
        <v>258</v>
      </c>
      <c r="C14" s="676"/>
      <c r="D14" s="676"/>
      <c r="E14" s="676"/>
      <c r="F14" s="676"/>
      <c r="G14" s="676"/>
      <c r="H14" s="676"/>
      <c r="I14" s="676"/>
      <c r="J14" s="676"/>
      <c r="K14" s="676"/>
      <c r="L14" s="676"/>
      <c r="M14" s="676"/>
      <c r="N14" s="676"/>
      <c r="O14" s="676"/>
      <c r="P14" s="676"/>
      <c r="Q14" s="677"/>
      <c r="R14" s="678">
        <v>15542</v>
      </c>
      <c r="S14" s="679"/>
      <c r="T14" s="679"/>
      <c r="U14" s="679"/>
      <c r="V14" s="679"/>
      <c r="W14" s="679"/>
      <c r="X14" s="679"/>
      <c r="Y14" s="680"/>
      <c r="Z14" s="715">
        <v>0.2</v>
      </c>
      <c r="AA14" s="715"/>
      <c r="AB14" s="715"/>
      <c r="AC14" s="715"/>
      <c r="AD14" s="716">
        <v>15542</v>
      </c>
      <c r="AE14" s="716"/>
      <c r="AF14" s="716"/>
      <c r="AG14" s="716"/>
      <c r="AH14" s="716"/>
      <c r="AI14" s="716"/>
      <c r="AJ14" s="716"/>
      <c r="AK14" s="716"/>
      <c r="AL14" s="681">
        <v>0.3</v>
      </c>
      <c r="AM14" s="682"/>
      <c r="AN14" s="682"/>
      <c r="AO14" s="717"/>
      <c r="AP14" s="675" t="s">
        <v>259</v>
      </c>
      <c r="AQ14" s="676"/>
      <c r="AR14" s="676"/>
      <c r="AS14" s="676"/>
      <c r="AT14" s="676"/>
      <c r="AU14" s="676"/>
      <c r="AV14" s="676"/>
      <c r="AW14" s="676"/>
      <c r="AX14" s="676"/>
      <c r="AY14" s="676"/>
      <c r="AZ14" s="676"/>
      <c r="BA14" s="676"/>
      <c r="BB14" s="676"/>
      <c r="BC14" s="676"/>
      <c r="BD14" s="676"/>
      <c r="BE14" s="676"/>
      <c r="BF14" s="677"/>
      <c r="BG14" s="678">
        <v>46330</v>
      </c>
      <c r="BH14" s="679"/>
      <c r="BI14" s="679"/>
      <c r="BJ14" s="679"/>
      <c r="BK14" s="679"/>
      <c r="BL14" s="679"/>
      <c r="BM14" s="679"/>
      <c r="BN14" s="680"/>
      <c r="BO14" s="715">
        <v>4.2</v>
      </c>
      <c r="BP14" s="715"/>
      <c r="BQ14" s="715"/>
      <c r="BR14" s="715"/>
      <c r="BS14" s="684" t="s">
        <v>174</v>
      </c>
      <c r="BT14" s="679"/>
      <c r="BU14" s="679"/>
      <c r="BV14" s="679"/>
      <c r="BW14" s="679"/>
      <c r="BX14" s="679"/>
      <c r="BY14" s="679"/>
      <c r="BZ14" s="679"/>
      <c r="CA14" s="679"/>
      <c r="CB14" s="722"/>
      <c r="CD14" s="711" t="s">
        <v>260</v>
      </c>
      <c r="CE14" s="712"/>
      <c r="CF14" s="712"/>
      <c r="CG14" s="712"/>
      <c r="CH14" s="712"/>
      <c r="CI14" s="712"/>
      <c r="CJ14" s="712"/>
      <c r="CK14" s="712"/>
      <c r="CL14" s="712"/>
      <c r="CM14" s="712"/>
      <c r="CN14" s="712"/>
      <c r="CO14" s="712"/>
      <c r="CP14" s="712"/>
      <c r="CQ14" s="713"/>
      <c r="CR14" s="678">
        <v>936409</v>
      </c>
      <c r="CS14" s="679"/>
      <c r="CT14" s="679"/>
      <c r="CU14" s="679"/>
      <c r="CV14" s="679"/>
      <c r="CW14" s="679"/>
      <c r="CX14" s="679"/>
      <c r="CY14" s="680"/>
      <c r="CZ14" s="715">
        <v>10.3</v>
      </c>
      <c r="DA14" s="715"/>
      <c r="DB14" s="715"/>
      <c r="DC14" s="715"/>
      <c r="DD14" s="684">
        <v>443614</v>
      </c>
      <c r="DE14" s="679"/>
      <c r="DF14" s="679"/>
      <c r="DG14" s="679"/>
      <c r="DH14" s="679"/>
      <c r="DI14" s="679"/>
      <c r="DJ14" s="679"/>
      <c r="DK14" s="679"/>
      <c r="DL14" s="679"/>
      <c r="DM14" s="679"/>
      <c r="DN14" s="679"/>
      <c r="DO14" s="679"/>
      <c r="DP14" s="680"/>
      <c r="DQ14" s="684">
        <v>496691</v>
      </c>
      <c r="DR14" s="679"/>
      <c r="DS14" s="679"/>
      <c r="DT14" s="679"/>
      <c r="DU14" s="679"/>
      <c r="DV14" s="679"/>
      <c r="DW14" s="679"/>
      <c r="DX14" s="679"/>
      <c r="DY14" s="679"/>
      <c r="DZ14" s="679"/>
      <c r="EA14" s="679"/>
      <c r="EB14" s="679"/>
      <c r="EC14" s="722"/>
    </row>
    <row r="15" spans="2:143" ht="11.25" customHeight="1" x14ac:dyDescent="0.15">
      <c r="B15" s="675" t="s">
        <v>261</v>
      </c>
      <c r="C15" s="676"/>
      <c r="D15" s="676"/>
      <c r="E15" s="676"/>
      <c r="F15" s="676"/>
      <c r="G15" s="676"/>
      <c r="H15" s="676"/>
      <c r="I15" s="676"/>
      <c r="J15" s="676"/>
      <c r="K15" s="676"/>
      <c r="L15" s="676"/>
      <c r="M15" s="676"/>
      <c r="N15" s="676"/>
      <c r="O15" s="676"/>
      <c r="P15" s="676"/>
      <c r="Q15" s="677"/>
      <c r="R15" s="678" t="s">
        <v>174</v>
      </c>
      <c r="S15" s="679"/>
      <c r="T15" s="679"/>
      <c r="U15" s="679"/>
      <c r="V15" s="679"/>
      <c r="W15" s="679"/>
      <c r="X15" s="679"/>
      <c r="Y15" s="680"/>
      <c r="Z15" s="715" t="s">
        <v>174</v>
      </c>
      <c r="AA15" s="715"/>
      <c r="AB15" s="715"/>
      <c r="AC15" s="715"/>
      <c r="AD15" s="716" t="s">
        <v>236</v>
      </c>
      <c r="AE15" s="716"/>
      <c r="AF15" s="716"/>
      <c r="AG15" s="716"/>
      <c r="AH15" s="716"/>
      <c r="AI15" s="716"/>
      <c r="AJ15" s="716"/>
      <c r="AK15" s="716"/>
      <c r="AL15" s="681" t="s">
        <v>174</v>
      </c>
      <c r="AM15" s="682"/>
      <c r="AN15" s="682"/>
      <c r="AO15" s="717"/>
      <c r="AP15" s="675" t="s">
        <v>262</v>
      </c>
      <c r="AQ15" s="676"/>
      <c r="AR15" s="676"/>
      <c r="AS15" s="676"/>
      <c r="AT15" s="676"/>
      <c r="AU15" s="676"/>
      <c r="AV15" s="676"/>
      <c r="AW15" s="676"/>
      <c r="AX15" s="676"/>
      <c r="AY15" s="676"/>
      <c r="AZ15" s="676"/>
      <c r="BA15" s="676"/>
      <c r="BB15" s="676"/>
      <c r="BC15" s="676"/>
      <c r="BD15" s="676"/>
      <c r="BE15" s="676"/>
      <c r="BF15" s="677"/>
      <c r="BG15" s="678">
        <v>56427</v>
      </c>
      <c r="BH15" s="679"/>
      <c r="BI15" s="679"/>
      <c r="BJ15" s="679"/>
      <c r="BK15" s="679"/>
      <c r="BL15" s="679"/>
      <c r="BM15" s="679"/>
      <c r="BN15" s="680"/>
      <c r="BO15" s="715">
        <v>5.0999999999999996</v>
      </c>
      <c r="BP15" s="715"/>
      <c r="BQ15" s="715"/>
      <c r="BR15" s="715"/>
      <c r="BS15" s="684" t="s">
        <v>234</v>
      </c>
      <c r="BT15" s="679"/>
      <c r="BU15" s="679"/>
      <c r="BV15" s="679"/>
      <c r="BW15" s="679"/>
      <c r="BX15" s="679"/>
      <c r="BY15" s="679"/>
      <c r="BZ15" s="679"/>
      <c r="CA15" s="679"/>
      <c r="CB15" s="722"/>
      <c r="CD15" s="711" t="s">
        <v>263</v>
      </c>
      <c r="CE15" s="712"/>
      <c r="CF15" s="712"/>
      <c r="CG15" s="712"/>
      <c r="CH15" s="712"/>
      <c r="CI15" s="712"/>
      <c r="CJ15" s="712"/>
      <c r="CK15" s="712"/>
      <c r="CL15" s="712"/>
      <c r="CM15" s="712"/>
      <c r="CN15" s="712"/>
      <c r="CO15" s="712"/>
      <c r="CP15" s="712"/>
      <c r="CQ15" s="713"/>
      <c r="CR15" s="678">
        <v>564204</v>
      </c>
      <c r="CS15" s="679"/>
      <c r="CT15" s="679"/>
      <c r="CU15" s="679"/>
      <c r="CV15" s="679"/>
      <c r="CW15" s="679"/>
      <c r="CX15" s="679"/>
      <c r="CY15" s="680"/>
      <c r="CZ15" s="715">
        <v>6.2</v>
      </c>
      <c r="DA15" s="715"/>
      <c r="DB15" s="715"/>
      <c r="DC15" s="715"/>
      <c r="DD15" s="684">
        <v>45998</v>
      </c>
      <c r="DE15" s="679"/>
      <c r="DF15" s="679"/>
      <c r="DG15" s="679"/>
      <c r="DH15" s="679"/>
      <c r="DI15" s="679"/>
      <c r="DJ15" s="679"/>
      <c r="DK15" s="679"/>
      <c r="DL15" s="679"/>
      <c r="DM15" s="679"/>
      <c r="DN15" s="679"/>
      <c r="DO15" s="679"/>
      <c r="DP15" s="680"/>
      <c r="DQ15" s="684">
        <v>478387</v>
      </c>
      <c r="DR15" s="679"/>
      <c r="DS15" s="679"/>
      <c r="DT15" s="679"/>
      <c r="DU15" s="679"/>
      <c r="DV15" s="679"/>
      <c r="DW15" s="679"/>
      <c r="DX15" s="679"/>
      <c r="DY15" s="679"/>
      <c r="DZ15" s="679"/>
      <c r="EA15" s="679"/>
      <c r="EB15" s="679"/>
      <c r="EC15" s="722"/>
    </row>
    <row r="16" spans="2:143" ht="11.25" customHeight="1" x14ac:dyDescent="0.15">
      <c r="B16" s="675" t="s">
        <v>264</v>
      </c>
      <c r="C16" s="676"/>
      <c r="D16" s="676"/>
      <c r="E16" s="676"/>
      <c r="F16" s="676"/>
      <c r="G16" s="676"/>
      <c r="H16" s="676"/>
      <c r="I16" s="676"/>
      <c r="J16" s="676"/>
      <c r="K16" s="676"/>
      <c r="L16" s="676"/>
      <c r="M16" s="676"/>
      <c r="N16" s="676"/>
      <c r="O16" s="676"/>
      <c r="P16" s="676"/>
      <c r="Q16" s="677"/>
      <c r="R16" s="678">
        <v>3873</v>
      </c>
      <c r="S16" s="679"/>
      <c r="T16" s="679"/>
      <c r="U16" s="679"/>
      <c r="V16" s="679"/>
      <c r="W16" s="679"/>
      <c r="X16" s="679"/>
      <c r="Y16" s="680"/>
      <c r="Z16" s="715">
        <v>0</v>
      </c>
      <c r="AA16" s="715"/>
      <c r="AB16" s="715"/>
      <c r="AC16" s="715"/>
      <c r="AD16" s="716">
        <v>3873</v>
      </c>
      <c r="AE16" s="716"/>
      <c r="AF16" s="716"/>
      <c r="AG16" s="716"/>
      <c r="AH16" s="716"/>
      <c r="AI16" s="716"/>
      <c r="AJ16" s="716"/>
      <c r="AK16" s="716"/>
      <c r="AL16" s="681">
        <v>0.1</v>
      </c>
      <c r="AM16" s="682"/>
      <c r="AN16" s="682"/>
      <c r="AO16" s="717"/>
      <c r="AP16" s="675" t="s">
        <v>265</v>
      </c>
      <c r="AQ16" s="676"/>
      <c r="AR16" s="676"/>
      <c r="AS16" s="676"/>
      <c r="AT16" s="676"/>
      <c r="AU16" s="676"/>
      <c r="AV16" s="676"/>
      <c r="AW16" s="676"/>
      <c r="AX16" s="676"/>
      <c r="AY16" s="676"/>
      <c r="AZ16" s="676"/>
      <c r="BA16" s="676"/>
      <c r="BB16" s="676"/>
      <c r="BC16" s="676"/>
      <c r="BD16" s="676"/>
      <c r="BE16" s="676"/>
      <c r="BF16" s="677"/>
      <c r="BG16" s="678">
        <v>794</v>
      </c>
      <c r="BH16" s="679"/>
      <c r="BI16" s="679"/>
      <c r="BJ16" s="679"/>
      <c r="BK16" s="679"/>
      <c r="BL16" s="679"/>
      <c r="BM16" s="679"/>
      <c r="BN16" s="680"/>
      <c r="BO16" s="715">
        <v>0.1</v>
      </c>
      <c r="BP16" s="715"/>
      <c r="BQ16" s="715"/>
      <c r="BR16" s="715"/>
      <c r="BS16" s="684" t="s">
        <v>234</v>
      </c>
      <c r="BT16" s="679"/>
      <c r="BU16" s="679"/>
      <c r="BV16" s="679"/>
      <c r="BW16" s="679"/>
      <c r="BX16" s="679"/>
      <c r="BY16" s="679"/>
      <c r="BZ16" s="679"/>
      <c r="CA16" s="679"/>
      <c r="CB16" s="722"/>
      <c r="CD16" s="711" t="s">
        <v>266</v>
      </c>
      <c r="CE16" s="712"/>
      <c r="CF16" s="712"/>
      <c r="CG16" s="712"/>
      <c r="CH16" s="712"/>
      <c r="CI16" s="712"/>
      <c r="CJ16" s="712"/>
      <c r="CK16" s="712"/>
      <c r="CL16" s="712"/>
      <c r="CM16" s="712"/>
      <c r="CN16" s="712"/>
      <c r="CO16" s="712"/>
      <c r="CP16" s="712"/>
      <c r="CQ16" s="713"/>
      <c r="CR16" s="678">
        <v>159069</v>
      </c>
      <c r="CS16" s="679"/>
      <c r="CT16" s="679"/>
      <c r="CU16" s="679"/>
      <c r="CV16" s="679"/>
      <c r="CW16" s="679"/>
      <c r="CX16" s="679"/>
      <c r="CY16" s="680"/>
      <c r="CZ16" s="715">
        <v>1.7</v>
      </c>
      <c r="DA16" s="715"/>
      <c r="DB16" s="715"/>
      <c r="DC16" s="715"/>
      <c r="DD16" s="684" t="s">
        <v>174</v>
      </c>
      <c r="DE16" s="679"/>
      <c r="DF16" s="679"/>
      <c r="DG16" s="679"/>
      <c r="DH16" s="679"/>
      <c r="DI16" s="679"/>
      <c r="DJ16" s="679"/>
      <c r="DK16" s="679"/>
      <c r="DL16" s="679"/>
      <c r="DM16" s="679"/>
      <c r="DN16" s="679"/>
      <c r="DO16" s="679"/>
      <c r="DP16" s="680"/>
      <c r="DQ16" s="684">
        <v>1290</v>
      </c>
      <c r="DR16" s="679"/>
      <c r="DS16" s="679"/>
      <c r="DT16" s="679"/>
      <c r="DU16" s="679"/>
      <c r="DV16" s="679"/>
      <c r="DW16" s="679"/>
      <c r="DX16" s="679"/>
      <c r="DY16" s="679"/>
      <c r="DZ16" s="679"/>
      <c r="EA16" s="679"/>
      <c r="EB16" s="679"/>
      <c r="EC16" s="722"/>
    </row>
    <row r="17" spans="2:133" ht="11.25" customHeight="1" x14ac:dyDescent="0.15">
      <c r="B17" s="675" t="s">
        <v>267</v>
      </c>
      <c r="C17" s="676"/>
      <c r="D17" s="676"/>
      <c r="E17" s="676"/>
      <c r="F17" s="676"/>
      <c r="G17" s="676"/>
      <c r="H17" s="676"/>
      <c r="I17" s="676"/>
      <c r="J17" s="676"/>
      <c r="K17" s="676"/>
      <c r="L17" s="676"/>
      <c r="M17" s="676"/>
      <c r="N17" s="676"/>
      <c r="O17" s="676"/>
      <c r="P17" s="676"/>
      <c r="Q17" s="677"/>
      <c r="R17" s="678">
        <v>22811</v>
      </c>
      <c r="S17" s="679"/>
      <c r="T17" s="679"/>
      <c r="U17" s="679"/>
      <c r="V17" s="679"/>
      <c r="W17" s="679"/>
      <c r="X17" s="679"/>
      <c r="Y17" s="680"/>
      <c r="Z17" s="715">
        <v>0.2</v>
      </c>
      <c r="AA17" s="715"/>
      <c r="AB17" s="715"/>
      <c r="AC17" s="715"/>
      <c r="AD17" s="716">
        <v>22811</v>
      </c>
      <c r="AE17" s="716"/>
      <c r="AF17" s="716"/>
      <c r="AG17" s="716"/>
      <c r="AH17" s="716"/>
      <c r="AI17" s="716"/>
      <c r="AJ17" s="716"/>
      <c r="AK17" s="716"/>
      <c r="AL17" s="681">
        <v>0.4</v>
      </c>
      <c r="AM17" s="682"/>
      <c r="AN17" s="682"/>
      <c r="AO17" s="717"/>
      <c r="AP17" s="675" t="s">
        <v>268</v>
      </c>
      <c r="AQ17" s="676"/>
      <c r="AR17" s="676"/>
      <c r="AS17" s="676"/>
      <c r="AT17" s="676"/>
      <c r="AU17" s="676"/>
      <c r="AV17" s="676"/>
      <c r="AW17" s="676"/>
      <c r="AX17" s="676"/>
      <c r="AY17" s="676"/>
      <c r="AZ17" s="676"/>
      <c r="BA17" s="676"/>
      <c r="BB17" s="676"/>
      <c r="BC17" s="676"/>
      <c r="BD17" s="676"/>
      <c r="BE17" s="676"/>
      <c r="BF17" s="677"/>
      <c r="BG17" s="678" t="s">
        <v>174</v>
      </c>
      <c r="BH17" s="679"/>
      <c r="BI17" s="679"/>
      <c r="BJ17" s="679"/>
      <c r="BK17" s="679"/>
      <c r="BL17" s="679"/>
      <c r="BM17" s="679"/>
      <c r="BN17" s="680"/>
      <c r="BO17" s="715" t="s">
        <v>174</v>
      </c>
      <c r="BP17" s="715"/>
      <c r="BQ17" s="715"/>
      <c r="BR17" s="715"/>
      <c r="BS17" s="684" t="s">
        <v>174</v>
      </c>
      <c r="BT17" s="679"/>
      <c r="BU17" s="679"/>
      <c r="BV17" s="679"/>
      <c r="BW17" s="679"/>
      <c r="BX17" s="679"/>
      <c r="BY17" s="679"/>
      <c r="BZ17" s="679"/>
      <c r="CA17" s="679"/>
      <c r="CB17" s="722"/>
      <c r="CD17" s="711" t="s">
        <v>269</v>
      </c>
      <c r="CE17" s="712"/>
      <c r="CF17" s="712"/>
      <c r="CG17" s="712"/>
      <c r="CH17" s="712"/>
      <c r="CI17" s="712"/>
      <c r="CJ17" s="712"/>
      <c r="CK17" s="712"/>
      <c r="CL17" s="712"/>
      <c r="CM17" s="712"/>
      <c r="CN17" s="712"/>
      <c r="CO17" s="712"/>
      <c r="CP17" s="712"/>
      <c r="CQ17" s="713"/>
      <c r="CR17" s="678">
        <v>1176182</v>
      </c>
      <c r="CS17" s="679"/>
      <c r="CT17" s="679"/>
      <c r="CU17" s="679"/>
      <c r="CV17" s="679"/>
      <c r="CW17" s="679"/>
      <c r="CX17" s="679"/>
      <c r="CY17" s="680"/>
      <c r="CZ17" s="715">
        <v>12.9</v>
      </c>
      <c r="DA17" s="715"/>
      <c r="DB17" s="715"/>
      <c r="DC17" s="715"/>
      <c r="DD17" s="684" t="s">
        <v>236</v>
      </c>
      <c r="DE17" s="679"/>
      <c r="DF17" s="679"/>
      <c r="DG17" s="679"/>
      <c r="DH17" s="679"/>
      <c r="DI17" s="679"/>
      <c r="DJ17" s="679"/>
      <c r="DK17" s="679"/>
      <c r="DL17" s="679"/>
      <c r="DM17" s="679"/>
      <c r="DN17" s="679"/>
      <c r="DO17" s="679"/>
      <c r="DP17" s="680"/>
      <c r="DQ17" s="684">
        <v>1157661</v>
      </c>
      <c r="DR17" s="679"/>
      <c r="DS17" s="679"/>
      <c r="DT17" s="679"/>
      <c r="DU17" s="679"/>
      <c r="DV17" s="679"/>
      <c r="DW17" s="679"/>
      <c r="DX17" s="679"/>
      <c r="DY17" s="679"/>
      <c r="DZ17" s="679"/>
      <c r="EA17" s="679"/>
      <c r="EB17" s="679"/>
      <c r="EC17" s="722"/>
    </row>
    <row r="18" spans="2:133" ht="11.25" customHeight="1" x14ac:dyDescent="0.15">
      <c r="B18" s="675" t="s">
        <v>270</v>
      </c>
      <c r="C18" s="676"/>
      <c r="D18" s="676"/>
      <c r="E18" s="676"/>
      <c r="F18" s="676"/>
      <c r="G18" s="676"/>
      <c r="H18" s="676"/>
      <c r="I18" s="676"/>
      <c r="J18" s="676"/>
      <c r="K18" s="676"/>
      <c r="L18" s="676"/>
      <c r="M18" s="676"/>
      <c r="N18" s="676"/>
      <c r="O18" s="676"/>
      <c r="P18" s="676"/>
      <c r="Q18" s="677"/>
      <c r="R18" s="678">
        <v>1528</v>
      </c>
      <c r="S18" s="679"/>
      <c r="T18" s="679"/>
      <c r="U18" s="679"/>
      <c r="V18" s="679"/>
      <c r="W18" s="679"/>
      <c r="X18" s="679"/>
      <c r="Y18" s="680"/>
      <c r="Z18" s="715">
        <v>0</v>
      </c>
      <c r="AA18" s="715"/>
      <c r="AB18" s="715"/>
      <c r="AC18" s="715"/>
      <c r="AD18" s="716">
        <v>1528</v>
      </c>
      <c r="AE18" s="716"/>
      <c r="AF18" s="716"/>
      <c r="AG18" s="716"/>
      <c r="AH18" s="716"/>
      <c r="AI18" s="716"/>
      <c r="AJ18" s="716"/>
      <c r="AK18" s="716"/>
      <c r="AL18" s="681">
        <v>0</v>
      </c>
      <c r="AM18" s="682"/>
      <c r="AN18" s="682"/>
      <c r="AO18" s="717"/>
      <c r="AP18" s="675" t="s">
        <v>271</v>
      </c>
      <c r="AQ18" s="676"/>
      <c r="AR18" s="676"/>
      <c r="AS18" s="676"/>
      <c r="AT18" s="676"/>
      <c r="AU18" s="676"/>
      <c r="AV18" s="676"/>
      <c r="AW18" s="676"/>
      <c r="AX18" s="676"/>
      <c r="AY18" s="676"/>
      <c r="AZ18" s="676"/>
      <c r="BA18" s="676"/>
      <c r="BB18" s="676"/>
      <c r="BC18" s="676"/>
      <c r="BD18" s="676"/>
      <c r="BE18" s="676"/>
      <c r="BF18" s="677"/>
      <c r="BG18" s="678" t="s">
        <v>174</v>
      </c>
      <c r="BH18" s="679"/>
      <c r="BI18" s="679"/>
      <c r="BJ18" s="679"/>
      <c r="BK18" s="679"/>
      <c r="BL18" s="679"/>
      <c r="BM18" s="679"/>
      <c r="BN18" s="680"/>
      <c r="BO18" s="715" t="s">
        <v>234</v>
      </c>
      <c r="BP18" s="715"/>
      <c r="BQ18" s="715"/>
      <c r="BR18" s="715"/>
      <c r="BS18" s="684" t="s">
        <v>174</v>
      </c>
      <c r="BT18" s="679"/>
      <c r="BU18" s="679"/>
      <c r="BV18" s="679"/>
      <c r="BW18" s="679"/>
      <c r="BX18" s="679"/>
      <c r="BY18" s="679"/>
      <c r="BZ18" s="679"/>
      <c r="CA18" s="679"/>
      <c r="CB18" s="722"/>
      <c r="CD18" s="711" t="s">
        <v>272</v>
      </c>
      <c r="CE18" s="712"/>
      <c r="CF18" s="712"/>
      <c r="CG18" s="712"/>
      <c r="CH18" s="712"/>
      <c r="CI18" s="712"/>
      <c r="CJ18" s="712"/>
      <c r="CK18" s="712"/>
      <c r="CL18" s="712"/>
      <c r="CM18" s="712"/>
      <c r="CN18" s="712"/>
      <c r="CO18" s="712"/>
      <c r="CP18" s="712"/>
      <c r="CQ18" s="713"/>
      <c r="CR18" s="678" t="s">
        <v>234</v>
      </c>
      <c r="CS18" s="679"/>
      <c r="CT18" s="679"/>
      <c r="CU18" s="679"/>
      <c r="CV18" s="679"/>
      <c r="CW18" s="679"/>
      <c r="CX18" s="679"/>
      <c r="CY18" s="680"/>
      <c r="CZ18" s="715" t="s">
        <v>234</v>
      </c>
      <c r="DA18" s="715"/>
      <c r="DB18" s="715"/>
      <c r="DC18" s="715"/>
      <c r="DD18" s="684" t="s">
        <v>234</v>
      </c>
      <c r="DE18" s="679"/>
      <c r="DF18" s="679"/>
      <c r="DG18" s="679"/>
      <c r="DH18" s="679"/>
      <c r="DI18" s="679"/>
      <c r="DJ18" s="679"/>
      <c r="DK18" s="679"/>
      <c r="DL18" s="679"/>
      <c r="DM18" s="679"/>
      <c r="DN18" s="679"/>
      <c r="DO18" s="679"/>
      <c r="DP18" s="680"/>
      <c r="DQ18" s="684" t="s">
        <v>174</v>
      </c>
      <c r="DR18" s="679"/>
      <c r="DS18" s="679"/>
      <c r="DT18" s="679"/>
      <c r="DU18" s="679"/>
      <c r="DV18" s="679"/>
      <c r="DW18" s="679"/>
      <c r="DX18" s="679"/>
      <c r="DY18" s="679"/>
      <c r="DZ18" s="679"/>
      <c r="EA18" s="679"/>
      <c r="EB18" s="679"/>
      <c r="EC18" s="722"/>
    </row>
    <row r="19" spans="2:133" ht="11.25" customHeight="1" x14ac:dyDescent="0.15">
      <c r="B19" s="675" t="s">
        <v>273</v>
      </c>
      <c r="C19" s="676"/>
      <c r="D19" s="676"/>
      <c r="E19" s="676"/>
      <c r="F19" s="676"/>
      <c r="G19" s="676"/>
      <c r="H19" s="676"/>
      <c r="I19" s="676"/>
      <c r="J19" s="676"/>
      <c r="K19" s="676"/>
      <c r="L19" s="676"/>
      <c r="M19" s="676"/>
      <c r="N19" s="676"/>
      <c r="O19" s="676"/>
      <c r="P19" s="676"/>
      <c r="Q19" s="677"/>
      <c r="R19" s="678">
        <v>2101</v>
      </c>
      <c r="S19" s="679"/>
      <c r="T19" s="679"/>
      <c r="U19" s="679"/>
      <c r="V19" s="679"/>
      <c r="W19" s="679"/>
      <c r="X19" s="679"/>
      <c r="Y19" s="680"/>
      <c r="Z19" s="715">
        <v>0</v>
      </c>
      <c r="AA19" s="715"/>
      <c r="AB19" s="715"/>
      <c r="AC19" s="715"/>
      <c r="AD19" s="716">
        <v>2101</v>
      </c>
      <c r="AE19" s="716"/>
      <c r="AF19" s="716"/>
      <c r="AG19" s="716"/>
      <c r="AH19" s="716"/>
      <c r="AI19" s="716"/>
      <c r="AJ19" s="716"/>
      <c r="AK19" s="716"/>
      <c r="AL19" s="681">
        <v>0</v>
      </c>
      <c r="AM19" s="682"/>
      <c r="AN19" s="682"/>
      <c r="AO19" s="717"/>
      <c r="AP19" s="675" t="s">
        <v>274</v>
      </c>
      <c r="AQ19" s="676"/>
      <c r="AR19" s="676"/>
      <c r="AS19" s="676"/>
      <c r="AT19" s="676"/>
      <c r="AU19" s="676"/>
      <c r="AV19" s="676"/>
      <c r="AW19" s="676"/>
      <c r="AX19" s="676"/>
      <c r="AY19" s="676"/>
      <c r="AZ19" s="676"/>
      <c r="BA19" s="676"/>
      <c r="BB19" s="676"/>
      <c r="BC19" s="676"/>
      <c r="BD19" s="676"/>
      <c r="BE19" s="676"/>
      <c r="BF19" s="677"/>
      <c r="BG19" s="678">
        <v>458</v>
      </c>
      <c r="BH19" s="679"/>
      <c r="BI19" s="679"/>
      <c r="BJ19" s="679"/>
      <c r="BK19" s="679"/>
      <c r="BL19" s="679"/>
      <c r="BM19" s="679"/>
      <c r="BN19" s="680"/>
      <c r="BO19" s="715">
        <v>0</v>
      </c>
      <c r="BP19" s="715"/>
      <c r="BQ19" s="715"/>
      <c r="BR19" s="715"/>
      <c r="BS19" s="684" t="s">
        <v>236</v>
      </c>
      <c r="BT19" s="679"/>
      <c r="BU19" s="679"/>
      <c r="BV19" s="679"/>
      <c r="BW19" s="679"/>
      <c r="BX19" s="679"/>
      <c r="BY19" s="679"/>
      <c r="BZ19" s="679"/>
      <c r="CA19" s="679"/>
      <c r="CB19" s="722"/>
      <c r="CD19" s="711" t="s">
        <v>275</v>
      </c>
      <c r="CE19" s="712"/>
      <c r="CF19" s="712"/>
      <c r="CG19" s="712"/>
      <c r="CH19" s="712"/>
      <c r="CI19" s="712"/>
      <c r="CJ19" s="712"/>
      <c r="CK19" s="712"/>
      <c r="CL19" s="712"/>
      <c r="CM19" s="712"/>
      <c r="CN19" s="712"/>
      <c r="CO19" s="712"/>
      <c r="CP19" s="712"/>
      <c r="CQ19" s="713"/>
      <c r="CR19" s="678" t="s">
        <v>174</v>
      </c>
      <c r="CS19" s="679"/>
      <c r="CT19" s="679"/>
      <c r="CU19" s="679"/>
      <c r="CV19" s="679"/>
      <c r="CW19" s="679"/>
      <c r="CX19" s="679"/>
      <c r="CY19" s="680"/>
      <c r="CZ19" s="715" t="s">
        <v>234</v>
      </c>
      <c r="DA19" s="715"/>
      <c r="DB19" s="715"/>
      <c r="DC19" s="715"/>
      <c r="DD19" s="684" t="s">
        <v>236</v>
      </c>
      <c r="DE19" s="679"/>
      <c r="DF19" s="679"/>
      <c r="DG19" s="679"/>
      <c r="DH19" s="679"/>
      <c r="DI19" s="679"/>
      <c r="DJ19" s="679"/>
      <c r="DK19" s="679"/>
      <c r="DL19" s="679"/>
      <c r="DM19" s="679"/>
      <c r="DN19" s="679"/>
      <c r="DO19" s="679"/>
      <c r="DP19" s="680"/>
      <c r="DQ19" s="684" t="s">
        <v>234</v>
      </c>
      <c r="DR19" s="679"/>
      <c r="DS19" s="679"/>
      <c r="DT19" s="679"/>
      <c r="DU19" s="679"/>
      <c r="DV19" s="679"/>
      <c r="DW19" s="679"/>
      <c r="DX19" s="679"/>
      <c r="DY19" s="679"/>
      <c r="DZ19" s="679"/>
      <c r="EA19" s="679"/>
      <c r="EB19" s="679"/>
      <c r="EC19" s="722"/>
    </row>
    <row r="20" spans="2:133" ht="11.25" customHeight="1" x14ac:dyDescent="0.15">
      <c r="B20" s="675" t="s">
        <v>276</v>
      </c>
      <c r="C20" s="676"/>
      <c r="D20" s="676"/>
      <c r="E20" s="676"/>
      <c r="F20" s="676"/>
      <c r="G20" s="676"/>
      <c r="H20" s="676"/>
      <c r="I20" s="676"/>
      <c r="J20" s="676"/>
      <c r="K20" s="676"/>
      <c r="L20" s="676"/>
      <c r="M20" s="676"/>
      <c r="N20" s="676"/>
      <c r="O20" s="676"/>
      <c r="P20" s="676"/>
      <c r="Q20" s="677"/>
      <c r="R20" s="678">
        <v>332</v>
      </c>
      <c r="S20" s="679"/>
      <c r="T20" s="679"/>
      <c r="U20" s="679"/>
      <c r="V20" s="679"/>
      <c r="W20" s="679"/>
      <c r="X20" s="679"/>
      <c r="Y20" s="680"/>
      <c r="Z20" s="715">
        <v>0</v>
      </c>
      <c r="AA20" s="715"/>
      <c r="AB20" s="715"/>
      <c r="AC20" s="715"/>
      <c r="AD20" s="716">
        <v>332</v>
      </c>
      <c r="AE20" s="716"/>
      <c r="AF20" s="716"/>
      <c r="AG20" s="716"/>
      <c r="AH20" s="716"/>
      <c r="AI20" s="716"/>
      <c r="AJ20" s="716"/>
      <c r="AK20" s="716"/>
      <c r="AL20" s="681">
        <v>0</v>
      </c>
      <c r="AM20" s="682"/>
      <c r="AN20" s="682"/>
      <c r="AO20" s="717"/>
      <c r="AP20" s="675" t="s">
        <v>277</v>
      </c>
      <c r="AQ20" s="676"/>
      <c r="AR20" s="676"/>
      <c r="AS20" s="676"/>
      <c r="AT20" s="676"/>
      <c r="AU20" s="676"/>
      <c r="AV20" s="676"/>
      <c r="AW20" s="676"/>
      <c r="AX20" s="676"/>
      <c r="AY20" s="676"/>
      <c r="AZ20" s="676"/>
      <c r="BA20" s="676"/>
      <c r="BB20" s="676"/>
      <c r="BC20" s="676"/>
      <c r="BD20" s="676"/>
      <c r="BE20" s="676"/>
      <c r="BF20" s="677"/>
      <c r="BG20" s="678">
        <v>458</v>
      </c>
      <c r="BH20" s="679"/>
      <c r="BI20" s="679"/>
      <c r="BJ20" s="679"/>
      <c r="BK20" s="679"/>
      <c r="BL20" s="679"/>
      <c r="BM20" s="679"/>
      <c r="BN20" s="680"/>
      <c r="BO20" s="715">
        <v>0</v>
      </c>
      <c r="BP20" s="715"/>
      <c r="BQ20" s="715"/>
      <c r="BR20" s="715"/>
      <c r="BS20" s="684" t="s">
        <v>234</v>
      </c>
      <c r="BT20" s="679"/>
      <c r="BU20" s="679"/>
      <c r="BV20" s="679"/>
      <c r="BW20" s="679"/>
      <c r="BX20" s="679"/>
      <c r="BY20" s="679"/>
      <c r="BZ20" s="679"/>
      <c r="CA20" s="679"/>
      <c r="CB20" s="722"/>
      <c r="CD20" s="711" t="s">
        <v>278</v>
      </c>
      <c r="CE20" s="712"/>
      <c r="CF20" s="712"/>
      <c r="CG20" s="712"/>
      <c r="CH20" s="712"/>
      <c r="CI20" s="712"/>
      <c r="CJ20" s="712"/>
      <c r="CK20" s="712"/>
      <c r="CL20" s="712"/>
      <c r="CM20" s="712"/>
      <c r="CN20" s="712"/>
      <c r="CO20" s="712"/>
      <c r="CP20" s="712"/>
      <c r="CQ20" s="713"/>
      <c r="CR20" s="678">
        <v>9096509</v>
      </c>
      <c r="CS20" s="679"/>
      <c r="CT20" s="679"/>
      <c r="CU20" s="679"/>
      <c r="CV20" s="679"/>
      <c r="CW20" s="679"/>
      <c r="CX20" s="679"/>
      <c r="CY20" s="680"/>
      <c r="CZ20" s="715">
        <v>100</v>
      </c>
      <c r="DA20" s="715"/>
      <c r="DB20" s="715"/>
      <c r="DC20" s="715"/>
      <c r="DD20" s="684">
        <v>1355363</v>
      </c>
      <c r="DE20" s="679"/>
      <c r="DF20" s="679"/>
      <c r="DG20" s="679"/>
      <c r="DH20" s="679"/>
      <c r="DI20" s="679"/>
      <c r="DJ20" s="679"/>
      <c r="DK20" s="679"/>
      <c r="DL20" s="679"/>
      <c r="DM20" s="679"/>
      <c r="DN20" s="679"/>
      <c r="DO20" s="679"/>
      <c r="DP20" s="680"/>
      <c r="DQ20" s="684">
        <v>6641948</v>
      </c>
      <c r="DR20" s="679"/>
      <c r="DS20" s="679"/>
      <c r="DT20" s="679"/>
      <c r="DU20" s="679"/>
      <c r="DV20" s="679"/>
      <c r="DW20" s="679"/>
      <c r="DX20" s="679"/>
      <c r="DY20" s="679"/>
      <c r="DZ20" s="679"/>
      <c r="EA20" s="679"/>
      <c r="EB20" s="679"/>
      <c r="EC20" s="722"/>
    </row>
    <row r="21" spans="2:133" ht="11.25" customHeight="1" x14ac:dyDescent="0.15">
      <c r="B21" s="675" t="s">
        <v>279</v>
      </c>
      <c r="C21" s="676"/>
      <c r="D21" s="676"/>
      <c r="E21" s="676"/>
      <c r="F21" s="676"/>
      <c r="G21" s="676"/>
      <c r="H21" s="676"/>
      <c r="I21" s="676"/>
      <c r="J21" s="676"/>
      <c r="K21" s="676"/>
      <c r="L21" s="676"/>
      <c r="M21" s="676"/>
      <c r="N21" s="676"/>
      <c r="O21" s="676"/>
      <c r="P21" s="676"/>
      <c r="Q21" s="677"/>
      <c r="R21" s="678">
        <v>18850</v>
      </c>
      <c r="S21" s="679"/>
      <c r="T21" s="679"/>
      <c r="U21" s="679"/>
      <c r="V21" s="679"/>
      <c r="W21" s="679"/>
      <c r="X21" s="679"/>
      <c r="Y21" s="680"/>
      <c r="Z21" s="715">
        <v>0.2</v>
      </c>
      <c r="AA21" s="715"/>
      <c r="AB21" s="715"/>
      <c r="AC21" s="715"/>
      <c r="AD21" s="716">
        <v>18850</v>
      </c>
      <c r="AE21" s="716"/>
      <c r="AF21" s="716"/>
      <c r="AG21" s="716"/>
      <c r="AH21" s="716"/>
      <c r="AI21" s="716"/>
      <c r="AJ21" s="716"/>
      <c r="AK21" s="716"/>
      <c r="AL21" s="681">
        <v>0.3</v>
      </c>
      <c r="AM21" s="682"/>
      <c r="AN21" s="682"/>
      <c r="AO21" s="717"/>
      <c r="AP21" s="773" t="s">
        <v>280</v>
      </c>
      <c r="AQ21" s="780"/>
      <c r="AR21" s="780"/>
      <c r="AS21" s="780"/>
      <c r="AT21" s="780"/>
      <c r="AU21" s="780"/>
      <c r="AV21" s="780"/>
      <c r="AW21" s="780"/>
      <c r="AX21" s="780"/>
      <c r="AY21" s="780"/>
      <c r="AZ21" s="780"/>
      <c r="BA21" s="780"/>
      <c r="BB21" s="780"/>
      <c r="BC21" s="780"/>
      <c r="BD21" s="780"/>
      <c r="BE21" s="780"/>
      <c r="BF21" s="775"/>
      <c r="BG21" s="678">
        <v>458</v>
      </c>
      <c r="BH21" s="679"/>
      <c r="BI21" s="679"/>
      <c r="BJ21" s="679"/>
      <c r="BK21" s="679"/>
      <c r="BL21" s="679"/>
      <c r="BM21" s="679"/>
      <c r="BN21" s="680"/>
      <c r="BO21" s="715">
        <v>0</v>
      </c>
      <c r="BP21" s="715"/>
      <c r="BQ21" s="715"/>
      <c r="BR21" s="715"/>
      <c r="BS21" s="684" t="s">
        <v>174</v>
      </c>
      <c r="BT21" s="679"/>
      <c r="BU21" s="679"/>
      <c r="BV21" s="679"/>
      <c r="BW21" s="679"/>
      <c r="BX21" s="679"/>
      <c r="BY21" s="679"/>
      <c r="BZ21" s="679"/>
      <c r="CA21" s="679"/>
      <c r="CB21" s="722"/>
      <c r="CD21" s="785"/>
      <c r="CE21" s="728"/>
      <c r="CF21" s="728"/>
      <c r="CG21" s="728"/>
      <c r="CH21" s="728"/>
      <c r="CI21" s="728"/>
      <c r="CJ21" s="728"/>
      <c r="CK21" s="728"/>
      <c r="CL21" s="728"/>
      <c r="CM21" s="728"/>
      <c r="CN21" s="728"/>
      <c r="CO21" s="728"/>
      <c r="CP21" s="728"/>
      <c r="CQ21" s="729"/>
      <c r="CR21" s="786"/>
      <c r="CS21" s="787"/>
      <c r="CT21" s="787"/>
      <c r="CU21" s="787"/>
      <c r="CV21" s="787"/>
      <c r="CW21" s="787"/>
      <c r="CX21" s="787"/>
      <c r="CY21" s="788"/>
      <c r="CZ21" s="789"/>
      <c r="DA21" s="789"/>
      <c r="DB21" s="789"/>
      <c r="DC21" s="789"/>
      <c r="DD21" s="790"/>
      <c r="DE21" s="787"/>
      <c r="DF21" s="787"/>
      <c r="DG21" s="787"/>
      <c r="DH21" s="787"/>
      <c r="DI21" s="787"/>
      <c r="DJ21" s="787"/>
      <c r="DK21" s="787"/>
      <c r="DL21" s="787"/>
      <c r="DM21" s="787"/>
      <c r="DN21" s="787"/>
      <c r="DO21" s="787"/>
      <c r="DP21" s="788"/>
      <c r="DQ21" s="790"/>
      <c r="DR21" s="787"/>
      <c r="DS21" s="787"/>
      <c r="DT21" s="787"/>
      <c r="DU21" s="787"/>
      <c r="DV21" s="787"/>
      <c r="DW21" s="787"/>
      <c r="DX21" s="787"/>
      <c r="DY21" s="787"/>
      <c r="DZ21" s="787"/>
      <c r="EA21" s="787"/>
      <c r="EB21" s="787"/>
      <c r="EC21" s="794"/>
    </row>
    <row r="22" spans="2:133" ht="11.25" customHeight="1" x14ac:dyDescent="0.15">
      <c r="B22" s="675" t="s">
        <v>281</v>
      </c>
      <c r="C22" s="676"/>
      <c r="D22" s="676"/>
      <c r="E22" s="676"/>
      <c r="F22" s="676"/>
      <c r="G22" s="676"/>
      <c r="H22" s="676"/>
      <c r="I22" s="676"/>
      <c r="J22" s="676"/>
      <c r="K22" s="676"/>
      <c r="L22" s="676"/>
      <c r="M22" s="676"/>
      <c r="N22" s="676"/>
      <c r="O22" s="676"/>
      <c r="P22" s="676"/>
      <c r="Q22" s="677"/>
      <c r="R22" s="678">
        <v>4719337</v>
      </c>
      <c r="S22" s="679"/>
      <c r="T22" s="679"/>
      <c r="U22" s="679"/>
      <c r="V22" s="679"/>
      <c r="W22" s="679"/>
      <c r="X22" s="679"/>
      <c r="Y22" s="680"/>
      <c r="Z22" s="715">
        <v>50.8</v>
      </c>
      <c r="AA22" s="715"/>
      <c r="AB22" s="715"/>
      <c r="AC22" s="715"/>
      <c r="AD22" s="716">
        <v>4231237</v>
      </c>
      <c r="AE22" s="716"/>
      <c r="AF22" s="716"/>
      <c r="AG22" s="716"/>
      <c r="AH22" s="716"/>
      <c r="AI22" s="716"/>
      <c r="AJ22" s="716"/>
      <c r="AK22" s="716"/>
      <c r="AL22" s="681">
        <v>73.900000000000006</v>
      </c>
      <c r="AM22" s="682"/>
      <c r="AN22" s="682"/>
      <c r="AO22" s="717"/>
      <c r="AP22" s="773" t="s">
        <v>282</v>
      </c>
      <c r="AQ22" s="780"/>
      <c r="AR22" s="780"/>
      <c r="AS22" s="780"/>
      <c r="AT22" s="780"/>
      <c r="AU22" s="780"/>
      <c r="AV22" s="780"/>
      <c r="AW22" s="780"/>
      <c r="AX22" s="780"/>
      <c r="AY22" s="780"/>
      <c r="AZ22" s="780"/>
      <c r="BA22" s="780"/>
      <c r="BB22" s="780"/>
      <c r="BC22" s="780"/>
      <c r="BD22" s="780"/>
      <c r="BE22" s="780"/>
      <c r="BF22" s="775"/>
      <c r="BG22" s="678" t="s">
        <v>174</v>
      </c>
      <c r="BH22" s="679"/>
      <c r="BI22" s="679"/>
      <c r="BJ22" s="679"/>
      <c r="BK22" s="679"/>
      <c r="BL22" s="679"/>
      <c r="BM22" s="679"/>
      <c r="BN22" s="680"/>
      <c r="BO22" s="715" t="s">
        <v>236</v>
      </c>
      <c r="BP22" s="715"/>
      <c r="BQ22" s="715"/>
      <c r="BR22" s="715"/>
      <c r="BS22" s="684" t="s">
        <v>236</v>
      </c>
      <c r="BT22" s="679"/>
      <c r="BU22" s="679"/>
      <c r="BV22" s="679"/>
      <c r="BW22" s="679"/>
      <c r="BX22" s="679"/>
      <c r="BY22" s="679"/>
      <c r="BZ22" s="679"/>
      <c r="CA22" s="679"/>
      <c r="CB22" s="722"/>
      <c r="CD22" s="782" t="s">
        <v>283</v>
      </c>
      <c r="CE22" s="783"/>
      <c r="CF22" s="783"/>
      <c r="CG22" s="783"/>
      <c r="CH22" s="783"/>
      <c r="CI22" s="783"/>
      <c r="CJ22" s="783"/>
      <c r="CK22" s="783"/>
      <c r="CL22" s="783"/>
      <c r="CM22" s="783"/>
      <c r="CN22" s="783"/>
      <c r="CO22" s="783"/>
      <c r="CP22" s="783"/>
      <c r="CQ22" s="783"/>
      <c r="CR22" s="783"/>
      <c r="CS22" s="783"/>
      <c r="CT22" s="783"/>
      <c r="CU22" s="783"/>
      <c r="CV22" s="783"/>
      <c r="CW22" s="783"/>
      <c r="CX22" s="783"/>
      <c r="CY22" s="783"/>
      <c r="CZ22" s="783"/>
      <c r="DA22" s="783"/>
      <c r="DB22" s="783"/>
      <c r="DC22" s="783"/>
      <c r="DD22" s="783"/>
      <c r="DE22" s="783"/>
      <c r="DF22" s="783"/>
      <c r="DG22" s="783"/>
      <c r="DH22" s="783"/>
      <c r="DI22" s="783"/>
      <c r="DJ22" s="783"/>
      <c r="DK22" s="783"/>
      <c r="DL22" s="783"/>
      <c r="DM22" s="783"/>
      <c r="DN22" s="783"/>
      <c r="DO22" s="783"/>
      <c r="DP22" s="783"/>
      <c r="DQ22" s="783"/>
      <c r="DR22" s="783"/>
      <c r="DS22" s="783"/>
      <c r="DT22" s="783"/>
      <c r="DU22" s="783"/>
      <c r="DV22" s="783"/>
      <c r="DW22" s="783"/>
      <c r="DX22" s="783"/>
      <c r="DY22" s="783"/>
      <c r="DZ22" s="783"/>
      <c r="EA22" s="783"/>
      <c r="EB22" s="783"/>
      <c r="EC22" s="784"/>
    </row>
    <row r="23" spans="2:133" ht="11.25" customHeight="1" x14ac:dyDescent="0.15">
      <c r="B23" s="675" t="s">
        <v>284</v>
      </c>
      <c r="C23" s="676"/>
      <c r="D23" s="676"/>
      <c r="E23" s="676"/>
      <c r="F23" s="676"/>
      <c r="G23" s="676"/>
      <c r="H23" s="676"/>
      <c r="I23" s="676"/>
      <c r="J23" s="676"/>
      <c r="K23" s="676"/>
      <c r="L23" s="676"/>
      <c r="M23" s="676"/>
      <c r="N23" s="676"/>
      <c r="O23" s="676"/>
      <c r="P23" s="676"/>
      <c r="Q23" s="677"/>
      <c r="R23" s="678">
        <v>4231237</v>
      </c>
      <c r="S23" s="679"/>
      <c r="T23" s="679"/>
      <c r="U23" s="679"/>
      <c r="V23" s="679"/>
      <c r="W23" s="679"/>
      <c r="X23" s="679"/>
      <c r="Y23" s="680"/>
      <c r="Z23" s="715">
        <v>45.5</v>
      </c>
      <c r="AA23" s="715"/>
      <c r="AB23" s="715"/>
      <c r="AC23" s="715"/>
      <c r="AD23" s="716">
        <v>4231237</v>
      </c>
      <c r="AE23" s="716"/>
      <c r="AF23" s="716"/>
      <c r="AG23" s="716"/>
      <c r="AH23" s="716"/>
      <c r="AI23" s="716"/>
      <c r="AJ23" s="716"/>
      <c r="AK23" s="716"/>
      <c r="AL23" s="681">
        <v>73.900000000000006</v>
      </c>
      <c r="AM23" s="682"/>
      <c r="AN23" s="682"/>
      <c r="AO23" s="717"/>
      <c r="AP23" s="773" t="s">
        <v>285</v>
      </c>
      <c r="AQ23" s="780"/>
      <c r="AR23" s="780"/>
      <c r="AS23" s="780"/>
      <c r="AT23" s="780"/>
      <c r="AU23" s="780"/>
      <c r="AV23" s="780"/>
      <c r="AW23" s="780"/>
      <c r="AX23" s="780"/>
      <c r="AY23" s="780"/>
      <c r="AZ23" s="780"/>
      <c r="BA23" s="780"/>
      <c r="BB23" s="780"/>
      <c r="BC23" s="780"/>
      <c r="BD23" s="780"/>
      <c r="BE23" s="780"/>
      <c r="BF23" s="775"/>
      <c r="BG23" s="678" t="s">
        <v>174</v>
      </c>
      <c r="BH23" s="679"/>
      <c r="BI23" s="679"/>
      <c r="BJ23" s="679"/>
      <c r="BK23" s="679"/>
      <c r="BL23" s="679"/>
      <c r="BM23" s="679"/>
      <c r="BN23" s="680"/>
      <c r="BO23" s="715" t="s">
        <v>234</v>
      </c>
      <c r="BP23" s="715"/>
      <c r="BQ23" s="715"/>
      <c r="BR23" s="715"/>
      <c r="BS23" s="684" t="s">
        <v>234</v>
      </c>
      <c r="BT23" s="679"/>
      <c r="BU23" s="679"/>
      <c r="BV23" s="679"/>
      <c r="BW23" s="679"/>
      <c r="BX23" s="679"/>
      <c r="BY23" s="679"/>
      <c r="BZ23" s="679"/>
      <c r="CA23" s="679"/>
      <c r="CB23" s="722"/>
      <c r="CD23" s="782" t="s">
        <v>223</v>
      </c>
      <c r="CE23" s="783"/>
      <c r="CF23" s="783"/>
      <c r="CG23" s="783"/>
      <c r="CH23" s="783"/>
      <c r="CI23" s="783"/>
      <c r="CJ23" s="783"/>
      <c r="CK23" s="783"/>
      <c r="CL23" s="783"/>
      <c r="CM23" s="783"/>
      <c r="CN23" s="783"/>
      <c r="CO23" s="783"/>
      <c r="CP23" s="783"/>
      <c r="CQ23" s="784"/>
      <c r="CR23" s="782" t="s">
        <v>286</v>
      </c>
      <c r="CS23" s="783"/>
      <c r="CT23" s="783"/>
      <c r="CU23" s="783"/>
      <c r="CV23" s="783"/>
      <c r="CW23" s="783"/>
      <c r="CX23" s="783"/>
      <c r="CY23" s="784"/>
      <c r="CZ23" s="782" t="s">
        <v>287</v>
      </c>
      <c r="DA23" s="783"/>
      <c r="DB23" s="783"/>
      <c r="DC23" s="784"/>
      <c r="DD23" s="782" t="s">
        <v>288</v>
      </c>
      <c r="DE23" s="783"/>
      <c r="DF23" s="783"/>
      <c r="DG23" s="783"/>
      <c r="DH23" s="783"/>
      <c r="DI23" s="783"/>
      <c r="DJ23" s="783"/>
      <c r="DK23" s="784"/>
      <c r="DL23" s="791" t="s">
        <v>289</v>
      </c>
      <c r="DM23" s="792"/>
      <c r="DN23" s="792"/>
      <c r="DO23" s="792"/>
      <c r="DP23" s="792"/>
      <c r="DQ23" s="792"/>
      <c r="DR23" s="792"/>
      <c r="DS23" s="792"/>
      <c r="DT23" s="792"/>
      <c r="DU23" s="792"/>
      <c r="DV23" s="793"/>
      <c r="DW23" s="782" t="s">
        <v>290</v>
      </c>
      <c r="DX23" s="783"/>
      <c r="DY23" s="783"/>
      <c r="DZ23" s="783"/>
      <c r="EA23" s="783"/>
      <c r="EB23" s="783"/>
      <c r="EC23" s="784"/>
    </row>
    <row r="24" spans="2:133" ht="11.25" customHeight="1" x14ac:dyDescent="0.15">
      <c r="B24" s="675" t="s">
        <v>291</v>
      </c>
      <c r="C24" s="676"/>
      <c r="D24" s="676"/>
      <c r="E24" s="676"/>
      <c r="F24" s="676"/>
      <c r="G24" s="676"/>
      <c r="H24" s="676"/>
      <c r="I24" s="676"/>
      <c r="J24" s="676"/>
      <c r="K24" s="676"/>
      <c r="L24" s="676"/>
      <c r="M24" s="676"/>
      <c r="N24" s="676"/>
      <c r="O24" s="676"/>
      <c r="P24" s="676"/>
      <c r="Q24" s="677"/>
      <c r="R24" s="678">
        <v>488100</v>
      </c>
      <c r="S24" s="679"/>
      <c r="T24" s="679"/>
      <c r="U24" s="679"/>
      <c r="V24" s="679"/>
      <c r="W24" s="679"/>
      <c r="X24" s="679"/>
      <c r="Y24" s="680"/>
      <c r="Z24" s="715">
        <v>5.3</v>
      </c>
      <c r="AA24" s="715"/>
      <c r="AB24" s="715"/>
      <c r="AC24" s="715"/>
      <c r="AD24" s="716" t="s">
        <v>234</v>
      </c>
      <c r="AE24" s="716"/>
      <c r="AF24" s="716"/>
      <c r="AG24" s="716"/>
      <c r="AH24" s="716"/>
      <c r="AI24" s="716"/>
      <c r="AJ24" s="716"/>
      <c r="AK24" s="716"/>
      <c r="AL24" s="681" t="s">
        <v>236</v>
      </c>
      <c r="AM24" s="682"/>
      <c r="AN24" s="682"/>
      <c r="AO24" s="717"/>
      <c r="AP24" s="773" t="s">
        <v>292</v>
      </c>
      <c r="AQ24" s="780"/>
      <c r="AR24" s="780"/>
      <c r="AS24" s="780"/>
      <c r="AT24" s="780"/>
      <c r="AU24" s="780"/>
      <c r="AV24" s="780"/>
      <c r="AW24" s="780"/>
      <c r="AX24" s="780"/>
      <c r="AY24" s="780"/>
      <c r="AZ24" s="780"/>
      <c r="BA24" s="780"/>
      <c r="BB24" s="780"/>
      <c r="BC24" s="780"/>
      <c r="BD24" s="780"/>
      <c r="BE24" s="780"/>
      <c r="BF24" s="775"/>
      <c r="BG24" s="678" t="s">
        <v>234</v>
      </c>
      <c r="BH24" s="679"/>
      <c r="BI24" s="679"/>
      <c r="BJ24" s="679"/>
      <c r="BK24" s="679"/>
      <c r="BL24" s="679"/>
      <c r="BM24" s="679"/>
      <c r="BN24" s="680"/>
      <c r="BO24" s="715" t="s">
        <v>234</v>
      </c>
      <c r="BP24" s="715"/>
      <c r="BQ24" s="715"/>
      <c r="BR24" s="715"/>
      <c r="BS24" s="684" t="s">
        <v>234</v>
      </c>
      <c r="BT24" s="679"/>
      <c r="BU24" s="679"/>
      <c r="BV24" s="679"/>
      <c r="BW24" s="679"/>
      <c r="BX24" s="679"/>
      <c r="BY24" s="679"/>
      <c r="BZ24" s="679"/>
      <c r="CA24" s="679"/>
      <c r="CB24" s="722"/>
      <c r="CD24" s="736" t="s">
        <v>293</v>
      </c>
      <c r="CE24" s="737"/>
      <c r="CF24" s="737"/>
      <c r="CG24" s="737"/>
      <c r="CH24" s="737"/>
      <c r="CI24" s="737"/>
      <c r="CJ24" s="737"/>
      <c r="CK24" s="737"/>
      <c r="CL24" s="737"/>
      <c r="CM24" s="737"/>
      <c r="CN24" s="737"/>
      <c r="CO24" s="737"/>
      <c r="CP24" s="737"/>
      <c r="CQ24" s="738"/>
      <c r="CR24" s="733">
        <v>3317928</v>
      </c>
      <c r="CS24" s="734"/>
      <c r="CT24" s="734"/>
      <c r="CU24" s="734"/>
      <c r="CV24" s="734"/>
      <c r="CW24" s="734"/>
      <c r="CX24" s="734"/>
      <c r="CY24" s="777"/>
      <c r="CZ24" s="778">
        <v>36.5</v>
      </c>
      <c r="DA24" s="749"/>
      <c r="DB24" s="749"/>
      <c r="DC24" s="781"/>
      <c r="DD24" s="776">
        <v>2831079</v>
      </c>
      <c r="DE24" s="734"/>
      <c r="DF24" s="734"/>
      <c r="DG24" s="734"/>
      <c r="DH24" s="734"/>
      <c r="DI24" s="734"/>
      <c r="DJ24" s="734"/>
      <c r="DK24" s="777"/>
      <c r="DL24" s="776">
        <v>2791358</v>
      </c>
      <c r="DM24" s="734"/>
      <c r="DN24" s="734"/>
      <c r="DO24" s="734"/>
      <c r="DP24" s="734"/>
      <c r="DQ24" s="734"/>
      <c r="DR24" s="734"/>
      <c r="DS24" s="734"/>
      <c r="DT24" s="734"/>
      <c r="DU24" s="734"/>
      <c r="DV24" s="777"/>
      <c r="DW24" s="778">
        <v>47.4</v>
      </c>
      <c r="DX24" s="749"/>
      <c r="DY24" s="749"/>
      <c r="DZ24" s="749"/>
      <c r="EA24" s="749"/>
      <c r="EB24" s="749"/>
      <c r="EC24" s="779"/>
    </row>
    <row r="25" spans="2:133" ht="11.25" customHeight="1" x14ac:dyDescent="0.15">
      <c r="B25" s="675" t="s">
        <v>294</v>
      </c>
      <c r="C25" s="676"/>
      <c r="D25" s="676"/>
      <c r="E25" s="676"/>
      <c r="F25" s="676"/>
      <c r="G25" s="676"/>
      <c r="H25" s="676"/>
      <c r="I25" s="676"/>
      <c r="J25" s="676"/>
      <c r="K25" s="676"/>
      <c r="L25" s="676"/>
      <c r="M25" s="676"/>
      <c r="N25" s="676"/>
      <c r="O25" s="676"/>
      <c r="P25" s="676"/>
      <c r="Q25" s="677"/>
      <c r="R25" s="678" t="s">
        <v>234</v>
      </c>
      <c r="S25" s="679"/>
      <c r="T25" s="679"/>
      <c r="U25" s="679"/>
      <c r="V25" s="679"/>
      <c r="W25" s="679"/>
      <c r="X25" s="679"/>
      <c r="Y25" s="680"/>
      <c r="Z25" s="715" t="s">
        <v>234</v>
      </c>
      <c r="AA25" s="715"/>
      <c r="AB25" s="715"/>
      <c r="AC25" s="715"/>
      <c r="AD25" s="716" t="s">
        <v>234</v>
      </c>
      <c r="AE25" s="716"/>
      <c r="AF25" s="716"/>
      <c r="AG25" s="716"/>
      <c r="AH25" s="716"/>
      <c r="AI25" s="716"/>
      <c r="AJ25" s="716"/>
      <c r="AK25" s="716"/>
      <c r="AL25" s="681" t="s">
        <v>234</v>
      </c>
      <c r="AM25" s="682"/>
      <c r="AN25" s="682"/>
      <c r="AO25" s="717"/>
      <c r="AP25" s="773" t="s">
        <v>295</v>
      </c>
      <c r="AQ25" s="780"/>
      <c r="AR25" s="780"/>
      <c r="AS25" s="780"/>
      <c r="AT25" s="780"/>
      <c r="AU25" s="780"/>
      <c r="AV25" s="780"/>
      <c r="AW25" s="780"/>
      <c r="AX25" s="780"/>
      <c r="AY25" s="780"/>
      <c r="AZ25" s="780"/>
      <c r="BA25" s="780"/>
      <c r="BB25" s="780"/>
      <c r="BC25" s="780"/>
      <c r="BD25" s="780"/>
      <c r="BE25" s="780"/>
      <c r="BF25" s="775"/>
      <c r="BG25" s="678" t="s">
        <v>234</v>
      </c>
      <c r="BH25" s="679"/>
      <c r="BI25" s="679"/>
      <c r="BJ25" s="679"/>
      <c r="BK25" s="679"/>
      <c r="BL25" s="679"/>
      <c r="BM25" s="679"/>
      <c r="BN25" s="680"/>
      <c r="BO25" s="715" t="s">
        <v>234</v>
      </c>
      <c r="BP25" s="715"/>
      <c r="BQ25" s="715"/>
      <c r="BR25" s="715"/>
      <c r="BS25" s="684" t="s">
        <v>236</v>
      </c>
      <c r="BT25" s="679"/>
      <c r="BU25" s="679"/>
      <c r="BV25" s="679"/>
      <c r="BW25" s="679"/>
      <c r="BX25" s="679"/>
      <c r="BY25" s="679"/>
      <c r="BZ25" s="679"/>
      <c r="CA25" s="679"/>
      <c r="CB25" s="722"/>
      <c r="CD25" s="711" t="s">
        <v>296</v>
      </c>
      <c r="CE25" s="712"/>
      <c r="CF25" s="712"/>
      <c r="CG25" s="712"/>
      <c r="CH25" s="712"/>
      <c r="CI25" s="712"/>
      <c r="CJ25" s="712"/>
      <c r="CK25" s="712"/>
      <c r="CL25" s="712"/>
      <c r="CM25" s="712"/>
      <c r="CN25" s="712"/>
      <c r="CO25" s="712"/>
      <c r="CP25" s="712"/>
      <c r="CQ25" s="713"/>
      <c r="CR25" s="678">
        <v>1541760</v>
      </c>
      <c r="CS25" s="697"/>
      <c r="CT25" s="697"/>
      <c r="CU25" s="697"/>
      <c r="CV25" s="697"/>
      <c r="CW25" s="697"/>
      <c r="CX25" s="697"/>
      <c r="CY25" s="698"/>
      <c r="CZ25" s="681">
        <v>16.899999999999999</v>
      </c>
      <c r="DA25" s="699"/>
      <c r="DB25" s="699"/>
      <c r="DC25" s="700"/>
      <c r="DD25" s="684">
        <v>1491723</v>
      </c>
      <c r="DE25" s="697"/>
      <c r="DF25" s="697"/>
      <c r="DG25" s="697"/>
      <c r="DH25" s="697"/>
      <c r="DI25" s="697"/>
      <c r="DJ25" s="697"/>
      <c r="DK25" s="698"/>
      <c r="DL25" s="684">
        <v>1463388</v>
      </c>
      <c r="DM25" s="697"/>
      <c r="DN25" s="697"/>
      <c r="DO25" s="697"/>
      <c r="DP25" s="697"/>
      <c r="DQ25" s="697"/>
      <c r="DR25" s="697"/>
      <c r="DS25" s="697"/>
      <c r="DT25" s="697"/>
      <c r="DU25" s="697"/>
      <c r="DV25" s="698"/>
      <c r="DW25" s="681">
        <v>24.8</v>
      </c>
      <c r="DX25" s="699"/>
      <c r="DY25" s="699"/>
      <c r="DZ25" s="699"/>
      <c r="EA25" s="699"/>
      <c r="EB25" s="699"/>
      <c r="EC25" s="714"/>
    </row>
    <row r="26" spans="2:133" ht="11.25" customHeight="1" x14ac:dyDescent="0.15">
      <c r="B26" s="675" t="s">
        <v>297</v>
      </c>
      <c r="C26" s="676"/>
      <c r="D26" s="676"/>
      <c r="E26" s="676"/>
      <c r="F26" s="676"/>
      <c r="G26" s="676"/>
      <c r="H26" s="676"/>
      <c r="I26" s="676"/>
      <c r="J26" s="676"/>
      <c r="K26" s="676"/>
      <c r="L26" s="676"/>
      <c r="M26" s="676"/>
      <c r="N26" s="676"/>
      <c r="O26" s="676"/>
      <c r="P26" s="676"/>
      <c r="Q26" s="677"/>
      <c r="R26" s="678">
        <v>6168425</v>
      </c>
      <c r="S26" s="679"/>
      <c r="T26" s="679"/>
      <c r="U26" s="679"/>
      <c r="V26" s="679"/>
      <c r="W26" s="679"/>
      <c r="X26" s="679"/>
      <c r="Y26" s="680"/>
      <c r="Z26" s="715">
        <v>66.400000000000006</v>
      </c>
      <c r="AA26" s="715"/>
      <c r="AB26" s="715"/>
      <c r="AC26" s="715"/>
      <c r="AD26" s="716">
        <v>5680325</v>
      </c>
      <c r="AE26" s="716"/>
      <c r="AF26" s="716"/>
      <c r="AG26" s="716"/>
      <c r="AH26" s="716"/>
      <c r="AI26" s="716"/>
      <c r="AJ26" s="716"/>
      <c r="AK26" s="716"/>
      <c r="AL26" s="681">
        <v>99.2</v>
      </c>
      <c r="AM26" s="682"/>
      <c r="AN26" s="682"/>
      <c r="AO26" s="717"/>
      <c r="AP26" s="773" t="s">
        <v>298</v>
      </c>
      <c r="AQ26" s="774"/>
      <c r="AR26" s="774"/>
      <c r="AS26" s="774"/>
      <c r="AT26" s="774"/>
      <c r="AU26" s="774"/>
      <c r="AV26" s="774"/>
      <c r="AW26" s="774"/>
      <c r="AX26" s="774"/>
      <c r="AY26" s="774"/>
      <c r="AZ26" s="774"/>
      <c r="BA26" s="774"/>
      <c r="BB26" s="774"/>
      <c r="BC26" s="774"/>
      <c r="BD26" s="774"/>
      <c r="BE26" s="774"/>
      <c r="BF26" s="775"/>
      <c r="BG26" s="678" t="s">
        <v>174</v>
      </c>
      <c r="BH26" s="679"/>
      <c r="BI26" s="679"/>
      <c r="BJ26" s="679"/>
      <c r="BK26" s="679"/>
      <c r="BL26" s="679"/>
      <c r="BM26" s="679"/>
      <c r="BN26" s="680"/>
      <c r="BO26" s="715" t="s">
        <v>234</v>
      </c>
      <c r="BP26" s="715"/>
      <c r="BQ26" s="715"/>
      <c r="BR26" s="715"/>
      <c r="BS26" s="684" t="s">
        <v>174</v>
      </c>
      <c r="BT26" s="679"/>
      <c r="BU26" s="679"/>
      <c r="BV26" s="679"/>
      <c r="BW26" s="679"/>
      <c r="BX26" s="679"/>
      <c r="BY26" s="679"/>
      <c r="BZ26" s="679"/>
      <c r="CA26" s="679"/>
      <c r="CB26" s="722"/>
      <c r="CD26" s="711" t="s">
        <v>299</v>
      </c>
      <c r="CE26" s="712"/>
      <c r="CF26" s="712"/>
      <c r="CG26" s="712"/>
      <c r="CH26" s="712"/>
      <c r="CI26" s="712"/>
      <c r="CJ26" s="712"/>
      <c r="CK26" s="712"/>
      <c r="CL26" s="712"/>
      <c r="CM26" s="712"/>
      <c r="CN26" s="712"/>
      <c r="CO26" s="712"/>
      <c r="CP26" s="712"/>
      <c r="CQ26" s="713"/>
      <c r="CR26" s="678">
        <v>1036502</v>
      </c>
      <c r="CS26" s="679"/>
      <c r="CT26" s="679"/>
      <c r="CU26" s="679"/>
      <c r="CV26" s="679"/>
      <c r="CW26" s="679"/>
      <c r="CX26" s="679"/>
      <c r="CY26" s="680"/>
      <c r="CZ26" s="681">
        <v>11.4</v>
      </c>
      <c r="DA26" s="699"/>
      <c r="DB26" s="699"/>
      <c r="DC26" s="700"/>
      <c r="DD26" s="684">
        <v>991480</v>
      </c>
      <c r="DE26" s="679"/>
      <c r="DF26" s="679"/>
      <c r="DG26" s="679"/>
      <c r="DH26" s="679"/>
      <c r="DI26" s="679"/>
      <c r="DJ26" s="679"/>
      <c r="DK26" s="680"/>
      <c r="DL26" s="684" t="s">
        <v>234</v>
      </c>
      <c r="DM26" s="679"/>
      <c r="DN26" s="679"/>
      <c r="DO26" s="679"/>
      <c r="DP26" s="679"/>
      <c r="DQ26" s="679"/>
      <c r="DR26" s="679"/>
      <c r="DS26" s="679"/>
      <c r="DT26" s="679"/>
      <c r="DU26" s="679"/>
      <c r="DV26" s="680"/>
      <c r="DW26" s="681" t="s">
        <v>236</v>
      </c>
      <c r="DX26" s="699"/>
      <c r="DY26" s="699"/>
      <c r="DZ26" s="699"/>
      <c r="EA26" s="699"/>
      <c r="EB26" s="699"/>
      <c r="EC26" s="714"/>
    </row>
    <row r="27" spans="2:133" ht="11.25" customHeight="1" x14ac:dyDescent="0.15">
      <c r="B27" s="675" t="s">
        <v>300</v>
      </c>
      <c r="C27" s="676"/>
      <c r="D27" s="676"/>
      <c r="E27" s="676"/>
      <c r="F27" s="676"/>
      <c r="G27" s="676"/>
      <c r="H27" s="676"/>
      <c r="I27" s="676"/>
      <c r="J27" s="676"/>
      <c r="K27" s="676"/>
      <c r="L27" s="676"/>
      <c r="M27" s="676"/>
      <c r="N27" s="676"/>
      <c r="O27" s="676"/>
      <c r="P27" s="676"/>
      <c r="Q27" s="677"/>
      <c r="R27" s="678">
        <v>785</v>
      </c>
      <c r="S27" s="679"/>
      <c r="T27" s="679"/>
      <c r="U27" s="679"/>
      <c r="V27" s="679"/>
      <c r="W27" s="679"/>
      <c r="X27" s="679"/>
      <c r="Y27" s="680"/>
      <c r="Z27" s="715">
        <v>0</v>
      </c>
      <c r="AA27" s="715"/>
      <c r="AB27" s="715"/>
      <c r="AC27" s="715"/>
      <c r="AD27" s="716">
        <v>785</v>
      </c>
      <c r="AE27" s="716"/>
      <c r="AF27" s="716"/>
      <c r="AG27" s="716"/>
      <c r="AH27" s="716"/>
      <c r="AI27" s="716"/>
      <c r="AJ27" s="716"/>
      <c r="AK27" s="716"/>
      <c r="AL27" s="681">
        <v>0</v>
      </c>
      <c r="AM27" s="682"/>
      <c r="AN27" s="682"/>
      <c r="AO27" s="717"/>
      <c r="AP27" s="675" t="s">
        <v>301</v>
      </c>
      <c r="AQ27" s="676"/>
      <c r="AR27" s="676"/>
      <c r="AS27" s="676"/>
      <c r="AT27" s="676"/>
      <c r="AU27" s="676"/>
      <c r="AV27" s="676"/>
      <c r="AW27" s="676"/>
      <c r="AX27" s="676"/>
      <c r="AY27" s="676"/>
      <c r="AZ27" s="676"/>
      <c r="BA27" s="676"/>
      <c r="BB27" s="676"/>
      <c r="BC27" s="676"/>
      <c r="BD27" s="676"/>
      <c r="BE27" s="676"/>
      <c r="BF27" s="677"/>
      <c r="BG27" s="678">
        <v>1099845</v>
      </c>
      <c r="BH27" s="679"/>
      <c r="BI27" s="679"/>
      <c r="BJ27" s="679"/>
      <c r="BK27" s="679"/>
      <c r="BL27" s="679"/>
      <c r="BM27" s="679"/>
      <c r="BN27" s="680"/>
      <c r="BO27" s="715">
        <v>100</v>
      </c>
      <c r="BP27" s="715"/>
      <c r="BQ27" s="715"/>
      <c r="BR27" s="715"/>
      <c r="BS27" s="684" t="s">
        <v>174</v>
      </c>
      <c r="BT27" s="679"/>
      <c r="BU27" s="679"/>
      <c r="BV27" s="679"/>
      <c r="BW27" s="679"/>
      <c r="BX27" s="679"/>
      <c r="BY27" s="679"/>
      <c r="BZ27" s="679"/>
      <c r="CA27" s="679"/>
      <c r="CB27" s="722"/>
      <c r="CD27" s="711" t="s">
        <v>302</v>
      </c>
      <c r="CE27" s="712"/>
      <c r="CF27" s="712"/>
      <c r="CG27" s="712"/>
      <c r="CH27" s="712"/>
      <c r="CI27" s="712"/>
      <c r="CJ27" s="712"/>
      <c r="CK27" s="712"/>
      <c r="CL27" s="712"/>
      <c r="CM27" s="712"/>
      <c r="CN27" s="712"/>
      <c r="CO27" s="712"/>
      <c r="CP27" s="712"/>
      <c r="CQ27" s="713"/>
      <c r="CR27" s="678">
        <v>599986</v>
      </c>
      <c r="CS27" s="697"/>
      <c r="CT27" s="697"/>
      <c r="CU27" s="697"/>
      <c r="CV27" s="697"/>
      <c r="CW27" s="697"/>
      <c r="CX27" s="697"/>
      <c r="CY27" s="698"/>
      <c r="CZ27" s="681">
        <v>6.6</v>
      </c>
      <c r="DA27" s="699"/>
      <c r="DB27" s="699"/>
      <c r="DC27" s="700"/>
      <c r="DD27" s="684">
        <v>181695</v>
      </c>
      <c r="DE27" s="697"/>
      <c r="DF27" s="697"/>
      <c r="DG27" s="697"/>
      <c r="DH27" s="697"/>
      <c r="DI27" s="697"/>
      <c r="DJ27" s="697"/>
      <c r="DK27" s="698"/>
      <c r="DL27" s="684">
        <v>173697</v>
      </c>
      <c r="DM27" s="697"/>
      <c r="DN27" s="697"/>
      <c r="DO27" s="697"/>
      <c r="DP27" s="697"/>
      <c r="DQ27" s="697"/>
      <c r="DR27" s="697"/>
      <c r="DS27" s="697"/>
      <c r="DT27" s="697"/>
      <c r="DU27" s="697"/>
      <c r="DV27" s="698"/>
      <c r="DW27" s="681">
        <v>2.9</v>
      </c>
      <c r="DX27" s="699"/>
      <c r="DY27" s="699"/>
      <c r="DZ27" s="699"/>
      <c r="EA27" s="699"/>
      <c r="EB27" s="699"/>
      <c r="EC27" s="714"/>
    </row>
    <row r="28" spans="2:133" ht="11.25" customHeight="1" x14ac:dyDescent="0.15">
      <c r="B28" s="675" t="s">
        <v>303</v>
      </c>
      <c r="C28" s="676"/>
      <c r="D28" s="676"/>
      <c r="E28" s="676"/>
      <c r="F28" s="676"/>
      <c r="G28" s="676"/>
      <c r="H28" s="676"/>
      <c r="I28" s="676"/>
      <c r="J28" s="676"/>
      <c r="K28" s="676"/>
      <c r="L28" s="676"/>
      <c r="M28" s="676"/>
      <c r="N28" s="676"/>
      <c r="O28" s="676"/>
      <c r="P28" s="676"/>
      <c r="Q28" s="677"/>
      <c r="R28" s="678">
        <v>29731</v>
      </c>
      <c r="S28" s="679"/>
      <c r="T28" s="679"/>
      <c r="U28" s="679"/>
      <c r="V28" s="679"/>
      <c r="W28" s="679"/>
      <c r="X28" s="679"/>
      <c r="Y28" s="680"/>
      <c r="Z28" s="715">
        <v>0.3</v>
      </c>
      <c r="AA28" s="715"/>
      <c r="AB28" s="715"/>
      <c r="AC28" s="715"/>
      <c r="AD28" s="716" t="s">
        <v>234</v>
      </c>
      <c r="AE28" s="716"/>
      <c r="AF28" s="716"/>
      <c r="AG28" s="716"/>
      <c r="AH28" s="716"/>
      <c r="AI28" s="716"/>
      <c r="AJ28" s="716"/>
      <c r="AK28" s="716"/>
      <c r="AL28" s="681" t="s">
        <v>236</v>
      </c>
      <c r="AM28" s="682"/>
      <c r="AN28" s="682"/>
      <c r="AO28" s="717"/>
      <c r="AP28" s="675"/>
      <c r="AQ28" s="676"/>
      <c r="AR28" s="676"/>
      <c r="AS28" s="676"/>
      <c r="AT28" s="676"/>
      <c r="AU28" s="676"/>
      <c r="AV28" s="676"/>
      <c r="AW28" s="676"/>
      <c r="AX28" s="676"/>
      <c r="AY28" s="676"/>
      <c r="AZ28" s="676"/>
      <c r="BA28" s="676"/>
      <c r="BB28" s="676"/>
      <c r="BC28" s="676"/>
      <c r="BD28" s="676"/>
      <c r="BE28" s="676"/>
      <c r="BF28" s="677"/>
      <c r="BG28" s="678"/>
      <c r="BH28" s="679"/>
      <c r="BI28" s="679"/>
      <c r="BJ28" s="679"/>
      <c r="BK28" s="679"/>
      <c r="BL28" s="679"/>
      <c r="BM28" s="679"/>
      <c r="BN28" s="680"/>
      <c r="BO28" s="715"/>
      <c r="BP28" s="715"/>
      <c r="BQ28" s="715"/>
      <c r="BR28" s="715"/>
      <c r="BS28" s="684"/>
      <c r="BT28" s="679"/>
      <c r="BU28" s="679"/>
      <c r="BV28" s="679"/>
      <c r="BW28" s="679"/>
      <c r="BX28" s="679"/>
      <c r="BY28" s="679"/>
      <c r="BZ28" s="679"/>
      <c r="CA28" s="679"/>
      <c r="CB28" s="722"/>
      <c r="CD28" s="711" t="s">
        <v>304</v>
      </c>
      <c r="CE28" s="712"/>
      <c r="CF28" s="712"/>
      <c r="CG28" s="712"/>
      <c r="CH28" s="712"/>
      <c r="CI28" s="712"/>
      <c r="CJ28" s="712"/>
      <c r="CK28" s="712"/>
      <c r="CL28" s="712"/>
      <c r="CM28" s="712"/>
      <c r="CN28" s="712"/>
      <c r="CO28" s="712"/>
      <c r="CP28" s="712"/>
      <c r="CQ28" s="713"/>
      <c r="CR28" s="678">
        <v>1176182</v>
      </c>
      <c r="CS28" s="679"/>
      <c r="CT28" s="679"/>
      <c r="CU28" s="679"/>
      <c r="CV28" s="679"/>
      <c r="CW28" s="679"/>
      <c r="CX28" s="679"/>
      <c r="CY28" s="680"/>
      <c r="CZ28" s="681">
        <v>12.9</v>
      </c>
      <c r="DA28" s="699"/>
      <c r="DB28" s="699"/>
      <c r="DC28" s="700"/>
      <c r="DD28" s="684">
        <v>1157661</v>
      </c>
      <c r="DE28" s="679"/>
      <c r="DF28" s="679"/>
      <c r="DG28" s="679"/>
      <c r="DH28" s="679"/>
      <c r="DI28" s="679"/>
      <c r="DJ28" s="679"/>
      <c r="DK28" s="680"/>
      <c r="DL28" s="684">
        <v>1154273</v>
      </c>
      <c r="DM28" s="679"/>
      <c r="DN28" s="679"/>
      <c r="DO28" s="679"/>
      <c r="DP28" s="679"/>
      <c r="DQ28" s="679"/>
      <c r="DR28" s="679"/>
      <c r="DS28" s="679"/>
      <c r="DT28" s="679"/>
      <c r="DU28" s="679"/>
      <c r="DV28" s="680"/>
      <c r="DW28" s="681">
        <v>19.600000000000001</v>
      </c>
      <c r="DX28" s="699"/>
      <c r="DY28" s="699"/>
      <c r="DZ28" s="699"/>
      <c r="EA28" s="699"/>
      <c r="EB28" s="699"/>
      <c r="EC28" s="714"/>
    </row>
    <row r="29" spans="2:133" ht="11.25" customHeight="1" x14ac:dyDescent="0.15">
      <c r="B29" s="675" t="s">
        <v>305</v>
      </c>
      <c r="C29" s="676"/>
      <c r="D29" s="676"/>
      <c r="E29" s="676"/>
      <c r="F29" s="676"/>
      <c r="G29" s="676"/>
      <c r="H29" s="676"/>
      <c r="I29" s="676"/>
      <c r="J29" s="676"/>
      <c r="K29" s="676"/>
      <c r="L29" s="676"/>
      <c r="M29" s="676"/>
      <c r="N29" s="676"/>
      <c r="O29" s="676"/>
      <c r="P29" s="676"/>
      <c r="Q29" s="677"/>
      <c r="R29" s="678">
        <v>57791</v>
      </c>
      <c r="S29" s="679"/>
      <c r="T29" s="679"/>
      <c r="U29" s="679"/>
      <c r="V29" s="679"/>
      <c r="W29" s="679"/>
      <c r="X29" s="679"/>
      <c r="Y29" s="680"/>
      <c r="Z29" s="715">
        <v>0.6</v>
      </c>
      <c r="AA29" s="715"/>
      <c r="AB29" s="715"/>
      <c r="AC29" s="715"/>
      <c r="AD29" s="716">
        <v>13424</v>
      </c>
      <c r="AE29" s="716"/>
      <c r="AF29" s="716"/>
      <c r="AG29" s="716"/>
      <c r="AH29" s="716"/>
      <c r="AI29" s="716"/>
      <c r="AJ29" s="716"/>
      <c r="AK29" s="716"/>
      <c r="AL29" s="681">
        <v>0.2</v>
      </c>
      <c r="AM29" s="682"/>
      <c r="AN29" s="682"/>
      <c r="AO29" s="717"/>
      <c r="AP29" s="659"/>
      <c r="AQ29" s="660"/>
      <c r="AR29" s="660"/>
      <c r="AS29" s="660"/>
      <c r="AT29" s="660"/>
      <c r="AU29" s="660"/>
      <c r="AV29" s="660"/>
      <c r="AW29" s="660"/>
      <c r="AX29" s="660"/>
      <c r="AY29" s="660"/>
      <c r="AZ29" s="660"/>
      <c r="BA29" s="660"/>
      <c r="BB29" s="660"/>
      <c r="BC29" s="660"/>
      <c r="BD29" s="660"/>
      <c r="BE29" s="660"/>
      <c r="BF29" s="661"/>
      <c r="BG29" s="678"/>
      <c r="BH29" s="679"/>
      <c r="BI29" s="679"/>
      <c r="BJ29" s="679"/>
      <c r="BK29" s="679"/>
      <c r="BL29" s="679"/>
      <c r="BM29" s="679"/>
      <c r="BN29" s="680"/>
      <c r="BO29" s="715"/>
      <c r="BP29" s="715"/>
      <c r="BQ29" s="715"/>
      <c r="BR29" s="715"/>
      <c r="BS29" s="716"/>
      <c r="BT29" s="716"/>
      <c r="BU29" s="716"/>
      <c r="BV29" s="716"/>
      <c r="BW29" s="716"/>
      <c r="BX29" s="716"/>
      <c r="BY29" s="716"/>
      <c r="BZ29" s="716"/>
      <c r="CA29" s="716"/>
      <c r="CB29" s="766"/>
      <c r="CD29" s="767" t="s">
        <v>306</v>
      </c>
      <c r="CE29" s="768"/>
      <c r="CF29" s="711" t="s">
        <v>307</v>
      </c>
      <c r="CG29" s="712"/>
      <c r="CH29" s="712"/>
      <c r="CI29" s="712"/>
      <c r="CJ29" s="712"/>
      <c r="CK29" s="712"/>
      <c r="CL29" s="712"/>
      <c r="CM29" s="712"/>
      <c r="CN29" s="712"/>
      <c r="CO29" s="712"/>
      <c r="CP29" s="712"/>
      <c r="CQ29" s="713"/>
      <c r="CR29" s="678">
        <v>1176182</v>
      </c>
      <c r="CS29" s="697"/>
      <c r="CT29" s="697"/>
      <c r="CU29" s="697"/>
      <c r="CV29" s="697"/>
      <c r="CW29" s="697"/>
      <c r="CX29" s="697"/>
      <c r="CY29" s="698"/>
      <c r="CZ29" s="681">
        <v>12.9</v>
      </c>
      <c r="DA29" s="699"/>
      <c r="DB29" s="699"/>
      <c r="DC29" s="700"/>
      <c r="DD29" s="684">
        <v>1157661</v>
      </c>
      <c r="DE29" s="697"/>
      <c r="DF29" s="697"/>
      <c r="DG29" s="697"/>
      <c r="DH29" s="697"/>
      <c r="DI29" s="697"/>
      <c r="DJ29" s="697"/>
      <c r="DK29" s="698"/>
      <c r="DL29" s="684">
        <v>1154273</v>
      </c>
      <c r="DM29" s="697"/>
      <c r="DN29" s="697"/>
      <c r="DO29" s="697"/>
      <c r="DP29" s="697"/>
      <c r="DQ29" s="697"/>
      <c r="DR29" s="697"/>
      <c r="DS29" s="697"/>
      <c r="DT29" s="697"/>
      <c r="DU29" s="697"/>
      <c r="DV29" s="698"/>
      <c r="DW29" s="681">
        <v>19.600000000000001</v>
      </c>
      <c r="DX29" s="699"/>
      <c r="DY29" s="699"/>
      <c r="DZ29" s="699"/>
      <c r="EA29" s="699"/>
      <c r="EB29" s="699"/>
      <c r="EC29" s="714"/>
    </row>
    <row r="30" spans="2:133" ht="11.25" customHeight="1" x14ac:dyDescent="0.15">
      <c r="B30" s="675" t="s">
        <v>308</v>
      </c>
      <c r="C30" s="676"/>
      <c r="D30" s="676"/>
      <c r="E30" s="676"/>
      <c r="F30" s="676"/>
      <c r="G30" s="676"/>
      <c r="H30" s="676"/>
      <c r="I30" s="676"/>
      <c r="J30" s="676"/>
      <c r="K30" s="676"/>
      <c r="L30" s="676"/>
      <c r="M30" s="676"/>
      <c r="N30" s="676"/>
      <c r="O30" s="676"/>
      <c r="P30" s="676"/>
      <c r="Q30" s="677"/>
      <c r="R30" s="678">
        <v>11189</v>
      </c>
      <c r="S30" s="679"/>
      <c r="T30" s="679"/>
      <c r="U30" s="679"/>
      <c r="V30" s="679"/>
      <c r="W30" s="679"/>
      <c r="X30" s="679"/>
      <c r="Y30" s="680"/>
      <c r="Z30" s="715">
        <v>0.1</v>
      </c>
      <c r="AA30" s="715"/>
      <c r="AB30" s="715"/>
      <c r="AC30" s="715"/>
      <c r="AD30" s="716">
        <v>327</v>
      </c>
      <c r="AE30" s="716"/>
      <c r="AF30" s="716"/>
      <c r="AG30" s="716"/>
      <c r="AH30" s="716"/>
      <c r="AI30" s="716"/>
      <c r="AJ30" s="716"/>
      <c r="AK30" s="716"/>
      <c r="AL30" s="681">
        <v>0</v>
      </c>
      <c r="AM30" s="682"/>
      <c r="AN30" s="682"/>
      <c r="AO30" s="717"/>
      <c r="AP30" s="739" t="s">
        <v>223</v>
      </c>
      <c r="AQ30" s="740"/>
      <c r="AR30" s="740"/>
      <c r="AS30" s="740"/>
      <c r="AT30" s="740"/>
      <c r="AU30" s="740"/>
      <c r="AV30" s="740"/>
      <c r="AW30" s="740"/>
      <c r="AX30" s="740"/>
      <c r="AY30" s="740"/>
      <c r="AZ30" s="740"/>
      <c r="BA30" s="740"/>
      <c r="BB30" s="740"/>
      <c r="BC30" s="740"/>
      <c r="BD30" s="740"/>
      <c r="BE30" s="740"/>
      <c r="BF30" s="741"/>
      <c r="BG30" s="739" t="s">
        <v>309</v>
      </c>
      <c r="BH30" s="764"/>
      <c r="BI30" s="764"/>
      <c r="BJ30" s="764"/>
      <c r="BK30" s="764"/>
      <c r="BL30" s="764"/>
      <c r="BM30" s="764"/>
      <c r="BN30" s="764"/>
      <c r="BO30" s="764"/>
      <c r="BP30" s="764"/>
      <c r="BQ30" s="765"/>
      <c r="BR30" s="739" t="s">
        <v>310</v>
      </c>
      <c r="BS30" s="764"/>
      <c r="BT30" s="764"/>
      <c r="BU30" s="764"/>
      <c r="BV30" s="764"/>
      <c r="BW30" s="764"/>
      <c r="BX30" s="764"/>
      <c r="BY30" s="764"/>
      <c r="BZ30" s="764"/>
      <c r="CA30" s="764"/>
      <c r="CB30" s="765"/>
      <c r="CD30" s="769"/>
      <c r="CE30" s="770"/>
      <c r="CF30" s="711" t="s">
        <v>311</v>
      </c>
      <c r="CG30" s="712"/>
      <c r="CH30" s="712"/>
      <c r="CI30" s="712"/>
      <c r="CJ30" s="712"/>
      <c r="CK30" s="712"/>
      <c r="CL30" s="712"/>
      <c r="CM30" s="712"/>
      <c r="CN30" s="712"/>
      <c r="CO30" s="712"/>
      <c r="CP30" s="712"/>
      <c r="CQ30" s="713"/>
      <c r="CR30" s="678">
        <v>1103150</v>
      </c>
      <c r="CS30" s="679"/>
      <c r="CT30" s="679"/>
      <c r="CU30" s="679"/>
      <c r="CV30" s="679"/>
      <c r="CW30" s="679"/>
      <c r="CX30" s="679"/>
      <c r="CY30" s="680"/>
      <c r="CZ30" s="681">
        <v>12.1</v>
      </c>
      <c r="DA30" s="699"/>
      <c r="DB30" s="699"/>
      <c r="DC30" s="700"/>
      <c r="DD30" s="684">
        <v>1084629</v>
      </c>
      <c r="DE30" s="679"/>
      <c r="DF30" s="679"/>
      <c r="DG30" s="679"/>
      <c r="DH30" s="679"/>
      <c r="DI30" s="679"/>
      <c r="DJ30" s="679"/>
      <c r="DK30" s="680"/>
      <c r="DL30" s="684">
        <v>1081329</v>
      </c>
      <c r="DM30" s="679"/>
      <c r="DN30" s="679"/>
      <c r="DO30" s="679"/>
      <c r="DP30" s="679"/>
      <c r="DQ30" s="679"/>
      <c r="DR30" s="679"/>
      <c r="DS30" s="679"/>
      <c r="DT30" s="679"/>
      <c r="DU30" s="679"/>
      <c r="DV30" s="680"/>
      <c r="DW30" s="681">
        <v>18.399999999999999</v>
      </c>
      <c r="DX30" s="699"/>
      <c r="DY30" s="699"/>
      <c r="DZ30" s="699"/>
      <c r="EA30" s="699"/>
      <c r="EB30" s="699"/>
      <c r="EC30" s="714"/>
    </row>
    <row r="31" spans="2:133" ht="11.25" customHeight="1" x14ac:dyDescent="0.15">
      <c r="B31" s="675" t="s">
        <v>312</v>
      </c>
      <c r="C31" s="676"/>
      <c r="D31" s="676"/>
      <c r="E31" s="676"/>
      <c r="F31" s="676"/>
      <c r="G31" s="676"/>
      <c r="H31" s="676"/>
      <c r="I31" s="676"/>
      <c r="J31" s="676"/>
      <c r="K31" s="676"/>
      <c r="L31" s="676"/>
      <c r="M31" s="676"/>
      <c r="N31" s="676"/>
      <c r="O31" s="676"/>
      <c r="P31" s="676"/>
      <c r="Q31" s="677"/>
      <c r="R31" s="678">
        <v>554979</v>
      </c>
      <c r="S31" s="679"/>
      <c r="T31" s="679"/>
      <c r="U31" s="679"/>
      <c r="V31" s="679"/>
      <c r="W31" s="679"/>
      <c r="X31" s="679"/>
      <c r="Y31" s="680"/>
      <c r="Z31" s="715">
        <v>6</v>
      </c>
      <c r="AA31" s="715"/>
      <c r="AB31" s="715"/>
      <c r="AC31" s="715"/>
      <c r="AD31" s="716" t="s">
        <v>236</v>
      </c>
      <c r="AE31" s="716"/>
      <c r="AF31" s="716"/>
      <c r="AG31" s="716"/>
      <c r="AH31" s="716"/>
      <c r="AI31" s="716"/>
      <c r="AJ31" s="716"/>
      <c r="AK31" s="716"/>
      <c r="AL31" s="681" t="s">
        <v>174</v>
      </c>
      <c r="AM31" s="682"/>
      <c r="AN31" s="682"/>
      <c r="AO31" s="717"/>
      <c r="AP31" s="752" t="s">
        <v>313</v>
      </c>
      <c r="AQ31" s="753"/>
      <c r="AR31" s="753"/>
      <c r="AS31" s="753"/>
      <c r="AT31" s="758" t="s">
        <v>314</v>
      </c>
      <c r="AU31" s="231"/>
      <c r="AV31" s="231"/>
      <c r="AW31" s="231"/>
      <c r="AX31" s="744" t="s">
        <v>186</v>
      </c>
      <c r="AY31" s="745"/>
      <c r="AZ31" s="745"/>
      <c r="BA31" s="745"/>
      <c r="BB31" s="745"/>
      <c r="BC31" s="745"/>
      <c r="BD31" s="745"/>
      <c r="BE31" s="745"/>
      <c r="BF31" s="746"/>
      <c r="BG31" s="747">
        <v>98.3</v>
      </c>
      <c r="BH31" s="748"/>
      <c r="BI31" s="748"/>
      <c r="BJ31" s="748"/>
      <c r="BK31" s="748"/>
      <c r="BL31" s="748"/>
      <c r="BM31" s="749">
        <v>93.8</v>
      </c>
      <c r="BN31" s="748"/>
      <c r="BO31" s="748"/>
      <c r="BP31" s="748"/>
      <c r="BQ31" s="750"/>
      <c r="BR31" s="747">
        <v>98</v>
      </c>
      <c r="BS31" s="748"/>
      <c r="BT31" s="748"/>
      <c r="BU31" s="748"/>
      <c r="BV31" s="748"/>
      <c r="BW31" s="748"/>
      <c r="BX31" s="749">
        <v>92.5</v>
      </c>
      <c r="BY31" s="748"/>
      <c r="BZ31" s="748"/>
      <c r="CA31" s="748"/>
      <c r="CB31" s="750"/>
      <c r="CD31" s="769"/>
      <c r="CE31" s="770"/>
      <c r="CF31" s="711" t="s">
        <v>315</v>
      </c>
      <c r="CG31" s="712"/>
      <c r="CH31" s="712"/>
      <c r="CI31" s="712"/>
      <c r="CJ31" s="712"/>
      <c r="CK31" s="712"/>
      <c r="CL31" s="712"/>
      <c r="CM31" s="712"/>
      <c r="CN31" s="712"/>
      <c r="CO31" s="712"/>
      <c r="CP31" s="712"/>
      <c r="CQ31" s="713"/>
      <c r="CR31" s="678">
        <v>73032</v>
      </c>
      <c r="CS31" s="697"/>
      <c r="CT31" s="697"/>
      <c r="CU31" s="697"/>
      <c r="CV31" s="697"/>
      <c r="CW31" s="697"/>
      <c r="CX31" s="697"/>
      <c r="CY31" s="698"/>
      <c r="CZ31" s="681">
        <v>0.8</v>
      </c>
      <c r="DA31" s="699"/>
      <c r="DB31" s="699"/>
      <c r="DC31" s="700"/>
      <c r="DD31" s="684">
        <v>73032</v>
      </c>
      <c r="DE31" s="697"/>
      <c r="DF31" s="697"/>
      <c r="DG31" s="697"/>
      <c r="DH31" s="697"/>
      <c r="DI31" s="697"/>
      <c r="DJ31" s="697"/>
      <c r="DK31" s="698"/>
      <c r="DL31" s="684">
        <v>72944</v>
      </c>
      <c r="DM31" s="697"/>
      <c r="DN31" s="697"/>
      <c r="DO31" s="697"/>
      <c r="DP31" s="697"/>
      <c r="DQ31" s="697"/>
      <c r="DR31" s="697"/>
      <c r="DS31" s="697"/>
      <c r="DT31" s="697"/>
      <c r="DU31" s="697"/>
      <c r="DV31" s="698"/>
      <c r="DW31" s="681">
        <v>1.2</v>
      </c>
      <c r="DX31" s="699"/>
      <c r="DY31" s="699"/>
      <c r="DZ31" s="699"/>
      <c r="EA31" s="699"/>
      <c r="EB31" s="699"/>
      <c r="EC31" s="714"/>
    </row>
    <row r="32" spans="2:133" ht="11.25" customHeight="1" x14ac:dyDescent="0.15">
      <c r="B32" s="761" t="s">
        <v>316</v>
      </c>
      <c r="C32" s="762"/>
      <c r="D32" s="762"/>
      <c r="E32" s="762"/>
      <c r="F32" s="762"/>
      <c r="G32" s="762"/>
      <c r="H32" s="762"/>
      <c r="I32" s="762"/>
      <c r="J32" s="762"/>
      <c r="K32" s="762"/>
      <c r="L32" s="762"/>
      <c r="M32" s="762"/>
      <c r="N32" s="762"/>
      <c r="O32" s="762"/>
      <c r="P32" s="762"/>
      <c r="Q32" s="763"/>
      <c r="R32" s="678" t="s">
        <v>234</v>
      </c>
      <c r="S32" s="679"/>
      <c r="T32" s="679"/>
      <c r="U32" s="679"/>
      <c r="V32" s="679"/>
      <c r="W32" s="679"/>
      <c r="X32" s="679"/>
      <c r="Y32" s="680"/>
      <c r="Z32" s="715" t="s">
        <v>234</v>
      </c>
      <c r="AA32" s="715"/>
      <c r="AB32" s="715"/>
      <c r="AC32" s="715"/>
      <c r="AD32" s="716" t="s">
        <v>234</v>
      </c>
      <c r="AE32" s="716"/>
      <c r="AF32" s="716"/>
      <c r="AG32" s="716"/>
      <c r="AH32" s="716"/>
      <c r="AI32" s="716"/>
      <c r="AJ32" s="716"/>
      <c r="AK32" s="716"/>
      <c r="AL32" s="681" t="s">
        <v>236</v>
      </c>
      <c r="AM32" s="682"/>
      <c r="AN32" s="682"/>
      <c r="AO32" s="717"/>
      <c r="AP32" s="754"/>
      <c r="AQ32" s="755"/>
      <c r="AR32" s="755"/>
      <c r="AS32" s="755"/>
      <c r="AT32" s="759"/>
      <c r="AU32" s="230" t="s">
        <v>317</v>
      </c>
      <c r="AV32" s="230"/>
      <c r="AW32" s="230"/>
      <c r="AX32" s="675" t="s">
        <v>318</v>
      </c>
      <c r="AY32" s="676"/>
      <c r="AZ32" s="676"/>
      <c r="BA32" s="676"/>
      <c r="BB32" s="676"/>
      <c r="BC32" s="676"/>
      <c r="BD32" s="676"/>
      <c r="BE32" s="676"/>
      <c r="BF32" s="677"/>
      <c r="BG32" s="751">
        <v>98.8</v>
      </c>
      <c r="BH32" s="697"/>
      <c r="BI32" s="697"/>
      <c r="BJ32" s="697"/>
      <c r="BK32" s="697"/>
      <c r="BL32" s="697"/>
      <c r="BM32" s="682">
        <v>95.7</v>
      </c>
      <c r="BN32" s="743"/>
      <c r="BO32" s="743"/>
      <c r="BP32" s="743"/>
      <c r="BQ32" s="721"/>
      <c r="BR32" s="751">
        <v>98.3</v>
      </c>
      <c r="BS32" s="697"/>
      <c r="BT32" s="697"/>
      <c r="BU32" s="697"/>
      <c r="BV32" s="697"/>
      <c r="BW32" s="697"/>
      <c r="BX32" s="682">
        <v>94.9</v>
      </c>
      <c r="BY32" s="743"/>
      <c r="BZ32" s="743"/>
      <c r="CA32" s="743"/>
      <c r="CB32" s="721"/>
      <c r="CD32" s="771"/>
      <c r="CE32" s="772"/>
      <c r="CF32" s="711" t="s">
        <v>319</v>
      </c>
      <c r="CG32" s="712"/>
      <c r="CH32" s="712"/>
      <c r="CI32" s="712"/>
      <c r="CJ32" s="712"/>
      <c r="CK32" s="712"/>
      <c r="CL32" s="712"/>
      <c r="CM32" s="712"/>
      <c r="CN32" s="712"/>
      <c r="CO32" s="712"/>
      <c r="CP32" s="712"/>
      <c r="CQ32" s="713"/>
      <c r="CR32" s="678" t="s">
        <v>236</v>
      </c>
      <c r="CS32" s="679"/>
      <c r="CT32" s="679"/>
      <c r="CU32" s="679"/>
      <c r="CV32" s="679"/>
      <c r="CW32" s="679"/>
      <c r="CX32" s="679"/>
      <c r="CY32" s="680"/>
      <c r="CZ32" s="681" t="s">
        <v>174</v>
      </c>
      <c r="DA32" s="699"/>
      <c r="DB32" s="699"/>
      <c r="DC32" s="700"/>
      <c r="DD32" s="684" t="s">
        <v>174</v>
      </c>
      <c r="DE32" s="679"/>
      <c r="DF32" s="679"/>
      <c r="DG32" s="679"/>
      <c r="DH32" s="679"/>
      <c r="DI32" s="679"/>
      <c r="DJ32" s="679"/>
      <c r="DK32" s="680"/>
      <c r="DL32" s="684" t="s">
        <v>174</v>
      </c>
      <c r="DM32" s="679"/>
      <c r="DN32" s="679"/>
      <c r="DO32" s="679"/>
      <c r="DP32" s="679"/>
      <c r="DQ32" s="679"/>
      <c r="DR32" s="679"/>
      <c r="DS32" s="679"/>
      <c r="DT32" s="679"/>
      <c r="DU32" s="679"/>
      <c r="DV32" s="680"/>
      <c r="DW32" s="681" t="s">
        <v>236</v>
      </c>
      <c r="DX32" s="699"/>
      <c r="DY32" s="699"/>
      <c r="DZ32" s="699"/>
      <c r="EA32" s="699"/>
      <c r="EB32" s="699"/>
      <c r="EC32" s="714"/>
    </row>
    <row r="33" spans="2:133" ht="11.25" customHeight="1" x14ac:dyDescent="0.15">
      <c r="B33" s="675" t="s">
        <v>320</v>
      </c>
      <c r="C33" s="676"/>
      <c r="D33" s="676"/>
      <c r="E33" s="676"/>
      <c r="F33" s="676"/>
      <c r="G33" s="676"/>
      <c r="H33" s="676"/>
      <c r="I33" s="676"/>
      <c r="J33" s="676"/>
      <c r="K33" s="676"/>
      <c r="L33" s="676"/>
      <c r="M33" s="676"/>
      <c r="N33" s="676"/>
      <c r="O33" s="676"/>
      <c r="P33" s="676"/>
      <c r="Q33" s="677"/>
      <c r="R33" s="678">
        <v>426296</v>
      </c>
      <c r="S33" s="679"/>
      <c r="T33" s="679"/>
      <c r="U33" s="679"/>
      <c r="V33" s="679"/>
      <c r="W33" s="679"/>
      <c r="X33" s="679"/>
      <c r="Y33" s="680"/>
      <c r="Z33" s="715">
        <v>4.5999999999999996</v>
      </c>
      <c r="AA33" s="715"/>
      <c r="AB33" s="715"/>
      <c r="AC33" s="715"/>
      <c r="AD33" s="716" t="s">
        <v>234</v>
      </c>
      <c r="AE33" s="716"/>
      <c r="AF33" s="716"/>
      <c r="AG33" s="716"/>
      <c r="AH33" s="716"/>
      <c r="AI33" s="716"/>
      <c r="AJ33" s="716"/>
      <c r="AK33" s="716"/>
      <c r="AL33" s="681" t="s">
        <v>234</v>
      </c>
      <c r="AM33" s="682"/>
      <c r="AN33" s="682"/>
      <c r="AO33" s="717"/>
      <c r="AP33" s="756"/>
      <c r="AQ33" s="757"/>
      <c r="AR33" s="757"/>
      <c r="AS33" s="757"/>
      <c r="AT33" s="760"/>
      <c r="AU33" s="232"/>
      <c r="AV33" s="232"/>
      <c r="AW33" s="232"/>
      <c r="AX33" s="659" t="s">
        <v>321</v>
      </c>
      <c r="AY33" s="660"/>
      <c r="AZ33" s="660"/>
      <c r="BA33" s="660"/>
      <c r="BB33" s="660"/>
      <c r="BC33" s="660"/>
      <c r="BD33" s="660"/>
      <c r="BE33" s="660"/>
      <c r="BF33" s="661"/>
      <c r="BG33" s="742">
        <v>97.7</v>
      </c>
      <c r="BH33" s="663"/>
      <c r="BI33" s="663"/>
      <c r="BJ33" s="663"/>
      <c r="BK33" s="663"/>
      <c r="BL33" s="663"/>
      <c r="BM33" s="706">
        <v>91.5</v>
      </c>
      <c r="BN33" s="663"/>
      <c r="BO33" s="663"/>
      <c r="BP33" s="663"/>
      <c r="BQ33" s="727"/>
      <c r="BR33" s="742">
        <v>97.5</v>
      </c>
      <c r="BS33" s="663"/>
      <c r="BT33" s="663"/>
      <c r="BU33" s="663"/>
      <c r="BV33" s="663"/>
      <c r="BW33" s="663"/>
      <c r="BX33" s="706">
        <v>89.7</v>
      </c>
      <c r="BY33" s="663"/>
      <c r="BZ33" s="663"/>
      <c r="CA33" s="663"/>
      <c r="CB33" s="727"/>
      <c r="CD33" s="711" t="s">
        <v>322</v>
      </c>
      <c r="CE33" s="712"/>
      <c r="CF33" s="712"/>
      <c r="CG33" s="712"/>
      <c r="CH33" s="712"/>
      <c r="CI33" s="712"/>
      <c r="CJ33" s="712"/>
      <c r="CK33" s="712"/>
      <c r="CL33" s="712"/>
      <c r="CM33" s="712"/>
      <c r="CN33" s="712"/>
      <c r="CO33" s="712"/>
      <c r="CP33" s="712"/>
      <c r="CQ33" s="713"/>
      <c r="CR33" s="678">
        <v>4264149</v>
      </c>
      <c r="CS33" s="697"/>
      <c r="CT33" s="697"/>
      <c r="CU33" s="697"/>
      <c r="CV33" s="697"/>
      <c r="CW33" s="697"/>
      <c r="CX33" s="697"/>
      <c r="CY33" s="698"/>
      <c r="CZ33" s="681">
        <v>46.9</v>
      </c>
      <c r="DA33" s="699"/>
      <c r="DB33" s="699"/>
      <c r="DC33" s="700"/>
      <c r="DD33" s="684">
        <v>3543823</v>
      </c>
      <c r="DE33" s="697"/>
      <c r="DF33" s="697"/>
      <c r="DG33" s="697"/>
      <c r="DH33" s="697"/>
      <c r="DI33" s="697"/>
      <c r="DJ33" s="697"/>
      <c r="DK33" s="698"/>
      <c r="DL33" s="684">
        <v>2675503</v>
      </c>
      <c r="DM33" s="697"/>
      <c r="DN33" s="697"/>
      <c r="DO33" s="697"/>
      <c r="DP33" s="697"/>
      <c r="DQ33" s="697"/>
      <c r="DR33" s="697"/>
      <c r="DS33" s="697"/>
      <c r="DT33" s="697"/>
      <c r="DU33" s="697"/>
      <c r="DV33" s="698"/>
      <c r="DW33" s="681">
        <v>45.4</v>
      </c>
      <c r="DX33" s="699"/>
      <c r="DY33" s="699"/>
      <c r="DZ33" s="699"/>
      <c r="EA33" s="699"/>
      <c r="EB33" s="699"/>
      <c r="EC33" s="714"/>
    </row>
    <row r="34" spans="2:133" ht="11.25" customHeight="1" x14ac:dyDescent="0.15">
      <c r="B34" s="675" t="s">
        <v>323</v>
      </c>
      <c r="C34" s="676"/>
      <c r="D34" s="676"/>
      <c r="E34" s="676"/>
      <c r="F34" s="676"/>
      <c r="G34" s="676"/>
      <c r="H34" s="676"/>
      <c r="I34" s="676"/>
      <c r="J34" s="676"/>
      <c r="K34" s="676"/>
      <c r="L34" s="676"/>
      <c r="M34" s="676"/>
      <c r="N34" s="676"/>
      <c r="O34" s="676"/>
      <c r="P34" s="676"/>
      <c r="Q34" s="677"/>
      <c r="R34" s="678">
        <v>101021</v>
      </c>
      <c r="S34" s="679"/>
      <c r="T34" s="679"/>
      <c r="U34" s="679"/>
      <c r="V34" s="679"/>
      <c r="W34" s="679"/>
      <c r="X34" s="679"/>
      <c r="Y34" s="680"/>
      <c r="Z34" s="715">
        <v>1.1000000000000001</v>
      </c>
      <c r="AA34" s="715"/>
      <c r="AB34" s="715"/>
      <c r="AC34" s="715"/>
      <c r="AD34" s="716">
        <v>8084</v>
      </c>
      <c r="AE34" s="716"/>
      <c r="AF34" s="716"/>
      <c r="AG34" s="716"/>
      <c r="AH34" s="716"/>
      <c r="AI34" s="716"/>
      <c r="AJ34" s="716"/>
      <c r="AK34" s="716"/>
      <c r="AL34" s="681">
        <v>0.1</v>
      </c>
      <c r="AM34" s="682"/>
      <c r="AN34" s="682"/>
      <c r="AO34" s="717"/>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711" t="s">
        <v>324</v>
      </c>
      <c r="CE34" s="712"/>
      <c r="CF34" s="712"/>
      <c r="CG34" s="712"/>
      <c r="CH34" s="712"/>
      <c r="CI34" s="712"/>
      <c r="CJ34" s="712"/>
      <c r="CK34" s="712"/>
      <c r="CL34" s="712"/>
      <c r="CM34" s="712"/>
      <c r="CN34" s="712"/>
      <c r="CO34" s="712"/>
      <c r="CP34" s="712"/>
      <c r="CQ34" s="713"/>
      <c r="CR34" s="678">
        <v>1394750</v>
      </c>
      <c r="CS34" s="679"/>
      <c r="CT34" s="679"/>
      <c r="CU34" s="679"/>
      <c r="CV34" s="679"/>
      <c r="CW34" s="679"/>
      <c r="CX34" s="679"/>
      <c r="CY34" s="680"/>
      <c r="CZ34" s="681">
        <v>15.3</v>
      </c>
      <c r="DA34" s="699"/>
      <c r="DB34" s="699"/>
      <c r="DC34" s="700"/>
      <c r="DD34" s="684">
        <v>1125103</v>
      </c>
      <c r="DE34" s="679"/>
      <c r="DF34" s="679"/>
      <c r="DG34" s="679"/>
      <c r="DH34" s="679"/>
      <c r="DI34" s="679"/>
      <c r="DJ34" s="679"/>
      <c r="DK34" s="680"/>
      <c r="DL34" s="684">
        <v>811596</v>
      </c>
      <c r="DM34" s="679"/>
      <c r="DN34" s="679"/>
      <c r="DO34" s="679"/>
      <c r="DP34" s="679"/>
      <c r="DQ34" s="679"/>
      <c r="DR34" s="679"/>
      <c r="DS34" s="679"/>
      <c r="DT34" s="679"/>
      <c r="DU34" s="679"/>
      <c r="DV34" s="680"/>
      <c r="DW34" s="681">
        <v>13.8</v>
      </c>
      <c r="DX34" s="699"/>
      <c r="DY34" s="699"/>
      <c r="DZ34" s="699"/>
      <c r="EA34" s="699"/>
      <c r="EB34" s="699"/>
      <c r="EC34" s="714"/>
    </row>
    <row r="35" spans="2:133" ht="11.25" customHeight="1" x14ac:dyDescent="0.15">
      <c r="B35" s="675" t="s">
        <v>325</v>
      </c>
      <c r="C35" s="676"/>
      <c r="D35" s="676"/>
      <c r="E35" s="676"/>
      <c r="F35" s="676"/>
      <c r="G35" s="676"/>
      <c r="H35" s="676"/>
      <c r="I35" s="676"/>
      <c r="J35" s="676"/>
      <c r="K35" s="676"/>
      <c r="L35" s="676"/>
      <c r="M35" s="676"/>
      <c r="N35" s="676"/>
      <c r="O35" s="676"/>
      <c r="P35" s="676"/>
      <c r="Q35" s="677"/>
      <c r="R35" s="678">
        <v>48576</v>
      </c>
      <c r="S35" s="679"/>
      <c r="T35" s="679"/>
      <c r="U35" s="679"/>
      <c r="V35" s="679"/>
      <c r="W35" s="679"/>
      <c r="X35" s="679"/>
      <c r="Y35" s="680"/>
      <c r="Z35" s="715">
        <v>0.5</v>
      </c>
      <c r="AA35" s="715"/>
      <c r="AB35" s="715"/>
      <c r="AC35" s="715"/>
      <c r="AD35" s="716" t="s">
        <v>174</v>
      </c>
      <c r="AE35" s="716"/>
      <c r="AF35" s="716"/>
      <c r="AG35" s="716"/>
      <c r="AH35" s="716"/>
      <c r="AI35" s="716"/>
      <c r="AJ35" s="716"/>
      <c r="AK35" s="716"/>
      <c r="AL35" s="681" t="s">
        <v>174</v>
      </c>
      <c r="AM35" s="682"/>
      <c r="AN35" s="682"/>
      <c r="AO35" s="717"/>
      <c r="AP35" s="235"/>
      <c r="AQ35" s="739" t="s">
        <v>326</v>
      </c>
      <c r="AR35" s="740"/>
      <c r="AS35" s="740"/>
      <c r="AT35" s="740"/>
      <c r="AU35" s="740"/>
      <c r="AV35" s="740"/>
      <c r="AW35" s="740"/>
      <c r="AX35" s="740"/>
      <c r="AY35" s="740"/>
      <c r="AZ35" s="740"/>
      <c r="BA35" s="740"/>
      <c r="BB35" s="740"/>
      <c r="BC35" s="740"/>
      <c r="BD35" s="740"/>
      <c r="BE35" s="740"/>
      <c r="BF35" s="741"/>
      <c r="BG35" s="739" t="s">
        <v>327</v>
      </c>
      <c r="BH35" s="740"/>
      <c r="BI35" s="740"/>
      <c r="BJ35" s="740"/>
      <c r="BK35" s="740"/>
      <c r="BL35" s="740"/>
      <c r="BM35" s="740"/>
      <c r="BN35" s="740"/>
      <c r="BO35" s="740"/>
      <c r="BP35" s="740"/>
      <c r="BQ35" s="740"/>
      <c r="BR35" s="740"/>
      <c r="BS35" s="740"/>
      <c r="BT35" s="740"/>
      <c r="BU35" s="740"/>
      <c r="BV35" s="740"/>
      <c r="BW35" s="740"/>
      <c r="BX35" s="740"/>
      <c r="BY35" s="740"/>
      <c r="BZ35" s="740"/>
      <c r="CA35" s="740"/>
      <c r="CB35" s="741"/>
      <c r="CD35" s="711" t="s">
        <v>328</v>
      </c>
      <c r="CE35" s="712"/>
      <c r="CF35" s="712"/>
      <c r="CG35" s="712"/>
      <c r="CH35" s="712"/>
      <c r="CI35" s="712"/>
      <c r="CJ35" s="712"/>
      <c r="CK35" s="712"/>
      <c r="CL35" s="712"/>
      <c r="CM35" s="712"/>
      <c r="CN35" s="712"/>
      <c r="CO35" s="712"/>
      <c r="CP35" s="712"/>
      <c r="CQ35" s="713"/>
      <c r="CR35" s="678">
        <v>32557</v>
      </c>
      <c r="CS35" s="697"/>
      <c r="CT35" s="697"/>
      <c r="CU35" s="697"/>
      <c r="CV35" s="697"/>
      <c r="CW35" s="697"/>
      <c r="CX35" s="697"/>
      <c r="CY35" s="698"/>
      <c r="CZ35" s="681">
        <v>0.4</v>
      </c>
      <c r="DA35" s="699"/>
      <c r="DB35" s="699"/>
      <c r="DC35" s="700"/>
      <c r="DD35" s="684">
        <v>22657</v>
      </c>
      <c r="DE35" s="697"/>
      <c r="DF35" s="697"/>
      <c r="DG35" s="697"/>
      <c r="DH35" s="697"/>
      <c r="DI35" s="697"/>
      <c r="DJ35" s="697"/>
      <c r="DK35" s="698"/>
      <c r="DL35" s="684">
        <v>1960</v>
      </c>
      <c r="DM35" s="697"/>
      <c r="DN35" s="697"/>
      <c r="DO35" s="697"/>
      <c r="DP35" s="697"/>
      <c r="DQ35" s="697"/>
      <c r="DR35" s="697"/>
      <c r="DS35" s="697"/>
      <c r="DT35" s="697"/>
      <c r="DU35" s="697"/>
      <c r="DV35" s="698"/>
      <c r="DW35" s="681">
        <v>0</v>
      </c>
      <c r="DX35" s="699"/>
      <c r="DY35" s="699"/>
      <c r="DZ35" s="699"/>
      <c r="EA35" s="699"/>
      <c r="EB35" s="699"/>
      <c r="EC35" s="714"/>
    </row>
    <row r="36" spans="2:133" ht="11.25" customHeight="1" x14ac:dyDescent="0.15">
      <c r="B36" s="675" t="s">
        <v>329</v>
      </c>
      <c r="C36" s="676"/>
      <c r="D36" s="676"/>
      <c r="E36" s="676"/>
      <c r="F36" s="676"/>
      <c r="G36" s="676"/>
      <c r="H36" s="676"/>
      <c r="I36" s="676"/>
      <c r="J36" s="676"/>
      <c r="K36" s="676"/>
      <c r="L36" s="676"/>
      <c r="M36" s="676"/>
      <c r="N36" s="676"/>
      <c r="O36" s="676"/>
      <c r="P36" s="676"/>
      <c r="Q36" s="677"/>
      <c r="R36" s="678">
        <v>394550</v>
      </c>
      <c r="S36" s="679"/>
      <c r="T36" s="679"/>
      <c r="U36" s="679"/>
      <c r="V36" s="679"/>
      <c r="W36" s="679"/>
      <c r="X36" s="679"/>
      <c r="Y36" s="680"/>
      <c r="Z36" s="715">
        <v>4.2</v>
      </c>
      <c r="AA36" s="715"/>
      <c r="AB36" s="715"/>
      <c r="AC36" s="715"/>
      <c r="AD36" s="716" t="s">
        <v>234</v>
      </c>
      <c r="AE36" s="716"/>
      <c r="AF36" s="716"/>
      <c r="AG36" s="716"/>
      <c r="AH36" s="716"/>
      <c r="AI36" s="716"/>
      <c r="AJ36" s="716"/>
      <c r="AK36" s="716"/>
      <c r="AL36" s="681" t="s">
        <v>174</v>
      </c>
      <c r="AM36" s="682"/>
      <c r="AN36" s="682"/>
      <c r="AO36" s="717"/>
      <c r="AP36" s="235"/>
      <c r="AQ36" s="730" t="s">
        <v>330</v>
      </c>
      <c r="AR36" s="731"/>
      <c r="AS36" s="731"/>
      <c r="AT36" s="731"/>
      <c r="AU36" s="731"/>
      <c r="AV36" s="731"/>
      <c r="AW36" s="731"/>
      <c r="AX36" s="731"/>
      <c r="AY36" s="732"/>
      <c r="AZ36" s="733">
        <v>1765768</v>
      </c>
      <c r="BA36" s="734"/>
      <c r="BB36" s="734"/>
      <c r="BC36" s="734"/>
      <c r="BD36" s="734"/>
      <c r="BE36" s="734"/>
      <c r="BF36" s="735"/>
      <c r="BG36" s="736" t="s">
        <v>331</v>
      </c>
      <c r="BH36" s="737"/>
      <c r="BI36" s="737"/>
      <c r="BJ36" s="737"/>
      <c r="BK36" s="737"/>
      <c r="BL36" s="737"/>
      <c r="BM36" s="737"/>
      <c r="BN36" s="737"/>
      <c r="BO36" s="737"/>
      <c r="BP36" s="737"/>
      <c r="BQ36" s="737"/>
      <c r="BR36" s="737"/>
      <c r="BS36" s="737"/>
      <c r="BT36" s="737"/>
      <c r="BU36" s="738"/>
      <c r="BV36" s="733">
        <v>6689</v>
      </c>
      <c r="BW36" s="734"/>
      <c r="BX36" s="734"/>
      <c r="BY36" s="734"/>
      <c r="BZ36" s="734"/>
      <c r="CA36" s="734"/>
      <c r="CB36" s="735"/>
      <c r="CD36" s="711" t="s">
        <v>332</v>
      </c>
      <c r="CE36" s="712"/>
      <c r="CF36" s="712"/>
      <c r="CG36" s="712"/>
      <c r="CH36" s="712"/>
      <c r="CI36" s="712"/>
      <c r="CJ36" s="712"/>
      <c r="CK36" s="712"/>
      <c r="CL36" s="712"/>
      <c r="CM36" s="712"/>
      <c r="CN36" s="712"/>
      <c r="CO36" s="712"/>
      <c r="CP36" s="712"/>
      <c r="CQ36" s="713"/>
      <c r="CR36" s="678">
        <v>1285721</v>
      </c>
      <c r="CS36" s="679"/>
      <c r="CT36" s="679"/>
      <c r="CU36" s="679"/>
      <c r="CV36" s="679"/>
      <c r="CW36" s="679"/>
      <c r="CX36" s="679"/>
      <c r="CY36" s="680"/>
      <c r="CZ36" s="681">
        <v>14.1</v>
      </c>
      <c r="DA36" s="699"/>
      <c r="DB36" s="699"/>
      <c r="DC36" s="700"/>
      <c r="DD36" s="684">
        <v>1087896</v>
      </c>
      <c r="DE36" s="679"/>
      <c r="DF36" s="679"/>
      <c r="DG36" s="679"/>
      <c r="DH36" s="679"/>
      <c r="DI36" s="679"/>
      <c r="DJ36" s="679"/>
      <c r="DK36" s="680"/>
      <c r="DL36" s="684">
        <v>831536</v>
      </c>
      <c r="DM36" s="679"/>
      <c r="DN36" s="679"/>
      <c r="DO36" s="679"/>
      <c r="DP36" s="679"/>
      <c r="DQ36" s="679"/>
      <c r="DR36" s="679"/>
      <c r="DS36" s="679"/>
      <c r="DT36" s="679"/>
      <c r="DU36" s="679"/>
      <c r="DV36" s="680"/>
      <c r="DW36" s="681">
        <v>14.1</v>
      </c>
      <c r="DX36" s="699"/>
      <c r="DY36" s="699"/>
      <c r="DZ36" s="699"/>
      <c r="EA36" s="699"/>
      <c r="EB36" s="699"/>
      <c r="EC36" s="714"/>
    </row>
    <row r="37" spans="2:133" ht="11.25" customHeight="1" x14ac:dyDescent="0.15">
      <c r="B37" s="675" t="s">
        <v>333</v>
      </c>
      <c r="C37" s="676"/>
      <c r="D37" s="676"/>
      <c r="E37" s="676"/>
      <c r="F37" s="676"/>
      <c r="G37" s="676"/>
      <c r="H37" s="676"/>
      <c r="I37" s="676"/>
      <c r="J37" s="676"/>
      <c r="K37" s="676"/>
      <c r="L37" s="676"/>
      <c r="M37" s="676"/>
      <c r="N37" s="676"/>
      <c r="O37" s="676"/>
      <c r="P37" s="676"/>
      <c r="Q37" s="677"/>
      <c r="R37" s="678">
        <v>223731</v>
      </c>
      <c r="S37" s="679"/>
      <c r="T37" s="679"/>
      <c r="U37" s="679"/>
      <c r="V37" s="679"/>
      <c r="W37" s="679"/>
      <c r="X37" s="679"/>
      <c r="Y37" s="680"/>
      <c r="Z37" s="715">
        <v>2.4</v>
      </c>
      <c r="AA37" s="715"/>
      <c r="AB37" s="715"/>
      <c r="AC37" s="715"/>
      <c r="AD37" s="716" t="s">
        <v>174</v>
      </c>
      <c r="AE37" s="716"/>
      <c r="AF37" s="716"/>
      <c r="AG37" s="716"/>
      <c r="AH37" s="716"/>
      <c r="AI37" s="716"/>
      <c r="AJ37" s="716"/>
      <c r="AK37" s="716"/>
      <c r="AL37" s="681" t="s">
        <v>234</v>
      </c>
      <c r="AM37" s="682"/>
      <c r="AN37" s="682"/>
      <c r="AO37" s="717"/>
      <c r="AQ37" s="718" t="s">
        <v>334</v>
      </c>
      <c r="AR37" s="719"/>
      <c r="AS37" s="719"/>
      <c r="AT37" s="719"/>
      <c r="AU37" s="719"/>
      <c r="AV37" s="719"/>
      <c r="AW37" s="719"/>
      <c r="AX37" s="719"/>
      <c r="AY37" s="720"/>
      <c r="AZ37" s="678">
        <v>410197</v>
      </c>
      <c r="BA37" s="679"/>
      <c r="BB37" s="679"/>
      <c r="BC37" s="679"/>
      <c r="BD37" s="697"/>
      <c r="BE37" s="697"/>
      <c r="BF37" s="721"/>
      <c r="BG37" s="711" t="s">
        <v>335</v>
      </c>
      <c r="BH37" s="712"/>
      <c r="BI37" s="712"/>
      <c r="BJ37" s="712"/>
      <c r="BK37" s="712"/>
      <c r="BL37" s="712"/>
      <c r="BM37" s="712"/>
      <c r="BN37" s="712"/>
      <c r="BO37" s="712"/>
      <c r="BP37" s="712"/>
      <c r="BQ37" s="712"/>
      <c r="BR37" s="712"/>
      <c r="BS37" s="712"/>
      <c r="BT37" s="712"/>
      <c r="BU37" s="713"/>
      <c r="BV37" s="678">
        <v>-33838</v>
      </c>
      <c r="BW37" s="679"/>
      <c r="BX37" s="679"/>
      <c r="BY37" s="679"/>
      <c r="BZ37" s="679"/>
      <c r="CA37" s="679"/>
      <c r="CB37" s="722"/>
      <c r="CD37" s="711" t="s">
        <v>336</v>
      </c>
      <c r="CE37" s="712"/>
      <c r="CF37" s="712"/>
      <c r="CG37" s="712"/>
      <c r="CH37" s="712"/>
      <c r="CI37" s="712"/>
      <c r="CJ37" s="712"/>
      <c r="CK37" s="712"/>
      <c r="CL37" s="712"/>
      <c r="CM37" s="712"/>
      <c r="CN37" s="712"/>
      <c r="CO37" s="712"/>
      <c r="CP37" s="712"/>
      <c r="CQ37" s="713"/>
      <c r="CR37" s="678">
        <v>503182</v>
      </c>
      <c r="CS37" s="697"/>
      <c r="CT37" s="697"/>
      <c r="CU37" s="697"/>
      <c r="CV37" s="697"/>
      <c r="CW37" s="697"/>
      <c r="CX37" s="697"/>
      <c r="CY37" s="698"/>
      <c r="CZ37" s="681">
        <v>5.5</v>
      </c>
      <c r="DA37" s="699"/>
      <c r="DB37" s="699"/>
      <c r="DC37" s="700"/>
      <c r="DD37" s="684">
        <v>495482</v>
      </c>
      <c r="DE37" s="697"/>
      <c r="DF37" s="697"/>
      <c r="DG37" s="697"/>
      <c r="DH37" s="697"/>
      <c r="DI37" s="697"/>
      <c r="DJ37" s="697"/>
      <c r="DK37" s="698"/>
      <c r="DL37" s="684">
        <v>470430</v>
      </c>
      <c r="DM37" s="697"/>
      <c r="DN37" s="697"/>
      <c r="DO37" s="697"/>
      <c r="DP37" s="697"/>
      <c r="DQ37" s="697"/>
      <c r="DR37" s="697"/>
      <c r="DS37" s="697"/>
      <c r="DT37" s="697"/>
      <c r="DU37" s="697"/>
      <c r="DV37" s="698"/>
      <c r="DW37" s="681">
        <v>8</v>
      </c>
      <c r="DX37" s="699"/>
      <c r="DY37" s="699"/>
      <c r="DZ37" s="699"/>
      <c r="EA37" s="699"/>
      <c r="EB37" s="699"/>
      <c r="EC37" s="714"/>
    </row>
    <row r="38" spans="2:133" ht="11.25" customHeight="1" x14ac:dyDescent="0.15">
      <c r="B38" s="675" t="s">
        <v>337</v>
      </c>
      <c r="C38" s="676"/>
      <c r="D38" s="676"/>
      <c r="E38" s="676"/>
      <c r="F38" s="676"/>
      <c r="G38" s="676"/>
      <c r="H38" s="676"/>
      <c r="I38" s="676"/>
      <c r="J38" s="676"/>
      <c r="K38" s="676"/>
      <c r="L38" s="676"/>
      <c r="M38" s="676"/>
      <c r="N38" s="676"/>
      <c r="O38" s="676"/>
      <c r="P38" s="676"/>
      <c r="Q38" s="677"/>
      <c r="R38" s="678">
        <v>106652</v>
      </c>
      <c r="S38" s="679"/>
      <c r="T38" s="679"/>
      <c r="U38" s="679"/>
      <c r="V38" s="679"/>
      <c r="W38" s="679"/>
      <c r="X38" s="679"/>
      <c r="Y38" s="680"/>
      <c r="Z38" s="715">
        <v>1.1000000000000001</v>
      </c>
      <c r="AA38" s="715"/>
      <c r="AB38" s="715"/>
      <c r="AC38" s="715"/>
      <c r="AD38" s="716">
        <v>21884</v>
      </c>
      <c r="AE38" s="716"/>
      <c r="AF38" s="716"/>
      <c r="AG38" s="716"/>
      <c r="AH38" s="716"/>
      <c r="AI38" s="716"/>
      <c r="AJ38" s="716"/>
      <c r="AK38" s="716"/>
      <c r="AL38" s="681">
        <v>0.4</v>
      </c>
      <c r="AM38" s="682"/>
      <c r="AN38" s="682"/>
      <c r="AO38" s="717"/>
      <c r="AQ38" s="718" t="s">
        <v>338</v>
      </c>
      <c r="AR38" s="719"/>
      <c r="AS38" s="719"/>
      <c r="AT38" s="719"/>
      <c r="AU38" s="719"/>
      <c r="AV38" s="719"/>
      <c r="AW38" s="719"/>
      <c r="AX38" s="719"/>
      <c r="AY38" s="720"/>
      <c r="AZ38" s="678">
        <v>309093</v>
      </c>
      <c r="BA38" s="679"/>
      <c r="BB38" s="679"/>
      <c r="BC38" s="679"/>
      <c r="BD38" s="697"/>
      <c r="BE38" s="697"/>
      <c r="BF38" s="721"/>
      <c r="BG38" s="711" t="s">
        <v>339</v>
      </c>
      <c r="BH38" s="712"/>
      <c r="BI38" s="712"/>
      <c r="BJ38" s="712"/>
      <c r="BK38" s="712"/>
      <c r="BL38" s="712"/>
      <c r="BM38" s="712"/>
      <c r="BN38" s="712"/>
      <c r="BO38" s="712"/>
      <c r="BP38" s="712"/>
      <c r="BQ38" s="712"/>
      <c r="BR38" s="712"/>
      <c r="BS38" s="712"/>
      <c r="BT38" s="712"/>
      <c r="BU38" s="713"/>
      <c r="BV38" s="678">
        <v>2225</v>
      </c>
      <c r="BW38" s="679"/>
      <c r="BX38" s="679"/>
      <c r="BY38" s="679"/>
      <c r="BZ38" s="679"/>
      <c r="CA38" s="679"/>
      <c r="CB38" s="722"/>
      <c r="CD38" s="711" t="s">
        <v>340</v>
      </c>
      <c r="CE38" s="712"/>
      <c r="CF38" s="712"/>
      <c r="CG38" s="712"/>
      <c r="CH38" s="712"/>
      <c r="CI38" s="712"/>
      <c r="CJ38" s="712"/>
      <c r="CK38" s="712"/>
      <c r="CL38" s="712"/>
      <c r="CM38" s="712"/>
      <c r="CN38" s="712"/>
      <c r="CO38" s="712"/>
      <c r="CP38" s="712"/>
      <c r="CQ38" s="713"/>
      <c r="CR38" s="678">
        <v>1376384</v>
      </c>
      <c r="CS38" s="679"/>
      <c r="CT38" s="679"/>
      <c r="CU38" s="679"/>
      <c r="CV38" s="679"/>
      <c r="CW38" s="679"/>
      <c r="CX38" s="679"/>
      <c r="CY38" s="680"/>
      <c r="CZ38" s="681">
        <v>15.1</v>
      </c>
      <c r="DA38" s="699"/>
      <c r="DB38" s="699"/>
      <c r="DC38" s="700"/>
      <c r="DD38" s="684">
        <v>1211875</v>
      </c>
      <c r="DE38" s="679"/>
      <c r="DF38" s="679"/>
      <c r="DG38" s="679"/>
      <c r="DH38" s="679"/>
      <c r="DI38" s="679"/>
      <c r="DJ38" s="679"/>
      <c r="DK38" s="680"/>
      <c r="DL38" s="684">
        <v>1030411</v>
      </c>
      <c r="DM38" s="679"/>
      <c r="DN38" s="679"/>
      <c r="DO38" s="679"/>
      <c r="DP38" s="679"/>
      <c r="DQ38" s="679"/>
      <c r="DR38" s="679"/>
      <c r="DS38" s="679"/>
      <c r="DT38" s="679"/>
      <c r="DU38" s="679"/>
      <c r="DV38" s="680"/>
      <c r="DW38" s="681">
        <v>17.5</v>
      </c>
      <c r="DX38" s="699"/>
      <c r="DY38" s="699"/>
      <c r="DZ38" s="699"/>
      <c r="EA38" s="699"/>
      <c r="EB38" s="699"/>
      <c r="EC38" s="714"/>
    </row>
    <row r="39" spans="2:133" ht="11.25" customHeight="1" x14ac:dyDescent="0.15">
      <c r="B39" s="675" t="s">
        <v>341</v>
      </c>
      <c r="C39" s="676"/>
      <c r="D39" s="676"/>
      <c r="E39" s="676"/>
      <c r="F39" s="676"/>
      <c r="G39" s="676"/>
      <c r="H39" s="676"/>
      <c r="I39" s="676"/>
      <c r="J39" s="676"/>
      <c r="K39" s="676"/>
      <c r="L39" s="676"/>
      <c r="M39" s="676"/>
      <c r="N39" s="676"/>
      <c r="O39" s="676"/>
      <c r="P39" s="676"/>
      <c r="Q39" s="677"/>
      <c r="R39" s="678">
        <v>1167917</v>
      </c>
      <c r="S39" s="679"/>
      <c r="T39" s="679"/>
      <c r="U39" s="679"/>
      <c r="V39" s="679"/>
      <c r="W39" s="679"/>
      <c r="X39" s="679"/>
      <c r="Y39" s="680"/>
      <c r="Z39" s="715">
        <v>12.6</v>
      </c>
      <c r="AA39" s="715"/>
      <c r="AB39" s="715"/>
      <c r="AC39" s="715"/>
      <c r="AD39" s="716" t="s">
        <v>236</v>
      </c>
      <c r="AE39" s="716"/>
      <c r="AF39" s="716"/>
      <c r="AG39" s="716"/>
      <c r="AH39" s="716"/>
      <c r="AI39" s="716"/>
      <c r="AJ39" s="716"/>
      <c r="AK39" s="716"/>
      <c r="AL39" s="681" t="s">
        <v>234</v>
      </c>
      <c r="AM39" s="682"/>
      <c r="AN39" s="682"/>
      <c r="AO39" s="717"/>
      <c r="AQ39" s="718" t="s">
        <v>342</v>
      </c>
      <c r="AR39" s="719"/>
      <c r="AS39" s="719"/>
      <c r="AT39" s="719"/>
      <c r="AU39" s="719"/>
      <c r="AV39" s="719"/>
      <c r="AW39" s="719"/>
      <c r="AX39" s="719"/>
      <c r="AY39" s="720"/>
      <c r="AZ39" s="678">
        <v>80291</v>
      </c>
      <c r="BA39" s="679"/>
      <c r="BB39" s="679"/>
      <c r="BC39" s="679"/>
      <c r="BD39" s="697"/>
      <c r="BE39" s="697"/>
      <c r="BF39" s="721"/>
      <c r="BG39" s="711" t="s">
        <v>343</v>
      </c>
      <c r="BH39" s="712"/>
      <c r="BI39" s="712"/>
      <c r="BJ39" s="712"/>
      <c r="BK39" s="712"/>
      <c r="BL39" s="712"/>
      <c r="BM39" s="712"/>
      <c r="BN39" s="712"/>
      <c r="BO39" s="712"/>
      <c r="BP39" s="712"/>
      <c r="BQ39" s="712"/>
      <c r="BR39" s="712"/>
      <c r="BS39" s="712"/>
      <c r="BT39" s="712"/>
      <c r="BU39" s="713"/>
      <c r="BV39" s="678">
        <v>3355</v>
      </c>
      <c r="BW39" s="679"/>
      <c r="BX39" s="679"/>
      <c r="BY39" s="679"/>
      <c r="BZ39" s="679"/>
      <c r="CA39" s="679"/>
      <c r="CB39" s="722"/>
      <c r="CD39" s="711" t="s">
        <v>344</v>
      </c>
      <c r="CE39" s="712"/>
      <c r="CF39" s="712"/>
      <c r="CG39" s="712"/>
      <c r="CH39" s="712"/>
      <c r="CI39" s="712"/>
      <c r="CJ39" s="712"/>
      <c r="CK39" s="712"/>
      <c r="CL39" s="712"/>
      <c r="CM39" s="712"/>
      <c r="CN39" s="712"/>
      <c r="CO39" s="712"/>
      <c r="CP39" s="712"/>
      <c r="CQ39" s="713"/>
      <c r="CR39" s="678">
        <v>148757</v>
      </c>
      <c r="CS39" s="697"/>
      <c r="CT39" s="697"/>
      <c r="CU39" s="697"/>
      <c r="CV39" s="697"/>
      <c r="CW39" s="697"/>
      <c r="CX39" s="697"/>
      <c r="CY39" s="698"/>
      <c r="CZ39" s="681">
        <v>1.6</v>
      </c>
      <c r="DA39" s="699"/>
      <c r="DB39" s="699"/>
      <c r="DC39" s="700"/>
      <c r="DD39" s="684">
        <v>96292</v>
      </c>
      <c r="DE39" s="697"/>
      <c r="DF39" s="697"/>
      <c r="DG39" s="697"/>
      <c r="DH39" s="697"/>
      <c r="DI39" s="697"/>
      <c r="DJ39" s="697"/>
      <c r="DK39" s="698"/>
      <c r="DL39" s="684" t="s">
        <v>234</v>
      </c>
      <c r="DM39" s="697"/>
      <c r="DN39" s="697"/>
      <c r="DO39" s="697"/>
      <c r="DP39" s="697"/>
      <c r="DQ39" s="697"/>
      <c r="DR39" s="697"/>
      <c r="DS39" s="697"/>
      <c r="DT39" s="697"/>
      <c r="DU39" s="697"/>
      <c r="DV39" s="698"/>
      <c r="DW39" s="681" t="s">
        <v>234</v>
      </c>
      <c r="DX39" s="699"/>
      <c r="DY39" s="699"/>
      <c r="DZ39" s="699"/>
      <c r="EA39" s="699"/>
      <c r="EB39" s="699"/>
      <c r="EC39" s="714"/>
    </row>
    <row r="40" spans="2:133" ht="11.25" customHeight="1" x14ac:dyDescent="0.15">
      <c r="B40" s="675" t="s">
        <v>345</v>
      </c>
      <c r="C40" s="676"/>
      <c r="D40" s="676"/>
      <c r="E40" s="676"/>
      <c r="F40" s="676"/>
      <c r="G40" s="676"/>
      <c r="H40" s="676"/>
      <c r="I40" s="676"/>
      <c r="J40" s="676"/>
      <c r="K40" s="676"/>
      <c r="L40" s="676"/>
      <c r="M40" s="676"/>
      <c r="N40" s="676"/>
      <c r="O40" s="676"/>
      <c r="P40" s="676"/>
      <c r="Q40" s="677"/>
      <c r="R40" s="678" t="s">
        <v>236</v>
      </c>
      <c r="S40" s="679"/>
      <c r="T40" s="679"/>
      <c r="U40" s="679"/>
      <c r="V40" s="679"/>
      <c r="W40" s="679"/>
      <c r="X40" s="679"/>
      <c r="Y40" s="680"/>
      <c r="Z40" s="715" t="s">
        <v>236</v>
      </c>
      <c r="AA40" s="715"/>
      <c r="AB40" s="715"/>
      <c r="AC40" s="715"/>
      <c r="AD40" s="716" t="s">
        <v>234</v>
      </c>
      <c r="AE40" s="716"/>
      <c r="AF40" s="716"/>
      <c r="AG40" s="716"/>
      <c r="AH40" s="716"/>
      <c r="AI40" s="716"/>
      <c r="AJ40" s="716"/>
      <c r="AK40" s="716"/>
      <c r="AL40" s="681" t="s">
        <v>138</v>
      </c>
      <c r="AM40" s="682"/>
      <c r="AN40" s="682"/>
      <c r="AO40" s="717"/>
      <c r="AQ40" s="718" t="s">
        <v>346</v>
      </c>
      <c r="AR40" s="719"/>
      <c r="AS40" s="719"/>
      <c r="AT40" s="719"/>
      <c r="AU40" s="719"/>
      <c r="AV40" s="719"/>
      <c r="AW40" s="719"/>
      <c r="AX40" s="719"/>
      <c r="AY40" s="720"/>
      <c r="AZ40" s="678">
        <v>23582</v>
      </c>
      <c r="BA40" s="679"/>
      <c r="BB40" s="679"/>
      <c r="BC40" s="679"/>
      <c r="BD40" s="697"/>
      <c r="BE40" s="697"/>
      <c r="BF40" s="721"/>
      <c r="BG40" s="723" t="s">
        <v>347</v>
      </c>
      <c r="BH40" s="724"/>
      <c r="BI40" s="724"/>
      <c r="BJ40" s="724"/>
      <c r="BK40" s="724"/>
      <c r="BL40" s="236"/>
      <c r="BM40" s="712" t="s">
        <v>348</v>
      </c>
      <c r="BN40" s="712"/>
      <c r="BO40" s="712"/>
      <c r="BP40" s="712"/>
      <c r="BQ40" s="712"/>
      <c r="BR40" s="712"/>
      <c r="BS40" s="712"/>
      <c r="BT40" s="712"/>
      <c r="BU40" s="713"/>
      <c r="BV40" s="678">
        <v>108</v>
      </c>
      <c r="BW40" s="679"/>
      <c r="BX40" s="679"/>
      <c r="BY40" s="679"/>
      <c r="BZ40" s="679"/>
      <c r="CA40" s="679"/>
      <c r="CB40" s="722"/>
      <c r="CD40" s="711" t="s">
        <v>349</v>
      </c>
      <c r="CE40" s="712"/>
      <c r="CF40" s="712"/>
      <c r="CG40" s="712"/>
      <c r="CH40" s="712"/>
      <c r="CI40" s="712"/>
      <c r="CJ40" s="712"/>
      <c r="CK40" s="712"/>
      <c r="CL40" s="712"/>
      <c r="CM40" s="712"/>
      <c r="CN40" s="712"/>
      <c r="CO40" s="712"/>
      <c r="CP40" s="712"/>
      <c r="CQ40" s="713"/>
      <c r="CR40" s="678">
        <v>25980</v>
      </c>
      <c r="CS40" s="679"/>
      <c r="CT40" s="679"/>
      <c r="CU40" s="679"/>
      <c r="CV40" s="679"/>
      <c r="CW40" s="679"/>
      <c r="CX40" s="679"/>
      <c r="CY40" s="680"/>
      <c r="CZ40" s="681">
        <v>0.3</v>
      </c>
      <c r="DA40" s="699"/>
      <c r="DB40" s="699"/>
      <c r="DC40" s="700"/>
      <c r="DD40" s="684" t="s">
        <v>234</v>
      </c>
      <c r="DE40" s="679"/>
      <c r="DF40" s="679"/>
      <c r="DG40" s="679"/>
      <c r="DH40" s="679"/>
      <c r="DI40" s="679"/>
      <c r="DJ40" s="679"/>
      <c r="DK40" s="680"/>
      <c r="DL40" s="684" t="s">
        <v>236</v>
      </c>
      <c r="DM40" s="679"/>
      <c r="DN40" s="679"/>
      <c r="DO40" s="679"/>
      <c r="DP40" s="679"/>
      <c r="DQ40" s="679"/>
      <c r="DR40" s="679"/>
      <c r="DS40" s="679"/>
      <c r="DT40" s="679"/>
      <c r="DU40" s="679"/>
      <c r="DV40" s="680"/>
      <c r="DW40" s="681" t="s">
        <v>234</v>
      </c>
      <c r="DX40" s="699"/>
      <c r="DY40" s="699"/>
      <c r="DZ40" s="699"/>
      <c r="EA40" s="699"/>
      <c r="EB40" s="699"/>
      <c r="EC40" s="714"/>
    </row>
    <row r="41" spans="2:133" ht="11.25" customHeight="1" x14ac:dyDescent="0.15">
      <c r="B41" s="675" t="s">
        <v>350</v>
      </c>
      <c r="C41" s="676"/>
      <c r="D41" s="676"/>
      <c r="E41" s="676"/>
      <c r="F41" s="676"/>
      <c r="G41" s="676"/>
      <c r="H41" s="676"/>
      <c r="I41" s="676"/>
      <c r="J41" s="676"/>
      <c r="K41" s="676"/>
      <c r="L41" s="676"/>
      <c r="M41" s="676"/>
      <c r="N41" s="676"/>
      <c r="O41" s="676"/>
      <c r="P41" s="676"/>
      <c r="Q41" s="677"/>
      <c r="R41" s="678">
        <v>167717</v>
      </c>
      <c r="S41" s="679"/>
      <c r="T41" s="679"/>
      <c r="U41" s="679"/>
      <c r="V41" s="679"/>
      <c r="W41" s="679"/>
      <c r="X41" s="679"/>
      <c r="Y41" s="680"/>
      <c r="Z41" s="715">
        <v>1.8</v>
      </c>
      <c r="AA41" s="715"/>
      <c r="AB41" s="715"/>
      <c r="AC41" s="715"/>
      <c r="AD41" s="716" t="s">
        <v>236</v>
      </c>
      <c r="AE41" s="716"/>
      <c r="AF41" s="716"/>
      <c r="AG41" s="716"/>
      <c r="AH41" s="716"/>
      <c r="AI41" s="716"/>
      <c r="AJ41" s="716"/>
      <c r="AK41" s="716"/>
      <c r="AL41" s="681" t="s">
        <v>236</v>
      </c>
      <c r="AM41" s="682"/>
      <c r="AN41" s="682"/>
      <c r="AO41" s="717"/>
      <c r="AQ41" s="718" t="s">
        <v>351</v>
      </c>
      <c r="AR41" s="719"/>
      <c r="AS41" s="719"/>
      <c r="AT41" s="719"/>
      <c r="AU41" s="719"/>
      <c r="AV41" s="719"/>
      <c r="AW41" s="719"/>
      <c r="AX41" s="719"/>
      <c r="AY41" s="720"/>
      <c r="AZ41" s="678">
        <v>199286</v>
      </c>
      <c r="BA41" s="679"/>
      <c r="BB41" s="679"/>
      <c r="BC41" s="679"/>
      <c r="BD41" s="697"/>
      <c r="BE41" s="697"/>
      <c r="BF41" s="721"/>
      <c r="BG41" s="723"/>
      <c r="BH41" s="724"/>
      <c r="BI41" s="724"/>
      <c r="BJ41" s="724"/>
      <c r="BK41" s="724"/>
      <c r="BL41" s="236"/>
      <c r="BM41" s="712" t="s">
        <v>352</v>
      </c>
      <c r="BN41" s="712"/>
      <c r="BO41" s="712"/>
      <c r="BP41" s="712"/>
      <c r="BQ41" s="712"/>
      <c r="BR41" s="712"/>
      <c r="BS41" s="712"/>
      <c r="BT41" s="712"/>
      <c r="BU41" s="713"/>
      <c r="BV41" s="678" t="s">
        <v>174</v>
      </c>
      <c r="BW41" s="679"/>
      <c r="BX41" s="679"/>
      <c r="BY41" s="679"/>
      <c r="BZ41" s="679"/>
      <c r="CA41" s="679"/>
      <c r="CB41" s="722"/>
      <c r="CD41" s="711" t="s">
        <v>353</v>
      </c>
      <c r="CE41" s="712"/>
      <c r="CF41" s="712"/>
      <c r="CG41" s="712"/>
      <c r="CH41" s="712"/>
      <c r="CI41" s="712"/>
      <c r="CJ41" s="712"/>
      <c r="CK41" s="712"/>
      <c r="CL41" s="712"/>
      <c r="CM41" s="712"/>
      <c r="CN41" s="712"/>
      <c r="CO41" s="712"/>
      <c r="CP41" s="712"/>
      <c r="CQ41" s="713"/>
      <c r="CR41" s="678" t="s">
        <v>234</v>
      </c>
      <c r="CS41" s="697"/>
      <c r="CT41" s="697"/>
      <c r="CU41" s="697"/>
      <c r="CV41" s="697"/>
      <c r="CW41" s="697"/>
      <c r="CX41" s="697"/>
      <c r="CY41" s="698"/>
      <c r="CZ41" s="681" t="s">
        <v>234</v>
      </c>
      <c r="DA41" s="699"/>
      <c r="DB41" s="699"/>
      <c r="DC41" s="700"/>
      <c r="DD41" s="684" t="s">
        <v>234</v>
      </c>
      <c r="DE41" s="697"/>
      <c r="DF41" s="697"/>
      <c r="DG41" s="697"/>
      <c r="DH41" s="697"/>
      <c r="DI41" s="697"/>
      <c r="DJ41" s="697"/>
      <c r="DK41" s="698"/>
      <c r="DL41" s="685"/>
      <c r="DM41" s="686"/>
      <c r="DN41" s="686"/>
      <c r="DO41" s="686"/>
      <c r="DP41" s="686"/>
      <c r="DQ41" s="686"/>
      <c r="DR41" s="686"/>
      <c r="DS41" s="686"/>
      <c r="DT41" s="686"/>
      <c r="DU41" s="686"/>
      <c r="DV41" s="687"/>
      <c r="DW41" s="688"/>
      <c r="DX41" s="689"/>
      <c r="DY41" s="689"/>
      <c r="DZ41" s="689"/>
      <c r="EA41" s="689"/>
      <c r="EB41" s="689"/>
      <c r="EC41" s="690"/>
    </row>
    <row r="42" spans="2:133" ht="11.25" customHeight="1" x14ac:dyDescent="0.15">
      <c r="B42" s="659" t="s">
        <v>354</v>
      </c>
      <c r="C42" s="660"/>
      <c r="D42" s="660"/>
      <c r="E42" s="660"/>
      <c r="F42" s="660"/>
      <c r="G42" s="660"/>
      <c r="H42" s="660"/>
      <c r="I42" s="660"/>
      <c r="J42" s="660"/>
      <c r="K42" s="660"/>
      <c r="L42" s="660"/>
      <c r="M42" s="660"/>
      <c r="N42" s="660"/>
      <c r="O42" s="660"/>
      <c r="P42" s="660"/>
      <c r="Q42" s="661"/>
      <c r="R42" s="662">
        <v>9291643</v>
      </c>
      <c r="S42" s="701"/>
      <c r="T42" s="701"/>
      <c r="U42" s="701"/>
      <c r="V42" s="701"/>
      <c r="W42" s="701"/>
      <c r="X42" s="701"/>
      <c r="Y42" s="703"/>
      <c r="Z42" s="704">
        <v>100</v>
      </c>
      <c r="AA42" s="704"/>
      <c r="AB42" s="704"/>
      <c r="AC42" s="704"/>
      <c r="AD42" s="705">
        <v>5724829</v>
      </c>
      <c r="AE42" s="705"/>
      <c r="AF42" s="705"/>
      <c r="AG42" s="705"/>
      <c r="AH42" s="705"/>
      <c r="AI42" s="705"/>
      <c r="AJ42" s="705"/>
      <c r="AK42" s="705"/>
      <c r="AL42" s="665">
        <v>100</v>
      </c>
      <c r="AM42" s="706"/>
      <c r="AN42" s="706"/>
      <c r="AO42" s="707"/>
      <c r="AQ42" s="708" t="s">
        <v>355</v>
      </c>
      <c r="AR42" s="709"/>
      <c r="AS42" s="709"/>
      <c r="AT42" s="709"/>
      <c r="AU42" s="709"/>
      <c r="AV42" s="709"/>
      <c r="AW42" s="709"/>
      <c r="AX42" s="709"/>
      <c r="AY42" s="710"/>
      <c r="AZ42" s="662">
        <v>743319</v>
      </c>
      <c r="BA42" s="701"/>
      <c r="BB42" s="701"/>
      <c r="BC42" s="701"/>
      <c r="BD42" s="663"/>
      <c r="BE42" s="663"/>
      <c r="BF42" s="727"/>
      <c r="BG42" s="725"/>
      <c r="BH42" s="726"/>
      <c r="BI42" s="726"/>
      <c r="BJ42" s="726"/>
      <c r="BK42" s="726"/>
      <c r="BL42" s="237"/>
      <c r="BM42" s="728" t="s">
        <v>356</v>
      </c>
      <c r="BN42" s="728"/>
      <c r="BO42" s="728"/>
      <c r="BP42" s="728"/>
      <c r="BQ42" s="728"/>
      <c r="BR42" s="728"/>
      <c r="BS42" s="728"/>
      <c r="BT42" s="728"/>
      <c r="BU42" s="729"/>
      <c r="BV42" s="662">
        <v>423</v>
      </c>
      <c r="BW42" s="701"/>
      <c r="BX42" s="701"/>
      <c r="BY42" s="701"/>
      <c r="BZ42" s="701"/>
      <c r="CA42" s="701"/>
      <c r="CB42" s="702"/>
      <c r="CD42" s="675" t="s">
        <v>357</v>
      </c>
      <c r="CE42" s="676"/>
      <c r="CF42" s="676"/>
      <c r="CG42" s="676"/>
      <c r="CH42" s="676"/>
      <c r="CI42" s="676"/>
      <c r="CJ42" s="676"/>
      <c r="CK42" s="676"/>
      <c r="CL42" s="676"/>
      <c r="CM42" s="676"/>
      <c r="CN42" s="676"/>
      <c r="CO42" s="676"/>
      <c r="CP42" s="676"/>
      <c r="CQ42" s="677"/>
      <c r="CR42" s="678">
        <v>1514432</v>
      </c>
      <c r="CS42" s="679"/>
      <c r="CT42" s="679"/>
      <c r="CU42" s="679"/>
      <c r="CV42" s="679"/>
      <c r="CW42" s="679"/>
      <c r="CX42" s="679"/>
      <c r="CY42" s="680"/>
      <c r="CZ42" s="681">
        <v>16.600000000000001</v>
      </c>
      <c r="DA42" s="682"/>
      <c r="DB42" s="682"/>
      <c r="DC42" s="683"/>
      <c r="DD42" s="684">
        <v>267046</v>
      </c>
      <c r="DE42" s="679"/>
      <c r="DF42" s="679"/>
      <c r="DG42" s="679"/>
      <c r="DH42" s="679"/>
      <c r="DI42" s="679"/>
      <c r="DJ42" s="679"/>
      <c r="DK42" s="680"/>
      <c r="DL42" s="685"/>
      <c r="DM42" s="686"/>
      <c r="DN42" s="686"/>
      <c r="DO42" s="686"/>
      <c r="DP42" s="686"/>
      <c r="DQ42" s="686"/>
      <c r="DR42" s="686"/>
      <c r="DS42" s="686"/>
      <c r="DT42" s="686"/>
      <c r="DU42" s="686"/>
      <c r="DV42" s="687"/>
      <c r="DW42" s="688"/>
      <c r="DX42" s="689"/>
      <c r="DY42" s="689"/>
      <c r="DZ42" s="689"/>
      <c r="EA42" s="689"/>
      <c r="EB42" s="689"/>
      <c r="EC42" s="690"/>
    </row>
    <row r="43" spans="2:133" ht="11.25" customHeight="1" x14ac:dyDescent="0.15">
      <c r="BV43" s="238"/>
      <c r="BW43" s="238"/>
      <c r="BX43" s="238"/>
      <c r="BY43" s="238"/>
      <c r="BZ43" s="238"/>
      <c r="CA43" s="238"/>
      <c r="CB43" s="238"/>
      <c r="CD43" s="675" t="s">
        <v>358</v>
      </c>
      <c r="CE43" s="676"/>
      <c r="CF43" s="676"/>
      <c r="CG43" s="676"/>
      <c r="CH43" s="676"/>
      <c r="CI43" s="676"/>
      <c r="CJ43" s="676"/>
      <c r="CK43" s="676"/>
      <c r="CL43" s="676"/>
      <c r="CM43" s="676"/>
      <c r="CN43" s="676"/>
      <c r="CO43" s="676"/>
      <c r="CP43" s="676"/>
      <c r="CQ43" s="677"/>
      <c r="CR43" s="678">
        <v>54088</v>
      </c>
      <c r="CS43" s="697"/>
      <c r="CT43" s="697"/>
      <c r="CU43" s="697"/>
      <c r="CV43" s="697"/>
      <c r="CW43" s="697"/>
      <c r="CX43" s="697"/>
      <c r="CY43" s="698"/>
      <c r="CZ43" s="681">
        <v>0.6</v>
      </c>
      <c r="DA43" s="699"/>
      <c r="DB43" s="699"/>
      <c r="DC43" s="700"/>
      <c r="DD43" s="684">
        <v>54088</v>
      </c>
      <c r="DE43" s="697"/>
      <c r="DF43" s="697"/>
      <c r="DG43" s="697"/>
      <c r="DH43" s="697"/>
      <c r="DI43" s="697"/>
      <c r="DJ43" s="697"/>
      <c r="DK43" s="698"/>
      <c r="DL43" s="685"/>
      <c r="DM43" s="686"/>
      <c r="DN43" s="686"/>
      <c r="DO43" s="686"/>
      <c r="DP43" s="686"/>
      <c r="DQ43" s="686"/>
      <c r="DR43" s="686"/>
      <c r="DS43" s="686"/>
      <c r="DT43" s="686"/>
      <c r="DU43" s="686"/>
      <c r="DV43" s="687"/>
      <c r="DW43" s="688"/>
      <c r="DX43" s="689"/>
      <c r="DY43" s="689"/>
      <c r="DZ43" s="689"/>
      <c r="EA43" s="689"/>
      <c r="EB43" s="689"/>
      <c r="EC43" s="690"/>
    </row>
    <row r="44" spans="2:133" ht="11.25" customHeight="1" x14ac:dyDescent="0.15">
      <c r="CD44" s="691" t="s">
        <v>306</v>
      </c>
      <c r="CE44" s="692"/>
      <c r="CF44" s="675" t="s">
        <v>359</v>
      </c>
      <c r="CG44" s="676"/>
      <c r="CH44" s="676"/>
      <c r="CI44" s="676"/>
      <c r="CJ44" s="676"/>
      <c r="CK44" s="676"/>
      <c r="CL44" s="676"/>
      <c r="CM44" s="676"/>
      <c r="CN44" s="676"/>
      <c r="CO44" s="676"/>
      <c r="CP44" s="676"/>
      <c r="CQ44" s="677"/>
      <c r="CR44" s="678">
        <v>1355363</v>
      </c>
      <c r="CS44" s="679"/>
      <c r="CT44" s="679"/>
      <c r="CU44" s="679"/>
      <c r="CV44" s="679"/>
      <c r="CW44" s="679"/>
      <c r="CX44" s="679"/>
      <c r="CY44" s="680"/>
      <c r="CZ44" s="681">
        <v>14.9</v>
      </c>
      <c r="DA44" s="682"/>
      <c r="DB44" s="682"/>
      <c r="DC44" s="683"/>
      <c r="DD44" s="684">
        <v>265756</v>
      </c>
      <c r="DE44" s="679"/>
      <c r="DF44" s="679"/>
      <c r="DG44" s="679"/>
      <c r="DH44" s="679"/>
      <c r="DI44" s="679"/>
      <c r="DJ44" s="679"/>
      <c r="DK44" s="680"/>
      <c r="DL44" s="685"/>
      <c r="DM44" s="686"/>
      <c r="DN44" s="686"/>
      <c r="DO44" s="686"/>
      <c r="DP44" s="686"/>
      <c r="DQ44" s="686"/>
      <c r="DR44" s="686"/>
      <c r="DS44" s="686"/>
      <c r="DT44" s="686"/>
      <c r="DU44" s="686"/>
      <c r="DV44" s="687"/>
      <c r="DW44" s="688"/>
      <c r="DX44" s="689"/>
      <c r="DY44" s="689"/>
      <c r="DZ44" s="689"/>
      <c r="EA44" s="689"/>
      <c r="EB44" s="689"/>
      <c r="EC44" s="690"/>
    </row>
    <row r="45" spans="2:133" ht="11.25" customHeight="1" x14ac:dyDescent="0.15">
      <c r="CD45" s="693"/>
      <c r="CE45" s="694"/>
      <c r="CF45" s="675" t="s">
        <v>360</v>
      </c>
      <c r="CG45" s="676"/>
      <c r="CH45" s="676"/>
      <c r="CI45" s="676"/>
      <c r="CJ45" s="676"/>
      <c r="CK45" s="676"/>
      <c r="CL45" s="676"/>
      <c r="CM45" s="676"/>
      <c r="CN45" s="676"/>
      <c r="CO45" s="676"/>
      <c r="CP45" s="676"/>
      <c r="CQ45" s="677"/>
      <c r="CR45" s="678">
        <v>327277</v>
      </c>
      <c r="CS45" s="697"/>
      <c r="CT45" s="697"/>
      <c r="CU45" s="697"/>
      <c r="CV45" s="697"/>
      <c r="CW45" s="697"/>
      <c r="CX45" s="697"/>
      <c r="CY45" s="698"/>
      <c r="CZ45" s="681">
        <v>3.6</v>
      </c>
      <c r="DA45" s="699"/>
      <c r="DB45" s="699"/>
      <c r="DC45" s="700"/>
      <c r="DD45" s="684">
        <v>22474</v>
      </c>
      <c r="DE45" s="697"/>
      <c r="DF45" s="697"/>
      <c r="DG45" s="697"/>
      <c r="DH45" s="697"/>
      <c r="DI45" s="697"/>
      <c r="DJ45" s="697"/>
      <c r="DK45" s="698"/>
      <c r="DL45" s="685"/>
      <c r="DM45" s="686"/>
      <c r="DN45" s="686"/>
      <c r="DO45" s="686"/>
      <c r="DP45" s="686"/>
      <c r="DQ45" s="686"/>
      <c r="DR45" s="686"/>
      <c r="DS45" s="686"/>
      <c r="DT45" s="686"/>
      <c r="DU45" s="686"/>
      <c r="DV45" s="687"/>
      <c r="DW45" s="688"/>
      <c r="DX45" s="689"/>
      <c r="DY45" s="689"/>
      <c r="DZ45" s="689"/>
      <c r="EA45" s="689"/>
      <c r="EB45" s="689"/>
      <c r="EC45" s="690"/>
    </row>
    <row r="46" spans="2:133" ht="11.25" customHeight="1" x14ac:dyDescent="0.15">
      <c r="B46" s="230" t="s">
        <v>361</v>
      </c>
      <c r="C46" s="230"/>
      <c r="D46" s="230"/>
      <c r="E46" s="230"/>
      <c r="F46" s="230"/>
      <c r="G46" s="230"/>
      <c r="H46" s="230"/>
      <c r="I46" s="230"/>
      <c r="J46" s="230"/>
      <c r="K46" s="230"/>
      <c r="L46" s="230"/>
      <c r="M46" s="230"/>
      <c r="N46" s="230"/>
      <c r="O46" s="230"/>
      <c r="P46" s="230"/>
      <c r="Q46" s="230"/>
      <c r="R46" s="239"/>
      <c r="S46" s="239"/>
      <c r="T46" s="239"/>
      <c r="U46" s="239"/>
      <c r="V46" s="239"/>
      <c r="W46" s="239"/>
      <c r="X46" s="239"/>
      <c r="Y46" s="239"/>
      <c r="Z46" s="239"/>
      <c r="AA46" s="239"/>
      <c r="AB46" s="239"/>
      <c r="AC46" s="239"/>
      <c r="AD46" s="239"/>
      <c r="AE46" s="239"/>
      <c r="AF46" s="239"/>
      <c r="AG46" s="239"/>
      <c r="AH46" s="239"/>
      <c r="AI46" s="239"/>
      <c r="AJ46" s="239"/>
      <c r="AK46" s="239"/>
      <c r="AL46" s="239"/>
      <c r="AM46" s="239"/>
      <c r="AN46" s="239"/>
      <c r="AO46" s="239"/>
      <c r="CD46" s="693"/>
      <c r="CE46" s="694"/>
      <c r="CF46" s="675" t="s">
        <v>362</v>
      </c>
      <c r="CG46" s="676"/>
      <c r="CH46" s="676"/>
      <c r="CI46" s="676"/>
      <c r="CJ46" s="676"/>
      <c r="CK46" s="676"/>
      <c r="CL46" s="676"/>
      <c r="CM46" s="676"/>
      <c r="CN46" s="676"/>
      <c r="CO46" s="676"/>
      <c r="CP46" s="676"/>
      <c r="CQ46" s="677"/>
      <c r="CR46" s="678">
        <v>1024586</v>
      </c>
      <c r="CS46" s="679"/>
      <c r="CT46" s="679"/>
      <c r="CU46" s="679"/>
      <c r="CV46" s="679"/>
      <c r="CW46" s="679"/>
      <c r="CX46" s="679"/>
      <c r="CY46" s="680"/>
      <c r="CZ46" s="681">
        <v>11.3</v>
      </c>
      <c r="DA46" s="682"/>
      <c r="DB46" s="682"/>
      <c r="DC46" s="683"/>
      <c r="DD46" s="684">
        <v>241282</v>
      </c>
      <c r="DE46" s="679"/>
      <c r="DF46" s="679"/>
      <c r="DG46" s="679"/>
      <c r="DH46" s="679"/>
      <c r="DI46" s="679"/>
      <c r="DJ46" s="679"/>
      <c r="DK46" s="680"/>
      <c r="DL46" s="685"/>
      <c r="DM46" s="686"/>
      <c r="DN46" s="686"/>
      <c r="DO46" s="686"/>
      <c r="DP46" s="686"/>
      <c r="DQ46" s="686"/>
      <c r="DR46" s="686"/>
      <c r="DS46" s="686"/>
      <c r="DT46" s="686"/>
      <c r="DU46" s="686"/>
      <c r="DV46" s="687"/>
      <c r="DW46" s="688"/>
      <c r="DX46" s="689"/>
      <c r="DY46" s="689"/>
      <c r="DZ46" s="689"/>
      <c r="EA46" s="689"/>
      <c r="EB46" s="689"/>
      <c r="EC46" s="690"/>
    </row>
    <row r="47" spans="2:133" ht="11.25" customHeight="1" x14ac:dyDescent="0.15">
      <c r="B47" s="240" t="s">
        <v>363</v>
      </c>
      <c r="C47" s="230"/>
      <c r="D47" s="230"/>
      <c r="E47" s="230"/>
      <c r="F47" s="230"/>
      <c r="G47" s="230"/>
      <c r="H47" s="230"/>
      <c r="I47" s="230"/>
      <c r="J47" s="230"/>
      <c r="K47" s="230"/>
      <c r="L47" s="230"/>
      <c r="M47" s="230"/>
      <c r="N47" s="230"/>
      <c r="O47" s="230"/>
      <c r="P47" s="230"/>
      <c r="Q47" s="230"/>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693"/>
      <c r="CE47" s="694"/>
      <c r="CF47" s="675" t="s">
        <v>364</v>
      </c>
      <c r="CG47" s="676"/>
      <c r="CH47" s="676"/>
      <c r="CI47" s="676"/>
      <c r="CJ47" s="676"/>
      <c r="CK47" s="676"/>
      <c r="CL47" s="676"/>
      <c r="CM47" s="676"/>
      <c r="CN47" s="676"/>
      <c r="CO47" s="676"/>
      <c r="CP47" s="676"/>
      <c r="CQ47" s="677"/>
      <c r="CR47" s="678">
        <v>159069</v>
      </c>
      <c r="CS47" s="697"/>
      <c r="CT47" s="697"/>
      <c r="CU47" s="697"/>
      <c r="CV47" s="697"/>
      <c r="CW47" s="697"/>
      <c r="CX47" s="697"/>
      <c r="CY47" s="698"/>
      <c r="CZ47" s="681">
        <v>1.7</v>
      </c>
      <c r="DA47" s="699"/>
      <c r="DB47" s="699"/>
      <c r="DC47" s="700"/>
      <c r="DD47" s="684">
        <v>1290</v>
      </c>
      <c r="DE47" s="697"/>
      <c r="DF47" s="697"/>
      <c r="DG47" s="697"/>
      <c r="DH47" s="697"/>
      <c r="DI47" s="697"/>
      <c r="DJ47" s="697"/>
      <c r="DK47" s="698"/>
      <c r="DL47" s="685"/>
      <c r="DM47" s="686"/>
      <c r="DN47" s="686"/>
      <c r="DO47" s="686"/>
      <c r="DP47" s="686"/>
      <c r="DQ47" s="686"/>
      <c r="DR47" s="686"/>
      <c r="DS47" s="686"/>
      <c r="DT47" s="686"/>
      <c r="DU47" s="686"/>
      <c r="DV47" s="687"/>
      <c r="DW47" s="688"/>
      <c r="DX47" s="689"/>
      <c r="DY47" s="689"/>
      <c r="DZ47" s="689"/>
      <c r="EA47" s="689"/>
      <c r="EB47" s="689"/>
      <c r="EC47" s="690"/>
    </row>
    <row r="48" spans="2:133" x14ac:dyDescent="0.15">
      <c r="B48" s="241" t="s">
        <v>365</v>
      </c>
      <c r="CD48" s="695"/>
      <c r="CE48" s="696"/>
      <c r="CF48" s="675" t="s">
        <v>366</v>
      </c>
      <c r="CG48" s="676"/>
      <c r="CH48" s="676"/>
      <c r="CI48" s="676"/>
      <c r="CJ48" s="676"/>
      <c r="CK48" s="676"/>
      <c r="CL48" s="676"/>
      <c r="CM48" s="676"/>
      <c r="CN48" s="676"/>
      <c r="CO48" s="676"/>
      <c r="CP48" s="676"/>
      <c r="CQ48" s="677"/>
      <c r="CR48" s="678" t="s">
        <v>236</v>
      </c>
      <c r="CS48" s="679"/>
      <c r="CT48" s="679"/>
      <c r="CU48" s="679"/>
      <c r="CV48" s="679"/>
      <c r="CW48" s="679"/>
      <c r="CX48" s="679"/>
      <c r="CY48" s="680"/>
      <c r="CZ48" s="681" t="s">
        <v>174</v>
      </c>
      <c r="DA48" s="682"/>
      <c r="DB48" s="682"/>
      <c r="DC48" s="683"/>
      <c r="DD48" s="684" t="s">
        <v>138</v>
      </c>
      <c r="DE48" s="679"/>
      <c r="DF48" s="679"/>
      <c r="DG48" s="679"/>
      <c r="DH48" s="679"/>
      <c r="DI48" s="679"/>
      <c r="DJ48" s="679"/>
      <c r="DK48" s="680"/>
      <c r="DL48" s="685"/>
      <c r="DM48" s="686"/>
      <c r="DN48" s="686"/>
      <c r="DO48" s="686"/>
      <c r="DP48" s="686"/>
      <c r="DQ48" s="686"/>
      <c r="DR48" s="686"/>
      <c r="DS48" s="686"/>
      <c r="DT48" s="686"/>
      <c r="DU48" s="686"/>
      <c r="DV48" s="687"/>
      <c r="DW48" s="688"/>
      <c r="DX48" s="689"/>
      <c r="DY48" s="689"/>
      <c r="DZ48" s="689"/>
      <c r="EA48" s="689"/>
      <c r="EB48" s="689"/>
      <c r="EC48" s="690"/>
    </row>
    <row r="49" spans="82:133" ht="11.25" customHeight="1" x14ac:dyDescent="0.15">
      <c r="CD49" s="659" t="s">
        <v>367</v>
      </c>
      <c r="CE49" s="660"/>
      <c r="CF49" s="660"/>
      <c r="CG49" s="660"/>
      <c r="CH49" s="660"/>
      <c r="CI49" s="660"/>
      <c r="CJ49" s="660"/>
      <c r="CK49" s="660"/>
      <c r="CL49" s="660"/>
      <c r="CM49" s="660"/>
      <c r="CN49" s="660"/>
      <c r="CO49" s="660"/>
      <c r="CP49" s="660"/>
      <c r="CQ49" s="661"/>
      <c r="CR49" s="662">
        <v>9096509</v>
      </c>
      <c r="CS49" s="663"/>
      <c r="CT49" s="663"/>
      <c r="CU49" s="663"/>
      <c r="CV49" s="663"/>
      <c r="CW49" s="663"/>
      <c r="CX49" s="663"/>
      <c r="CY49" s="664"/>
      <c r="CZ49" s="665">
        <v>100</v>
      </c>
      <c r="DA49" s="666"/>
      <c r="DB49" s="666"/>
      <c r="DC49" s="667"/>
      <c r="DD49" s="668">
        <v>6641948</v>
      </c>
      <c r="DE49" s="663"/>
      <c r="DF49" s="663"/>
      <c r="DG49" s="663"/>
      <c r="DH49" s="663"/>
      <c r="DI49" s="663"/>
      <c r="DJ49" s="663"/>
      <c r="DK49" s="664"/>
      <c r="DL49" s="669"/>
      <c r="DM49" s="670"/>
      <c r="DN49" s="670"/>
      <c r="DO49" s="670"/>
      <c r="DP49" s="670"/>
      <c r="DQ49" s="670"/>
      <c r="DR49" s="670"/>
      <c r="DS49" s="670"/>
      <c r="DT49" s="670"/>
      <c r="DU49" s="670"/>
      <c r="DV49" s="671"/>
      <c r="DW49" s="672"/>
      <c r="DX49" s="673"/>
      <c r="DY49" s="673"/>
      <c r="DZ49" s="673"/>
      <c r="EA49" s="673"/>
      <c r="EB49" s="673"/>
      <c r="EC49" s="674"/>
    </row>
  </sheetData>
  <sheetProtection algorithmName="SHA-512" hashValue="pa0DhkS4e5OXPfr+Q7b6g3RVJsBzv24vbhfAOAWFX5c00p0FfZ0NEKV9hq/cSIF98NL9qWkCloOlAGQuOOcBAA==" saltValue="Le8oydvQpCW+kBr/gTRgSw==" spinCount="100000" sheet="1" objects="1" scenarios="1"/>
  <mergeCells count="60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AP30:BF30"/>
    <mergeCell ref="BG30:BQ30"/>
    <mergeCell ref="BO29:BR29"/>
    <mergeCell ref="BS29:CB29"/>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CF29:CQ29"/>
    <mergeCell ref="CR29:CY29"/>
    <mergeCell ref="CZ29:DC29"/>
    <mergeCell ref="BR30:CB30"/>
    <mergeCell ref="CF30:CQ30"/>
    <mergeCell ref="CR30:CY30"/>
    <mergeCell ref="CZ30:DC30"/>
    <mergeCell ref="DD30:DK30"/>
    <mergeCell ref="DL30:DV30"/>
    <mergeCell ref="DD29:DK29"/>
    <mergeCell ref="DL29:DV29"/>
    <mergeCell ref="DW30:EC30"/>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B30:Q30"/>
    <mergeCell ref="R30:Y30"/>
    <mergeCell ref="Z30:AC30"/>
    <mergeCell ref="AD30:AK30"/>
    <mergeCell ref="AL30:AO30"/>
    <mergeCell ref="CR32:CY32"/>
    <mergeCell ref="CZ32:DC32"/>
    <mergeCell ref="DD32:DK32"/>
    <mergeCell ref="DL32:DV32"/>
    <mergeCell ref="DW32:EC32"/>
    <mergeCell ref="BX32:CB32"/>
    <mergeCell ref="CF32:CQ32"/>
    <mergeCell ref="AX31:BF31"/>
    <mergeCell ref="BG31:BL31"/>
    <mergeCell ref="BM31:BQ31"/>
    <mergeCell ref="BR31:BW31"/>
    <mergeCell ref="CR31:CY31"/>
    <mergeCell ref="AX32:BF32"/>
    <mergeCell ref="BG32:BL32"/>
    <mergeCell ref="BM32:BQ32"/>
    <mergeCell ref="BR32:BW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Z35:AC35"/>
    <mergeCell ref="AD35:AK35"/>
    <mergeCell ref="AL35:AO35"/>
    <mergeCell ref="AQ35:BF35"/>
    <mergeCell ref="CD34:CQ34"/>
    <mergeCell ref="CR34:CY34"/>
    <mergeCell ref="BG35:CB35"/>
    <mergeCell ref="CZ34:DC34"/>
    <mergeCell ref="DD34:DK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B36:Q36"/>
    <mergeCell ref="R36:Y36"/>
    <mergeCell ref="Z36:AC36"/>
    <mergeCell ref="AD36:AK36"/>
    <mergeCell ref="AL36:AO36"/>
    <mergeCell ref="AQ36:AY36"/>
    <mergeCell ref="AZ36:BF36"/>
    <mergeCell ref="BG36:BU36"/>
    <mergeCell ref="BV36:CB36"/>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Z40:AC40"/>
    <mergeCell ref="AD40:AK40"/>
    <mergeCell ref="AL40:AO40"/>
    <mergeCell ref="AQ40:AY40"/>
    <mergeCell ref="AZ40:BF40"/>
    <mergeCell ref="BG40:BK42"/>
    <mergeCell ref="BM40:BU40"/>
    <mergeCell ref="AZ42:BF42"/>
    <mergeCell ref="BM42:BU42"/>
    <mergeCell ref="CD41:CQ41"/>
    <mergeCell ref="CR41:CY41"/>
    <mergeCell ref="CZ41:DC41"/>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BV42:CB42"/>
    <mergeCell ref="CD42:CQ42"/>
    <mergeCell ref="CR42:CY42"/>
    <mergeCell ref="CZ42:DC42"/>
    <mergeCell ref="B42:Q42"/>
    <mergeCell ref="R42:Y42"/>
    <mergeCell ref="Z42:AC42"/>
    <mergeCell ref="AD42:AK42"/>
    <mergeCell ref="AL42:AO42"/>
    <mergeCell ref="AQ42:AY42"/>
    <mergeCell ref="CF46:CQ46"/>
    <mergeCell ref="CR46:CY46"/>
    <mergeCell ref="CZ46:DC46"/>
    <mergeCell ref="DD46:DK46"/>
    <mergeCell ref="DD42:DK42"/>
    <mergeCell ref="DL42:DV42"/>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s>
  <phoneticPr fontId="2"/>
  <printOptions horizontalCentered="1"/>
  <pageMargins left="0" right="0" top="0.39370078740157483" bottom="0.39370078740157483" header="0.19685039370078741" footer="0.19685039370078741"/>
  <pageSetup paperSize="9" scale="68"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topLeftCell="BS7" zoomScaleNormal="100" zoomScaleSheetLayoutView="70" workbookViewId="0">
      <selection activeCell="DV7" sqref="DV7:DZ7"/>
    </sheetView>
  </sheetViews>
  <sheetFormatPr defaultColWidth="0" defaultRowHeight="13.5" zeroHeight="1" x14ac:dyDescent="0.15"/>
  <cols>
    <col min="1" max="130" width="2.75" style="290" customWidth="1"/>
    <col min="131" max="131" width="1.625" style="290" customWidth="1"/>
    <col min="132" max="16384" width="9" style="290" hidden="1"/>
  </cols>
  <sheetData>
    <row r="1" spans="1:131" s="248" customFormat="1" ht="11.25" customHeight="1" thickBot="1" x14ac:dyDescent="0.2">
      <c r="A1" s="243"/>
      <c r="B1" s="243"/>
      <c r="C1" s="243"/>
      <c r="D1" s="243"/>
      <c r="E1" s="243"/>
      <c r="F1" s="243"/>
      <c r="G1" s="243"/>
      <c r="H1" s="243"/>
      <c r="I1" s="243"/>
      <c r="J1" s="243"/>
      <c r="K1" s="243"/>
      <c r="L1" s="243"/>
      <c r="M1" s="243"/>
      <c r="N1" s="244"/>
      <c r="O1" s="244"/>
      <c r="P1" s="244"/>
      <c r="Q1" s="244"/>
      <c r="R1" s="244"/>
      <c r="S1" s="244"/>
      <c r="T1" s="244"/>
      <c r="U1" s="244"/>
      <c r="V1" s="244"/>
      <c r="W1" s="244"/>
      <c r="X1" s="244"/>
      <c r="Y1" s="244"/>
      <c r="Z1" s="244"/>
      <c r="AA1" s="244"/>
      <c r="AB1" s="244"/>
      <c r="AC1" s="244"/>
      <c r="AD1" s="244"/>
      <c r="AE1" s="244"/>
      <c r="AF1" s="244"/>
      <c r="AG1" s="244"/>
      <c r="AH1" s="244"/>
      <c r="AI1" s="244"/>
      <c r="AJ1" s="244"/>
      <c r="AK1" s="244"/>
      <c r="AL1" s="244"/>
      <c r="AM1" s="244"/>
      <c r="AN1" s="244"/>
      <c r="AO1" s="244"/>
      <c r="AP1" s="244"/>
      <c r="AQ1" s="244"/>
      <c r="AR1" s="244"/>
      <c r="AS1" s="244"/>
      <c r="AT1" s="244"/>
      <c r="AU1" s="244"/>
      <c r="AV1" s="244"/>
      <c r="AW1" s="244"/>
      <c r="AX1" s="244"/>
      <c r="AY1" s="244"/>
      <c r="AZ1" s="244"/>
      <c r="BA1" s="244"/>
      <c r="BB1" s="244"/>
      <c r="BC1" s="244"/>
      <c r="BD1" s="244"/>
      <c r="BE1" s="244"/>
      <c r="BF1" s="244"/>
      <c r="BG1" s="244"/>
      <c r="BH1" s="244"/>
      <c r="BI1" s="244"/>
      <c r="BJ1" s="244"/>
      <c r="BK1" s="244"/>
      <c r="BL1" s="244"/>
      <c r="BM1" s="244"/>
      <c r="BN1" s="244"/>
      <c r="BO1" s="244"/>
      <c r="BP1" s="244"/>
      <c r="BQ1" s="244"/>
      <c r="BR1" s="244"/>
      <c r="BS1" s="244"/>
      <c r="BT1" s="244"/>
      <c r="BU1" s="244"/>
      <c r="BV1" s="244"/>
      <c r="BW1" s="244"/>
      <c r="BX1" s="244"/>
      <c r="BY1" s="244"/>
      <c r="BZ1" s="244"/>
      <c r="CA1" s="244"/>
      <c r="CB1" s="244"/>
      <c r="CC1" s="244"/>
      <c r="CD1" s="244"/>
      <c r="CE1" s="244"/>
      <c r="CF1" s="244"/>
      <c r="CG1" s="244"/>
      <c r="CH1" s="244"/>
      <c r="CI1" s="244"/>
      <c r="CJ1" s="244"/>
      <c r="CK1" s="244"/>
      <c r="CL1" s="244"/>
      <c r="CM1" s="244"/>
      <c r="CN1" s="244"/>
      <c r="CO1" s="244"/>
      <c r="CP1" s="244"/>
      <c r="CQ1" s="244"/>
      <c r="CR1" s="244"/>
      <c r="CS1" s="244"/>
      <c r="CT1" s="244"/>
      <c r="CU1" s="244"/>
      <c r="CV1" s="244"/>
      <c r="CW1" s="244"/>
      <c r="CX1" s="244"/>
      <c r="CY1" s="244"/>
      <c r="CZ1" s="244"/>
      <c r="DA1" s="244"/>
      <c r="DB1" s="244"/>
      <c r="DC1" s="244"/>
      <c r="DD1" s="244"/>
      <c r="DE1" s="244"/>
      <c r="DF1" s="244"/>
      <c r="DG1" s="244"/>
      <c r="DH1" s="244"/>
      <c r="DI1" s="244"/>
      <c r="DJ1" s="244"/>
      <c r="DK1" s="244"/>
      <c r="DL1" s="244"/>
      <c r="DM1" s="244"/>
      <c r="DN1" s="244"/>
      <c r="DO1" s="244"/>
      <c r="DP1" s="245"/>
      <c r="DQ1" s="246"/>
      <c r="DR1" s="246"/>
      <c r="DS1" s="246"/>
      <c r="DT1" s="246"/>
      <c r="DU1" s="246"/>
      <c r="DV1" s="246"/>
      <c r="DW1" s="246"/>
      <c r="DX1" s="246"/>
      <c r="DY1" s="246"/>
      <c r="DZ1" s="246"/>
      <c r="EA1" s="247"/>
    </row>
    <row r="2" spans="1:131" s="252" customFormat="1" ht="26.25" customHeight="1" thickBot="1" x14ac:dyDescent="0.2">
      <c r="A2" s="249" t="s">
        <v>368</v>
      </c>
      <c r="B2" s="250"/>
      <c r="C2" s="250"/>
      <c r="D2" s="250"/>
      <c r="E2" s="250"/>
      <c r="F2" s="250"/>
      <c r="G2" s="250"/>
      <c r="H2" s="250"/>
      <c r="I2" s="250"/>
      <c r="J2" s="250"/>
      <c r="K2" s="250"/>
      <c r="L2" s="250"/>
      <c r="M2" s="250"/>
      <c r="N2" s="250"/>
      <c r="O2" s="250"/>
      <c r="P2" s="250"/>
      <c r="Q2" s="250"/>
      <c r="R2" s="250"/>
      <c r="S2" s="250"/>
      <c r="T2" s="250"/>
      <c r="U2" s="250"/>
      <c r="V2" s="250"/>
      <c r="W2" s="250"/>
      <c r="X2" s="250"/>
      <c r="Y2" s="250"/>
      <c r="Z2" s="250"/>
      <c r="AA2" s="250"/>
      <c r="AB2" s="250"/>
      <c r="AC2" s="250"/>
      <c r="AD2" s="250"/>
      <c r="AE2" s="250"/>
      <c r="AF2" s="250"/>
      <c r="AG2" s="250"/>
      <c r="AH2" s="250"/>
      <c r="AI2" s="250"/>
      <c r="AJ2" s="250"/>
      <c r="AK2" s="250"/>
      <c r="AL2" s="250"/>
      <c r="AM2" s="250"/>
      <c r="AN2" s="250"/>
      <c r="AO2" s="250"/>
      <c r="AP2" s="250"/>
      <c r="AQ2" s="250"/>
      <c r="AR2" s="250"/>
      <c r="AS2" s="250"/>
      <c r="AT2" s="250"/>
      <c r="AU2" s="250"/>
      <c r="AV2" s="250"/>
      <c r="AW2" s="250"/>
      <c r="AX2" s="250"/>
      <c r="AY2" s="250"/>
      <c r="AZ2" s="250"/>
      <c r="BA2" s="250"/>
      <c r="BB2" s="250"/>
      <c r="BC2" s="250"/>
      <c r="BD2" s="250"/>
      <c r="BE2" s="250"/>
      <c r="BF2" s="250"/>
      <c r="BG2" s="250"/>
      <c r="BH2" s="250"/>
      <c r="BI2" s="250"/>
      <c r="BJ2" s="250"/>
      <c r="BK2" s="250"/>
      <c r="BL2" s="250"/>
      <c r="BM2" s="250"/>
      <c r="BN2" s="250"/>
      <c r="BO2" s="250"/>
      <c r="BP2" s="250"/>
      <c r="BQ2" s="250"/>
      <c r="BR2" s="250"/>
      <c r="BS2" s="250"/>
      <c r="BT2" s="250"/>
      <c r="BU2" s="250"/>
      <c r="BV2" s="250"/>
      <c r="BW2" s="250"/>
      <c r="BX2" s="250"/>
      <c r="BY2" s="250"/>
      <c r="BZ2" s="250"/>
      <c r="CA2" s="250"/>
      <c r="CB2" s="250"/>
      <c r="CC2" s="250"/>
      <c r="CD2" s="250"/>
      <c r="CE2" s="250"/>
      <c r="CF2" s="250"/>
      <c r="CG2" s="250"/>
      <c r="CH2" s="250"/>
      <c r="CI2" s="250"/>
      <c r="CJ2" s="250"/>
      <c r="CK2" s="250"/>
      <c r="CL2" s="250"/>
      <c r="CM2" s="250"/>
      <c r="CN2" s="250"/>
      <c r="CO2" s="250"/>
      <c r="CP2" s="250"/>
      <c r="CQ2" s="250"/>
      <c r="CR2" s="250"/>
      <c r="CS2" s="250"/>
      <c r="CT2" s="250"/>
      <c r="CU2" s="250"/>
      <c r="CV2" s="250"/>
      <c r="CW2" s="250"/>
      <c r="CX2" s="250"/>
      <c r="CY2" s="250"/>
      <c r="CZ2" s="250"/>
      <c r="DA2" s="250"/>
      <c r="DB2" s="250"/>
      <c r="DC2" s="250"/>
      <c r="DD2" s="250"/>
      <c r="DE2" s="250"/>
      <c r="DF2" s="250"/>
      <c r="DG2" s="250"/>
      <c r="DH2" s="250"/>
      <c r="DI2" s="250"/>
      <c r="DJ2" s="1203" t="s">
        <v>369</v>
      </c>
      <c r="DK2" s="1204"/>
      <c r="DL2" s="1204"/>
      <c r="DM2" s="1204"/>
      <c r="DN2" s="1204"/>
      <c r="DO2" s="1205"/>
      <c r="DP2" s="250"/>
      <c r="DQ2" s="1203" t="s">
        <v>370</v>
      </c>
      <c r="DR2" s="1204"/>
      <c r="DS2" s="1204"/>
      <c r="DT2" s="1204"/>
      <c r="DU2" s="1204"/>
      <c r="DV2" s="1204"/>
      <c r="DW2" s="1204"/>
      <c r="DX2" s="1204"/>
      <c r="DY2" s="1204"/>
      <c r="DZ2" s="1205"/>
      <c r="EA2" s="251"/>
    </row>
    <row r="3" spans="1:131" s="248" customFormat="1" ht="11.25" customHeight="1" x14ac:dyDescent="0.15">
      <c r="A3" s="244"/>
      <c r="B3" s="244"/>
      <c r="C3" s="244"/>
      <c r="D3" s="244"/>
      <c r="E3" s="244"/>
      <c r="F3" s="244"/>
      <c r="G3" s="244"/>
      <c r="H3" s="244"/>
      <c r="I3" s="244"/>
      <c r="J3" s="244"/>
      <c r="K3" s="244"/>
      <c r="L3" s="244"/>
      <c r="M3" s="244"/>
      <c r="N3" s="244"/>
      <c r="O3" s="244"/>
      <c r="P3" s="244"/>
      <c r="Q3" s="244"/>
      <c r="R3" s="244"/>
      <c r="S3" s="244"/>
      <c r="T3" s="244"/>
      <c r="U3" s="244"/>
      <c r="V3" s="244"/>
      <c r="W3" s="244"/>
      <c r="X3" s="244"/>
      <c r="Y3" s="244"/>
      <c r="Z3" s="244"/>
      <c r="AA3" s="244"/>
      <c r="AB3" s="244"/>
      <c r="AC3" s="244"/>
      <c r="AD3" s="244"/>
      <c r="AE3" s="244"/>
      <c r="AF3" s="244"/>
      <c r="AG3" s="244"/>
      <c r="AH3" s="244"/>
      <c r="AI3" s="244"/>
      <c r="AJ3" s="244"/>
      <c r="AK3" s="244"/>
      <c r="AL3" s="244"/>
      <c r="AM3" s="244"/>
      <c r="AN3" s="244"/>
      <c r="AO3" s="244"/>
      <c r="AP3" s="244"/>
      <c r="AQ3" s="244"/>
      <c r="AR3" s="244"/>
      <c r="AS3" s="244"/>
      <c r="AT3" s="244"/>
      <c r="AU3" s="244"/>
      <c r="AV3" s="244"/>
      <c r="AW3" s="244"/>
      <c r="AX3" s="244"/>
      <c r="AY3" s="244"/>
      <c r="AZ3" s="244"/>
      <c r="BA3" s="244"/>
      <c r="BB3" s="244"/>
      <c r="BC3" s="244"/>
      <c r="BD3" s="244"/>
      <c r="BE3" s="244"/>
      <c r="BF3" s="244"/>
      <c r="BG3" s="244"/>
      <c r="BH3" s="244"/>
      <c r="BI3" s="244"/>
      <c r="BJ3" s="244"/>
      <c r="BK3" s="244"/>
      <c r="BL3" s="244"/>
      <c r="BM3" s="244"/>
      <c r="BN3" s="244"/>
      <c r="BO3" s="244"/>
      <c r="BP3" s="244"/>
      <c r="BQ3" s="244"/>
      <c r="BR3" s="244"/>
      <c r="BS3" s="244"/>
      <c r="BT3" s="244"/>
      <c r="BU3" s="244"/>
      <c r="BV3" s="244"/>
      <c r="BW3" s="244"/>
      <c r="BX3" s="244"/>
      <c r="BY3" s="244"/>
      <c r="BZ3" s="244"/>
      <c r="CA3" s="244"/>
      <c r="CB3" s="244"/>
      <c r="CC3" s="244"/>
      <c r="CD3" s="244"/>
      <c r="CE3" s="244"/>
      <c r="CF3" s="244"/>
      <c r="CG3" s="244"/>
      <c r="CH3" s="244"/>
      <c r="CI3" s="244"/>
      <c r="CJ3" s="244"/>
      <c r="CK3" s="244"/>
      <c r="CL3" s="244"/>
      <c r="CM3" s="244"/>
      <c r="CN3" s="244"/>
      <c r="CO3" s="244"/>
      <c r="CP3" s="244"/>
      <c r="CQ3" s="244"/>
      <c r="CR3" s="244"/>
      <c r="CS3" s="244"/>
      <c r="CT3" s="244"/>
      <c r="CU3" s="244"/>
      <c r="CV3" s="244"/>
      <c r="CW3" s="244"/>
      <c r="CX3" s="244"/>
      <c r="CY3" s="244"/>
      <c r="CZ3" s="244"/>
      <c r="DA3" s="244"/>
      <c r="DB3" s="244"/>
      <c r="DC3" s="244"/>
      <c r="DD3" s="244"/>
      <c r="DE3" s="244"/>
      <c r="DF3" s="244"/>
      <c r="DG3" s="244"/>
      <c r="DH3" s="244"/>
      <c r="DI3" s="244"/>
      <c r="DJ3" s="244"/>
      <c r="DK3" s="244"/>
      <c r="DL3" s="244"/>
      <c r="DM3" s="244"/>
      <c r="DN3" s="244"/>
      <c r="DO3" s="244"/>
      <c r="DP3" s="244"/>
      <c r="DQ3" s="244"/>
      <c r="DR3" s="244"/>
      <c r="DS3" s="244"/>
      <c r="DT3" s="244"/>
      <c r="DU3" s="244"/>
      <c r="DV3" s="244"/>
      <c r="DW3" s="244"/>
      <c r="DX3" s="244"/>
      <c r="DY3" s="244"/>
      <c r="DZ3" s="244"/>
      <c r="EA3" s="247"/>
    </row>
    <row r="4" spans="1:131" s="256" customFormat="1" ht="26.25" customHeight="1" thickBot="1" x14ac:dyDescent="0.2">
      <c r="A4" s="1156" t="s">
        <v>371</v>
      </c>
      <c r="B4" s="1156"/>
      <c r="C4" s="1156"/>
      <c r="D4" s="1156"/>
      <c r="E4" s="1156"/>
      <c r="F4" s="1156"/>
      <c r="G4" s="1156"/>
      <c r="H4" s="1156"/>
      <c r="I4" s="1156"/>
      <c r="J4" s="1156"/>
      <c r="K4" s="1156"/>
      <c r="L4" s="1156"/>
      <c r="M4" s="1156"/>
      <c r="N4" s="1156"/>
      <c r="O4" s="1156"/>
      <c r="P4" s="1156"/>
      <c r="Q4" s="1156"/>
      <c r="R4" s="1156"/>
      <c r="S4" s="1156"/>
      <c r="T4" s="1156"/>
      <c r="U4" s="1156"/>
      <c r="V4" s="1156"/>
      <c r="W4" s="1156"/>
      <c r="X4" s="1156"/>
      <c r="Y4" s="1156"/>
      <c r="Z4" s="1156"/>
      <c r="AA4" s="1156"/>
      <c r="AB4" s="1156"/>
      <c r="AC4" s="1156"/>
      <c r="AD4" s="1156"/>
      <c r="AE4" s="1156"/>
      <c r="AF4" s="1156"/>
      <c r="AG4" s="1156"/>
      <c r="AH4" s="1156"/>
      <c r="AI4" s="1156"/>
      <c r="AJ4" s="1156"/>
      <c r="AK4" s="1156"/>
      <c r="AL4" s="1156"/>
      <c r="AM4" s="1156"/>
      <c r="AN4" s="1156"/>
      <c r="AO4" s="1156"/>
      <c r="AP4" s="1156"/>
      <c r="AQ4" s="1156"/>
      <c r="AR4" s="1156"/>
      <c r="AS4" s="1156"/>
      <c r="AT4" s="1156"/>
      <c r="AU4" s="1156"/>
      <c r="AV4" s="1156"/>
      <c r="AW4" s="1156"/>
      <c r="AX4" s="1156"/>
      <c r="AY4" s="1156"/>
      <c r="AZ4" s="253"/>
      <c r="BA4" s="253"/>
      <c r="BB4" s="253"/>
      <c r="BC4" s="253"/>
      <c r="BD4" s="253"/>
      <c r="BE4" s="254"/>
      <c r="BF4" s="254"/>
      <c r="BG4" s="254"/>
      <c r="BH4" s="254"/>
      <c r="BI4" s="254"/>
      <c r="BJ4" s="254"/>
      <c r="BK4" s="254"/>
      <c r="BL4" s="254"/>
      <c r="BM4" s="254"/>
      <c r="BN4" s="254"/>
      <c r="BO4" s="254"/>
      <c r="BP4" s="254"/>
      <c r="BQ4" s="253" t="s">
        <v>372</v>
      </c>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c r="DM4" s="253"/>
      <c r="DN4" s="253"/>
      <c r="DO4" s="253"/>
      <c r="DP4" s="253"/>
      <c r="DQ4" s="253"/>
      <c r="DR4" s="253"/>
      <c r="DS4" s="253"/>
      <c r="DT4" s="253"/>
      <c r="DU4" s="253"/>
      <c r="DV4" s="253"/>
      <c r="DW4" s="253"/>
      <c r="DX4" s="253"/>
      <c r="DY4" s="253"/>
      <c r="DZ4" s="253"/>
      <c r="EA4" s="255"/>
    </row>
    <row r="5" spans="1:131" s="256" customFormat="1" ht="26.25" customHeight="1" x14ac:dyDescent="0.15">
      <c r="A5" s="1088" t="s">
        <v>373</v>
      </c>
      <c r="B5" s="1089"/>
      <c r="C5" s="1089"/>
      <c r="D5" s="1089"/>
      <c r="E5" s="1089"/>
      <c r="F5" s="1089"/>
      <c r="G5" s="1089"/>
      <c r="H5" s="1089"/>
      <c r="I5" s="1089"/>
      <c r="J5" s="1089"/>
      <c r="K5" s="1089"/>
      <c r="L5" s="1089"/>
      <c r="M5" s="1089"/>
      <c r="N5" s="1089"/>
      <c r="O5" s="1089"/>
      <c r="P5" s="1090"/>
      <c r="Q5" s="1094" t="s">
        <v>374</v>
      </c>
      <c r="R5" s="1095"/>
      <c r="S5" s="1095"/>
      <c r="T5" s="1095"/>
      <c r="U5" s="1096"/>
      <c r="V5" s="1094" t="s">
        <v>375</v>
      </c>
      <c r="W5" s="1095"/>
      <c r="X5" s="1095"/>
      <c r="Y5" s="1095"/>
      <c r="Z5" s="1096"/>
      <c r="AA5" s="1094" t="s">
        <v>376</v>
      </c>
      <c r="AB5" s="1095"/>
      <c r="AC5" s="1095"/>
      <c r="AD5" s="1095"/>
      <c r="AE5" s="1095"/>
      <c r="AF5" s="1206" t="s">
        <v>377</v>
      </c>
      <c r="AG5" s="1095"/>
      <c r="AH5" s="1095"/>
      <c r="AI5" s="1095"/>
      <c r="AJ5" s="1110"/>
      <c r="AK5" s="1095" t="s">
        <v>378</v>
      </c>
      <c r="AL5" s="1095"/>
      <c r="AM5" s="1095"/>
      <c r="AN5" s="1095"/>
      <c r="AO5" s="1096"/>
      <c r="AP5" s="1094" t="s">
        <v>379</v>
      </c>
      <c r="AQ5" s="1095"/>
      <c r="AR5" s="1095"/>
      <c r="AS5" s="1095"/>
      <c r="AT5" s="1096"/>
      <c r="AU5" s="1094" t="s">
        <v>380</v>
      </c>
      <c r="AV5" s="1095"/>
      <c r="AW5" s="1095"/>
      <c r="AX5" s="1095"/>
      <c r="AY5" s="1110"/>
      <c r="AZ5" s="257"/>
      <c r="BA5" s="257"/>
      <c r="BB5" s="257"/>
      <c r="BC5" s="257"/>
      <c r="BD5" s="257"/>
      <c r="BE5" s="258"/>
      <c r="BF5" s="258"/>
      <c r="BG5" s="258"/>
      <c r="BH5" s="258"/>
      <c r="BI5" s="258"/>
      <c r="BJ5" s="258"/>
      <c r="BK5" s="258"/>
      <c r="BL5" s="258"/>
      <c r="BM5" s="258"/>
      <c r="BN5" s="258"/>
      <c r="BO5" s="258"/>
      <c r="BP5" s="258"/>
      <c r="BQ5" s="1088" t="s">
        <v>381</v>
      </c>
      <c r="BR5" s="1089"/>
      <c r="BS5" s="1089"/>
      <c r="BT5" s="1089"/>
      <c r="BU5" s="1089"/>
      <c r="BV5" s="1089"/>
      <c r="BW5" s="1089"/>
      <c r="BX5" s="1089"/>
      <c r="BY5" s="1089"/>
      <c r="BZ5" s="1089"/>
      <c r="CA5" s="1089"/>
      <c r="CB5" s="1089"/>
      <c r="CC5" s="1089"/>
      <c r="CD5" s="1089"/>
      <c r="CE5" s="1089"/>
      <c r="CF5" s="1089"/>
      <c r="CG5" s="1090"/>
      <c r="CH5" s="1094" t="s">
        <v>382</v>
      </c>
      <c r="CI5" s="1095"/>
      <c r="CJ5" s="1095"/>
      <c r="CK5" s="1095"/>
      <c r="CL5" s="1096"/>
      <c r="CM5" s="1094" t="s">
        <v>383</v>
      </c>
      <c r="CN5" s="1095"/>
      <c r="CO5" s="1095"/>
      <c r="CP5" s="1095"/>
      <c r="CQ5" s="1096"/>
      <c r="CR5" s="1094" t="s">
        <v>384</v>
      </c>
      <c r="CS5" s="1095"/>
      <c r="CT5" s="1095"/>
      <c r="CU5" s="1095"/>
      <c r="CV5" s="1096"/>
      <c r="CW5" s="1094" t="s">
        <v>385</v>
      </c>
      <c r="CX5" s="1095"/>
      <c r="CY5" s="1095"/>
      <c r="CZ5" s="1095"/>
      <c r="DA5" s="1096"/>
      <c r="DB5" s="1094" t="s">
        <v>386</v>
      </c>
      <c r="DC5" s="1095"/>
      <c r="DD5" s="1095"/>
      <c r="DE5" s="1095"/>
      <c r="DF5" s="1096"/>
      <c r="DG5" s="1191" t="s">
        <v>387</v>
      </c>
      <c r="DH5" s="1192"/>
      <c r="DI5" s="1192"/>
      <c r="DJ5" s="1192"/>
      <c r="DK5" s="1193"/>
      <c r="DL5" s="1191" t="s">
        <v>388</v>
      </c>
      <c r="DM5" s="1192"/>
      <c r="DN5" s="1192"/>
      <c r="DO5" s="1192"/>
      <c r="DP5" s="1193"/>
      <c r="DQ5" s="1094" t="s">
        <v>389</v>
      </c>
      <c r="DR5" s="1095"/>
      <c r="DS5" s="1095"/>
      <c r="DT5" s="1095"/>
      <c r="DU5" s="1096"/>
      <c r="DV5" s="1094" t="s">
        <v>380</v>
      </c>
      <c r="DW5" s="1095"/>
      <c r="DX5" s="1095"/>
      <c r="DY5" s="1095"/>
      <c r="DZ5" s="1110"/>
      <c r="EA5" s="255"/>
    </row>
    <row r="6" spans="1:131" s="256" customFormat="1" ht="26.25" customHeight="1" thickBot="1" x14ac:dyDescent="0.2">
      <c r="A6" s="1091"/>
      <c r="B6" s="1092"/>
      <c r="C6" s="1092"/>
      <c r="D6" s="1092"/>
      <c r="E6" s="1092"/>
      <c r="F6" s="1092"/>
      <c r="G6" s="1092"/>
      <c r="H6" s="1092"/>
      <c r="I6" s="1092"/>
      <c r="J6" s="1092"/>
      <c r="K6" s="1092"/>
      <c r="L6" s="1092"/>
      <c r="M6" s="1092"/>
      <c r="N6" s="1092"/>
      <c r="O6" s="1092"/>
      <c r="P6" s="1093"/>
      <c r="Q6" s="1097"/>
      <c r="R6" s="1098"/>
      <c r="S6" s="1098"/>
      <c r="T6" s="1098"/>
      <c r="U6" s="1099"/>
      <c r="V6" s="1097"/>
      <c r="W6" s="1098"/>
      <c r="X6" s="1098"/>
      <c r="Y6" s="1098"/>
      <c r="Z6" s="1099"/>
      <c r="AA6" s="1097"/>
      <c r="AB6" s="1098"/>
      <c r="AC6" s="1098"/>
      <c r="AD6" s="1098"/>
      <c r="AE6" s="1098"/>
      <c r="AF6" s="1207"/>
      <c r="AG6" s="1098"/>
      <c r="AH6" s="1098"/>
      <c r="AI6" s="1098"/>
      <c r="AJ6" s="1111"/>
      <c r="AK6" s="1098"/>
      <c r="AL6" s="1098"/>
      <c r="AM6" s="1098"/>
      <c r="AN6" s="1098"/>
      <c r="AO6" s="1099"/>
      <c r="AP6" s="1097"/>
      <c r="AQ6" s="1098"/>
      <c r="AR6" s="1098"/>
      <c r="AS6" s="1098"/>
      <c r="AT6" s="1099"/>
      <c r="AU6" s="1097"/>
      <c r="AV6" s="1098"/>
      <c r="AW6" s="1098"/>
      <c r="AX6" s="1098"/>
      <c r="AY6" s="1111"/>
      <c r="AZ6" s="253"/>
      <c r="BA6" s="253"/>
      <c r="BB6" s="253"/>
      <c r="BC6" s="253"/>
      <c r="BD6" s="253"/>
      <c r="BE6" s="254"/>
      <c r="BF6" s="254"/>
      <c r="BG6" s="254"/>
      <c r="BH6" s="254"/>
      <c r="BI6" s="254"/>
      <c r="BJ6" s="254"/>
      <c r="BK6" s="254"/>
      <c r="BL6" s="254"/>
      <c r="BM6" s="254"/>
      <c r="BN6" s="254"/>
      <c r="BO6" s="254"/>
      <c r="BP6" s="254"/>
      <c r="BQ6" s="1091"/>
      <c r="BR6" s="1092"/>
      <c r="BS6" s="1092"/>
      <c r="BT6" s="1092"/>
      <c r="BU6" s="1092"/>
      <c r="BV6" s="1092"/>
      <c r="BW6" s="1092"/>
      <c r="BX6" s="1092"/>
      <c r="BY6" s="1092"/>
      <c r="BZ6" s="1092"/>
      <c r="CA6" s="1092"/>
      <c r="CB6" s="1092"/>
      <c r="CC6" s="1092"/>
      <c r="CD6" s="1092"/>
      <c r="CE6" s="1092"/>
      <c r="CF6" s="1092"/>
      <c r="CG6" s="1093"/>
      <c r="CH6" s="1097"/>
      <c r="CI6" s="1098"/>
      <c r="CJ6" s="1098"/>
      <c r="CK6" s="1098"/>
      <c r="CL6" s="1099"/>
      <c r="CM6" s="1097"/>
      <c r="CN6" s="1098"/>
      <c r="CO6" s="1098"/>
      <c r="CP6" s="1098"/>
      <c r="CQ6" s="1099"/>
      <c r="CR6" s="1097"/>
      <c r="CS6" s="1098"/>
      <c r="CT6" s="1098"/>
      <c r="CU6" s="1098"/>
      <c r="CV6" s="1099"/>
      <c r="CW6" s="1097"/>
      <c r="CX6" s="1098"/>
      <c r="CY6" s="1098"/>
      <c r="CZ6" s="1098"/>
      <c r="DA6" s="1099"/>
      <c r="DB6" s="1097"/>
      <c r="DC6" s="1098"/>
      <c r="DD6" s="1098"/>
      <c r="DE6" s="1098"/>
      <c r="DF6" s="1099"/>
      <c r="DG6" s="1194"/>
      <c r="DH6" s="1195"/>
      <c r="DI6" s="1195"/>
      <c r="DJ6" s="1195"/>
      <c r="DK6" s="1196"/>
      <c r="DL6" s="1194"/>
      <c r="DM6" s="1195"/>
      <c r="DN6" s="1195"/>
      <c r="DO6" s="1195"/>
      <c r="DP6" s="1196"/>
      <c r="DQ6" s="1097"/>
      <c r="DR6" s="1098"/>
      <c r="DS6" s="1098"/>
      <c r="DT6" s="1098"/>
      <c r="DU6" s="1099"/>
      <c r="DV6" s="1097"/>
      <c r="DW6" s="1098"/>
      <c r="DX6" s="1098"/>
      <c r="DY6" s="1098"/>
      <c r="DZ6" s="1111"/>
      <c r="EA6" s="255"/>
    </row>
    <row r="7" spans="1:131" s="256" customFormat="1" ht="26.25" customHeight="1" thickTop="1" x14ac:dyDescent="0.15">
      <c r="A7" s="259">
        <v>1</v>
      </c>
      <c r="B7" s="1143" t="s">
        <v>390</v>
      </c>
      <c r="C7" s="1144"/>
      <c r="D7" s="1144"/>
      <c r="E7" s="1144"/>
      <c r="F7" s="1144"/>
      <c r="G7" s="1144"/>
      <c r="H7" s="1144"/>
      <c r="I7" s="1144"/>
      <c r="J7" s="1144"/>
      <c r="K7" s="1144"/>
      <c r="L7" s="1144"/>
      <c r="M7" s="1144"/>
      <c r="N7" s="1144"/>
      <c r="O7" s="1144"/>
      <c r="P7" s="1145"/>
      <c r="Q7" s="1197">
        <v>9292</v>
      </c>
      <c r="R7" s="1198"/>
      <c r="S7" s="1198"/>
      <c r="T7" s="1198"/>
      <c r="U7" s="1198"/>
      <c r="V7" s="1198">
        <v>9097</v>
      </c>
      <c r="W7" s="1198"/>
      <c r="X7" s="1198"/>
      <c r="Y7" s="1198"/>
      <c r="Z7" s="1198"/>
      <c r="AA7" s="1198">
        <v>195</v>
      </c>
      <c r="AB7" s="1198"/>
      <c r="AC7" s="1198"/>
      <c r="AD7" s="1198"/>
      <c r="AE7" s="1199"/>
      <c r="AF7" s="1200">
        <v>161</v>
      </c>
      <c r="AG7" s="1201"/>
      <c r="AH7" s="1201"/>
      <c r="AI7" s="1201"/>
      <c r="AJ7" s="1202"/>
      <c r="AK7" s="1184">
        <v>395</v>
      </c>
      <c r="AL7" s="1185"/>
      <c r="AM7" s="1185"/>
      <c r="AN7" s="1185"/>
      <c r="AO7" s="1185"/>
      <c r="AP7" s="1185">
        <v>12499</v>
      </c>
      <c r="AQ7" s="1185"/>
      <c r="AR7" s="1185"/>
      <c r="AS7" s="1185"/>
      <c r="AT7" s="1185"/>
      <c r="AU7" s="1186"/>
      <c r="AV7" s="1186"/>
      <c r="AW7" s="1186"/>
      <c r="AX7" s="1186"/>
      <c r="AY7" s="1187"/>
      <c r="AZ7" s="253"/>
      <c r="BA7" s="253"/>
      <c r="BB7" s="253"/>
      <c r="BC7" s="253"/>
      <c r="BD7" s="253"/>
      <c r="BE7" s="254"/>
      <c r="BF7" s="254"/>
      <c r="BG7" s="254"/>
      <c r="BH7" s="254"/>
      <c r="BI7" s="254"/>
      <c r="BJ7" s="254"/>
      <c r="BK7" s="254"/>
      <c r="BL7" s="254"/>
      <c r="BM7" s="254"/>
      <c r="BN7" s="254"/>
      <c r="BO7" s="254"/>
      <c r="BP7" s="254"/>
      <c r="BQ7" s="260">
        <v>1</v>
      </c>
      <c r="BR7" s="261"/>
      <c r="BS7" s="1188" t="s">
        <v>600</v>
      </c>
      <c r="BT7" s="1189"/>
      <c r="BU7" s="1189"/>
      <c r="BV7" s="1189"/>
      <c r="BW7" s="1189"/>
      <c r="BX7" s="1189"/>
      <c r="BY7" s="1189"/>
      <c r="BZ7" s="1189"/>
      <c r="CA7" s="1189"/>
      <c r="CB7" s="1189"/>
      <c r="CC7" s="1189"/>
      <c r="CD7" s="1189"/>
      <c r="CE7" s="1189"/>
      <c r="CF7" s="1189"/>
      <c r="CG7" s="1190"/>
      <c r="CH7" s="1181">
        <v>-37</v>
      </c>
      <c r="CI7" s="1182"/>
      <c r="CJ7" s="1182"/>
      <c r="CK7" s="1182"/>
      <c r="CL7" s="1183"/>
      <c r="CM7" s="1181">
        <v>13</v>
      </c>
      <c r="CN7" s="1182"/>
      <c r="CO7" s="1182"/>
      <c r="CP7" s="1182"/>
      <c r="CQ7" s="1183"/>
      <c r="CR7" s="1181">
        <v>53</v>
      </c>
      <c r="CS7" s="1182"/>
      <c r="CT7" s="1182"/>
      <c r="CU7" s="1182"/>
      <c r="CV7" s="1183"/>
      <c r="CW7" s="1181" t="s">
        <v>601</v>
      </c>
      <c r="CX7" s="1182"/>
      <c r="CY7" s="1182"/>
      <c r="CZ7" s="1182"/>
      <c r="DA7" s="1183"/>
      <c r="DB7" s="1181" t="s">
        <v>601</v>
      </c>
      <c r="DC7" s="1182"/>
      <c r="DD7" s="1182"/>
      <c r="DE7" s="1182"/>
      <c r="DF7" s="1183"/>
      <c r="DG7" s="1181" t="s">
        <v>601</v>
      </c>
      <c r="DH7" s="1182"/>
      <c r="DI7" s="1182"/>
      <c r="DJ7" s="1182"/>
      <c r="DK7" s="1183"/>
      <c r="DL7" s="1181" t="s">
        <v>601</v>
      </c>
      <c r="DM7" s="1182"/>
      <c r="DN7" s="1182"/>
      <c r="DO7" s="1182"/>
      <c r="DP7" s="1183"/>
      <c r="DQ7" s="1181" t="s">
        <v>601</v>
      </c>
      <c r="DR7" s="1182"/>
      <c r="DS7" s="1182"/>
      <c r="DT7" s="1182"/>
      <c r="DU7" s="1183"/>
      <c r="DV7" s="1208"/>
      <c r="DW7" s="1209"/>
      <c r="DX7" s="1209"/>
      <c r="DY7" s="1209"/>
      <c r="DZ7" s="1210"/>
      <c r="EA7" s="255"/>
    </row>
    <row r="8" spans="1:131" s="256" customFormat="1" ht="26.25" customHeight="1" x14ac:dyDescent="0.15">
      <c r="A8" s="262">
        <v>2</v>
      </c>
      <c r="B8" s="1130"/>
      <c r="C8" s="1131"/>
      <c r="D8" s="1131"/>
      <c r="E8" s="1131"/>
      <c r="F8" s="1131"/>
      <c r="G8" s="1131"/>
      <c r="H8" s="1131"/>
      <c r="I8" s="1131"/>
      <c r="J8" s="1131"/>
      <c r="K8" s="1131"/>
      <c r="L8" s="1131"/>
      <c r="M8" s="1131"/>
      <c r="N8" s="1131"/>
      <c r="O8" s="1131"/>
      <c r="P8" s="1132"/>
      <c r="Q8" s="1136"/>
      <c r="R8" s="1137"/>
      <c r="S8" s="1137"/>
      <c r="T8" s="1137"/>
      <c r="U8" s="1137"/>
      <c r="V8" s="1137"/>
      <c r="W8" s="1137"/>
      <c r="X8" s="1137"/>
      <c r="Y8" s="1137"/>
      <c r="Z8" s="1137"/>
      <c r="AA8" s="1137"/>
      <c r="AB8" s="1137"/>
      <c r="AC8" s="1137"/>
      <c r="AD8" s="1137"/>
      <c r="AE8" s="1138"/>
      <c r="AF8" s="1112"/>
      <c r="AG8" s="1113"/>
      <c r="AH8" s="1113"/>
      <c r="AI8" s="1113"/>
      <c r="AJ8" s="1114"/>
      <c r="AK8" s="1179"/>
      <c r="AL8" s="1180"/>
      <c r="AM8" s="1180"/>
      <c r="AN8" s="1180"/>
      <c r="AO8" s="1180"/>
      <c r="AP8" s="1180"/>
      <c r="AQ8" s="1180"/>
      <c r="AR8" s="1180"/>
      <c r="AS8" s="1180"/>
      <c r="AT8" s="1180"/>
      <c r="AU8" s="1177"/>
      <c r="AV8" s="1177"/>
      <c r="AW8" s="1177"/>
      <c r="AX8" s="1177"/>
      <c r="AY8" s="1178"/>
      <c r="AZ8" s="253"/>
      <c r="BA8" s="253"/>
      <c r="BB8" s="253"/>
      <c r="BC8" s="253"/>
      <c r="BD8" s="253"/>
      <c r="BE8" s="254"/>
      <c r="BF8" s="254"/>
      <c r="BG8" s="254"/>
      <c r="BH8" s="254"/>
      <c r="BI8" s="254"/>
      <c r="BJ8" s="254"/>
      <c r="BK8" s="254"/>
      <c r="BL8" s="254"/>
      <c r="BM8" s="254"/>
      <c r="BN8" s="254"/>
      <c r="BO8" s="254"/>
      <c r="BP8" s="254"/>
      <c r="BQ8" s="263">
        <v>2</v>
      </c>
      <c r="BR8" s="264"/>
      <c r="BS8" s="1107"/>
      <c r="BT8" s="1108"/>
      <c r="BU8" s="1108"/>
      <c r="BV8" s="1108"/>
      <c r="BW8" s="1108"/>
      <c r="BX8" s="1108"/>
      <c r="BY8" s="1108"/>
      <c r="BZ8" s="1108"/>
      <c r="CA8" s="1108"/>
      <c r="CB8" s="1108"/>
      <c r="CC8" s="1108"/>
      <c r="CD8" s="1108"/>
      <c r="CE8" s="1108"/>
      <c r="CF8" s="1108"/>
      <c r="CG8" s="1109"/>
      <c r="CH8" s="1082"/>
      <c r="CI8" s="1083"/>
      <c r="CJ8" s="1083"/>
      <c r="CK8" s="1083"/>
      <c r="CL8" s="1084"/>
      <c r="CM8" s="1082"/>
      <c r="CN8" s="1083"/>
      <c r="CO8" s="1083"/>
      <c r="CP8" s="1083"/>
      <c r="CQ8" s="1084"/>
      <c r="CR8" s="1082"/>
      <c r="CS8" s="1083"/>
      <c r="CT8" s="1083"/>
      <c r="CU8" s="1083"/>
      <c r="CV8" s="1084"/>
      <c r="CW8" s="1082"/>
      <c r="CX8" s="1083"/>
      <c r="CY8" s="1083"/>
      <c r="CZ8" s="1083"/>
      <c r="DA8" s="1084"/>
      <c r="DB8" s="1082"/>
      <c r="DC8" s="1083"/>
      <c r="DD8" s="1083"/>
      <c r="DE8" s="1083"/>
      <c r="DF8" s="1084"/>
      <c r="DG8" s="1082"/>
      <c r="DH8" s="1083"/>
      <c r="DI8" s="1083"/>
      <c r="DJ8" s="1083"/>
      <c r="DK8" s="1084"/>
      <c r="DL8" s="1082"/>
      <c r="DM8" s="1083"/>
      <c r="DN8" s="1083"/>
      <c r="DO8" s="1083"/>
      <c r="DP8" s="1084"/>
      <c r="DQ8" s="1082"/>
      <c r="DR8" s="1083"/>
      <c r="DS8" s="1083"/>
      <c r="DT8" s="1083"/>
      <c r="DU8" s="1084"/>
      <c r="DV8" s="1085"/>
      <c r="DW8" s="1086"/>
      <c r="DX8" s="1086"/>
      <c r="DY8" s="1086"/>
      <c r="DZ8" s="1087"/>
      <c r="EA8" s="255"/>
    </row>
    <row r="9" spans="1:131" s="256" customFormat="1" ht="26.25" customHeight="1" x14ac:dyDescent="0.15">
      <c r="A9" s="262">
        <v>3</v>
      </c>
      <c r="B9" s="1130"/>
      <c r="C9" s="1131"/>
      <c r="D9" s="1131"/>
      <c r="E9" s="1131"/>
      <c r="F9" s="1131"/>
      <c r="G9" s="1131"/>
      <c r="H9" s="1131"/>
      <c r="I9" s="1131"/>
      <c r="J9" s="1131"/>
      <c r="K9" s="1131"/>
      <c r="L9" s="1131"/>
      <c r="M9" s="1131"/>
      <c r="N9" s="1131"/>
      <c r="O9" s="1131"/>
      <c r="P9" s="1132"/>
      <c r="Q9" s="1136"/>
      <c r="R9" s="1137"/>
      <c r="S9" s="1137"/>
      <c r="T9" s="1137"/>
      <c r="U9" s="1137"/>
      <c r="V9" s="1137"/>
      <c r="W9" s="1137"/>
      <c r="X9" s="1137"/>
      <c r="Y9" s="1137"/>
      <c r="Z9" s="1137"/>
      <c r="AA9" s="1137"/>
      <c r="AB9" s="1137"/>
      <c r="AC9" s="1137"/>
      <c r="AD9" s="1137"/>
      <c r="AE9" s="1138"/>
      <c r="AF9" s="1112"/>
      <c r="AG9" s="1113"/>
      <c r="AH9" s="1113"/>
      <c r="AI9" s="1113"/>
      <c r="AJ9" s="1114"/>
      <c r="AK9" s="1179"/>
      <c r="AL9" s="1180"/>
      <c r="AM9" s="1180"/>
      <c r="AN9" s="1180"/>
      <c r="AO9" s="1180"/>
      <c r="AP9" s="1180"/>
      <c r="AQ9" s="1180"/>
      <c r="AR9" s="1180"/>
      <c r="AS9" s="1180"/>
      <c r="AT9" s="1180"/>
      <c r="AU9" s="1177"/>
      <c r="AV9" s="1177"/>
      <c r="AW9" s="1177"/>
      <c r="AX9" s="1177"/>
      <c r="AY9" s="1178"/>
      <c r="AZ9" s="253"/>
      <c r="BA9" s="253"/>
      <c r="BB9" s="253"/>
      <c r="BC9" s="253"/>
      <c r="BD9" s="253"/>
      <c r="BE9" s="254"/>
      <c r="BF9" s="254"/>
      <c r="BG9" s="254"/>
      <c r="BH9" s="254"/>
      <c r="BI9" s="254"/>
      <c r="BJ9" s="254"/>
      <c r="BK9" s="254"/>
      <c r="BL9" s="254"/>
      <c r="BM9" s="254"/>
      <c r="BN9" s="254"/>
      <c r="BO9" s="254"/>
      <c r="BP9" s="254"/>
      <c r="BQ9" s="263">
        <v>3</v>
      </c>
      <c r="BR9" s="264"/>
      <c r="BS9" s="1107"/>
      <c r="BT9" s="1108"/>
      <c r="BU9" s="1108"/>
      <c r="BV9" s="1108"/>
      <c r="BW9" s="1108"/>
      <c r="BX9" s="1108"/>
      <c r="BY9" s="1108"/>
      <c r="BZ9" s="1108"/>
      <c r="CA9" s="1108"/>
      <c r="CB9" s="1108"/>
      <c r="CC9" s="1108"/>
      <c r="CD9" s="1108"/>
      <c r="CE9" s="1108"/>
      <c r="CF9" s="1108"/>
      <c r="CG9" s="1109"/>
      <c r="CH9" s="1082"/>
      <c r="CI9" s="1083"/>
      <c r="CJ9" s="1083"/>
      <c r="CK9" s="1083"/>
      <c r="CL9" s="1084"/>
      <c r="CM9" s="1082"/>
      <c r="CN9" s="1083"/>
      <c r="CO9" s="1083"/>
      <c r="CP9" s="1083"/>
      <c r="CQ9" s="1084"/>
      <c r="CR9" s="1082"/>
      <c r="CS9" s="1083"/>
      <c r="CT9" s="1083"/>
      <c r="CU9" s="1083"/>
      <c r="CV9" s="1084"/>
      <c r="CW9" s="1082"/>
      <c r="CX9" s="1083"/>
      <c r="CY9" s="1083"/>
      <c r="CZ9" s="1083"/>
      <c r="DA9" s="1084"/>
      <c r="DB9" s="1082"/>
      <c r="DC9" s="1083"/>
      <c r="DD9" s="1083"/>
      <c r="DE9" s="1083"/>
      <c r="DF9" s="1084"/>
      <c r="DG9" s="1082"/>
      <c r="DH9" s="1083"/>
      <c r="DI9" s="1083"/>
      <c r="DJ9" s="1083"/>
      <c r="DK9" s="1084"/>
      <c r="DL9" s="1082"/>
      <c r="DM9" s="1083"/>
      <c r="DN9" s="1083"/>
      <c r="DO9" s="1083"/>
      <c r="DP9" s="1084"/>
      <c r="DQ9" s="1082"/>
      <c r="DR9" s="1083"/>
      <c r="DS9" s="1083"/>
      <c r="DT9" s="1083"/>
      <c r="DU9" s="1084"/>
      <c r="DV9" s="1085"/>
      <c r="DW9" s="1086"/>
      <c r="DX9" s="1086"/>
      <c r="DY9" s="1086"/>
      <c r="DZ9" s="1087"/>
      <c r="EA9" s="255"/>
    </row>
    <row r="10" spans="1:131" s="256" customFormat="1" ht="26.25" customHeight="1" x14ac:dyDescent="0.15">
      <c r="A10" s="262">
        <v>4</v>
      </c>
      <c r="B10" s="1130"/>
      <c r="C10" s="1131"/>
      <c r="D10" s="1131"/>
      <c r="E10" s="1131"/>
      <c r="F10" s="1131"/>
      <c r="G10" s="1131"/>
      <c r="H10" s="1131"/>
      <c r="I10" s="1131"/>
      <c r="J10" s="1131"/>
      <c r="K10" s="1131"/>
      <c r="L10" s="1131"/>
      <c r="M10" s="1131"/>
      <c r="N10" s="1131"/>
      <c r="O10" s="1131"/>
      <c r="P10" s="1132"/>
      <c r="Q10" s="1136"/>
      <c r="R10" s="1137"/>
      <c r="S10" s="1137"/>
      <c r="T10" s="1137"/>
      <c r="U10" s="1137"/>
      <c r="V10" s="1137"/>
      <c r="W10" s="1137"/>
      <c r="X10" s="1137"/>
      <c r="Y10" s="1137"/>
      <c r="Z10" s="1137"/>
      <c r="AA10" s="1137"/>
      <c r="AB10" s="1137"/>
      <c r="AC10" s="1137"/>
      <c r="AD10" s="1137"/>
      <c r="AE10" s="1138"/>
      <c r="AF10" s="1112"/>
      <c r="AG10" s="1113"/>
      <c r="AH10" s="1113"/>
      <c r="AI10" s="1113"/>
      <c r="AJ10" s="1114"/>
      <c r="AK10" s="1179"/>
      <c r="AL10" s="1180"/>
      <c r="AM10" s="1180"/>
      <c r="AN10" s="1180"/>
      <c r="AO10" s="1180"/>
      <c r="AP10" s="1180"/>
      <c r="AQ10" s="1180"/>
      <c r="AR10" s="1180"/>
      <c r="AS10" s="1180"/>
      <c r="AT10" s="1180"/>
      <c r="AU10" s="1177"/>
      <c r="AV10" s="1177"/>
      <c r="AW10" s="1177"/>
      <c r="AX10" s="1177"/>
      <c r="AY10" s="1178"/>
      <c r="AZ10" s="253"/>
      <c r="BA10" s="253"/>
      <c r="BB10" s="253"/>
      <c r="BC10" s="253"/>
      <c r="BD10" s="253"/>
      <c r="BE10" s="254"/>
      <c r="BF10" s="254"/>
      <c r="BG10" s="254"/>
      <c r="BH10" s="254"/>
      <c r="BI10" s="254"/>
      <c r="BJ10" s="254"/>
      <c r="BK10" s="254"/>
      <c r="BL10" s="254"/>
      <c r="BM10" s="254"/>
      <c r="BN10" s="254"/>
      <c r="BO10" s="254"/>
      <c r="BP10" s="254"/>
      <c r="BQ10" s="263">
        <v>4</v>
      </c>
      <c r="BR10" s="264"/>
      <c r="BS10" s="1107"/>
      <c r="BT10" s="1108"/>
      <c r="BU10" s="1108"/>
      <c r="BV10" s="1108"/>
      <c r="BW10" s="1108"/>
      <c r="BX10" s="1108"/>
      <c r="BY10" s="1108"/>
      <c r="BZ10" s="1108"/>
      <c r="CA10" s="1108"/>
      <c r="CB10" s="1108"/>
      <c r="CC10" s="1108"/>
      <c r="CD10" s="1108"/>
      <c r="CE10" s="1108"/>
      <c r="CF10" s="1108"/>
      <c r="CG10" s="1109"/>
      <c r="CH10" s="1082"/>
      <c r="CI10" s="1083"/>
      <c r="CJ10" s="1083"/>
      <c r="CK10" s="1083"/>
      <c r="CL10" s="1084"/>
      <c r="CM10" s="1082"/>
      <c r="CN10" s="1083"/>
      <c r="CO10" s="1083"/>
      <c r="CP10" s="1083"/>
      <c r="CQ10" s="1084"/>
      <c r="CR10" s="1082"/>
      <c r="CS10" s="1083"/>
      <c r="CT10" s="1083"/>
      <c r="CU10" s="1083"/>
      <c r="CV10" s="1084"/>
      <c r="CW10" s="1082"/>
      <c r="CX10" s="1083"/>
      <c r="CY10" s="1083"/>
      <c r="CZ10" s="1083"/>
      <c r="DA10" s="1084"/>
      <c r="DB10" s="1082"/>
      <c r="DC10" s="1083"/>
      <c r="DD10" s="1083"/>
      <c r="DE10" s="1083"/>
      <c r="DF10" s="1084"/>
      <c r="DG10" s="1082"/>
      <c r="DH10" s="1083"/>
      <c r="DI10" s="1083"/>
      <c r="DJ10" s="1083"/>
      <c r="DK10" s="1084"/>
      <c r="DL10" s="1082"/>
      <c r="DM10" s="1083"/>
      <c r="DN10" s="1083"/>
      <c r="DO10" s="1083"/>
      <c r="DP10" s="1084"/>
      <c r="DQ10" s="1082"/>
      <c r="DR10" s="1083"/>
      <c r="DS10" s="1083"/>
      <c r="DT10" s="1083"/>
      <c r="DU10" s="1084"/>
      <c r="DV10" s="1085"/>
      <c r="DW10" s="1086"/>
      <c r="DX10" s="1086"/>
      <c r="DY10" s="1086"/>
      <c r="DZ10" s="1087"/>
      <c r="EA10" s="255"/>
    </row>
    <row r="11" spans="1:131" s="256" customFormat="1" ht="26.25" customHeight="1" x14ac:dyDescent="0.15">
      <c r="A11" s="262">
        <v>5</v>
      </c>
      <c r="B11" s="1130"/>
      <c r="C11" s="1131"/>
      <c r="D11" s="1131"/>
      <c r="E11" s="1131"/>
      <c r="F11" s="1131"/>
      <c r="G11" s="1131"/>
      <c r="H11" s="1131"/>
      <c r="I11" s="1131"/>
      <c r="J11" s="1131"/>
      <c r="K11" s="1131"/>
      <c r="L11" s="1131"/>
      <c r="M11" s="1131"/>
      <c r="N11" s="1131"/>
      <c r="O11" s="1131"/>
      <c r="P11" s="1132"/>
      <c r="Q11" s="1136"/>
      <c r="R11" s="1137"/>
      <c r="S11" s="1137"/>
      <c r="T11" s="1137"/>
      <c r="U11" s="1137"/>
      <c r="V11" s="1137"/>
      <c r="W11" s="1137"/>
      <c r="X11" s="1137"/>
      <c r="Y11" s="1137"/>
      <c r="Z11" s="1137"/>
      <c r="AA11" s="1137"/>
      <c r="AB11" s="1137"/>
      <c r="AC11" s="1137"/>
      <c r="AD11" s="1137"/>
      <c r="AE11" s="1138"/>
      <c r="AF11" s="1112"/>
      <c r="AG11" s="1113"/>
      <c r="AH11" s="1113"/>
      <c r="AI11" s="1113"/>
      <c r="AJ11" s="1114"/>
      <c r="AK11" s="1179"/>
      <c r="AL11" s="1180"/>
      <c r="AM11" s="1180"/>
      <c r="AN11" s="1180"/>
      <c r="AO11" s="1180"/>
      <c r="AP11" s="1180"/>
      <c r="AQ11" s="1180"/>
      <c r="AR11" s="1180"/>
      <c r="AS11" s="1180"/>
      <c r="AT11" s="1180"/>
      <c r="AU11" s="1177"/>
      <c r="AV11" s="1177"/>
      <c r="AW11" s="1177"/>
      <c r="AX11" s="1177"/>
      <c r="AY11" s="1178"/>
      <c r="AZ11" s="253"/>
      <c r="BA11" s="253"/>
      <c r="BB11" s="253"/>
      <c r="BC11" s="253"/>
      <c r="BD11" s="253"/>
      <c r="BE11" s="254"/>
      <c r="BF11" s="254"/>
      <c r="BG11" s="254"/>
      <c r="BH11" s="254"/>
      <c r="BI11" s="254"/>
      <c r="BJ11" s="254"/>
      <c r="BK11" s="254"/>
      <c r="BL11" s="254"/>
      <c r="BM11" s="254"/>
      <c r="BN11" s="254"/>
      <c r="BO11" s="254"/>
      <c r="BP11" s="254"/>
      <c r="BQ11" s="263">
        <v>5</v>
      </c>
      <c r="BR11" s="264"/>
      <c r="BS11" s="1107"/>
      <c r="BT11" s="1108"/>
      <c r="BU11" s="1108"/>
      <c r="BV11" s="1108"/>
      <c r="BW11" s="1108"/>
      <c r="BX11" s="1108"/>
      <c r="BY11" s="1108"/>
      <c r="BZ11" s="1108"/>
      <c r="CA11" s="1108"/>
      <c r="CB11" s="1108"/>
      <c r="CC11" s="1108"/>
      <c r="CD11" s="1108"/>
      <c r="CE11" s="1108"/>
      <c r="CF11" s="1108"/>
      <c r="CG11" s="1109"/>
      <c r="CH11" s="1082"/>
      <c r="CI11" s="1083"/>
      <c r="CJ11" s="1083"/>
      <c r="CK11" s="1083"/>
      <c r="CL11" s="1084"/>
      <c r="CM11" s="1082"/>
      <c r="CN11" s="1083"/>
      <c r="CO11" s="1083"/>
      <c r="CP11" s="1083"/>
      <c r="CQ11" s="1084"/>
      <c r="CR11" s="1082"/>
      <c r="CS11" s="1083"/>
      <c r="CT11" s="1083"/>
      <c r="CU11" s="1083"/>
      <c r="CV11" s="1084"/>
      <c r="CW11" s="1082"/>
      <c r="CX11" s="1083"/>
      <c r="CY11" s="1083"/>
      <c r="CZ11" s="1083"/>
      <c r="DA11" s="1084"/>
      <c r="DB11" s="1082"/>
      <c r="DC11" s="1083"/>
      <c r="DD11" s="1083"/>
      <c r="DE11" s="1083"/>
      <c r="DF11" s="1084"/>
      <c r="DG11" s="1082"/>
      <c r="DH11" s="1083"/>
      <c r="DI11" s="1083"/>
      <c r="DJ11" s="1083"/>
      <c r="DK11" s="1084"/>
      <c r="DL11" s="1082"/>
      <c r="DM11" s="1083"/>
      <c r="DN11" s="1083"/>
      <c r="DO11" s="1083"/>
      <c r="DP11" s="1084"/>
      <c r="DQ11" s="1082"/>
      <c r="DR11" s="1083"/>
      <c r="DS11" s="1083"/>
      <c r="DT11" s="1083"/>
      <c r="DU11" s="1084"/>
      <c r="DV11" s="1085"/>
      <c r="DW11" s="1086"/>
      <c r="DX11" s="1086"/>
      <c r="DY11" s="1086"/>
      <c r="DZ11" s="1087"/>
      <c r="EA11" s="255"/>
    </row>
    <row r="12" spans="1:131" s="256" customFormat="1" ht="26.25" customHeight="1" x14ac:dyDescent="0.15">
      <c r="A12" s="262">
        <v>6</v>
      </c>
      <c r="B12" s="1130"/>
      <c r="C12" s="1131"/>
      <c r="D12" s="1131"/>
      <c r="E12" s="1131"/>
      <c r="F12" s="1131"/>
      <c r="G12" s="1131"/>
      <c r="H12" s="1131"/>
      <c r="I12" s="1131"/>
      <c r="J12" s="1131"/>
      <c r="K12" s="1131"/>
      <c r="L12" s="1131"/>
      <c r="M12" s="1131"/>
      <c r="N12" s="1131"/>
      <c r="O12" s="1131"/>
      <c r="P12" s="1132"/>
      <c r="Q12" s="1136"/>
      <c r="R12" s="1137"/>
      <c r="S12" s="1137"/>
      <c r="T12" s="1137"/>
      <c r="U12" s="1137"/>
      <c r="V12" s="1137"/>
      <c r="W12" s="1137"/>
      <c r="X12" s="1137"/>
      <c r="Y12" s="1137"/>
      <c r="Z12" s="1137"/>
      <c r="AA12" s="1137"/>
      <c r="AB12" s="1137"/>
      <c r="AC12" s="1137"/>
      <c r="AD12" s="1137"/>
      <c r="AE12" s="1138"/>
      <c r="AF12" s="1112"/>
      <c r="AG12" s="1113"/>
      <c r="AH12" s="1113"/>
      <c r="AI12" s="1113"/>
      <c r="AJ12" s="1114"/>
      <c r="AK12" s="1179"/>
      <c r="AL12" s="1180"/>
      <c r="AM12" s="1180"/>
      <c r="AN12" s="1180"/>
      <c r="AO12" s="1180"/>
      <c r="AP12" s="1180"/>
      <c r="AQ12" s="1180"/>
      <c r="AR12" s="1180"/>
      <c r="AS12" s="1180"/>
      <c r="AT12" s="1180"/>
      <c r="AU12" s="1177"/>
      <c r="AV12" s="1177"/>
      <c r="AW12" s="1177"/>
      <c r="AX12" s="1177"/>
      <c r="AY12" s="1178"/>
      <c r="AZ12" s="253"/>
      <c r="BA12" s="253"/>
      <c r="BB12" s="253"/>
      <c r="BC12" s="253"/>
      <c r="BD12" s="253"/>
      <c r="BE12" s="254"/>
      <c r="BF12" s="254"/>
      <c r="BG12" s="254"/>
      <c r="BH12" s="254"/>
      <c r="BI12" s="254"/>
      <c r="BJ12" s="254"/>
      <c r="BK12" s="254"/>
      <c r="BL12" s="254"/>
      <c r="BM12" s="254"/>
      <c r="BN12" s="254"/>
      <c r="BO12" s="254"/>
      <c r="BP12" s="254"/>
      <c r="BQ12" s="263">
        <v>6</v>
      </c>
      <c r="BR12" s="264"/>
      <c r="BS12" s="1107"/>
      <c r="BT12" s="1108"/>
      <c r="BU12" s="1108"/>
      <c r="BV12" s="1108"/>
      <c r="BW12" s="1108"/>
      <c r="BX12" s="1108"/>
      <c r="BY12" s="1108"/>
      <c r="BZ12" s="1108"/>
      <c r="CA12" s="1108"/>
      <c r="CB12" s="1108"/>
      <c r="CC12" s="1108"/>
      <c r="CD12" s="1108"/>
      <c r="CE12" s="1108"/>
      <c r="CF12" s="1108"/>
      <c r="CG12" s="1109"/>
      <c r="CH12" s="1082"/>
      <c r="CI12" s="1083"/>
      <c r="CJ12" s="1083"/>
      <c r="CK12" s="1083"/>
      <c r="CL12" s="1084"/>
      <c r="CM12" s="1082"/>
      <c r="CN12" s="1083"/>
      <c r="CO12" s="1083"/>
      <c r="CP12" s="1083"/>
      <c r="CQ12" s="1084"/>
      <c r="CR12" s="1082"/>
      <c r="CS12" s="1083"/>
      <c r="CT12" s="1083"/>
      <c r="CU12" s="1083"/>
      <c r="CV12" s="1084"/>
      <c r="CW12" s="1082"/>
      <c r="CX12" s="1083"/>
      <c r="CY12" s="1083"/>
      <c r="CZ12" s="1083"/>
      <c r="DA12" s="1084"/>
      <c r="DB12" s="1082"/>
      <c r="DC12" s="1083"/>
      <c r="DD12" s="1083"/>
      <c r="DE12" s="1083"/>
      <c r="DF12" s="1084"/>
      <c r="DG12" s="1082"/>
      <c r="DH12" s="1083"/>
      <c r="DI12" s="1083"/>
      <c r="DJ12" s="1083"/>
      <c r="DK12" s="1084"/>
      <c r="DL12" s="1082"/>
      <c r="DM12" s="1083"/>
      <c r="DN12" s="1083"/>
      <c r="DO12" s="1083"/>
      <c r="DP12" s="1084"/>
      <c r="DQ12" s="1082"/>
      <c r="DR12" s="1083"/>
      <c r="DS12" s="1083"/>
      <c r="DT12" s="1083"/>
      <c r="DU12" s="1084"/>
      <c r="DV12" s="1085"/>
      <c r="DW12" s="1086"/>
      <c r="DX12" s="1086"/>
      <c r="DY12" s="1086"/>
      <c r="DZ12" s="1087"/>
      <c r="EA12" s="255"/>
    </row>
    <row r="13" spans="1:131" s="256" customFormat="1" ht="26.25" customHeight="1" x14ac:dyDescent="0.15">
      <c r="A13" s="262">
        <v>7</v>
      </c>
      <c r="B13" s="1130"/>
      <c r="C13" s="1131"/>
      <c r="D13" s="1131"/>
      <c r="E13" s="1131"/>
      <c r="F13" s="1131"/>
      <c r="G13" s="1131"/>
      <c r="H13" s="1131"/>
      <c r="I13" s="1131"/>
      <c r="J13" s="1131"/>
      <c r="K13" s="1131"/>
      <c r="L13" s="1131"/>
      <c r="M13" s="1131"/>
      <c r="N13" s="1131"/>
      <c r="O13" s="1131"/>
      <c r="P13" s="1132"/>
      <c r="Q13" s="1136"/>
      <c r="R13" s="1137"/>
      <c r="S13" s="1137"/>
      <c r="T13" s="1137"/>
      <c r="U13" s="1137"/>
      <c r="V13" s="1137"/>
      <c r="W13" s="1137"/>
      <c r="X13" s="1137"/>
      <c r="Y13" s="1137"/>
      <c r="Z13" s="1137"/>
      <c r="AA13" s="1137"/>
      <c r="AB13" s="1137"/>
      <c r="AC13" s="1137"/>
      <c r="AD13" s="1137"/>
      <c r="AE13" s="1138"/>
      <c r="AF13" s="1112"/>
      <c r="AG13" s="1113"/>
      <c r="AH13" s="1113"/>
      <c r="AI13" s="1113"/>
      <c r="AJ13" s="1114"/>
      <c r="AK13" s="1179"/>
      <c r="AL13" s="1180"/>
      <c r="AM13" s="1180"/>
      <c r="AN13" s="1180"/>
      <c r="AO13" s="1180"/>
      <c r="AP13" s="1180"/>
      <c r="AQ13" s="1180"/>
      <c r="AR13" s="1180"/>
      <c r="AS13" s="1180"/>
      <c r="AT13" s="1180"/>
      <c r="AU13" s="1177"/>
      <c r="AV13" s="1177"/>
      <c r="AW13" s="1177"/>
      <c r="AX13" s="1177"/>
      <c r="AY13" s="1178"/>
      <c r="AZ13" s="253"/>
      <c r="BA13" s="253"/>
      <c r="BB13" s="253"/>
      <c r="BC13" s="253"/>
      <c r="BD13" s="253"/>
      <c r="BE13" s="254"/>
      <c r="BF13" s="254"/>
      <c r="BG13" s="254"/>
      <c r="BH13" s="254"/>
      <c r="BI13" s="254"/>
      <c r="BJ13" s="254"/>
      <c r="BK13" s="254"/>
      <c r="BL13" s="254"/>
      <c r="BM13" s="254"/>
      <c r="BN13" s="254"/>
      <c r="BO13" s="254"/>
      <c r="BP13" s="254"/>
      <c r="BQ13" s="263">
        <v>7</v>
      </c>
      <c r="BR13" s="264"/>
      <c r="BS13" s="1107"/>
      <c r="BT13" s="1108"/>
      <c r="BU13" s="1108"/>
      <c r="BV13" s="1108"/>
      <c r="BW13" s="1108"/>
      <c r="BX13" s="1108"/>
      <c r="BY13" s="1108"/>
      <c r="BZ13" s="1108"/>
      <c r="CA13" s="1108"/>
      <c r="CB13" s="1108"/>
      <c r="CC13" s="1108"/>
      <c r="CD13" s="1108"/>
      <c r="CE13" s="1108"/>
      <c r="CF13" s="1108"/>
      <c r="CG13" s="1109"/>
      <c r="CH13" s="1082"/>
      <c r="CI13" s="1083"/>
      <c r="CJ13" s="1083"/>
      <c r="CK13" s="1083"/>
      <c r="CL13" s="1084"/>
      <c r="CM13" s="1082"/>
      <c r="CN13" s="1083"/>
      <c r="CO13" s="1083"/>
      <c r="CP13" s="1083"/>
      <c r="CQ13" s="1084"/>
      <c r="CR13" s="1082"/>
      <c r="CS13" s="1083"/>
      <c r="CT13" s="1083"/>
      <c r="CU13" s="1083"/>
      <c r="CV13" s="1084"/>
      <c r="CW13" s="1082"/>
      <c r="CX13" s="1083"/>
      <c r="CY13" s="1083"/>
      <c r="CZ13" s="1083"/>
      <c r="DA13" s="1084"/>
      <c r="DB13" s="1082"/>
      <c r="DC13" s="1083"/>
      <c r="DD13" s="1083"/>
      <c r="DE13" s="1083"/>
      <c r="DF13" s="1084"/>
      <c r="DG13" s="1082"/>
      <c r="DH13" s="1083"/>
      <c r="DI13" s="1083"/>
      <c r="DJ13" s="1083"/>
      <c r="DK13" s="1084"/>
      <c r="DL13" s="1082"/>
      <c r="DM13" s="1083"/>
      <c r="DN13" s="1083"/>
      <c r="DO13" s="1083"/>
      <c r="DP13" s="1084"/>
      <c r="DQ13" s="1082"/>
      <c r="DR13" s="1083"/>
      <c r="DS13" s="1083"/>
      <c r="DT13" s="1083"/>
      <c r="DU13" s="1084"/>
      <c r="DV13" s="1085"/>
      <c r="DW13" s="1086"/>
      <c r="DX13" s="1086"/>
      <c r="DY13" s="1086"/>
      <c r="DZ13" s="1087"/>
      <c r="EA13" s="255"/>
    </row>
    <row r="14" spans="1:131" s="256" customFormat="1" ht="26.25" customHeight="1" x14ac:dyDescent="0.15">
      <c r="A14" s="262">
        <v>8</v>
      </c>
      <c r="B14" s="1130"/>
      <c r="C14" s="1131"/>
      <c r="D14" s="1131"/>
      <c r="E14" s="1131"/>
      <c r="F14" s="1131"/>
      <c r="G14" s="1131"/>
      <c r="H14" s="1131"/>
      <c r="I14" s="1131"/>
      <c r="J14" s="1131"/>
      <c r="K14" s="1131"/>
      <c r="L14" s="1131"/>
      <c r="M14" s="1131"/>
      <c r="N14" s="1131"/>
      <c r="O14" s="1131"/>
      <c r="P14" s="1132"/>
      <c r="Q14" s="1136"/>
      <c r="R14" s="1137"/>
      <c r="S14" s="1137"/>
      <c r="T14" s="1137"/>
      <c r="U14" s="1137"/>
      <c r="V14" s="1137"/>
      <c r="W14" s="1137"/>
      <c r="X14" s="1137"/>
      <c r="Y14" s="1137"/>
      <c r="Z14" s="1137"/>
      <c r="AA14" s="1137"/>
      <c r="AB14" s="1137"/>
      <c r="AC14" s="1137"/>
      <c r="AD14" s="1137"/>
      <c r="AE14" s="1138"/>
      <c r="AF14" s="1112"/>
      <c r="AG14" s="1113"/>
      <c r="AH14" s="1113"/>
      <c r="AI14" s="1113"/>
      <c r="AJ14" s="1114"/>
      <c r="AK14" s="1179"/>
      <c r="AL14" s="1180"/>
      <c r="AM14" s="1180"/>
      <c r="AN14" s="1180"/>
      <c r="AO14" s="1180"/>
      <c r="AP14" s="1180"/>
      <c r="AQ14" s="1180"/>
      <c r="AR14" s="1180"/>
      <c r="AS14" s="1180"/>
      <c r="AT14" s="1180"/>
      <c r="AU14" s="1177"/>
      <c r="AV14" s="1177"/>
      <c r="AW14" s="1177"/>
      <c r="AX14" s="1177"/>
      <c r="AY14" s="1178"/>
      <c r="AZ14" s="253"/>
      <c r="BA14" s="253"/>
      <c r="BB14" s="253"/>
      <c r="BC14" s="253"/>
      <c r="BD14" s="253"/>
      <c r="BE14" s="254"/>
      <c r="BF14" s="254"/>
      <c r="BG14" s="254"/>
      <c r="BH14" s="254"/>
      <c r="BI14" s="254"/>
      <c r="BJ14" s="254"/>
      <c r="BK14" s="254"/>
      <c r="BL14" s="254"/>
      <c r="BM14" s="254"/>
      <c r="BN14" s="254"/>
      <c r="BO14" s="254"/>
      <c r="BP14" s="254"/>
      <c r="BQ14" s="263">
        <v>8</v>
      </c>
      <c r="BR14" s="264"/>
      <c r="BS14" s="1107"/>
      <c r="BT14" s="1108"/>
      <c r="BU14" s="1108"/>
      <c r="BV14" s="1108"/>
      <c r="BW14" s="1108"/>
      <c r="BX14" s="1108"/>
      <c r="BY14" s="1108"/>
      <c r="BZ14" s="1108"/>
      <c r="CA14" s="1108"/>
      <c r="CB14" s="1108"/>
      <c r="CC14" s="1108"/>
      <c r="CD14" s="1108"/>
      <c r="CE14" s="1108"/>
      <c r="CF14" s="1108"/>
      <c r="CG14" s="1109"/>
      <c r="CH14" s="1082"/>
      <c r="CI14" s="1083"/>
      <c r="CJ14" s="1083"/>
      <c r="CK14" s="1083"/>
      <c r="CL14" s="1084"/>
      <c r="CM14" s="1082"/>
      <c r="CN14" s="1083"/>
      <c r="CO14" s="1083"/>
      <c r="CP14" s="1083"/>
      <c r="CQ14" s="1084"/>
      <c r="CR14" s="1082"/>
      <c r="CS14" s="1083"/>
      <c r="CT14" s="1083"/>
      <c r="CU14" s="1083"/>
      <c r="CV14" s="1084"/>
      <c r="CW14" s="1082"/>
      <c r="CX14" s="1083"/>
      <c r="CY14" s="1083"/>
      <c r="CZ14" s="1083"/>
      <c r="DA14" s="1084"/>
      <c r="DB14" s="1082"/>
      <c r="DC14" s="1083"/>
      <c r="DD14" s="1083"/>
      <c r="DE14" s="1083"/>
      <c r="DF14" s="1084"/>
      <c r="DG14" s="1082"/>
      <c r="DH14" s="1083"/>
      <c r="DI14" s="1083"/>
      <c r="DJ14" s="1083"/>
      <c r="DK14" s="1084"/>
      <c r="DL14" s="1082"/>
      <c r="DM14" s="1083"/>
      <c r="DN14" s="1083"/>
      <c r="DO14" s="1083"/>
      <c r="DP14" s="1084"/>
      <c r="DQ14" s="1082"/>
      <c r="DR14" s="1083"/>
      <c r="DS14" s="1083"/>
      <c r="DT14" s="1083"/>
      <c r="DU14" s="1084"/>
      <c r="DV14" s="1085"/>
      <c r="DW14" s="1086"/>
      <c r="DX14" s="1086"/>
      <c r="DY14" s="1086"/>
      <c r="DZ14" s="1087"/>
      <c r="EA14" s="255"/>
    </row>
    <row r="15" spans="1:131" s="256" customFormat="1" ht="26.25" customHeight="1" x14ac:dyDescent="0.15">
      <c r="A15" s="262">
        <v>9</v>
      </c>
      <c r="B15" s="1130"/>
      <c r="C15" s="1131"/>
      <c r="D15" s="1131"/>
      <c r="E15" s="1131"/>
      <c r="F15" s="1131"/>
      <c r="G15" s="1131"/>
      <c r="H15" s="1131"/>
      <c r="I15" s="1131"/>
      <c r="J15" s="1131"/>
      <c r="K15" s="1131"/>
      <c r="L15" s="1131"/>
      <c r="M15" s="1131"/>
      <c r="N15" s="1131"/>
      <c r="O15" s="1131"/>
      <c r="P15" s="1132"/>
      <c r="Q15" s="1136"/>
      <c r="R15" s="1137"/>
      <c r="S15" s="1137"/>
      <c r="T15" s="1137"/>
      <c r="U15" s="1137"/>
      <c r="V15" s="1137"/>
      <c r="W15" s="1137"/>
      <c r="X15" s="1137"/>
      <c r="Y15" s="1137"/>
      <c r="Z15" s="1137"/>
      <c r="AA15" s="1137"/>
      <c r="AB15" s="1137"/>
      <c r="AC15" s="1137"/>
      <c r="AD15" s="1137"/>
      <c r="AE15" s="1138"/>
      <c r="AF15" s="1112"/>
      <c r="AG15" s="1113"/>
      <c r="AH15" s="1113"/>
      <c r="AI15" s="1113"/>
      <c r="AJ15" s="1114"/>
      <c r="AK15" s="1179"/>
      <c r="AL15" s="1180"/>
      <c r="AM15" s="1180"/>
      <c r="AN15" s="1180"/>
      <c r="AO15" s="1180"/>
      <c r="AP15" s="1180"/>
      <c r="AQ15" s="1180"/>
      <c r="AR15" s="1180"/>
      <c r="AS15" s="1180"/>
      <c r="AT15" s="1180"/>
      <c r="AU15" s="1177"/>
      <c r="AV15" s="1177"/>
      <c r="AW15" s="1177"/>
      <c r="AX15" s="1177"/>
      <c r="AY15" s="1178"/>
      <c r="AZ15" s="253"/>
      <c r="BA15" s="253"/>
      <c r="BB15" s="253"/>
      <c r="BC15" s="253"/>
      <c r="BD15" s="253"/>
      <c r="BE15" s="254"/>
      <c r="BF15" s="254"/>
      <c r="BG15" s="254"/>
      <c r="BH15" s="254"/>
      <c r="BI15" s="254"/>
      <c r="BJ15" s="254"/>
      <c r="BK15" s="254"/>
      <c r="BL15" s="254"/>
      <c r="BM15" s="254"/>
      <c r="BN15" s="254"/>
      <c r="BO15" s="254"/>
      <c r="BP15" s="254"/>
      <c r="BQ15" s="263">
        <v>9</v>
      </c>
      <c r="BR15" s="264"/>
      <c r="BS15" s="1107"/>
      <c r="BT15" s="1108"/>
      <c r="BU15" s="1108"/>
      <c r="BV15" s="1108"/>
      <c r="BW15" s="1108"/>
      <c r="BX15" s="1108"/>
      <c r="BY15" s="1108"/>
      <c r="BZ15" s="1108"/>
      <c r="CA15" s="1108"/>
      <c r="CB15" s="1108"/>
      <c r="CC15" s="1108"/>
      <c r="CD15" s="1108"/>
      <c r="CE15" s="1108"/>
      <c r="CF15" s="1108"/>
      <c r="CG15" s="1109"/>
      <c r="CH15" s="1082"/>
      <c r="CI15" s="1083"/>
      <c r="CJ15" s="1083"/>
      <c r="CK15" s="1083"/>
      <c r="CL15" s="1084"/>
      <c r="CM15" s="1082"/>
      <c r="CN15" s="1083"/>
      <c r="CO15" s="1083"/>
      <c r="CP15" s="1083"/>
      <c r="CQ15" s="1084"/>
      <c r="CR15" s="1082"/>
      <c r="CS15" s="1083"/>
      <c r="CT15" s="1083"/>
      <c r="CU15" s="1083"/>
      <c r="CV15" s="1084"/>
      <c r="CW15" s="1082"/>
      <c r="CX15" s="1083"/>
      <c r="CY15" s="1083"/>
      <c r="CZ15" s="1083"/>
      <c r="DA15" s="1084"/>
      <c r="DB15" s="1082"/>
      <c r="DC15" s="1083"/>
      <c r="DD15" s="1083"/>
      <c r="DE15" s="1083"/>
      <c r="DF15" s="1084"/>
      <c r="DG15" s="1082"/>
      <c r="DH15" s="1083"/>
      <c r="DI15" s="1083"/>
      <c r="DJ15" s="1083"/>
      <c r="DK15" s="1084"/>
      <c r="DL15" s="1082"/>
      <c r="DM15" s="1083"/>
      <c r="DN15" s="1083"/>
      <c r="DO15" s="1083"/>
      <c r="DP15" s="1084"/>
      <c r="DQ15" s="1082"/>
      <c r="DR15" s="1083"/>
      <c r="DS15" s="1083"/>
      <c r="DT15" s="1083"/>
      <c r="DU15" s="1084"/>
      <c r="DV15" s="1085"/>
      <c r="DW15" s="1086"/>
      <c r="DX15" s="1086"/>
      <c r="DY15" s="1086"/>
      <c r="DZ15" s="1087"/>
      <c r="EA15" s="255"/>
    </row>
    <row r="16" spans="1:131" s="256" customFormat="1" ht="26.25" customHeight="1" x14ac:dyDescent="0.15">
      <c r="A16" s="262">
        <v>10</v>
      </c>
      <c r="B16" s="1130"/>
      <c r="C16" s="1131"/>
      <c r="D16" s="1131"/>
      <c r="E16" s="1131"/>
      <c r="F16" s="1131"/>
      <c r="G16" s="1131"/>
      <c r="H16" s="1131"/>
      <c r="I16" s="1131"/>
      <c r="J16" s="1131"/>
      <c r="K16" s="1131"/>
      <c r="L16" s="1131"/>
      <c r="M16" s="1131"/>
      <c r="N16" s="1131"/>
      <c r="O16" s="1131"/>
      <c r="P16" s="1132"/>
      <c r="Q16" s="1136"/>
      <c r="R16" s="1137"/>
      <c r="S16" s="1137"/>
      <c r="T16" s="1137"/>
      <c r="U16" s="1137"/>
      <c r="V16" s="1137"/>
      <c r="W16" s="1137"/>
      <c r="X16" s="1137"/>
      <c r="Y16" s="1137"/>
      <c r="Z16" s="1137"/>
      <c r="AA16" s="1137"/>
      <c r="AB16" s="1137"/>
      <c r="AC16" s="1137"/>
      <c r="AD16" s="1137"/>
      <c r="AE16" s="1138"/>
      <c r="AF16" s="1112"/>
      <c r="AG16" s="1113"/>
      <c r="AH16" s="1113"/>
      <c r="AI16" s="1113"/>
      <c r="AJ16" s="1114"/>
      <c r="AK16" s="1179"/>
      <c r="AL16" s="1180"/>
      <c r="AM16" s="1180"/>
      <c r="AN16" s="1180"/>
      <c r="AO16" s="1180"/>
      <c r="AP16" s="1180"/>
      <c r="AQ16" s="1180"/>
      <c r="AR16" s="1180"/>
      <c r="AS16" s="1180"/>
      <c r="AT16" s="1180"/>
      <c r="AU16" s="1177"/>
      <c r="AV16" s="1177"/>
      <c r="AW16" s="1177"/>
      <c r="AX16" s="1177"/>
      <c r="AY16" s="1178"/>
      <c r="AZ16" s="253"/>
      <c r="BA16" s="253"/>
      <c r="BB16" s="253"/>
      <c r="BC16" s="253"/>
      <c r="BD16" s="253"/>
      <c r="BE16" s="254"/>
      <c r="BF16" s="254"/>
      <c r="BG16" s="254"/>
      <c r="BH16" s="254"/>
      <c r="BI16" s="254"/>
      <c r="BJ16" s="254"/>
      <c r="BK16" s="254"/>
      <c r="BL16" s="254"/>
      <c r="BM16" s="254"/>
      <c r="BN16" s="254"/>
      <c r="BO16" s="254"/>
      <c r="BP16" s="254"/>
      <c r="BQ16" s="263">
        <v>10</v>
      </c>
      <c r="BR16" s="264"/>
      <c r="BS16" s="1107"/>
      <c r="BT16" s="1108"/>
      <c r="BU16" s="1108"/>
      <c r="BV16" s="1108"/>
      <c r="BW16" s="1108"/>
      <c r="BX16" s="1108"/>
      <c r="BY16" s="1108"/>
      <c r="BZ16" s="1108"/>
      <c r="CA16" s="1108"/>
      <c r="CB16" s="1108"/>
      <c r="CC16" s="1108"/>
      <c r="CD16" s="1108"/>
      <c r="CE16" s="1108"/>
      <c r="CF16" s="1108"/>
      <c r="CG16" s="1109"/>
      <c r="CH16" s="1082"/>
      <c r="CI16" s="1083"/>
      <c r="CJ16" s="1083"/>
      <c r="CK16" s="1083"/>
      <c r="CL16" s="1084"/>
      <c r="CM16" s="1082"/>
      <c r="CN16" s="1083"/>
      <c r="CO16" s="1083"/>
      <c r="CP16" s="1083"/>
      <c r="CQ16" s="1084"/>
      <c r="CR16" s="1082"/>
      <c r="CS16" s="1083"/>
      <c r="CT16" s="1083"/>
      <c r="CU16" s="1083"/>
      <c r="CV16" s="1084"/>
      <c r="CW16" s="1082"/>
      <c r="CX16" s="1083"/>
      <c r="CY16" s="1083"/>
      <c r="CZ16" s="1083"/>
      <c r="DA16" s="1084"/>
      <c r="DB16" s="1082"/>
      <c r="DC16" s="1083"/>
      <c r="DD16" s="1083"/>
      <c r="DE16" s="1083"/>
      <c r="DF16" s="1084"/>
      <c r="DG16" s="1082"/>
      <c r="DH16" s="1083"/>
      <c r="DI16" s="1083"/>
      <c r="DJ16" s="1083"/>
      <c r="DK16" s="1084"/>
      <c r="DL16" s="1082"/>
      <c r="DM16" s="1083"/>
      <c r="DN16" s="1083"/>
      <c r="DO16" s="1083"/>
      <c r="DP16" s="1084"/>
      <c r="DQ16" s="1082"/>
      <c r="DR16" s="1083"/>
      <c r="DS16" s="1083"/>
      <c r="DT16" s="1083"/>
      <c r="DU16" s="1084"/>
      <c r="DV16" s="1085"/>
      <c r="DW16" s="1086"/>
      <c r="DX16" s="1086"/>
      <c r="DY16" s="1086"/>
      <c r="DZ16" s="1087"/>
      <c r="EA16" s="255"/>
    </row>
    <row r="17" spans="1:131" s="256" customFormat="1" ht="26.25" customHeight="1" x14ac:dyDescent="0.15">
      <c r="A17" s="262">
        <v>11</v>
      </c>
      <c r="B17" s="1130"/>
      <c r="C17" s="1131"/>
      <c r="D17" s="1131"/>
      <c r="E17" s="1131"/>
      <c r="F17" s="1131"/>
      <c r="G17" s="1131"/>
      <c r="H17" s="1131"/>
      <c r="I17" s="1131"/>
      <c r="J17" s="1131"/>
      <c r="K17" s="1131"/>
      <c r="L17" s="1131"/>
      <c r="M17" s="1131"/>
      <c r="N17" s="1131"/>
      <c r="O17" s="1131"/>
      <c r="P17" s="1132"/>
      <c r="Q17" s="1136"/>
      <c r="R17" s="1137"/>
      <c r="S17" s="1137"/>
      <c r="T17" s="1137"/>
      <c r="U17" s="1137"/>
      <c r="V17" s="1137"/>
      <c r="W17" s="1137"/>
      <c r="X17" s="1137"/>
      <c r="Y17" s="1137"/>
      <c r="Z17" s="1137"/>
      <c r="AA17" s="1137"/>
      <c r="AB17" s="1137"/>
      <c r="AC17" s="1137"/>
      <c r="AD17" s="1137"/>
      <c r="AE17" s="1138"/>
      <c r="AF17" s="1112"/>
      <c r="AG17" s="1113"/>
      <c r="AH17" s="1113"/>
      <c r="AI17" s="1113"/>
      <c r="AJ17" s="1114"/>
      <c r="AK17" s="1179"/>
      <c r="AL17" s="1180"/>
      <c r="AM17" s="1180"/>
      <c r="AN17" s="1180"/>
      <c r="AO17" s="1180"/>
      <c r="AP17" s="1180"/>
      <c r="AQ17" s="1180"/>
      <c r="AR17" s="1180"/>
      <c r="AS17" s="1180"/>
      <c r="AT17" s="1180"/>
      <c r="AU17" s="1177"/>
      <c r="AV17" s="1177"/>
      <c r="AW17" s="1177"/>
      <c r="AX17" s="1177"/>
      <c r="AY17" s="1178"/>
      <c r="AZ17" s="253"/>
      <c r="BA17" s="253"/>
      <c r="BB17" s="253"/>
      <c r="BC17" s="253"/>
      <c r="BD17" s="253"/>
      <c r="BE17" s="254"/>
      <c r="BF17" s="254"/>
      <c r="BG17" s="254"/>
      <c r="BH17" s="254"/>
      <c r="BI17" s="254"/>
      <c r="BJ17" s="254"/>
      <c r="BK17" s="254"/>
      <c r="BL17" s="254"/>
      <c r="BM17" s="254"/>
      <c r="BN17" s="254"/>
      <c r="BO17" s="254"/>
      <c r="BP17" s="254"/>
      <c r="BQ17" s="263">
        <v>11</v>
      </c>
      <c r="BR17" s="264"/>
      <c r="BS17" s="1107"/>
      <c r="BT17" s="1108"/>
      <c r="BU17" s="1108"/>
      <c r="BV17" s="1108"/>
      <c r="BW17" s="1108"/>
      <c r="BX17" s="1108"/>
      <c r="BY17" s="1108"/>
      <c r="BZ17" s="1108"/>
      <c r="CA17" s="1108"/>
      <c r="CB17" s="1108"/>
      <c r="CC17" s="1108"/>
      <c r="CD17" s="1108"/>
      <c r="CE17" s="1108"/>
      <c r="CF17" s="1108"/>
      <c r="CG17" s="1109"/>
      <c r="CH17" s="1082"/>
      <c r="CI17" s="1083"/>
      <c r="CJ17" s="1083"/>
      <c r="CK17" s="1083"/>
      <c r="CL17" s="1084"/>
      <c r="CM17" s="1082"/>
      <c r="CN17" s="1083"/>
      <c r="CO17" s="1083"/>
      <c r="CP17" s="1083"/>
      <c r="CQ17" s="1084"/>
      <c r="CR17" s="1082"/>
      <c r="CS17" s="1083"/>
      <c r="CT17" s="1083"/>
      <c r="CU17" s="1083"/>
      <c r="CV17" s="1084"/>
      <c r="CW17" s="1082"/>
      <c r="CX17" s="1083"/>
      <c r="CY17" s="1083"/>
      <c r="CZ17" s="1083"/>
      <c r="DA17" s="1084"/>
      <c r="DB17" s="1082"/>
      <c r="DC17" s="1083"/>
      <c r="DD17" s="1083"/>
      <c r="DE17" s="1083"/>
      <c r="DF17" s="1084"/>
      <c r="DG17" s="1082"/>
      <c r="DH17" s="1083"/>
      <c r="DI17" s="1083"/>
      <c r="DJ17" s="1083"/>
      <c r="DK17" s="1084"/>
      <c r="DL17" s="1082"/>
      <c r="DM17" s="1083"/>
      <c r="DN17" s="1083"/>
      <c r="DO17" s="1083"/>
      <c r="DP17" s="1084"/>
      <c r="DQ17" s="1082"/>
      <c r="DR17" s="1083"/>
      <c r="DS17" s="1083"/>
      <c r="DT17" s="1083"/>
      <c r="DU17" s="1084"/>
      <c r="DV17" s="1085"/>
      <c r="DW17" s="1086"/>
      <c r="DX17" s="1086"/>
      <c r="DY17" s="1086"/>
      <c r="DZ17" s="1087"/>
      <c r="EA17" s="255"/>
    </row>
    <row r="18" spans="1:131" s="256" customFormat="1" ht="26.25" customHeight="1" x14ac:dyDescent="0.15">
      <c r="A18" s="262">
        <v>12</v>
      </c>
      <c r="B18" s="1130"/>
      <c r="C18" s="1131"/>
      <c r="D18" s="1131"/>
      <c r="E18" s="1131"/>
      <c r="F18" s="1131"/>
      <c r="G18" s="1131"/>
      <c r="H18" s="1131"/>
      <c r="I18" s="1131"/>
      <c r="J18" s="1131"/>
      <c r="K18" s="1131"/>
      <c r="L18" s="1131"/>
      <c r="M18" s="1131"/>
      <c r="N18" s="1131"/>
      <c r="O18" s="1131"/>
      <c r="P18" s="1132"/>
      <c r="Q18" s="1136"/>
      <c r="R18" s="1137"/>
      <c r="S18" s="1137"/>
      <c r="T18" s="1137"/>
      <c r="U18" s="1137"/>
      <c r="V18" s="1137"/>
      <c r="W18" s="1137"/>
      <c r="X18" s="1137"/>
      <c r="Y18" s="1137"/>
      <c r="Z18" s="1137"/>
      <c r="AA18" s="1137"/>
      <c r="AB18" s="1137"/>
      <c r="AC18" s="1137"/>
      <c r="AD18" s="1137"/>
      <c r="AE18" s="1138"/>
      <c r="AF18" s="1112"/>
      <c r="AG18" s="1113"/>
      <c r="AH18" s="1113"/>
      <c r="AI18" s="1113"/>
      <c r="AJ18" s="1114"/>
      <c r="AK18" s="1179"/>
      <c r="AL18" s="1180"/>
      <c r="AM18" s="1180"/>
      <c r="AN18" s="1180"/>
      <c r="AO18" s="1180"/>
      <c r="AP18" s="1180"/>
      <c r="AQ18" s="1180"/>
      <c r="AR18" s="1180"/>
      <c r="AS18" s="1180"/>
      <c r="AT18" s="1180"/>
      <c r="AU18" s="1177"/>
      <c r="AV18" s="1177"/>
      <c r="AW18" s="1177"/>
      <c r="AX18" s="1177"/>
      <c r="AY18" s="1178"/>
      <c r="AZ18" s="253"/>
      <c r="BA18" s="253"/>
      <c r="BB18" s="253"/>
      <c r="BC18" s="253"/>
      <c r="BD18" s="253"/>
      <c r="BE18" s="254"/>
      <c r="BF18" s="254"/>
      <c r="BG18" s="254"/>
      <c r="BH18" s="254"/>
      <c r="BI18" s="254"/>
      <c r="BJ18" s="254"/>
      <c r="BK18" s="254"/>
      <c r="BL18" s="254"/>
      <c r="BM18" s="254"/>
      <c r="BN18" s="254"/>
      <c r="BO18" s="254"/>
      <c r="BP18" s="254"/>
      <c r="BQ18" s="263">
        <v>12</v>
      </c>
      <c r="BR18" s="264"/>
      <c r="BS18" s="1107"/>
      <c r="BT18" s="1108"/>
      <c r="BU18" s="1108"/>
      <c r="BV18" s="1108"/>
      <c r="BW18" s="1108"/>
      <c r="BX18" s="1108"/>
      <c r="BY18" s="1108"/>
      <c r="BZ18" s="1108"/>
      <c r="CA18" s="1108"/>
      <c r="CB18" s="1108"/>
      <c r="CC18" s="1108"/>
      <c r="CD18" s="1108"/>
      <c r="CE18" s="1108"/>
      <c r="CF18" s="1108"/>
      <c r="CG18" s="1109"/>
      <c r="CH18" s="1082"/>
      <c r="CI18" s="1083"/>
      <c r="CJ18" s="1083"/>
      <c r="CK18" s="1083"/>
      <c r="CL18" s="1084"/>
      <c r="CM18" s="1082"/>
      <c r="CN18" s="1083"/>
      <c r="CO18" s="1083"/>
      <c r="CP18" s="1083"/>
      <c r="CQ18" s="1084"/>
      <c r="CR18" s="1082"/>
      <c r="CS18" s="1083"/>
      <c r="CT18" s="1083"/>
      <c r="CU18" s="1083"/>
      <c r="CV18" s="1084"/>
      <c r="CW18" s="1082"/>
      <c r="CX18" s="1083"/>
      <c r="CY18" s="1083"/>
      <c r="CZ18" s="1083"/>
      <c r="DA18" s="1084"/>
      <c r="DB18" s="1082"/>
      <c r="DC18" s="1083"/>
      <c r="DD18" s="1083"/>
      <c r="DE18" s="1083"/>
      <c r="DF18" s="1084"/>
      <c r="DG18" s="1082"/>
      <c r="DH18" s="1083"/>
      <c r="DI18" s="1083"/>
      <c r="DJ18" s="1083"/>
      <c r="DK18" s="1084"/>
      <c r="DL18" s="1082"/>
      <c r="DM18" s="1083"/>
      <c r="DN18" s="1083"/>
      <c r="DO18" s="1083"/>
      <c r="DP18" s="1084"/>
      <c r="DQ18" s="1082"/>
      <c r="DR18" s="1083"/>
      <c r="DS18" s="1083"/>
      <c r="DT18" s="1083"/>
      <c r="DU18" s="1084"/>
      <c r="DV18" s="1085"/>
      <c r="DW18" s="1086"/>
      <c r="DX18" s="1086"/>
      <c r="DY18" s="1086"/>
      <c r="DZ18" s="1087"/>
      <c r="EA18" s="255"/>
    </row>
    <row r="19" spans="1:131" s="256" customFormat="1" ht="26.25" customHeight="1" x14ac:dyDescent="0.15">
      <c r="A19" s="262">
        <v>13</v>
      </c>
      <c r="B19" s="1130"/>
      <c r="C19" s="1131"/>
      <c r="D19" s="1131"/>
      <c r="E19" s="1131"/>
      <c r="F19" s="1131"/>
      <c r="G19" s="1131"/>
      <c r="H19" s="1131"/>
      <c r="I19" s="1131"/>
      <c r="J19" s="1131"/>
      <c r="K19" s="1131"/>
      <c r="L19" s="1131"/>
      <c r="M19" s="1131"/>
      <c r="N19" s="1131"/>
      <c r="O19" s="1131"/>
      <c r="P19" s="1132"/>
      <c r="Q19" s="1136"/>
      <c r="R19" s="1137"/>
      <c r="S19" s="1137"/>
      <c r="T19" s="1137"/>
      <c r="U19" s="1137"/>
      <c r="V19" s="1137"/>
      <c r="W19" s="1137"/>
      <c r="X19" s="1137"/>
      <c r="Y19" s="1137"/>
      <c r="Z19" s="1137"/>
      <c r="AA19" s="1137"/>
      <c r="AB19" s="1137"/>
      <c r="AC19" s="1137"/>
      <c r="AD19" s="1137"/>
      <c r="AE19" s="1138"/>
      <c r="AF19" s="1112"/>
      <c r="AG19" s="1113"/>
      <c r="AH19" s="1113"/>
      <c r="AI19" s="1113"/>
      <c r="AJ19" s="1114"/>
      <c r="AK19" s="1179"/>
      <c r="AL19" s="1180"/>
      <c r="AM19" s="1180"/>
      <c r="AN19" s="1180"/>
      <c r="AO19" s="1180"/>
      <c r="AP19" s="1180"/>
      <c r="AQ19" s="1180"/>
      <c r="AR19" s="1180"/>
      <c r="AS19" s="1180"/>
      <c r="AT19" s="1180"/>
      <c r="AU19" s="1177"/>
      <c r="AV19" s="1177"/>
      <c r="AW19" s="1177"/>
      <c r="AX19" s="1177"/>
      <c r="AY19" s="1178"/>
      <c r="AZ19" s="253"/>
      <c r="BA19" s="253"/>
      <c r="BB19" s="253"/>
      <c r="BC19" s="253"/>
      <c r="BD19" s="253"/>
      <c r="BE19" s="254"/>
      <c r="BF19" s="254"/>
      <c r="BG19" s="254"/>
      <c r="BH19" s="254"/>
      <c r="BI19" s="254"/>
      <c r="BJ19" s="254"/>
      <c r="BK19" s="254"/>
      <c r="BL19" s="254"/>
      <c r="BM19" s="254"/>
      <c r="BN19" s="254"/>
      <c r="BO19" s="254"/>
      <c r="BP19" s="254"/>
      <c r="BQ19" s="263">
        <v>13</v>
      </c>
      <c r="BR19" s="264"/>
      <c r="BS19" s="1107"/>
      <c r="BT19" s="1108"/>
      <c r="BU19" s="1108"/>
      <c r="BV19" s="1108"/>
      <c r="BW19" s="1108"/>
      <c r="BX19" s="1108"/>
      <c r="BY19" s="1108"/>
      <c r="BZ19" s="1108"/>
      <c r="CA19" s="1108"/>
      <c r="CB19" s="1108"/>
      <c r="CC19" s="1108"/>
      <c r="CD19" s="1108"/>
      <c r="CE19" s="1108"/>
      <c r="CF19" s="1108"/>
      <c r="CG19" s="1109"/>
      <c r="CH19" s="1082"/>
      <c r="CI19" s="1083"/>
      <c r="CJ19" s="1083"/>
      <c r="CK19" s="1083"/>
      <c r="CL19" s="1084"/>
      <c r="CM19" s="1082"/>
      <c r="CN19" s="1083"/>
      <c r="CO19" s="1083"/>
      <c r="CP19" s="1083"/>
      <c r="CQ19" s="1084"/>
      <c r="CR19" s="1082"/>
      <c r="CS19" s="1083"/>
      <c r="CT19" s="1083"/>
      <c r="CU19" s="1083"/>
      <c r="CV19" s="1084"/>
      <c r="CW19" s="1082"/>
      <c r="CX19" s="1083"/>
      <c r="CY19" s="1083"/>
      <c r="CZ19" s="1083"/>
      <c r="DA19" s="1084"/>
      <c r="DB19" s="1082"/>
      <c r="DC19" s="1083"/>
      <c r="DD19" s="1083"/>
      <c r="DE19" s="1083"/>
      <c r="DF19" s="1084"/>
      <c r="DG19" s="1082"/>
      <c r="DH19" s="1083"/>
      <c r="DI19" s="1083"/>
      <c r="DJ19" s="1083"/>
      <c r="DK19" s="1084"/>
      <c r="DL19" s="1082"/>
      <c r="DM19" s="1083"/>
      <c r="DN19" s="1083"/>
      <c r="DO19" s="1083"/>
      <c r="DP19" s="1084"/>
      <c r="DQ19" s="1082"/>
      <c r="DR19" s="1083"/>
      <c r="DS19" s="1083"/>
      <c r="DT19" s="1083"/>
      <c r="DU19" s="1084"/>
      <c r="DV19" s="1085"/>
      <c r="DW19" s="1086"/>
      <c r="DX19" s="1086"/>
      <c r="DY19" s="1086"/>
      <c r="DZ19" s="1087"/>
      <c r="EA19" s="255"/>
    </row>
    <row r="20" spans="1:131" s="256" customFormat="1" ht="26.25" customHeight="1" x14ac:dyDescent="0.15">
      <c r="A20" s="262">
        <v>14</v>
      </c>
      <c r="B20" s="1130"/>
      <c r="C20" s="1131"/>
      <c r="D20" s="1131"/>
      <c r="E20" s="1131"/>
      <c r="F20" s="1131"/>
      <c r="G20" s="1131"/>
      <c r="H20" s="1131"/>
      <c r="I20" s="1131"/>
      <c r="J20" s="1131"/>
      <c r="K20" s="1131"/>
      <c r="L20" s="1131"/>
      <c r="M20" s="1131"/>
      <c r="N20" s="1131"/>
      <c r="O20" s="1131"/>
      <c r="P20" s="1132"/>
      <c r="Q20" s="1136"/>
      <c r="R20" s="1137"/>
      <c r="S20" s="1137"/>
      <c r="T20" s="1137"/>
      <c r="U20" s="1137"/>
      <c r="V20" s="1137"/>
      <c r="W20" s="1137"/>
      <c r="X20" s="1137"/>
      <c r="Y20" s="1137"/>
      <c r="Z20" s="1137"/>
      <c r="AA20" s="1137"/>
      <c r="AB20" s="1137"/>
      <c r="AC20" s="1137"/>
      <c r="AD20" s="1137"/>
      <c r="AE20" s="1138"/>
      <c r="AF20" s="1112"/>
      <c r="AG20" s="1113"/>
      <c r="AH20" s="1113"/>
      <c r="AI20" s="1113"/>
      <c r="AJ20" s="1114"/>
      <c r="AK20" s="1179"/>
      <c r="AL20" s="1180"/>
      <c r="AM20" s="1180"/>
      <c r="AN20" s="1180"/>
      <c r="AO20" s="1180"/>
      <c r="AP20" s="1180"/>
      <c r="AQ20" s="1180"/>
      <c r="AR20" s="1180"/>
      <c r="AS20" s="1180"/>
      <c r="AT20" s="1180"/>
      <c r="AU20" s="1177"/>
      <c r="AV20" s="1177"/>
      <c r="AW20" s="1177"/>
      <c r="AX20" s="1177"/>
      <c r="AY20" s="1178"/>
      <c r="AZ20" s="253"/>
      <c r="BA20" s="253"/>
      <c r="BB20" s="253"/>
      <c r="BC20" s="253"/>
      <c r="BD20" s="253"/>
      <c r="BE20" s="254"/>
      <c r="BF20" s="254"/>
      <c r="BG20" s="254"/>
      <c r="BH20" s="254"/>
      <c r="BI20" s="254"/>
      <c r="BJ20" s="254"/>
      <c r="BK20" s="254"/>
      <c r="BL20" s="254"/>
      <c r="BM20" s="254"/>
      <c r="BN20" s="254"/>
      <c r="BO20" s="254"/>
      <c r="BP20" s="254"/>
      <c r="BQ20" s="263">
        <v>14</v>
      </c>
      <c r="BR20" s="264"/>
      <c r="BS20" s="1107"/>
      <c r="BT20" s="1108"/>
      <c r="BU20" s="1108"/>
      <c r="BV20" s="1108"/>
      <c r="BW20" s="1108"/>
      <c r="BX20" s="1108"/>
      <c r="BY20" s="1108"/>
      <c r="BZ20" s="1108"/>
      <c r="CA20" s="1108"/>
      <c r="CB20" s="1108"/>
      <c r="CC20" s="1108"/>
      <c r="CD20" s="1108"/>
      <c r="CE20" s="1108"/>
      <c r="CF20" s="1108"/>
      <c r="CG20" s="1109"/>
      <c r="CH20" s="1082"/>
      <c r="CI20" s="1083"/>
      <c r="CJ20" s="1083"/>
      <c r="CK20" s="1083"/>
      <c r="CL20" s="1084"/>
      <c r="CM20" s="1082"/>
      <c r="CN20" s="1083"/>
      <c r="CO20" s="1083"/>
      <c r="CP20" s="1083"/>
      <c r="CQ20" s="1084"/>
      <c r="CR20" s="1082"/>
      <c r="CS20" s="1083"/>
      <c r="CT20" s="1083"/>
      <c r="CU20" s="1083"/>
      <c r="CV20" s="1084"/>
      <c r="CW20" s="1082"/>
      <c r="CX20" s="1083"/>
      <c r="CY20" s="1083"/>
      <c r="CZ20" s="1083"/>
      <c r="DA20" s="1084"/>
      <c r="DB20" s="1082"/>
      <c r="DC20" s="1083"/>
      <c r="DD20" s="1083"/>
      <c r="DE20" s="1083"/>
      <c r="DF20" s="1084"/>
      <c r="DG20" s="1082"/>
      <c r="DH20" s="1083"/>
      <c r="DI20" s="1083"/>
      <c r="DJ20" s="1083"/>
      <c r="DK20" s="1084"/>
      <c r="DL20" s="1082"/>
      <c r="DM20" s="1083"/>
      <c r="DN20" s="1083"/>
      <c r="DO20" s="1083"/>
      <c r="DP20" s="1084"/>
      <c r="DQ20" s="1082"/>
      <c r="DR20" s="1083"/>
      <c r="DS20" s="1083"/>
      <c r="DT20" s="1083"/>
      <c r="DU20" s="1084"/>
      <c r="DV20" s="1085"/>
      <c r="DW20" s="1086"/>
      <c r="DX20" s="1086"/>
      <c r="DY20" s="1086"/>
      <c r="DZ20" s="1087"/>
      <c r="EA20" s="255"/>
    </row>
    <row r="21" spans="1:131" s="256" customFormat="1" ht="26.25" customHeight="1" thickBot="1" x14ac:dyDescent="0.2">
      <c r="A21" s="262">
        <v>15</v>
      </c>
      <c r="B21" s="1130"/>
      <c r="C21" s="1131"/>
      <c r="D21" s="1131"/>
      <c r="E21" s="1131"/>
      <c r="F21" s="1131"/>
      <c r="G21" s="1131"/>
      <c r="H21" s="1131"/>
      <c r="I21" s="1131"/>
      <c r="J21" s="1131"/>
      <c r="K21" s="1131"/>
      <c r="L21" s="1131"/>
      <c r="M21" s="1131"/>
      <c r="N21" s="1131"/>
      <c r="O21" s="1131"/>
      <c r="P21" s="1132"/>
      <c r="Q21" s="1136"/>
      <c r="R21" s="1137"/>
      <c r="S21" s="1137"/>
      <c r="T21" s="1137"/>
      <c r="U21" s="1137"/>
      <c r="V21" s="1137"/>
      <c r="W21" s="1137"/>
      <c r="X21" s="1137"/>
      <c r="Y21" s="1137"/>
      <c r="Z21" s="1137"/>
      <c r="AA21" s="1137"/>
      <c r="AB21" s="1137"/>
      <c r="AC21" s="1137"/>
      <c r="AD21" s="1137"/>
      <c r="AE21" s="1138"/>
      <c r="AF21" s="1112"/>
      <c r="AG21" s="1113"/>
      <c r="AH21" s="1113"/>
      <c r="AI21" s="1113"/>
      <c r="AJ21" s="1114"/>
      <c r="AK21" s="1179"/>
      <c r="AL21" s="1180"/>
      <c r="AM21" s="1180"/>
      <c r="AN21" s="1180"/>
      <c r="AO21" s="1180"/>
      <c r="AP21" s="1180"/>
      <c r="AQ21" s="1180"/>
      <c r="AR21" s="1180"/>
      <c r="AS21" s="1180"/>
      <c r="AT21" s="1180"/>
      <c r="AU21" s="1177"/>
      <c r="AV21" s="1177"/>
      <c r="AW21" s="1177"/>
      <c r="AX21" s="1177"/>
      <c r="AY21" s="1178"/>
      <c r="AZ21" s="253"/>
      <c r="BA21" s="253"/>
      <c r="BB21" s="253"/>
      <c r="BC21" s="253"/>
      <c r="BD21" s="253"/>
      <c r="BE21" s="254"/>
      <c r="BF21" s="254"/>
      <c r="BG21" s="254"/>
      <c r="BH21" s="254"/>
      <c r="BI21" s="254"/>
      <c r="BJ21" s="254"/>
      <c r="BK21" s="254"/>
      <c r="BL21" s="254"/>
      <c r="BM21" s="254"/>
      <c r="BN21" s="254"/>
      <c r="BO21" s="254"/>
      <c r="BP21" s="254"/>
      <c r="BQ21" s="263">
        <v>15</v>
      </c>
      <c r="BR21" s="264"/>
      <c r="BS21" s="1107"/>
      <c r="BT21" s="1108"/>
      <c r="BU21" s="1108"/>
      <c r="BV21" s="1108"/>
      <c r="BW21" s="1108"/>
      <c r="BX21" s="1108"/>
      <c r="BY21" s="1108"/>
      <c r="BZ21" s="1108"/>
      <c r="CA21" s="1108"/>
      <c r="CB21" s="1108"/>
      <c r="CC21" s="1108"/>
      <c r="CD21" s="1108"/>
      <c r="CE21" s="1108"/>
      <c r="CF21" s="1108"/>
      <c r="CG21" s="1109"/>
      <c r="CH21" s="1082"/>
      <c r="CI21" s="1083"/>
      <c r="CJ21" s="1083"/>
      <c r="CK21" s="1083"/>
      <c r="CL21" s="1084"/>
      <c r="CM21" s="1082"/>
      <c r="CN21" s="1083"/>
      <c r="CO21" s="1083"/>
      <c r="CP21" s="1083"/>
      <c r="CQ21" s="1084"/>
      <c r="CR21" s="1082"/>
      <c r="CS21" s="1083"/>
      <c r="CT21" s="1083"/>
      <c r="CU21" s="1083"/>
      <c r="CV21" s="1084"/>
      <c r="CW21" s="1082"/>
      <c r="CX21" s="1083"/>
      <c r="CY21" s="1083"/>
      <c r="CZ21" s="1083"/>
      <c r="DA21" s="1084"/>
      <c r="DB21" s="1082"/>
      <c r="DC21" s="1083"/>
      <c r="DD21" s="1083"/>
      <c r="DE21" s="1083"/>
      <c r="DF21" s="1084"/>
      <c r="DG21" s="1082"/>
      <c r="DH21" s="1083"/>
      <c r="DI21" s="1083"/>
      <c r="DJ21" s="1083"/>
      <c r="DK21" s="1084"/>
      <c r="DL21" s="1082"/>
      <c r="DM21" s="1083"/>
      <c r="DN21" s="1083"/>
      <c r="DO21" s="1083"/>
      <c r="DP21" s="1084"/>
      <c r="DQ21" s="1082"/>
      <c r="DR21" s="1083"/>
      <c r="DS21" s="1083"/>
      <c r="DT21" s="1083"/>
      <c r="DU21" s="1084"/>
      <c r="DV21" s="1085"/>
      <c r="DW21" s="1086"/>
      <c r="DX21" s="1086"/>
      <c r="DY21" s="1086"/>
      <c r="DZ21" s="1087"/>
      <c r="EA21" s="255"/>
    </row>
    <row r="22" spans="1:131" s="256" customFormat="1" ht="26.25" customHeight="1" x14ac:dyDescent="0.15">
      <c r="A22" s="262">
        <v>16</v>
      </c>
      <c r="B22" s="1130"/>
      <c r="C22" s="1131"/>
      <c r="D22" s="1131"/>
      <c r="E22" s="1131"/>
      <c r="F22" s="1131"/>
      <c r="G22" s="1131"/>
      <c r="H22" s="1131"/>
      <c r="I22" s="1131"/>
      <c r="J22" s="1131"/>
      <c r="K22" s="1131"/>
      <c r="L22" s="1131"/>
      <c r="M22" s="1131"/>
      <c r="N22" s="1131"/>
      <c r="O22" s="1131"/>
      <c r="P22" s="1132"/>
      <c r="Q22" s="1174"/>
      <c r="R22" s="1175"/>
      <c r="S22" s="1175"/>
      <c r="T22" s="1175"/>
      <c r="U22" s="1175"/>
      <c r="V22" s="1175"/>
      <c r="W22" s="1175"/>
      <c r="X22" s="1175"/>
      <c r="Y22" s="1175"/>
      <c r="Z22" s="1175"/>
      <c r="AA22" s="1175"/>
      <c r="AB22" s="1175"/>
      <c r="AC22" s="1175"/>
      <c r="AD22" s="1175"/>
      <c r="AE22" s="1176"/>
      <c r="AF22" s="1112"/>
      <c r="AG22" s="1113"/>
      <c r="AH22" s="1113"/>
      <c r="AI22" s="1113"/>
      <c r="AJ22" s="1114"/>
      <c r="AK22" s="1170"/>
      <c r="AL22" s="1171"/>
      <c r="AM22" s="1171"/>
      <c r="AN22" s="1171"/>
      <c r="AO22" s="1171"/>
      <c r="AP22" s="1171"/>
      <c r="AQ22" s="1171"/>
      <c r="AR22" s="1171"/>
      <c r="AS22" s="1171"/>
      <c r="AT22" s="1171"/>
      <c r="AU22" s="1172"/>
      <c r="AV22" s="1172"/>
      <c r="AW22" s="1172"/>
      <c r="AX22" s="1172"/>
      <c r="AY22" s="1173"/>
      <c r="AZ22" s="1128" t="s">
        <v>391</v>
      </c>
      <c r="BA22" s="1128"/>
      <c r="BB22" s="1128"/>
      <c r="BC22" s="1128"/>
      <c r="BD22" s="1129"/>
      <c r="BE22" s="254"/>
      <c r="BF22" s="254"/>
      <c r="BG22" s="254"/>
      <c r="BH22" s="254"/>
      <c r="BI22" s="254"/>
      <c r="BJ22" s="254"/>
      <c r="BK22" s="254"/>
      <c r="BL22" s="254"/>
      <c r="BM22" s="254"/>
      <c r="BN22" s="254"/>
      <c r="BO22" s="254"/>
      <c r="BP22" s="254"/>
      <c r="BQ22" s="263">
        <v>16</v>
      </c>
      <c r="BR22" s="264"/>
      <c r="BS22" s="1107"/>
      <c r="BT22" s="1108"/>
      <c r="BU22" s="1108"/>
      <c r="BV22" s="1108"/>
      <c r="BW22" s="1108"/>
      <c r="BX22" s="1108"/>
      <c r="BY22" s="1108"/>
      <c r="BZ22" s="1108"/>
      <c r="CA22" s="1108"/>
      <c r="CB22" s="1108"/>
      <c r="CC22" s="1108"/>
      <c r="CD22" s="1108"/>
      <c r="CE22" s="1108"/>
      <c r="CF22" s="1108"/>
      <c r="CG22" s="1109"/>
      <c r="CH22" s="1082"/>
      <c r="CI22" s="1083"/>
      <c r="CJ22" s="1083"/>
      <c r="CK22" s="1083"/>
      <c r="CL22" s="1084"/>
      <c r="CM22" s="1082"/>
      <c r="CN22" s="1083"/>
      <c r="CO22" s="1083"/>
      <c r="CP22" s="1083"/>
      <c r="CQ22" s="1084"/>
      <c r="CR22" s="1082"/>
      <c r="CS22" s="1083"/>
      <c r="CT22" s="1083"/>
      <c r="CU22" s="1083"/>
      <c r="CV22" s="1084"/>
      <c r="CW22" s="1082"/>
      <c r="CX22" s="1083"/>
      <c r="CY22" s="1083"/>
      <c r="CZ22" s="1083"/>
      <c r="DA22" s="1084"/>
      <c r="DB22" s="1082"/>
      <c r="DC22" s="1083"/>
      <c r="DD22" s="1083"/>
      <c r="DE22" s="1083"/>
      <c r="DF22" s="1084"/>
      <c r="DG22" s="1082"/>
      <c r="DH22" s="1083"/>
      <c r="DI22" s="1083"/>
      <c r="DJ22" s="1083"/>
      <c r="DK22" s="1084"/>
      <c r="DL22" s="1082"/>
      <c r="DM22" s="1083"/>
      <c r="DN22" s="1083"/>
      <c r="DO22" s="1083"/>
      <c r="DP22" s="1084"/>
      <c r="DQ22" s="1082"/>
      <c r="DR22" s="1083"/>
      <c r="DS22" s="1083"/>
      <c r="DT22" s="1083"/>
      <c r="DU22" s="1084"/>
      <c r="DV22" s="1085"/>
      <c r="DW22" s="1086"/>
      <c r="DX22" s="1086"/>
      <c r="DY22" s="1086"/>
      <c r="DZ22" s="1087"/>
      <c r="EA22" s="255"/>
    </row>
    <row r="23" spans="1:131" s="256" customFormat="1" ht="26.25" customHeight="1" thickBot="1" x14ac:dyDescent="0.2">
      <c r="A23" s="265" t="s">
        <v>392</v>
      </c>
      <c r="B23" s="1037" t="s">
        <v>393</v>
      </c>
      <c r="C23" s="1038"/>
      <c r="D23" s="1038"/>
      <c r="E23" s="1038"/>
      <c r="F23" s="1038"/>
      <c r="G23" s="1038"/>
      <c r="H23" s="1038"/>
      <c r="I23" s="1038"/>
      <c r="J23" s="1038"/>
      <c r="K23" s="1038"/>
      <c r="L23" s="1038"/>
      <c r="M23" s="1038"/>
      <c r="N23" s="1038"/>
      <c r="O23" s="1038"/>
      <c r="P23" s="1039"/>
      <c r="Q23" s="1161">
        <v>9292</v>
      </c>
      <c r="R23" s="1162"/>
      <c r="S23" s="1162"/>
      <c r="T23" s="1162"/>
      <c r="U23" s="1162"/>
      <c r="V23" s="1162">
        <v>9097</v>
      </c>
      <c r="W23" s="1162"/>
      <c r="X23" s="1162"/>
      <c r="Y23" s="1162"/>
      <c r="Z23" s="1162"/>
      <c r="AA23" s="1162">
        <v>195</v>
      </c>
      <c r="AB23" s="1162"/>
      <c r="AC23" s="1162"/>
      <c r="AD23" s="1162"/>
      <c r="AE23" s="1163"/>
      <c r="AF23" s="1164">
        <v>161</v>
      </c>
      <c r="AG23" s="1162"/>
      <c r="AH23" s="1162"/>
      <c r="AI23" s="1162"/>
      <c r="AJ23" s="1165"/>
      <c r="AK23" s="1166"/>
      <c r="AL23" s="1167"/>
      <c r="AM23" s="1167"/>
      <c r="AN23" s="1167"/>
      <c r="AO23" s="1167"/>
      <c r="AP23" s="1162">
        <v>12499</v>
      </c>
      <c r="AQ23" s="1162"/>
      <c r="AR23" s="1162"/>
      <c r="AS23" s="1162"/>
      <c r="AT23" s="1162"/>
      <c r="AU23" s="1168"/>
      <c r="AV23" s="1168"/>
      <c r="AW23" s="1168"/>
      <c r="AX23" s="1168"/>
      <c r="AY23" s="1169"/>
      <c r="AZ23" s="1158" t="s">
        <v>394</v>
      </c>
      <c r="BA23" s="1159"/>
      <c r="BB23" s="1159"/>
      <c r="BC23" s="1159"/>
      <c r="BD23" s="1160"/>
      <c r="BE23" s="254"/>
      <c r="BF23" s="254"/>
      <c r="BG23" s="254"/>
      <c r="BH23" s="254"/>
      <c r="BI23" s="254"/>
      <c r="BJ23" s="254"/>
      <c r="BK23" s="254"/>
      <c r="BL23" s="254"/>
      <c r="BM23" s="254"/>
      <c r="BN23" s="254"/>
      <c r="BO23" s="254"/>
      <c r="BP23" s="254"/>
      <c r="BQ23" s="263">
        <v>17</v>
      </c>
      <c r="BR23" s="264"/>
      <c r="BS23" s="1107"/>
      <c r="BT23" s="1108"/>
      <c r="BU23" s="1108"/>
      <c r="BV23" s="1108"/>
      <c r="BW23" s="1108"/>
      <c r="BX23" s="1108"/>
      <c r="BY23" s="1108"/>
      <c r="BZ23" s="1108"/>
      <c r="CA23" s="1108"/>
      <c r="CB23" s="1108"/>
      <c r="CC23" s="1108"/>
      <c r="CD23" s="1108"/>
      <c r="CE23" s="1108"/>
      <c r="CF23" s="1108"/>
      <c r="CG23" s="1109"/>
      <c r="CH23" s="1082"/>
      <c r="CI23" s="1083"/>
      <c r="CJ23" s="1083"/>
      <c r="CK23" s="1083"/>
      <c r="CL23" s="1084"/>
      <c r="CM23" s="1082"/>
      <c r="CN23" s="1083"/>
      <c r="CO23" s="1083"/>
      <c r="CP23" s="1083"/>
      <c r="CQ23" s="1084"/>
      <c r="CR23" s="1082"/>
      <c r="CS23" s="1083"/>
      <c r="CT23" s="1083"/>
      <c r="CU23" s="1083"/>
      <c r="CV23" s="1084"/>
      <c r="CW23" s="1082"/>
      <c r="CX23" s="1083"/>
      <c r="CY23" s="1083"/>
      <c r="CZ23" s="1083"/>
      <c r="DA23" s="1084"/>
      <c r="DB23" s="1082"/>
      <c r="DC23" s="1083"/>
      <c r="DD23" s="1083"/>
      <c r="DE23" s="1083"/>
      <c r="DF23" s="1084"/>
      <c r="DG23" s="1082"/>
      <c r="DH23" s="1083"/>
      <c r="DI23" s="1083"/>
      <c r="DJ23" s="1083"/>
      <c r="DK23" s="1084"/>
      <c r="DL23" s="1082"/>
      <c r="DM23" s="1083"/>
      <c r="DN23" s="1083"/>
      <c r="DO23" s="1083"/>
      <c r="DP23" s="1084"/>
      <c r="DQ23" s="1082"/>
      <c r="DR23" s="1083"/>
      <c r="DS23" s="1083"/>
      <c r="DT23" s="1083"/>
      <c r="DU23" s="1084"/>
      <c r="DV23" s="1085"/>
      <c r="DW23" s="1086"/>
      <c r="DX23" s="1086"/>
      <c r="DY23" s="1086"/>
      <c r="DZ23" s="1087"/>
      <c r="EA23" s="255"/>
    </row>
    <row r="24" spans="1:131" s="256" customFormat="1" ht="26.25" customHeight="1" x14ac:dyDescent="0.15">
      <c r="A24" s="1157" t="s">
        <v>395</v>
      </c>
      <c r="B24" s="1157"/>
      <c r="C24" s="1157"/>
      <c r="D24" s="1157"/>
      <c r="E24" s="1157"/>
      <c r="F24" s="1157"/>
      <c r="G24" s="1157"/>
      <c r="H24" s="1157"/>
      <c r="I24" s="1157"/>
      <c r="J24" s="1157"/>
      <c r="K24" s="1157"/>
      <c r="L24" s="1157"/>
      <c r="M24" s="1157"/>
      <c r="N24" s="1157"/>
      <c r="O24" s="1157"/>
      <c r="P24" s="1157"/>
      <c r="Q24" s="1157"/>
      <c r="R24" s="1157"/>
      <c r="S24" s="1157"/>
      <c r="T24" s="1157"/>
      <c r="U24" s="1157"/>
      <c r="V24" s="1157"/>
      <c r="W24" s="1157"/>
      <c r="X24" s="1157"/>
      <c r="Y24" s="1157"/>
      <c r="Z24" s="1157"/>
      <c r="AA24" s="1157"/>
      <c r="AB24" s="1157"/>
      <c r="AC24" s="1157"/>
      <c r="AD24" s="1157"/>
      <c r="AE24" s="1157"/>
      <c r="AF24" s="1157"/>
      <c r="AG24" s="1157"/>
      <c r="AH24" s="1157"/>
      <c r="AI24" s="1157"/>
      <c r="AJ24" s="1157"/>
      <c r="AK24" s="1157"/>
      <c r="AL24" s="1157"/>
      <c r="AM24" s="1157"/>
      <c r="AN24" s="1157"/>
      <c r="AO24" s="1157"/>
      <c r="AP24" s="1157"/>
      <c r="AQ24" s="1157"/>
      <c r="AR24" s="1157"/>
      <c r="AS24" s="1157"/>
      <c r="AT24" s="1157"/>
      <c r="AU24" s="1157"/>
      <c r="AV24" s="1157"/>
      <c r="AW24" s="1157"/>
      <c r="AX24" s="1157"/>
      <c r="AY24" s="1157"/>
      <c r="AZ24" s="253"/>
      <c r="BA24" s="253"/>
      <c r="BB24" s="253"/>
      <c r="BC24" s="253"/>
      <c r="BD24" s="253"/>
      <c r="BE24" s="254"/>
      <c r="BF24" s="254"/>
      <c r="BG24" s="254"/>
      <c r="BH24" s="254"/>
      <c r="BI24" s="254"/>
      <c r="BJ24" s="254"/>
      <c r="BK24" s="254"/>
      <c r="BL24" s="254"/>
      <c r="BM24" s="254"/>
      <c r="BN24" s="254"/>
      <c r="BO24" s="254"/>
      <c r="BP24" s="254"/>
      <c r="BQ24" s="263">
        <v>18</v>
      </c>
      <c r="BR24" s="264"/>
      <c r="BS24" s="1107"/>
      <c r="BT24" s="1108"/>
      <c r="BU24" s="1108"/>
      <c r="BV24" s="1108"/>
      <c r="BW24" s="1108"/>
      <c r="BX24" s="1108"/>
      <c r="BY24" s="1108"/>
      <c r="BZ24" s="1108"/>
      <c r="CA24" s="1108"/>
      <c r="CB24" s="1108"/>
      <c r="CC24" s="1108"/>
      <c r="CD24" s="1108"/>
      <c r="CE24" s="1108"/>
      <c r="CF24" s="1108"/>
      <c r="CG24" s="1109"/>
      <c r="CH24" s="1082"/>
      <c r="CI24" s="1083"/>
      <c r="CJ24" s="1083"/>
      <c r="CK24" s="1083"/>
      <c r="CL24" s="1084"/>
      <c r="CM24" s="1082"/>
      <c r="CN24" s="1083"/>
      <c r="CO24" s="1083"/>
      <c r="CP24" s="1083"/>
      <c r="CQ24" s="1084"/>
      <c r="CR24" s="1082"/>
      <c r="CS24" s="1083"/>
      <c r="CT24" s="1083"/>
      <c r="CU24" s="1083"/>
      <c r="CV24" s="1084"/>
      <c r="CW24" s="1082"/>
      <c r="CX24" s="1083"/>
      <c r="CY24" s="1083"/>
      <c r="CZ24" s="1083"/>
      <c r="DA24" s="1084"/>
      <c r="DB24" s="1082"/>
      <c r="DC24" s="1083"/>
      <c r="DD24" s="1083"/>
      <c r="DE24" s="1083"/>
      <c r="DF24" s="1084"/>
      <c r="DG24" s="1082"/>
      <c r="DH24" s="1083"/>
      <c r="DI24" s="1083"/>
      <c r="DJ24" s="1083"/>
      <c r="DK24" s="1084"/>
      <c r="DL24" s="1082"/>
      <c r="DM24" s="1083"/>
      <c r="DN24" s="1083"/>
      <c r="DO24" s="1083"/>
      <c r="DP24" s="1084"/>
      <c r="DQ24" s="1082"/>
      <c r="DR24" s="1083"/>
      <c r="DS24" s="1083"/>
      <c r="DT24" s="1083"/>
      <c r="DU24" s="1084"/>
      <c r="DV24" s="1085"/>
      <c r="DW24" s="1086"/>
      <c r="DX24" s="1086"/>
      <c r="DY24" s="1086"/>
      <c r="DZ24" s="1087"/>
      <c r="EA24" s="255"/>
    </row>
    <row r="25" spans="1:131" s="248" customFormat="1" ht="26.25" customHeight="1" thickBot="1" x14ac:dyDescent="0.2">
      <c r="A25" s="1156" t="s">
        <v>396</v>
      </c>
      <c r="B25" s="1156"/>
      <c r="C25" s="1156"/>
      <c r="D25" s="1156"/>
      <c r="E25" s="1156"/>
      <c r="F25" s="1156"/>
      <c r="G25" s="1156"/>
      <c r="H25" s="1156"/>
      <c r="I25" s="1156"/>
      <c r="J25" s="1156"/>
      <c r="K25" s="1156"/>
      <c r="L25" s="1156"/>
      <c r="M25" s="1156"/>
      <c r="N25" s="1156"/>
      <c r="O25" s="1156"/>
      <c r="P25" s="1156"/>
      <c r="Q25" s="1156"/>
      <c r="R25" s="1156"/>
      <c r="S25" s="1156"/>
      <c r="T25" s="1156"/>
      <c r="U25" s="1156"/>
      <c r="V25" s="1156"/>
      <c r="W25" s="1156"/>
      <c r="X25" s="1156"/>
      <c r="Y25" s="1156"/>
      <c r="Z25" s="1156"/>
      <c r="AA25" s="1156"/>
      <c r="AB25" s="1156"/>
      <c r="AC25" s="1156"/>
      <c r="AD25" s="1156"/>
      <c r="AE25" s="1156"/>
      <c r="AF25" s="1156"/>
      <c r="AG25" s="1156"/>
      <c r="AH25" s="1156"/>
      <c r="AI25" s="1156"/>
      <c r="AJ25" s="1156"/>
      <c r="AK25" s="1156"/>
      <c r="AL25" s="1156"/>
      <c r="AM25" s="1156"/>
      <c r="AN25" s="1156"/>
      <c r="AO25" s="1156"/>
      <c r="AP25" s="1156"/>
      <c r="AQ25" s="1156"/>
      <c r="AR25" s="1156"/>
      <c r="AS25" s="1156"/>
      <c r="AT25" s="1156"/>
      <c r="AU25" s="1156"/>
      <c r="AV25" s="1156"/>
      <c r="AW25" s="1156"/>
      <c r="AX25" s="1156"/>
      <c r="AY25" s="1156"/>
      <c r="AZ25" s="1156"/>
      <c r="BA25" s="1156"/>
      <c r="BB25" s="1156"/>
      <c r="BC25" s="1156"/>
      <c r="BD25" s="1156"/>
      <c r="BE25" s="1156"/>
      <c r="BF25" s="1156"/>
      <c r="BG25" s="1156"/>
      <c r="BH25" s="1156"/>
      <c r="BI25" s="1156"/>
      <c r="BJ25" s="253"/>
      <c r="BK25" s="253"/>
      <c r="BL25" s="253"/>
      <c r="BM25" s="253"/>
      <c r="BN25" s="253"/>
      <c r="BO25" s="266"/>
      <c r="BP25" s="266"/>
      <c r="BQ25" s="263">
        <v>19</v>
      </c>
      <c r="BR25" s="264"/>
      <c r="BS25" s="1107"/>
      <c r="BT25" s="1108"/>
      <c r="BU25" s="1108"/>
      <c r="BV25" s="1108"/>
      <c r="BW25" s="1108"/>
      <c r="BX25" s="1108"/>
      <c r="BY25" s="1108"/>
      <c r="BZ25" s="1108"/>
      <c r="CA25" s="1108"/>
      <c r="CB25" s="1108"/>
      <c r="CC25" s="1108"/>
      <c r="CD25" s="1108"/>
      <c r="CE25" s="1108"/>
      <c r="CF25" s="1108"/>
      <c r="CG25" s="1109"/>
      <c r="CH25" s="1082"/>
      <c r="CI25" s="1083"/>
      <c r="CJ25" s="1083"/>
      <c r="CK25" s="1083"/>
      <c r="CL25" s="1084"/>
      <c r="CM25" s="1082"/>
      <c r="CN25" s="1083"/>
      <c r="CO25" s="1083"/>
      <c r="CP25" s="1083"/>
      <c r="CQ25" s="1084"/>
      <c r="CR25" s="1082"/>
      <c r="CS25" s="1083"/>
      <c r="CT25" s="1083"/>
      <c r="CU25" s="1083"/>
      <c r="CV25" s="1084"/>
      <c r="CW25" s="1082"/>
      <c r="CX25" s="1083"/>
      <c r="CY25" s="1083"/>
      <c r="CZ25" s="1083"/>
      <c r="DA25" s="1084"/>
      <c r="DB25" s="1082"/>
      <c r="DC25" s="1083"/>
      <c r="DD25" s="1083"/>
      <c r="DE25" s="1083"/>
      <c r="DF25" s="1084"/>
      <c r="DG25" s="1082"/>
      <c r="DH25" s="1083"/>
      <c r="DI25" s="1083"/>
      <c r="DJ25" s="1083"/>
      <c r="DK25" s="1084"/>
      <c r="DL25" s="1082"/>
      <c r="DM25" s="1083"/>
      <c r="DN25" s="1083"/>
      <c r="DO25" s="1083"/>
      <c r="DP25" s="1084"/>
      <c r="DQ25" s="1082"/>
      <c r="DR25" s="1083"/>
      <c r="DS25" s="1083"/>
      <c r="DT25" s="1083"/>
      <c r="DU25" s="1084"/>
      <c r="DV25" s="1085"/>
      <c r="DW25" s="1086"/>
      <c r="DX25" s="1086"/>
      <c r="DY25" s="1086"/>
      <c r="DZ25" s="1087"/>
      <c r="EA25" s="247"/>
    </row>
    <row r="26" spans="1:131" s="248" customFormat="1" ht="26.25" customHeight="1" x14ac:dyDescent="0.15">
      <c r="A26" s="1088" t="s">
        <v>373</v>
      </c>
      <c r="B26" s="1089"/>
      <c r="C26" s="1089"/>
      <c r="D26" s="1089"/>
      <c r="E26" s="1089"/>
      <c r="F26" s="1089"/>
      <c r="G26" s="1089"/>
      <c r="H26" s="1089"/>
      <c r="I26" s="1089"/>
      <c r="J26" s="1089"/>
      <c r="K26" s="1089"/>
      <c r="L26" s="1089"/>
      <c r="M26" s="1089"/>
      <c r="N26" s="1089"/>
      <c r="O26" s="1089"/>
      <c r="P26" s="1090"/>
      <c r="Q26" s="1094" t="s">
        <v>397</v>
      </c>
      <c r="R26" s="1095"/>
      <c r="S26" s="1095"/>
      <c r="T26" s="1095"/>
      <c r="U26" s="1096"/>
      <c r="V26" s="1094" t="s">
        <v>398</v>
      </c>
      <c r="W26" s="1095"/>
      <c r="X26" s="1095"/>
      <c r="Y26" s="1095"/>
      <c r="Z26" s="1096"/>
      <c r="AA26" s="1094" t="s">
        <v>399</v>
      </c>
      <c r="AB26" s="1095"/>
      <c r="AC26" s="1095"/>
      <c r="AD26" s="1095"/>
      <c r="AE26" s="1095"/>
      <c r="AF26" s="1152" t="s">
        <v>400</v>
      </c>
      <c r="AG26" s="1101"/>
      <c r="AH26" s="1101"/>
      <c r="AI26" s="1101"/>
      <c r="AJ26" s="1153"/>
      <c r="AK26" s="1095" t="s">
        <v>401</v>
      </c>
      <c r="AL26" s="1095"/>
      <c r="AM26" s="1095"/>
      <c r="AN26" s="1095"/>
      <c r="AO26" s="1096"/>
      <c r="AP26" s="1094" t="s">
        <v>402</v>
      </c>
      <c r="AQ26" s="1095"/>
      <c r="AR26" s="1095"/>
      <c r="AS26" s="1095"/>
      <c r="AT26" s="1096"/>
      <c r="AU26" s="1094" t="s">
        <v>403</v>
      </c>
      <c r="AV26" s="1095"/>
      <c r="AW26" s="1095"/>
      <c r="AX26" s="1095"/>
      <c r="AY26" s="1096"/>
      <c r="AZ26" s="1094" t="s">
        <v>404</v>
      </c>
      <c r="BA26" s="1095"/>
      <c r="BB26" s="1095"/>
      <c r="BC26" s="1095"/>
      <c r="BD26" s="1096"/>
      <c r="BE26" s="1094" t="s">
        <v>380</v>
      </c>
      <c r="BF26" s="1095"/>
      <c r="BG26" s="1095"/>
      <c r="BH26" s="1095"/>
      <c r="BI26" s="1110"/>
      <c r="BJ26" s="253"/>
      <c r="BK26" s="253"/>
      <c r="BL26" s="253"/>
      <c r="BM26" s="253"/>
      <c r="BN26" s="253"/>
      <c r="BO26" s="266"/>
      <c r="BP26" s="266"/>
      <c r="BQ26" s="263">
        <v>20</v>
      </c>
      <c r="BR26" s="264"/>
      <c r="BS26" s="1107"/>
      <c r="BT26" s="1108"/>
      <c r="BU26" s="1108"/>
      <c r="BV26" s="1108"/>
      <c r="BW26" s="1108"/>
      <c r="BX26" s="1108"/>
      <c r="BY26" s="1108"/>
      <c r="BZ26" s="1108"/>
      <c r="CA26" s="1108"/>
      <c r="CB26" s="1108"/>
      <c r="CC26" s="1108"/>
      <c r="CD26" s="1108"/>
      <c r="CE26" s="1108"/>
      <c r="CF26" s="1108"/>
      <c r="CG26" s="1109"/>
      <c r="CH26" s="1082"/>
      <c r="CI26" s="1083"/>
      <c r="CJ26" s="1083"/>
      <c r="CK26" s="1083"/>
      <c r="CL26" s="1084"/>
      <c r="CM26" s="1082"/>
      <c r="CN26" s="1083"/>
      <c r="CO26" s="1083"/>
      <c r="CP26" s="1083"/>
      <c r="CQ26" s="1084"/>
      <c r="CR26" s="1082"/>
      <c r="CS26" s="1083"/>
      <c r="CT26" s="1083"/>
      <c r="CU26" s="1083"/>
      <c r="CV26" s="1084"/>
      <c r="CW26" s="1082"/>
      <c r="CX26" s="1083"/>
      <c r="CY26" s="1083"/>
      <c r="CZ26" s="1083"/>
      <c r="DA26" s="1084"/>
      <c r="DB26" s="1082"/>
      <c r="DC26" s="1083"/>
      <c r="DD26" s="1083"/>
      <c r="DE26" s="1083"/>
      <c r="DF26" s="1084"/>
      <c r="DG26" s="1082"/>
      <c r="DH26" s="1083"/>
      <c r="DI26" s="1083"/>
      <c r="DJ26" s="1083"/>
      <c r="DK26" s="1084"/>
      <c r="DL26" s="1082"/>
      <c r="DM26" s="1083"/>
      <c r="DN26" s="1083"/>
      <c r="DO26" s="1083"/>
      <c r="DP26" s="1084"/>
      <c r="DQ26" s="1082"/>
      <c r="DR26" s="1083"/>
      <c r="DS26" s="1083"/>
      <c r="DT26" s="1083"/>
      <c r="DU26" s="1084"/>
      <c r="DV26" s="1085"/>
      <c r="DW26" s="1086"/>
      <c r="DX26" s="1086"/>
      <c r="DY26" s="1086"/>
      <c r="DZ26" s="1087"/>
      <c r="EA26" s="247"/>
    </row>
    <row r="27" spans="1:131" s="248" customFormat="1" ht="26.25" customHeight="1" thickBot="1" x14ac:dyDescent="0.2">
      <c r="A27" s="1091"/>
      <c r="B27" s="1092"/>
      <c r="C27" s="1092"/>
      <c r="D27" s="1092"/>
      <c r="E27" s="1092"/>
      <c r="F27" s="1092"/>
      <c r="G27" s="1092"/>
      <c r="H27" s="1092"/>
      <c r="I27" s="1092"/>
      <c r="J27" s="1092"/>
      <c r="K27" s="1092"/>
      <c r="L27" s="1092"/>
      <c r="M27" s="1092"/>
      <c r="N27" s="1092"/>
      <c r="O27" s="1092"/>
      <c r="P27" s="1093"/>
      <c r="Q27" s="1097"/>
      <c r="R27" s="1098"/>
      <c r="S27" s="1098"/>
      <c r="T27" s="1098"/>
      <c r="U27" s="1099"/>
      <c r="V27" s="1097"/>
      <c r="W27" s="1098"/>
      <c r="X27" s="1098"/>
      <c r="Y27" s="1098"/>
      <c r="Z27" s="1099"/>
      <c r="AA27" s="1097"/>
      <c r="AB27" s="1098"/>
      <c r="AC27" s="1098"/>
      <c r="AD27" s="1098"/>
      <c r="AE27" s="1098"/>
      <c r="AF27" s="1154"/>
      <c r="AG27" s="1104"/>
      <c r="AH27" s="1104"/>
      <c r="AI27" s="1104"/>
      <c r="AJ27" s="1155"/>
      <c r="AK27" s="1098"/>
      <c r="AL27" s="1098"/>
      <c r="AM27" s="1098"/>
      <c r="AN27" s="1098"/>
      <c r="AO27" s="1099"/>
      <c r="AP27" s="1097"/>
      <c r="AQ27" s="1098"/>
      <c r="AR27" s="1098"/>
      <c r="AS27" s="1098"/>
      <c r="AT27" s="1099"/>
      <c r="AU27" s="1097"/>
      <c r="AV27" s="1098"/>
      <c r="AW27" s="1098"/>
      <c r="AX27" s="1098"/>
      <c r="AY27" s="1099"/>
      <c r="AZ27" s="1097"/>
      <c r="BA27" s="1098"/>
      <c r="BB27" s="1098"/>
      <c r="BC27" s="1098"/>
      <c r="BD27" s="1099"/>
      <c r="BE27" s="1097"/>
      <c r="BF27" s="1098"/>
      <c r="BG27" s="1098"/>
      <c r="BH27" s="1098"/>
      <c r="BI27" s="1111"/>
      <c r="BJ27" s="253"/>
      <c r="BK27" s="253"/>
      <c r="BL27" s="253"/>
      <c r="BM27" s="253"/>
      <c r="BN27" s="253"/>
      <c r="BO27" s="266"/>
      <c r="BP27" s="266"/>
      <c r="BQ27" s="263">
        <v>21</v>
      </c>
      <c r="BR27" s="264"/>
      <c r="BS27" s="1107"/>
      <c r="BT27" s="1108"/>
      <c r="BU27" s="1108"/>
      <c r="BV27" s="1108"/>
      <c r="BW27" s="1108"/>
      <c r="BX27" s="1108"/>
      <c r="BY27" s="1108"/>
      <c r="BZ27" s="1108"/>
      <c r="CA27" s="1108"/>
      <c r="CB27" s="1108"/>
      <c r="CC27" s="1108"/>
      <c r="CD27" s="1108"/>
      <c r="CE27" s="1108"/>
      <c r="CF27" s="1108"/>
      <c r="CG27" s="1109"/>
      <c r="CH27" s="1082"/>
      <c r="CI27" s="1083"/>
      <c r="CJ27" s="1083"/>
      <c r="CK27" s="1083"/>
      <c r="CL27" s="1084"/>
      <c r="CM27" s="1082"/>
      <c r="CN27" s="1083"/>
      <c r="CO27" s="1083"/>
      <c r="CP27" s="1083"/>
      <c r="CQ27" s="1084"/>
      <c r="CR27" s="1082"/>
      <c r="CS27" s="1083"/>
      <c r="CT27" s="1083"/>
      <c r="CU27" s="1083"/>
      <c r="CV27" s="1084"/>
      <c r="CW27" s="1082"/>
      <c r="CX27" s="1083"/>
      <c r="CY27" s="1083"/>
      <c r="CZ27" s="1083"/>
      <c r="DA27" s="1084"/>
      <c r="DB27" s="1082"/>
      <c r="DC27" s="1083"/>
      <c r="DD27" s="1083"/>
      <c r="DE27" s="1083"/>
      <c r="DF27" s="1084"/>
      <c r="DG27" s="1082"/>
      <c r="DH27" s="1083"/>
      <c r="DI27" s="1083"/>
      <c r="DJ27" s="1083"/>
      <c r="DK27" s="1084"/>
      <c r="DL27" s="1082"/>
      <c r="DM27" s="1083"/>
      <c r="DN27" s="1083"/>
      <c r="DO27" s="1083"/>
      <c r="DP27" s="1084"/>
      <c r="DQ27" s="1082"/>
      <c r="DR27" s="1083"/>
      <c r="DS27" s="1083"/>
      <c r="DT27" s="1083"/>
      <c r="DU27" s="1084"/>
      <c r="DV27" s="1085"/>
      <c r="DW27" s="1086"/>
      <c r="DX27" s="1086"/>
      <c r="DY27" s="1086"/>
      <c r="DZ27" s="1087"/>
      <c r="EA27" s="247"/>
    </row>
    <row r="28" spans="1:131" s="248" customFormat="1" ht="26.25" customHeight="1" thickTop="1" x14ac:dyDescent="0.15">
      <c r="A28" s="267">
        <v>1</v>
      </c>
      <c r="B28" s="1143" t="s">
        <v>405</v>
      </c>
      <c r="C28" s="1144"/>
      <c r="D28" s="1144"/>
      <c r="E28" s="1144"/>
      <c r="F28" s="1144"/>
      <c r="G28" s="1144"/>
      <c r="H28" s="1144"/>
      <c r="I28" s="1144"/>
      <c r="J28" s="1144"/>
      <c r="K28" s="1144"/>
      <c r="L28" s="1144"/>
      <c r="M28" s="1144"/>
      <c r="N28" s="1144"/>
      <c r="O28" s="1144"/>
      <c r="P28" s="1145"/>
      <c r="Q28" s="1146">
        <v>2047</v>
      </c>
      <c r="R28" s="1147"/>
      <c r="S28" s="1147"/>
      <c r="T28" s="1147"/>
      <c r="U28" s="1147"/>
      <c r="V28" s="1147">
        <v>2040</v>
      </c>
      <c r="W28" s="1147"/>
      <c r="X28" s="1147"/>
      <c r="Y28" s="1147"/>
      <c r="Z28" s="1147"/>
      <c r="AA28" s="1147">
        <v>7</v>
      </c>
      <c r="AB28" s="1147"/>
      <c r="AC28" s="1147"/>
      <c r="AD28" s="1147"/>
      <c r="AE28" s="1148"/>
      <c r="AF28" s="1149">
        <v>7</v>
      </c>
      <c r="AG28" s="1147"/>
      <c r="AH28" s="1147"/>
      <c r="AI28" s="1147"/>
      <c r="AJ28" s="1150"/>
      <c r="AK28" s="1151">
        <v>199</v>
      </c>
      <c r="AL28" s="1139"/>
      <c r="AM28" s="1139"/>
      <c r="AN28" s="1139"/>
      <c r="AO28" s="1139"/>
      <c r="AP28" s="1139" t="s">
        <v>587</v>
      </c>
      <c r="AQ28" s="1139"/>
      <c r="AR28" s="1139"/>
      <c r="AS28" s="1139"/>
      <c r="AT28" s="1139"/>
      <c r="AU28" s="1139" t="s">
        <v>587</v>
      </c>
      <c r="AV28" s="1139"/>
      <c r="AW28" s="1139"/>
      <c r="AX28" s="1139"/>
      <c r="AY28" s="1139"/>
      <c r="AZ28" s="1140" t="s">
        <v>587</v>
      </c>
      <c r="BA28" s="1140"/>
      <c r="BB28" s="1140"/>
      <c r="BC28" s="1140"/>
      <c r="BD28" s="1140"/>
      <c r="BE28" s="1141"/>
      <c r="BF28" s="1141"/>
      <c r="BG28" s="1141"/>
      <c r="BH28" s="1141"/>
      <c r="BI28" s="1142"/>
      <c r="BJ28" s="253"/>
      <c r="BK28" s="253"/>
      <c r="BL28" s="253"/>
      <c r="BM28" s="253"/>
      <c r="BN28" s="253"/>
      <c r="BO28" s="266"/>
      <c r="BP28" s="266"/>
      <c r="BQ28" s="263">
        <v>22</v>
      </c>
      <c r="BR28" s="264"/>
      <c r="BS28" s="1107"/>
      <c r="BT28" s="1108"/>
      <c r="BU28" s="1108"/>
      <c r="BV28" s="1108"/>
      <c r="BW28" s="1108"/>
      <c r="BX28" s="1108"/>
      <c r="BY28" s="1108"/>
      <c r="BZ28" s="1108"/>
      <c r="CA28" s="1108"/>
      <c r="CB28" s="1108"/>
      <c r="CC28" s="1108"/>
      <c r="CD28" s="1108"/>
      <c r="CE28" s="1108"/>
      <c r="CF28" s="1108"/>
      <c r="CG28" s="1109"/>
      <c r="CH28" s="1082"/>
      <c r="CI28" s="1083"/>
      <c r="CJ28" s="1083"/>
      <c r="CK28" s="1083"/>
      <c r="CL28" s="1084"/>
      <c r="CM28" s="1082"/>
      <c r="CN28" s="1083"/>
      <c r="CO28" s="1083"/>
      <c r="CP28" s="1083"/>
      <c r="CQ28" s="1084"/>
      <c r="CR28" s="1082"/>
      <c r="CS28" s="1083"/>
      <c r="CT28" s="1083"/>
      <c r="CU28" s="1083"/>
      <c r="CV28" s="1084"/>
      <c r="CW28" s="1082"/>
      <c r="CX28" s="1083"/>
      <c r="CY28" s="1083"/>
      <c r="CZ28" s="1083"/>
      <c r="DA28" s="1084"/>
      <c r="DB28" s="1082"/>
      <c r="DC28" s="1083"/>
      <c r="DD28" s="1083"/>
      <c r="DE28" s="1083"/>
      <c r="DF28" s="1084"/>
      <c r="DG28" s="1082"/>
      <c r="DH28" s="1083"/>
      <c r="DI28" s="1083"/>
      <c r="DJ28" s="1083"/>
      <c r="DK28" s="1084"/>
      <c r="DL28" s="1082"/>
      <c r="DM28" s="1083"/>
      <c r="DN28" s="1083"/>
      <c r="DO28" s="1083"/>
      <c r="DP28" s="1084"/>
      <c r="DQ28" s="1082"/>
      <c r="DR28" s="1083"/>
      <c r="DS28" s="1083"/>
      <c r="DT28" s="1083"/>
      <c r="DU28" s="1084"/>
      <c r="DV28" s="1085"/>
      <c r="DW28" s="1086"/>
      <c r="DX28" s="1086"/>
      <c r="DY28" s="1086"/>
      <c r="DZ28" s="1087"/>
      <c r="EA28" s="247"/>
    </row>
    <row r="29" spans="1:131" s="248" customFormat="1" ht="26.25" customHeight="1" x14ac:dyDescent="0.15">
      <c r="A29" s="267">
        <v>2</v>
      </c>
      <c r="B29" s="1130" t="s">
        <v>406</v>
      </c>
      <c r="C29" s="1131"/>
      <c r="D29" s="1131"/>
      <c r="E29" s="1131"/>
      <c r="F29" s="1131"/>
      <c r="G29" s="1131"/>
      <c r="H29" s="1131"/>
      <c r="I29" s="1131"/>
      <c r="J29" s="1131"/>
      <c r="K29" s="1131"/>
      <c r="L29" s="1131"/>
      <c r="M29" s="1131"/>
      <c r="N29" s="1131"/>
      <c r="O29" s="1131"/>
      <c r="P29" s="1132"/>
      <c r="Q29" s="1136">
        <v>2609</v>
      </c>
      <c r="R29" s="1137"/>
      <c r="S29" s="1137"/>
      <c r="T29" s="1137"/>
      <c r="U29" s="1137"/>
      <c r="V29" s="1137">
        <v>2512</v>
      </c>
      <c r="W29" s="1137"/>
      <c r="X29" s="1137"/>
      <c r="Y29" s="1137"/>
      <c r="Z29" s="1137"/>
      <c r="AA29" s="1137">
        <v>97</v>
      </c>
      <c r="AB29" s="1137"/>
      <c r="AC29" s="1137"/>
      <c r="AD29" s="1137"/>
      <c r="AE29" s="1138"/>
      <c r="AF29" s="1112">
        <v>97</v>
      </c>
      <c r="AG29" s="1113"/>
      <c r="AH29" s="1113"/>
      <c r="AI29" s="1113"/>
      <c r="AJ29" s="1114"/>
      <c r="AK29" s="1073">
        <v>501</v>
      </c>
      <c r="AL29" s="1064"/>
      <c r="AM29" s="1064"/>
      <c r="AN29" s="1064"/>
      <c r="AO29" s="1064"/>
      <c r="AP29" s="1064" t="s">
        <v>587</v>
      </c>
      <c r="AQ29" s="1064"/>
      <c r="AR29" s="1064"/>
      <c r="AS29" s="1064"/>
      <c r="AT29" s="1064"/>
      <c r="AU29" s="1064" t="s">
        <v>587</v>
      </c>
      <c r="AV29" s="1064"/>
      <c r="AW29" s="1064"/>
      <c r="AX29" s="1064"/>
      <c r="AY29" s="1064"/>
      <c r="AZ29" s="1135" t="s">
        <v>587</v>
      </c>
      <c r="BA29" s="1135"/>
      <c r="BB29" s="1135"/>
      <c r="BC29" s="1135"/>
      <c r="BD29" s="1135"/>
      <c r="BE29" s="1125"/>
      <c r="BF29" s="1125"/>
      <c r="BG29" s="1125"/>
      <c r="BH29" s="1125"/>
      <c r="BI29" s="1126"/>
      <c r="BJ29" s="253"/>
      <c r="BK29" s="253"/>
      <c r="BL29" s="253"/>
      <c r="BM29" s="253"/>
      <c r="BN29" s="253"/>
      <c r="BO29" s="266"/>
      <c r="BP29" s="266"/>
      <c r="BQ29" s="263">
        <v>23</v>
      </c>
      <c r="BR29" s="264"/>
      <c r="BS29" s="1107"/>
      <c r="BT29" s="1108"/>
      <c r="BU29" s="1108"/>
      <c r="BV29" s="1108"/>
      <c r="BW29" s="1108"/>
      <c r="BX29" s="1108"/>
      <c r="BY29" s="1108"/>
      <c r="BZ29" s="1108"/>
      <c r="CA29" s="1108"/>
      <c r="CB29" s="1108"/>
      <c r="CC29" s="1108"/>
      <c r="CD29" s="1108"/>
      <c r="CE29" s="1108"/>
      <c r="CF29" s="1108"/>
      <c r="CG29" s="1109"/>
      <c r="CH29" s="1082"/>
      <c r="CI29" s="1083"/>
      <c r="CJ29" s="1083"/>
      <c r="CK29" s="1083"/>
      <c r="CL29" s="1084"/>
      <c r="CM29" s="1082"/>
      <c r="CN29" s="1083"/>
      <c r="CO29" s="1083"/>
      <c r="CP29" s="1083"/>
      <c r="CQ29" s="1084"/>
      <c r="CR29" s="1082"/>
      <c r="CS29" s="1083"/>
      <c r="CT29" s="1083"/>
      <c r="CU29" s="1083"/>
      <c r="CV29" s="1084"/>
      <c r="CW29" s="1082"/>
      <c r="CX29" s="1083"/>
      <c r="CY29" s="1083"/>
      <c r="CZ29" s="1083"/>
      <c r="DA29" s="1084"/>
      <c r="DB29" s="1082"/>
      <c r="DC29" s="1083"/>
      <c r="DD29" s="1083"/>
      <c r="DE29" s="1083"/>
      <c r="DF29" s="1084"/>
      <c r="DG29" s="1082"/>
      <c r="DH29" s="1083"/>
      <c r="DI29" s="1083"/>
      <c r="DJ29" s="1083"/>
      <c r="DK29" s="1084"/>
      <c r="DL29" s="1082"/>
      <c r="DM29" s="1083"/>
      <c r="DN29" s="1083"/>
      <c r="DO29" s="1083"/>
      <c r="DP29" s="1084"/>
      <c r="DQ29" s="1082"/>
      <c r="DR29" s="1083"/>
      <c r="DS29" s="1083"/>
      <c r="DT29" s="1083"/>
      <c r="DU29" s="1084"/>
      <c r="DV29" s="1085"/>
      <c r="DW29" s="1086"/>
      <c r="DX29" s="1086"/>
      <c r="DY29" s="1086"/>
      <c r="DZ29" s="1087"/>
      <c r="EA29" s="247"/>
    </row>
    <row r="30" spans="1:131" s="248" customFormat="1" ht="26.25" customHeight="1" x14ac:dyDescent="0.15">
      <c r="A30" s="267">
        <v>3</v>
      </c>
      <c r="B30" s="1130" t="s">
        <v>407</v>
      </c>
      <c r="C30" s="1131"/>
      <c r="D30" s="1131"/>
      <c r="E30" s="1131"/>
      <c r="F30" s="1131"/>
      <c r="G30" s="1131"/>
      <c r="H30" s="1131"/>
      <c r="I30" s="1131"/>
      <c r="J30" s="1131"/>
      <c r="K30" s="1131"/>
      <c r="L30" s="1131"/>
      <c r="M30" s="1131"/>
      <c r="N30" s="1131"/>
      <c r="O30" s="1131"/>
      <c r="P30" s="1132"/>
      <c r="Q30" s="1136">
        <v>519</v>
      </c>
      <c r="R30" s="1137"/>
      <c r="S30" s="1137"/>
      <c r="T30" s="1137"/>
      <c r="U30" s="1137"/>
      <c r="V30" s="1137">
        <v>513</v>
      </c>
      <c r="W30" s="1137"/>
      <c r="X30" s="1137"/>
      <c r="Y30" s="1137"/>
      <c r="Z30" s="1137"/>
      <c r="AA30" s="1137">
        <v>5</v>
      </c>
      <c r="AB30" s="1137"/>
      <c r="AC30" s="1137"/>
      <c r="AD30" s="1137"/>
      <c r="AE30" s="1138"/>
      <c r="AF30" s="1112">
        <v>5</v>
      </c>
      <c r="AG30" s="1113"/>
      <c r="AH30" s="1113"/>
      <c r="AI30" s="1113"/>
      <c r="AJ30" s="1114"/>
      <c r="AK30" s="1073">
        <v>351</v>
      </c>
      <c r="AL30" s="1064"/>
      <c r="AM30" s="1064"/>
      <c r="AN30" s="1064"/>
      <c r="AO30" s="1064"/>
      <c r="AP30" s="1064" t="s">
        <v>587</v>
      </c>
      <c r="AQ30" s="1064"/>
      <c r="AR30" s="1064"/>
      <c r="AS30" s="1064"/>
      <c r="AT30" s="1064"/>
      <c r="AU30" s="1064" t="s">
        <v>587</v>
      </c>
      <c r="AV30" s="1064"/>
      <c r="AW30" s="1064"/>
      <c r="AX30" s="1064"/>
      <c r="AY30" s="1064"/>
      <c r="AZ30" s="1135" t="s">
        <v>587</v>
      </c>
      <c r="BA30" s="1135"/>
      <c r="BB30" s="1135"/>
      <c r="BC30" s="1135"/>
      <c r="BD30" s="1135"/>
      <c r="BE30" s="1125"/>
      <c r="BF30" s="1125"/>
      <c r="BG30" s="1125"/>
      <c r="BH30" s="1125"/>
      <c r="BI30" s="1126"/>
      <c r="BJ30" s="253"/>
      <c r="BK30" s="253"/>
      <c r="BL30" s="253"/>
      <c r="BM30" s="253"/>
      <c r="BN30" s="253"/>
      <c r="BO30" s="266"/>
      <c r="BP30" s="266"/>
      <c r="BQ30" s="263">
        <v>24</v>
      </c>
      <c r="BR30" s="264"/>
      <c r="BS30" s="1107"/>
      <c r="BT30" s="1108"/>
      <c r="BU30" s="1108"/>
      <c r="BV30" s="1108"/>
      <c r="BW30" s="1108"/>
      <c r="BX30" s="1108"/>
      <c r="BY30" s="1108"/>
      <c r="BZ30" s="1108"/>
      <c r="CA30" s="1108"/>
      <c r="CB30" s="1108"/>
      <c r="CC30" s="1108"/>
      <c r="CD30" s="1108"/>
      <c r="CE30" s="1108"/>
      <c r="CF30" s="1108"/>
      <c r="CG30" s="1109"/>
      <c r="CH30" s="1082"/>
      <c r="CI30" s="1083"/>
      <c r="CJ30" s="1083"/>
      <c r="CK30" s="1083"/>
      <c r="CL30" s="1084"/>
      <c r="CM30" s="1082"/>
      <c r="CN30" s="1083"/>
      <c r="CO30" s="1083"/>
      <c r="CP30" s="1083"/>
      <c r="CQ30" s="1084"/>
      <c r="CR30" s="1082"/>
      <c r="CS30" s="1083"/>
      <c r="CT30" s="1083"/>
      <c r="CU30" s="1083"/>
      <c r="CV30" s="1084"/>
      <c r="CW30" s="1082"/>
      <c r="CX30" s="1083"/>
      <c r="CY30" s="1083"/>
      <c r="CZ30" s="1083"/>
      <c r="DA30" s="1084"/>
      <c r="DB30" s="1082"/>
      <c r="DC30" s="1083"/>
      <c r="DD30" s="1083"/>
      <c r="DE30" s="1083"/>
      <c r="DF30" s="1084"/>
      <c r="DG30" s="1082"/>
      <c r="DH30" s="1083"/>
      <c r="DI30" s="1083"/>
      <c r="DJ30" s="1083"/>
      <c r="DK30" s="1084"/>
      <c r="DL30" s="1082"/>
      <c r="DM30" s="1083"/>
      <c r="DN30" s="1083"/>
      <c r="DO30" s="1083"/>
      <c r="DP30" s="1084"/>
      <c r="DQ30" s="1082"/>
      <c r="DR30" s="1083"/>
      <c r="DS30" s="1083"/>
      <c r="DT30" s="1083"/>
      <c r="DU30" s="1084"/>
      <c r="DV30" s="1085"/>
      <c r="DW30" s="1086"/>
      <c r="DX30" s="1086"/>
      <c r="DY30" s="1086"/>
      <c r="DZ30" s="1087"/>
      <c r="EA30" s="247"/>
    </row>
    <row r="31" spans="1:131" s="248" customFormat="1" ht="26.25" customHeight="1" x14ac:dyDescent="0.15">
      <c r="A31" s="267">
        <v>4</v>
      </c>
      <c r="B31" s="1130" t="s">
        <v>408</v>
      </c>
      <c r="C31" s="1131"/>
      <c r="D31" s="1131"/>
      <c r="E31" s="1131"/>
      <c r="F31" s="1131"/>
      <c r="G31" s="1131"/>
      <c r="H31" s="1131"/>
      <c r="I31" s="1131"/>
      <c r="J31" s="1131"/>
      <c r="K31" s="1131"/>
      <c r="L31" s="1131"/>
      <c r="M31" s="1131"/>
      <c r="N31" s="1131"/>
      <c r="O31" s="1131"/>
      <c r="P31" s="1132"/>
      <c r="Q31" s="1136">
        <v>950</v>
      </c>
      <c r="R31" s="1137"/>
      <c r="S31" s="1137"/>
      <c r="T31" s="1137"/>
      <c r="U31" s="1137"/>
      <c r="V31" s="1137">
        <v>1138</v>
      </c>
      <c r="W31" s="1137"/>
      <c r="X31" s="1137"/>
      <c r="Y31" s="1137"/>
      <c r="Z31" s="1137"/>
      <c r="AA31" s="1137">
        <v>-187</v>
      </c>
      <c r="AB31" s="1137"/>
      <c r="AC31" s="1137"/>
      <c r="AD31" s="1137"/>
      <c r="AE31" s="1138"/>
      <c r="AF31" s="1112">
        <v>170</v>
      </c>
      <c r="AG31" s="1113"/>
      <c r="AH31" s="1113"/>
      <c r="AI31" s="1113"/>
      <c r="AJ31" s="1114"/>
      <c r="AK31" s="1073">
        <v>309</v>
      </c>
      <c r="AL31" s="1064"/>
      <c r="AM31" s="1064"/>
      <c r="AN31" s="1064"/>
      <c r="AO31" s="1064"/>
      <c r="AP31" s="1064">
        <v>2471</v>
      </c>
      <c r="AQ31" s="1064"/>
      <c r="AR31" s="1064"/>
      <c r="AS31" s="1064"/>
      <c r="AT31" s="1064"/>
      <c r="AU31" s="1064">
        <v>1812</v>
      </c>
      <c r="AV31" s="1064"/>
      <c r="AW31" s="1064"/>
      <c r="AX31" s="1064"/>
      <c r="AY31" s="1064"/>
      <c r="AZ31" s="1135" t="s">
        <v>587</v>
      </c>
      <c r="BA31" s="1135"/>
      <c r="BB31" s="1135"/>
      <c r="BC31" s="1135"/>
      <c r="BD31" s="1135"/>
      <c r="BE31" s="1125" t="s">
        <v>409</v>
      </c>
      <c r="BF31" s="1125"/>
      <c r="BG31" s="1125"/>
      <c r="BH31" s="1125"/>
      <c r="BI31" s="1126"/>
      <c r="BJ31" s="253"/>
      <c r="BK31" s="253"/>
      <c r="BL31" s="253"/>
      <c r="BM31" s="253"/>
      <c r="BN31" s="253"/>
      <c r="BO31" s="266"/>
      <c r="BP31" s="266"/>
      <c r="BQ31" s="263">
        <v>25</v>
      </c>
      <c r="BR31" s="264"/>
      <c r="BS31" s="1107"/>
      <c r="BT31" s="1108"/>
      <c r="BU31" s="1108"/>
      <c r="BV31" s="1108"/>
      <c r="BW31" s="1108"/>
      <c r="BX31" s="1108"/>
      <c r="BY31" s="1108"/>
      <c r="BZ31" s="1108"/>
      <c r="CA31" s="1108"/>
      <c r="CB31" s="1108"/>
      <c r="CC31" s="1108"/>
      <c r="CD31" s="1108"/>
      <c r="CE31" s="1108"/>
      <c r="CF31" s="1108"/>
      <c r="CG31" s="1109"/>
      <c r="CH31" s="1082"/>
      <c r="CI31" s="1083"/>
      <c r="CJ31" s="1083"/>
      <c r="CK31" s="1083"/>
      <c r="CL31" s="1084"/>
      <c r="CM31" s="1082"/>
      <c r="CN31" s="1083"/>
      <c r="CO31" s="1083"/>
      <c r="CP31" s="1083"/>
      <c r="CQ31" s="1084"/>
      <c r="CR31" s="1082"/>
      <c r="CS31" s="1083"/>
      <c r="CT31" s="1083"/>
      <c r="CU31" s="1083"/>
      <c r="CV31" s="1084"/>
      <c r="CW31" s="1082"/>
      <c r="CX31" s="1083"/>
      <c r="CY31" s="1083"/>
      <c r="CZ31" s="1083"/>
      <c r="DA31" s="1084"/>
      <c r="DB31" s="1082"/>
      <c r="DC31" s="1083"/>
      <c r="DD31" s="1083"/>
      <c r="DE31" s="1083"/>
      <c r="DF31" s="1084"/>
      <c r="DG31" s="1082"/>
      <c r="DH31" s="1083"/>
      <c r="DI31" s="1083"/>
      <c r="DJ31" s="1083"/>
      <c r="DK31" s="1084"/>
      <c r="DL31" s="1082"/>
      <c r="DM31" s="1083"/>
      <c r="DN31" s="1083"/>
      <c r="DO31" s="1083"/>
      <c r="DP31" s="1084"/>
      <c r="DQ31" s="1082"/>
      <c r="DR31" s="1083"/>
      <c r="DS31" s="1083"/>
      <c r="DT31" s="1083"/>
      <c r="DU31" s="1084"/>
      <c r="DV31" s="1085"/>
      <c r="DW31" s="1086"/>
      <c r="DX31" s="1086"/>
      <c r="DY31" s="1086"/>
      <c r="DZ31" s="1087"/>
      <c r="EA31" s="247"/>
    </row>
    <row r="32" spans="1:131" s="248" customFormat="1" ht="26.25" customHeight="1" x14ac:dyDescent="0.15">
      <c r="A32" s="267">
        <v>5</v>
      </c>
      <c r="B32" s="1130" t="s">
        <v>410</v>
      </c>
      <c r="C32" s="1131"/>
      <c r="D32" s="1131"/>
      <c r="E32" s="1131"/>
      <c r="F32" s="1131"/>
      <c r="G32" s="1131"/>
      <c r="H32" s="1131"/>
      <c r="I32" s="1131"/>
      <c r="J32" s="1131"/>
      <c r="K32" s="1131"/>
      <c r="L32" s="1131"/>
      <c r="M32" s="1131"/>
      <c r="N32" s="1131"/>
      <c r="O32" s="1131"/>
      <c r="P32" s="1132"/>
      <c r="Q32" s="1136">
        <v>323</v>
      </c>
      <c r="R32" s="1137"/>
      <c r="S32" s="1137"/>
      <c r="T32" s="1137"/>
      <c r="U32" s="1137"/>
      <c r="V32" s="1137">
        <v>315</v>
      </c>
      <c r="W32" s="1137"/>
      <c r="X32" s="1137"/>
      <c r="Y32" s="1137"/>
      <c r="Z32" s="1137"/>
      <c r="AA32" s="1137">
        <v>8</v>
      </c>
      <c r="AB32" s="1137"/>
      <c r="AC32" s="1137"/>
      <c r="AD32" s="1137"/>
      <c r="AE32" s="1138"/>
      <c r="AF32" s="1112">
        <v>151</v>
      </c>
      <c r="AG32" s="1113"/>
      <c r="AH32" s="1113"/>
      <c r="AI32" s="1113"/>
      <c r="AJ32" s="1114"/>
      <c r="AK32" s="1073">
        <v>79</v>
      </c>
      <c r="AL32" s="1064"/>
      <c r="AM32" s="1064"/>
      <c r="AN32" s="1064"/>
      <c r="AO32" s="1064"/>
      <c r="AP32" s="1064">
        <v>1615</v>
      </c>
      <c r="AQ32" s="1064"/>
      <c r="AR32" s="1064"/>
      <c r="AS32" s="1064"/>
      <c r="AT32" s="1064"/>
      <c r="AU32" s="1064">
        <v>748</v>
      </c>
      <c r="AV32" s="1064"/>
      <c r="AW32" s="1064"/>
      <c r="AX32" s="1064"/>
      <c r="AY32" s="1064"/>
      <c r="AZ32" s="1135" t="s">
        <v>587</v>
      </c>
      <c r="BA32" s="1135"/>
      <c r="BB32" s="1135"/>
      <c r="BC32" s="1135"/>
      <c r="BD32" s="1135"/>
      <c r="BE32" s="1125" t="s">
        <v>409</v>
      </c>
      <c r="BF32" s="1125"/>
      <c r="BG32" s="1125"/>
      <c r="BH32" s="1125"/>
      <c r="BI32" s="1126"/>
      <c r="BJ32" s="253"/>
      <c r="BK32" s="253"/>
      <c r="BL32" s="253"/>
      <c r="BM32" s="253"/>
      <c r="BN32" s="253"/>
      <c r="BO32" s="266"/>
      <c r="BP32" s="266"/>
      <c r="BQ32" s="263">
        <v>26</v>
      </c>
      <c r="BR32" s="264"/>
      <c r="BS32" s="1107"/>
      <c r="BT32" s="1108"/>
      <c r="BU32" s="1108"/>
      <c r="BV32" s="1108"/>
      <c r="BW32" s="1108"/>
      <c r="BX32" s="1108"/>
      <c r="BY32" s="1108"/>
      <c r="BZ32" s="1108"/>
      <c r="CA32" s="1108"/>
      <c r="CB32" s="1108"/>
      <c r="CC32" s="1108"/>
      <c r="CD32" s="1108"/>
      <c r="CE32" s="1108"/>
      <c r="CF32" s="1108"/>
      <c r="CG32" s="1109"/>
      <c r="CH32" s="1082"/>
      <c r="CI32" s="1083"/>
      <c r="CJ32" s="1083"/>
      <c r="CK32" s="1083"/>
      <c r="CL32" s="1084"/>
      <c r="CM32" s="1082"/>
      <c r="CN32" s="1083"/>
      <c r="CO32" s="1083"/>
      <c r="CP32" s="1083"/>
      <c r="CQ32" s="1084"/>
      <c r="CR32" s="1082"/>
      <c r="CS32" s="1083"/>
      <c r="CT32" s="1083"/>
      <c r="CU32" s="1083"/>
      <c r="CV32" s="1084"/>
      <c r="CW32" s="1082"/>
      <c r="CX32" s="1083"/>
      <c r="CY32" s="1083"/>
      <c r="CZ32" s="1083"/>
      <c r="DA32" s="1084"/>
      <c r="DB32" s="1082"/>
      <c r="DC32" s="1083"/>
      <c r="DD32" s="1083"/>
      <c r="DE32" s="1083"/>
      <c r="DF32" s="1084"/>
      <c r="DG32" s="1082"/>
      <c r="DH32" s="1083"/>
      <c r="DI32" s="1083"/>
      <c r="DJ32" s="1083"/>
      <c r="DK32" s="1084"/>
      <c r="DL32" s="1082"/>
      <c r="DM32" s="1083"/>
      <c r="DN32" s="1083"/>
      <c r="DO32" s="1083"/>
      <c r="DP32" s="1084"/>
      <c r="DQ32" s="1082"/>
      <c r="DR32" s="1083"/>
      <c r="DS32" s="1083"/>
      <c r="DT32" s="1083"/>
      <c r="DU32" s="1084"/>
      <c r="DV32" s="1085"/>
      <c r="DW32" s="1086"/>
      <c r="DX32" s="1086"/>
      <c r="DY32" s="1086"/>
      <c r="DZ32" s="1087"/>
      <c r="EA32" s="247"/>
    </row>
    <row r="33" spans="1:131" s="248" customFormat="1" ht="26.25" customHeight="1" x14ac:dyDescent="0.15">
      <c r="A33" s="267">
        <v>6</v>
      </c>
      <c r="B33" s="1130" t="s">
        <v>411</v>
      </c>
      <c r="C33" s="1131"/>
      <c r="D33" s="1131"/>
      <c r="E33" s="1131"/>
      <c r="F33" s="1131"/>
      <c r="G33" s="1131"/>
      <c r="H33" s="1131"/>
      <c r="I33" s="1131"/>
      <c r="J33" s="1131"/>
      <c r="K33" s="1131"/>
      <c r="L33" s="1131"/>
      <c r="M33" s="1131"/>
      <c r="N33" s="1131"/>
      <c r="O33" s="1131"/>
      <c r="P33" s="1132"/>
      <c r="Q33" s="1136">
        <v>513</v>
      </c>
      <c r="R33" s="1137"/>
      <c r="S33" s="1137"/>
      <c r="T33" s="1137"/>
      <c r="U33" s="1137"/>
      <c r="V33" s="1137">
        <v>513</v>
      </c>
      <c r="W33" s="1137"/>
      <c r="X33" s="1137"/>
      <c r="Y33" s="1137"/>
      <c r="Z33" s="1137"/>
      <c r="AA33" s="1137" t="s">
        <v>587</v>
      </c>
      <c r="AB33" s="1137"/>
      <c r="AC33" s="1137"/>
      <c r="AD33" s="1137"/>
      <c r="AE33" s="1138"/>
      <c r="AF33" s="1112" t="s">
        <v>412</v>
      </c>
      <c r="AG33" s="1113"/>
      <c r="AH33" s="1113"/>
      <c r="AI33" s="1113"/>
      <c r="AJ33" s="1114"/>
      <c r="AK33" s="1073">
        <v>397</v>
      </c>
      <c r="AL33" s="1064"/>
      <c r="AM33" s="1064"/>
      <c r="AN33" s="1064"/>
      <c r="AO33" s="1064"/>
      <c r="AP33" s="1064">
        <v>2534</v>
      </c>
      <c r="AQ33" s="1064"/>
      <c r="AR33" s="1064"/>
      <c r="AS33" s="1064"/>
      <c r="AT33" s="1064"/>
      <c r="AU33" s="1064">
        <v>2534</v>
      </c>
      <c r="AV33" s="1064"/>
      <c r="AW33" s="1064"/>
      <c r="AX33" s="1064"/>
      <c r="AY33" s="1064"/>
      <c r="AZ33" s="1135" t="s">
        <v>587</v>
      </c>
      <c r="BA33" s="1135"/>
      <c r="BB33" s="1135"/>
      <c r="BC33" s="1135"/>
      <c r="BD33" s="1135"/>
      <c r="BE33" s="1125" t="s">
        <v>413</v>
      </c>
      <c r="BF33" s="1125"/>
      <c r="BG33" s="1125"/>
      <c r="BH33" s="1125"/>
      <c r="BI33" s="1126"/>
      <c r="BJ33" s="253"/>
      <c r="BK33" s="253"/>
      <c r="BL33" s="253"/>
      <c r="BM33" s="253"/>
      <c r="BN33" s="253"/>
      <c r="BO33" s="266"/>
      <c r="BP33" s="266"/>
      <c r="BQ33" s="263">
        <v>27</v>
      </c>
      <c r="BR33" s="264"/>
      <c r="BS33" s="1107"/>
      <c r="BT33" s="1108"/>
      <c r="BU33" s="1108"/>
      <c r="BV33" s="1108"/>
      <c r="BW33" s="1108"/>
      <c r="BX33" s="1108"/>
      <c r="BY33" s="1108"/>
      <c r="BZ33" s="1108"/>
      <c r="CA33" s="1108"/>
      <c r="CB33" s="1108"/>
      <c r="CC33" s="1108"/>
      <c r="CD33" s="1108"/>
      <c r="CE33" s="1108"/>
      <c r="CF33" s="1108"/>
      <c r="CG33" s="1109"/>
      <c r="CH33" s="1082"/>
      <c r="CI33" s="1083"/>
      <c r="CJ33" s="1083"/>
      <c r="CK33" s="1083"/>
      <c r="CL33" s="1084"/>
      <c r="CM33" s="1082"/>
      <c r="CN33" s="1083"/>
      <c r="CO33" s="1083"/>
      <c r="CP33" s="1083"/>
      <c r="CQ33" s="1084"/>
      <c r="CR33" s="1082"/>
      <c r="CS33" s="1083"/>
      <c r="CT33" s="1083"/>
      <c r="CU33" s="1083"/>
      <c r="CV33" s="1084"/>
      <c r="CW33" s="1082"/>
      <c r="CX33" s="1083"/>
      <c r="CY33" s="1083"/>
      <c r="CZ33" s="1083"/>
      <c r="DA33" s="1084"/>
      <c r="DB33" s="1082"/>
      <c r="DC33" s="1083"/>
      <c r="DD33" s="1083"/>
      <c r="DE33" s="1083"/>
      <c r="DF33" s="1084"/>
      <c r="DG33" s="1082"/>
      <c r="DH33" s="1083"/>
      <c r="DI33" s="1083"/>
      <c r="DJ33" s="1083"/>
      <c r="DK33" s="1084"/>
      <c r="DL33" s="1082"/>
      <c r="DM33" s="1083"/>
      <c r="DN33" s="1083"/>
      <c r="DO33" s="1083"/>
      <c r="DP33" s="1084"/>
      <c r="DQ33" s="1082"/>
      <c r="DR33" s="1083"/>
      <c r="DS33" s="1083"/>
      <c r="DT33" s="1083"/>
      <c r="DU33" s="1084"/>
      <c r="DV33" s="1085"/>
      <c r="DW33" s="1086"/>
      <c r="DX33" s="1086"/>
      <c r="DY33" s="1086"/>
      <c r="DZ33" s="1087"/>
      <c r="EA33" s="247"/>
    </row>
    <row r="34" spans="1:131" s="248" customFormat="1" ht="26.25" customHeight="1" x14ac:dyDescent="0.15">
      <c r="A34" s="267">
        <v>7</v>
      </c>
      <c r="B34" s="1130" t="s">
        <v>414</v>
      </c>
      <c r="C34" s="1131"/>
      <c r="D34" s="1131"/>
      <c r="E34" s="1131"/>
      <c r="F34" s="1131"/>
      <c r="G34" s="1131"/>
      <c r="H34" s="1131"/>
      <c r="I34" s="1131"/>
      <c r="J34" s="1131"/>
      <c r="K34" s="1131"/>
      <c r="L34" s="1131"/>
      <c r="M34" s="1131"/>
      <c r="N34" s="1131"/>
      <c r="O34" s="1131"/>
      <c r="P34" s="1132"/>
      <c r="Q34" s="1136">
        <v>53</v>
      </c>
      <c r="R34" s="1137"/>
      <c r="S34" s="1137"/>
      <c r="T34" s="1137"/>
      <c r="U34" s="1137"/>
      <c r="V34" s="1137">
        <v>53</v>
      </c>
      <c r="W34" s="1137"/>
      <c r="X34" s="1137"/>
      <c r="Y34" s="1137"/>
      <c r="Z34" s="1137"/>
      <c r="AA34" s="1137" t="s">
        <v>587</v>
      </c>
      <c r="AB34" s="1137"/>
      <c r="AC34" s="1137"/>
      <c r="AD34" s="1137"/>
      <c r="AE34" s="1138"/>
      <c r="AF34" s="1112" t="s">
        <v>138</v>
      </c>
      <c r="AG34" s="1113"/>
      <c r="AH34" s="1113"/>
      <c r="AI34" s="1113"/>
      <c r="AJ34" s="1114"/>
      <c r="AK34" s="1073">
        <v>26</v>
      </c>
      <c r="AL34" s="1064"/>
      <c r="AM34" s="1064"/>
      <c r="AN34" s="1064"/>
      <c r="AO34" s="1064"/>
      <c r="AP34" s="1064">
        <v>174</v>
      </c>
      <c r="AQ34" s="1064"/>
      <c r="AR34" s="1064"/>
      <c r="AS34" s="1064"/>
      <c r="AT34" s="1064"/>
      <c r="AU34" s="1064">
        <v>174</v>
      </c>
      <c r="AV34" s="1064"/>
      <c r="AW34" s="1064"/>
      <c r="AX34" s="1064"/>
      <c r="AY34" s="1064"/>
      <c r="AZ34" s="1135" t="s">
        <v>587</v>
      </c>
      <c r="BA34" s="1135"/>
      <c r="BB34" s="1135"/>
      <c r="BC34" s="1135"/>
      <c r="BD34" s="1135"/>
      <c r="BE34" s="1125" t="s">
        <v>415</v>
      </c>
      <c r="BF34" s="1125"/>
      <c r="BG34" s="1125"/>
      <c r="BH34" s="1125"/>
      <c r="BI34" s="1126"/>
      <c r="BJ34" s="253"/>
      <c r="BK34" s="253"/>
      <c r="BL34" s="253"/>
      <c r="BM34" s="253"/>
      <c r="BN34" s="253"/>
      <c r="BO34" s="266"/>
      <c r="BP34" s="266"/>
      <c r="BQ34" s="263">
        <v>28</v>
      </c>
      <c r="BR34" s="264"/>
      <c r="BS34" s="1107"/>
      <c r="BT34" s="1108"/>
      <c r="BU34" s="1108"/>
      <c r="BV34" s="1108"/>
      <c r="BW34" s="1108"/>
      <c r="BX34" s="1108"/>
      <c r="BY34" s="1108"/>
      <c r="BZ34" s="1108"/>
      <c r="CA34" s="1108"/>
      <c r="CB34" s="1108"/>
      <c r="CC34" s="1108"/>
      <c r="CD34" s="1108"/>
      <c r="CE34" s="1108"/>
      <c r="CF34" s="1108"/>
      <c r="CG34" s="1109"/>
      <c r="CH34" s="1082"/>
      <c r="CI34" s="1083"/>
      <c r="CJ34" s="1083"/>
      <c r="CK34" s="1083"/>
      <c r="CL34" s="1084"/>
      <c r="CM34" s="1082"/>
      <c r="CN34" s="1083"/>
      <c r="CO34" s="1083"/>
      <c r="CP34" s="1083"/>
      <c r="CQ34" s="1084"/>
      <c r="CR34" s="1082"/>
      <c r="CS34" s="1083"/>
      <c r="CT34" s="1083"/>
      <c r="CU34" s="1083"/>
      <c r="CV34" s="1084"/>
      <c r="CW34" s="1082"/>
      <c r="CX34" s="1083"/>
      <c r="CY34" s="1083"/>
      <c r="CZ34" s="1083"/>
      <c r="DA34" s="1084"/>
      <c r="DB34" s="1082"/>
      <c r="DC34" s="1083"/>
      <c r="DD34" s="1083"/>
      <c r="DE34" s="1083"/>
      <c r="DF34" s="1084"/>
      <c r="DG34" s="1082"/>
      <c r="DH34" s="1083"/>
      <c r="DI34" s="1083"/>
      <c r="DJ34" s="1083"/>
      <c r="DK34" s="1084"/>
      <c r="DL34" s="1082"/>
      <c r="DM34" s="1083"/>
      <c r="DN34" s="1083"/>
      <c r="DO34" s="1083"/>
      <c r="DP34" s="1084"/>
      <c r="DQ34" s="1082"/>
      <c r="DR34" s="1083"/>
      <c r="DS34" s="1083"/>
      <c r="DT34" s="1083"/>
      <c r="DU34" s="1084"/>
      <c r="DV34" s="1085"/>
      <c r="DW34" s="1086"/>
      <c r="DX34" s="1086"/>
      <c r="DY34" s="1086"/>
      <c r="DZ34" s="1087"/>
      <c r="EA34" s="247"/>
    </row>
    <row r="35" spans="1:131" s="248" customFormat="1" ht="26.25" customHeight="1" x14ac:dyDescent="0.15">
      <c r="A35" s="267">
        <v>8</v>
      </c>
      <c r="B35" s="1130"/>
      <c r="C35" s="1131"/>
      <c r="D35" s="1131"/>
      <c r="E35" s="1131"/>
      <c r="F35" s="1131"/>
      <c r="G35" s="1131"/>
      <c r="H35" s="1131"/>
      <c r="I35" s="1131"/>
      <c r="J35" s="1131"/>
      <c r="K35" s="1131"/>
      <c r="L35" s="1131"/>
      <c r="M35" s="1131"/>
      <c r="N35" s="1131"/>
      <c r="O35" s="1131"/>
      <c r="P35" s="1132"/>
      <c r="Q35" s="1136"/>
      <c r="R35" s="1137"/>
      <c r="S35" s="1137"/>
      <c r="T35" s="1137"/>
      <c r="U35" s="1137"/>
      <c r="V35" s="1137"/>
      <c r="W35" s="1137"/>
      <c r="X35" s="1137"/>
      <c r="Y35" s="1137"/>
      <c r="Z35" s="1137"/>
      <c r="AA35" s="1137"/>
      <c r="AB35" s="1137"/>
      <c r="AC35" s="1137"/>
      <c r="AD35" s="1137"/>
      <c r="AE35" s="1138"/>
      <c r="AF35" s="1112"/>
      <c r="AG35" s="1113"/>
      <c r="AH35" s="1113"/>
      <c r="AI35" s="1113"/>
      <c r="AJ35" s="1114"/>
      <c r="AK35" s="1073"/>
      <c r="AL35" s="1064"/>
      <c r="AM35" s="1064"/>
      <c r="AN35" s="1064"/>
      <c r="AO35" s="1064"/>
      <c r="AP35" s="1064"/>
      <c r="AQ35" s="1064"/>
      <c r="AR35" s="1064"/>
      <c r="AS35" s="1064"/>
      <c r="AT35" s="1064"/>
      <c r="AU35" s="1064"/>
      <c r="AV35" s="1064"/>
      <c r="AW35" s="1064"/>
      <c r="AX35" s="1064"/>
      <c r="AY35" s="1064"/>
      <c r="AZ35" s="1135"/>
      <c r="BA35" s="1135"/>
      <c r="BB35" s="1135"/>
      <c r="BC35" s="1135"/>
      <c r="BD35" s="1135"/>
      <c r="BE35" s="1125"/>
      <c r="BF35" s="1125"/>
      <c r="BG35" s="1125"/>
      <c r="BH35" s="1125"/>
      <c r="BI35" s="1126"/>
      <c r="BJ35" s="253"/>
      <c r="BK35" s="253"/>
      <c r="BL35" s="253"/>
      <c r="BM35" s="253"/>
      <c r="BN35" s="253"/>
      <c r="BO35" s="266"/>
      <c r="BP35" s="266"/>
      <c r="BQ35" s="263">
        <v>29</v>
      </c>
      <c r="BR35" s="264"/>
      <c r="BS35" s="1107"/>
      <c r="BT35" s="1108"/>
      <c r="BU35" s="1108"/>
      <c r="BV35" s="1108"/>
      <c r="BW35" s="1108"/>
      <c r="BX35" s="1108"/>
      <c r="BY35" s="1108"/>
      <c r="BZ35" s="1108"/>
      <c r="CA35" s="1108"/>
      <c r="CB35" s="1108"/>
      <c r="CC35" s="1108"/>
      <c r="CD35" s="1108"/>
      <c r="CE35" s="1108"/>
      <c r="CF35" s="1108"/>
      <c r="CG35" s="1109"/>
      <c r="CH35" s="1082"/>
      <c r="CI35" s="1083"/>
      <c r="CJ35" s="1083"/>
      <c r="CK35" s="1083"/>
      <c r="CL35" s="1084"/>
      <c r="CM35" s="1082"/>
      <c r="CN35" s="1083"/>
      <c r="CO35" s="1083"/>
      <c r="CP35" s="1083"/>
      <c r="CQ35" s="1084"/>
      <c r="CR35" s="1082"/>
      <c r="CS35" s="1083"/>
      <c r="CT35" s="1083"/>
      <c r="CU35" s="1083"/>
      <c r="CV35" s="1084"/>
      <c r="CW35" s="1082"/>
      <c r="CX35" s="1083"/>
      <c r="CY35" s="1083"/>
      <c r="CZ35" s="1083"/>
      <c r="DA35" s="1084"/>
      <c r="DB35" s="1082"/>
      <c r="DC35" s="1083"/>
      <c r="DD35" s="1083"/>
      <c r="DE35" s="1083"/>
      <c r="DF35" s="1084"/>
      <c r="DG35" s="1082"/>
      <c r="DH35" s="1083"/>
      <c r="DI35" s="1083"/>
      <c r="DJ35" s="1083"/>
      <c r="DK35" s="1084"/>
      <c r="DL35" s="1082"/>
      <c r="DM35" s="1083"/>
      <c r="DN35" s="1083"/>
      <c r="DO35" s="1083"/>
      <c r="DP35" s="1084"/>
      <c r="DQ35" s="1082"/>
      <c r="DR35" s="1083"/>
      <c r="DS35" s="1083"/>
      <c r="DT35" s="1083"/>
      <c r="DU35" s="1084"/>
      <c r="DV35" s="1085"/>
      <c r="DW35" s="1086"/>
      <c r="DX35" s="1086"/>
      <c r="DY35" s="1086"/>
      <c r="DZ35" s="1087"/>
      <c r="EA35" s="247"/>
    </row>
    <row r="36" spans="1:131" s="248" customFormat="1" ht="26.25" customHeight="1" x14ac:dyDescent="0.15">
      <c r="A36" s="267">
        <v>9</v>
      </c>
      <c r="B36" s="1130"/>
      <c r="C36" s="1131"/>
      <c r="D36" s="1131"/>
      <c r="E36" s="1131"/>
      <c r="F36" s="1131"/>
      <c r="G36" s="1131"/>
      <c r="H36" s="1131"/>
      <c r="I36" s="1131"/>
      <c r="J36" s="1131"/>
      <c r="K36" s="1131"/>
      <c r="L36" s="1131"/>
      <c r="M36" s="1131"/>
      <c r="N36" s="1131"/>
      <c r="O36" s="1131"/>
      <c r="P36" s="1132"/>
      <c r="Q36" s="1136"/>
      <c r="R36" s="1137"/>
      <c r="S36" s="1137"/>
      <c r="T36" s="1137"/>
      <c r="U36" s="1137"/>
      <c r="V36" s="1137"/>
      <c r="W36" s="1137"/>
      <c r="X36" s="1137"/>
      <c r="Y36" s="1137"/>
      <c r="Z36" s="1137"/>
      <c r="AA36" s="1137"/>
      <c r="AB36" s="1137"/>
      <c r="AC36" s="1137"/>
      <c r="AD36" s="1137"/>
      <c r="AE36" s="1138"/>
      <c r="AF36" s="1112"/>
      <c r="AG36" s="1113"/>
      <c r="AH36" s="1113"/>
      <c r="AI36" s="1113"/>
      <c r="AJ36" s="1114"/>
      <c r="AK36" s="1073"/>
      <c r="AL36" s="1064"/>
      <c r="AM36" s="1064"/>
      <c r="AN36" s="1064"/>
      <c r="AO36" s="1064"/>
      <c r="AP36" s="1064"/>
      <c r="AQ36" s="1064"/>
      <c r="AR36" s="1064"/>
      <c r="AS36" s="1064"/>
      <c r="AT36" s="1064"/>
      <c r="AU36" s="1064"/>
      <c r="AV36" s="1064"/>
      <c r="AW36" s="1064"/>
      <c r="AX36" s="1064"/>
      <c r="AY36" s="1064"/>
      <c r="AZ36" s="1135"/>
      <c r="BA36" s="1135"/>
      <c r="BB36" s="1135"/>
      <c r="BC36" s="1135"/>
      <c r="BD36" s="1135"/>
      <c r="BE36" s="1125"/>
      <c r="BF36" s="1125"/>
      <c r="BG36" s="1125"/>
      <c r="BH36" s="1125"/>
      <c r="BI36" s="1126"/>
      <c r="BJ36" s="253"/>
      <c r="BK36" s="253"/>
      <c r="BL36" s="253"/>
      <c r="BM36" s="253"/>
      <c r="BN36" s="253"/>
      <c r="BO36" s="266"/>
      <c r="BP36" s="266"/>
      <c r="BQ36" s="263">
        <v>30</v>
      </c>
      <c r="BR36" s="264"/>
      <c r="BS36" s="1107"/>
      <c r="BT36" s="1108"/>
      <c r="BU36" s="1108"/>
      <c r="BV36" s="1108"/>
      <c r="BW36" s="1108"/>
      <c r="BX36" s="1108"/>
      <c r="BY36" s="1108"/>
      <c r="BZ36" s="1108"/>
      <c r="CA36" s="1108"/>
      <c r="CB36" s="1108"/>
      <c r="CC36" s="1108"/>
      <c r="CD36" s="1108"/>
      <c r="CE36" s="1108"/>
      <c r="CF36" s="1108"/>
      <c r="CG36" s="1109"/>
      <c r="CH36" s="1082"/>
      <c r="CI36" s="1083"/>
      <c r="CJ36" s="1083"/>
      <c r="CK36" s="1083"/>
      <c r="CL36" s="1084"/>
      <c r="CM36" s="1082"/>
      <c r="CN36" s="1083"/>
      <c r="CO36" s="1083"/>
      <c r="CP36" s="1083"/>
      <c r="CQ36" s="1084"/>
      <c r="CR36" s="1082"/>
      <c r="CS36" s="1083"/>
      <c r="CT36" s="1083"/>
      <c r="CU36" s="1083"/>
      <c r="CV36" s="1084"/>
      <c r="CW36" s="1082"/>
      <c r="CX36" s="1083"/>
      <c r="CY36" s="1083"/>
      <c r="CZ36" s="1083"/>
      <c r="DA36" s="1084"/>
      <c r="DB36" s="1082"/>
      <c r="DC36" s="1083"/>
      <c r="DD36" s="1083"/>
      <c r="DE36" s="1083"/>
      <c r="DF36" s="1084"/>
      <c r="DG36" s="1082"/>
      <c r="DH36" s="1083"/>
      <c r="DI36" s="1083"/>
      <c r="DJ36" s="1083"/>
      <c r="DK36" s="1084"/>
      <c r="DL36" s="1082"/>
      <c r="DM36" s="1083"/>
      <c r="DN36" s="1083"/>
      <c r="DO36" s="1083"/>
      <c r="DP36" s="1084"/>
      <c r="DQ36" s="1082"/>
      <c r="DR36" s="1083"/>
      <c r="DS36" s="1083"/>
      <c r="DT36" s="1083"/>
      <c r="DU36" s="1084"/>
      <c r="DV36" s="1085"/>
      <c r="DW36" s="1086"/>
      <c r="DX36" s="1086"/>
      <c r="DY36" s="1086"/>
      <c r="DZ36" s="1087"/>
      <c r="EA36" s="247"/>
    </row>
    <row r="37" spans="1:131" s="248" customFormat="1" ht="26.25" customHeight="1" x14ac:dyDescent="0.15">
      <c r="A37" s="267">
        <v>10</v>
      </c>
      <c r="B37" s="1130"/>
      <c r="C37" s="1131"/>
      <c r="D37" s="1131"/>
      <c r="E37" s="1131"/>
      <c r="F37" s="1131"/>
      <c r="G37" s="1131"/>
      <c r="H37" s="1131"/>
      <c r="I37" s="1131"/>
      <c r="J37" s="1131"/>
      <c r="K37" s="1131"/>
      <c r="L37" s="1131"/>
      <c r="M37" s="1131"/>
      <c r="N37" s="1131"/>
      <c r="O37" s="1131"/>
      <c r="P37" s="1132"/>
      <c r="Q37" s="1136"/>
      <c r="R37" s="1137"/>
      <c r="S37" s="1137"/>
      <c r="T37" s="1137"/>
      <c r="U37" s="1137"/>
      <c r="V37" s="1137"/>
      <c r="W37" s="1137"/>
      <c r="X37" s="1137"/>
      <c r="Y37" s="1137"/>
      <c r="Z37" s="1137"/>
      <c r="AA37" s="1137"/>
      <c r="AB37" s="1137"/>
      <c r="AC37" s="1137"/>
      <c r="AD37" s="1137"/>
      <c r="AE37" s="1138"/>
      <c r="AF37" s="1112"/>
      <c r="AG37" s="1113"/>
      <c r="AH37" s="1113"/>
      <c r="AI37" s="1113"/>
      <c r="AJ37" s="1114"/>
      <c r="AK37" s="1073"/>
      <c r="AL37" s="1064"/>
      <c r="AM37" s="1064"/>
      <c r="AN37" s="1064"/>
      <c r="AO37" s="1064"/>
      <c r="AP37" s="1064"/>
      <c r="AQ37" s="1064"/>
      <c r="AR37" s="1064"/>
      <c r="AS37" s="1064"/>
      <c r="AT37" s="1064"/>
      <c r="AU37" s="1064"/>
      <c r="AV37" s="1064"/>
      <c r="AW37" s="1064"/>
      <c r="AX37" s="1064"/>
      <c r="AY37" s="1064"/>
      <c r="AZ37" s="1135"/>
      <c r="BA37" s="1135"/>
      <c r="BB37" s="1135"/>
      <c r="BC37" s="1135"/>
      <c r="BD37" s="1135"/>
      <c r="BE37" s="1125"/>
      <c r="BF37" s="1125"/>
      <c r="BG37" s="1125"/>
      <c r="BH37" s="1125"/>
      <c r="BI37" s="1126"/>
      <c r="BJ37" s="253"/>
      <c r="BK37" s="253"/>
      <c r="BL37" s="253"/>
      <c r="BM37" s="253"/>
      <c r="BN37" s="253"/>
      <c r="BO37" s="266"/>
      <c r="BP37" s="266"/>
      <c r="BQ37" s="263">
        <v>31</v>
      </c>
      <c r="BR37" s="264"/>
      <c r="BS37" s="1107"/>
      <c r="BT37" s="1108"/>
      <c r="BU37" s="1108"/>
      <c r="BV37" s="1108"/>
      <c r="BW37" s="1108"/>
      <c r="BX37" s="1108"/>
      <c r="BY37" s="1108"/>
      <c r="BZ37" s="1108"/>
      <c r="CA37" s="1108"/>
      <c r="CB37" s="1108"/>
      <c r="CC37" s="1108"/>
      <c r="CD37" s="1108"/>
      <c r="CE37" s="1108"/>
      <c r="CF37" s="1108"/>
      <c r="CG37" s="1109"/>
      <c r="CH37" s="1082"/>
      <c r="CI37" s="1083"/>
      <c r="CJ37" s="1083"/>
      <c r="CK37" s="1083"/>
      <c r="CL37" s="1084"/>
      <c r="CM37" s="1082"/>
      <c r="CN37" s="1083"/>
      <c r="CO37" s="1083"/>
      <c r="CP37" s="1083"/>
      <c r="CQ37" s="1084"/>
      <c r="CR37" s="1082"/>
      <c r="CS37" s="1083"/>
      <c r="CT37" s="1083"/>
      <c r="CU37" s="1083"/>
      <c r="CV37" s="1084"/>
      <c r="CW37" s="1082"/>
      <c r="CX37" s="1083"/>
      <c r="CY37" s="1083"/>
      <c r="CZ37" s="1083"/>
      <c r="DA37" s="1084"/>
      <c r="DB37" s="1082"/>
      <c r="DC37" s="1083"/>
      <c r="DD37" s="1083"/>
      <c r="DE37" s="1083"/>
      <c r="DF37" s="1084"/>
      <c r="DG37" s="1082"/>
      <c r="DH37" s="1083"/>
      <c r="DI37" s="1083"/>
      <c r="DJ37" s="1083"/>
      <c r="DK37" s="1084"/>
      <c r="DL37" s="1082"/>
      <c r="DM37" s="1083"/>
      <c r="DN37" s="1083"/>
      <c r="DO37" s="1083"/>
      <c r="DP37" s="1084"/>
      <c r="DQ37" s="1082"/>
      <c r="DR37" s="1083"/>
      <c r="DS37" s="1083"/>
      <c r="DT37" s="1083"/>
      <c r="DU37" s="1084"/>
      <c r="DV37" s="1085"/>
      <c r="DW37" s="1086"/>
      <c r="DX37" s="1086"/>
      <c r="DY37" s="1086"/>
      <c r="DZ37" s="1087"/>
      <c r="EA37" s="247"/>
    </row>
    <row r="38" spans="1:131" s="248" customFormat="1" ht="26.25" customHeight="1" x14ac:dyDescent="0.15">
      <c r="A38" s="267">
        <v>11</v>
      </c>
      <c r="B38" s="1130"/>
      <c r="C38" s="1131"/>
      <c r="D38" s="1131"/>
      <c r="E38" s="1131"/>
      <c r="F38" s="1131"/>
      <c r="G38" s="1131"/>
      <c r="H38" s="1131"/>
      <c r="I38" s="1131"/>
      <c r="J38" s="1131"/>
      <c r="K38" s="1131"/>
      <c r="L38" s="1131"/>
      <c r="M38" s="1131"/>
      <c r="N38" s="1131"/>
      <c r="O38" s="1131"/>
      <c r="P38" s="1132"/>
      <c r="Q38" s="1136"/>
      <c r="R38" s="1137"/>
      <c r="S38" s="1137"/>
      <c r="T38" s="1137"/>
      <c r="U38" s="1137"/>
      <c r="V38" s="1137"/>
      <c r="W38" s="1137"/>
      <c r="X38" s="1137"/>
      <c r="Y38" s="1137"/>
      <c r="Z38" s="1137"/>
      <c r="AA38" s="1137"/>
      <c r="AB38" s="1137"/>
      <c r="AC38" s="1137"/>
      <c r="AD38" s="1137"/>
      <c r="AE38" s="1138"/>
      <c r="AF38" s="1112"/>
      <c r="AG38" s="1113"/>
      <c r="AH38" s="1113"/>
      <c r="AI38" s="1113"/>
      <c r="AJ38" s="1114"/>
      <c r="AK38" s="1073"/>
      <c r="AL38" s="1064"/>
      <c r="AM38" s="1064"/>
      <c r="AN38" s="1064"/>
      <c r="AO38" s="1064"/>
      <c r="AP38" s="1064"/>
      <c r="AQ38" s="1064"/>
      <c r="AR38" s="1064"/>
      <c r="AS38" s="1064"/>
      <c r="AT38" s="1064"/>
      <c r="AU38" s="1064"/>
      <c r="AV38" s="1064"/>
      <c r="AW38" s="1064"/>
      <c r="AX38" s="1064"/>
      <c r="AY38" s="1064"/>
      <c r="AZ38" s="1135"/>
      <c r="BA38" s="1135"/>
      <c r="BB38" s="1135"/>
      <c r="BC38" s="1135"/>
      <c r="BD38" s="1135"/>
      <c r="BE38" s="1125"/>
      <c r="BF38" s="1125"/>
      <c r="BG38" s="1125"/>
      <c r="BH38" s="1125"/>
      <c r="BI38" s="1126"/>
      <c r="BJ38" s="253"/>
      <c r="BK38" s="253"/>
      <c r="BL38" s="253"/>
      <c r="BM38" s="253"/>
      <c r="BN38" s="253"/>
      <c r="BO38" s="266"/>
      <c r="BP38" s="266"/>
      <c r="BQ38" s="263">
        <v>32</v>
      </c>
      <c r="BR38" s="264"/>
      <c r="BS38" s="1107"/>
      <c r="BT38" s="1108"/>
      <c r="BU38" s="1108"/>
      <c r="BV38" s="1108"/>
      <c r="BW38" s="1108"/>
      <c r="BX38" s="1108"/>
      <c r="BY38" s="1108"/>
      <c r="BZ38" s="1108"/>
      <c r="CA38" s="1108"/>
      <c r="CB38" s="1108"/>
      <c r="CC38" s="1108"/>
      <c r="CD38" s="1108"/>
      <c r="CE38" s="1108"/>
      <c r="CF38" s="1108"/>
      <c r="CG38" s="1109"/>
      <c r="CH38" s="1082"/>
      <c r="CI38" s="1083"/>
      <c r="CJ38" s="1083"/>
      <c r="CK38" s="1083"/>
      <c r="CL38" s="1084"/>
      <c r="CM38" s="1082"/>
      <c r="CN38" s="1083"/>
      <c r="CO38" s="1083"/>
      <c r="CP38" s="1083"/>
      <c r="CQ38" s="1084"/>
      <c r="CR38" s="1082"/>
      <c r="CS38" s="1083"/>
      <c r="CT38" s="1083"/>
      <c r="CU38" s="1083"/>
      <c r="CV38" s="1084"/>
      <c r="CW38" s="1082"/>
      <c r="CX38" s="1083"/>
      <c r="CY38" s="1083"/>
      <c r="CZ38" s="1083"/>
      <c r="DA38" s="1084"/>
      <c r="DB38" s="1082"/>
      <c r="DC38" s="1083"/>
      <c r="DD38" s="1083"/>
      <c r="DE38" s="1083"/>
      <c r="DF38" s="1084"/>
      <c r="DG38" s="1082"/>
      <c r="DH38" s="1083"/>
      <c r="DI38" s="1083"/>
      <c r="DJ38" s="1083"/>
      <c r="DK38" s="1084"/>
      <c r="DL38" s="1082"/>
      <c r="DM38" s="1083"/>
      <c r="DN38" s="1083"/>
      <c r="DO38" s="1083"/>
      <c r="DP38" s="1084"/>
      <c r="DQ38" s="1082"/>
      <c r="DR38" s="1083"/>
      <c r="DS38" s="1083"/>
      <c r="DT38" s="1083"/>
      <c r="DU38" s="1084"/>
      <c r="DV38" s="1085"/>
      <c r="DW38" s="1086"/>
      <c r="DX38" s="1086"/>
      <c r="DY38" s="1086"/>
      <c r="DZ38" s="1087"/>
      <c r="EA38" s="247"/>
    </row>
    <row r="39" spans="1:131" s="248" customFormat="1" ht="26.25" customHeight="1" x14ac:dyDescent="0.15">
      <c r="A39" s="267">
        <v>12</v>
      </c>
      <c r="B39" s="1130"/>
      <c r="C39" s="1131"/>
      <c r="D39" s="1131"/>
      <c r="E39" s="1131"/>
      <c r="F39" s="1131"/>
      <c r="G39" s="1131"/>
      <c r="H39" s="1131"/>
      <c r="I39" s="1131"/>
      <c r="J39" s="1131"/>
      <c r="K39" s="1131"/>
      <c r="L39" s="1131"/>
      <c r="M39" s="1131"/>
      <c r="N39" s="1131"/>
      <c r="O39" s="1131"/>
      <c r="P39" s="1132"/>
      <c r="Q39" s="1136"/>
      <c r="R39" s="1137"/>
      <c r="S39" s="1137"/>
      <c r="T39" s="1137"/>
      <c r="U39" s="1137"/>
      <c r="V39" s="1137"/>
      <c r="W39" s="1137"/>
      <c r="X39" s="1137"/>
      <c r="Y39" s="1137"/>
      <c r="Z39" s="1137"/>
      <c r="AA39" s="1137"/>
      <c r="AB39" s="1137"/>
      <c r="AC39" s="1137"/>
      <c r="AD39" s="1137"/>
      <c r="AE39" s="1138"/>
      <c r="AF39" s="1112"/>
      <c r="AG39" s="1113"/>
      <c r="AH39" s="1113"/>
      <c r="AI39" s="1113"/>
      <c r="AJ39" s="1114"/>
      <c r="AK39" s="1073"/>
      <c r="AL39" s="1064"/>
      <c r="AM39" s="1064"/>
      <c r="AN39" s="1064"/>
      <c r="AO39" s="1064"/>
      <c r="AP39" s="1064"/>
      <c r="AQ39" s="1064"/>
      <c r="AR39" s="1064"/>
      <c r="AS39" s="1064"/>
      <c r="AT39" s="1064"/>
      <c r="AU39" s="1064"/>
      <c r="AV39" s="1064"/>
      <c r="AW39" s="1064"/>
      <c r="AX39" s="1064"/>
      <c r="AY39" s="1064"/>
      <c r="AZ39" s="1135"/>
      <c r="BA39" s="1135"/>
      <c r="BB39" s="1135"/>
      <c r="BC39" s="1135"/>
      <c r="BD39" s="1135"/>
      <c r="BE39" s="1125"/>
      <c r="BF39" s="1125"/>
      <c r="BG39" s="1125"/>
      <c r="BH39" s="1125"/>
      <c r="BI39" s="1126"/>
      <c r="BJ39" s="253"/>
      <c r="BK39" s="253"/>
      <c r="BL39" s="253"/>
      <c r="BM39" s="253"/>
      <c r="BN39" s="253"/>
      <c r="BO39" s="266"/>
      <c r="BP39" s="266"/>
      <c r="BQ39" s="263">
        <v>33</v>
      </c>
      <c r="BR39" s="264"/>
      <c r="BS39" s="1107"/>
      <c r="BT39" s="1108"/>
      <c r="BU39" s="1108"/>
      <c r="BV39" s="1108"/>
      <c r="BW39" s="1108"/>
      <c r="BX39" s="1108"/>
      <c r="BY39" s="1108"/>
      <c r="BZ39" s="1108"/>
      <c r="CA39" s="1108"/>
      <c r="CB39" s="1108"/>
      <c r="CC39" s="1108"/>
      <c r="CD39" s="1108"/>
      <c r="CE39" s="1108"/>
      <c r="CF39" s="1108"/>
      <c r="CG39" s="1109"/>
      <c r="CH39" s="1082"/>
      <c r="CI39" s="1083"/>
      <c r="CJ39" s="1083"/>
      <c r="CK39" s="1083"/>
      <c r="CL39" s="1084"/>
      <c r="CM39" s="1082"/>
      <c r="CN39" s="1083"/>
      <c r="CO39" s="1083"/>
      <c r="CP39" s="1083"/>
      <c r="CQ39" s="1084"/>
      <c r="CR39" s="1082"/>
      <c r="CS39" s="1083"/>
      <c r="CT39" s="1083"/>
      <c r="CU39" s="1083"/>
      <c r="CV39" s="1084"/>
      <c r="CW39" s="1082"/>
      <c r="CX39" s="1083"/>
      <c r="CY39" s="1083"/>
      <c r="CZ39" s="1083"/>
      <c r="DA39" s="1084"/>
      <c r="DB39" s="1082"/>
      <c r="DC39" s="1083"/>
      <c r="DD39" s="1083"/>
      <c r="DE39" s="1083"/>
      <c r="DF39" s="1084"/>
      <c r="DG39" s="1082"/>
      <c r="DH39" s="1083"/>
      <c r="DI39" s="1083"/>
      <c r="DJ39" s="1083"/>
      <c r="DK39" s="1084"/>
      <c r="DL39" s="1082"/>
      <c r="DM39" s="1083"/>
      <c r="DN39" s="1083"/>
      <c r="DO39" s="1083"/>
      <c r="DP39" s="1084"/>
      <c r="DQ39" s="1082"/>
      <c r="DR39" s="1083"/>
      <c r="DS39" s="1083"/>
      <c r="DT39" s="1083"/>
      <c r="DU39" s="1084"/>
      <c r="DV39" s="1085"/>
      <c r="DW39" s="1086"/>
      <c r="DX39" s="1086"/>
      <c r="DY39" s="1086"/>
      <c r="DZ39" s="1087"/>
      <c r="EA39" s="247"/>
    </row>
    <row r="40" spans="1:131" s="248" customFormat="1" ht="26.25" customHeight="1" x14ac:dyDescent="0.15">
      <c r="A40" s="262">
        <v>13</v>
      </c>
      <c r="B40" s="1130"/>
      <c r="C40" s="1131"/>
      <c r="D40" s="1131"/>
      <c r="E40" s="1131"/>
      <c r="F40" s="1131"/>
      <c r="G40" s="1131"/>
      <c r="H40" s="1131"/>
      <c r="I40" s="1131"/>
      <c r="J40" s="1131"/>
      <c r="K40" s="1131"/>
      <c r="L40" s="1131"/>
      <c r="M40" s="1131"/>
      <c r="N40" s="1131"/>
      <c r="O40" s="1131"/>
      <c r="P40" s="1132"/>
      <c r="Q40" s="1136"/>
      <c r="R40" s="1137"/>
      <c r="S40" s="1137"/>
      <c r="T40" s="1137"/>
      <c r="U40" s="1137"/>
      <c r="V40" s="1137"/>
      <c r="W40" s="1137"/>
      <c r="X40" s="1137"/>
      <c r="Y40" s="1137"/>
      <c r="Z40" s="1137"/>
      <c r="AA40" s="1137"/>
      <c r="AB40" s="1137"/>
      <c r="AC40" s="1137"/>
      <c r="AD40" s="1137"/>
      <c r="AE40" s="1138"/>
      <c r="AF40" s="1112"/>
      <c r="AG40" s="1113"/>
      <c r="AH40" s="1113"/>
      <c r="AI40" s="1113"/>
      <c r="AJ40" s="1114"/>
      <c r="AK40" s="1073"/>
      <c r="AL40" s="1064"/>
      <c r="AM40" s="1064"/>
      <c r="AN40" s="1064"/>
      <c r="AO40" s="1064"/>
      <c r="AP40" s="1064"/>
      <c r="AQ40" s="1064"/>
      <c r="AR40" s="1064"/>
      <c r="AS40" s="1064"/>
      <c r="AT40" s="1064"/>
      <c r="AU40" s="1064"/>
      <c r="AV40" s="1064"/>
      <c r="AW40" s="1064"/>
      <c r="AX40" s="1064"/>
      <c r="AY40" s="1064"/>
      <c r="AZ40" s="1135"/>
      <c r="BA40" s="1135"/>
      <c r="BB40" s="1135"/>
      <c r="BC40" s="1135"/>
      <c r="BD40" s="1135"/>
      <c r="BE40" s="1125"/>
      <c r="BF40" s="1125"/>
      <c r="BG40" s="1125"/>
      <c r="BH40" s="1125"/>
      <c r="BI40" s="1126"/>
      <c r="BJ40" s="253"/>
      <c r="BK40" s="253"/>
      <c r="BL40" s="253"/>
      <c r="BM40" s="253"/>
      <c r="BN40" s="253"/>
      <c r="BO40" s="266"/>
      <c r="BP40" s="266"/>
      <c r="BQ40" s="263">
        <v>34</v>
      </c>
      <c r="BR40" s="264"/>
      <c r="BS40" s="1107"/>
      <c r="BT40" s="1108"/>
      <c r="BU40" s="1108"/>
      <c r="BV40" s="1108"/>
      <c r="BW40" s="1108"/>
      <c r="BX40" s="1108"/>
      <c r="BY40" s="1108"/>
      <c r="BZ40" s="1108"/>
      <c r="CA40" s="1108"/>
      <c r="CB40" s="1108"/>
      <c r="CC40" s="1108"/>
      <c r="CD40" s="1108"/>
      <c r="CE40" s="1108"/>
      <c r="CF40" s="1108"/>
      <c r="CG40" s="1109"/>
      <c r="CH40" s="1082"/>
      <c r="CI40" s="1083"/>
      <c r="CJ40" s="1083"/>
      <c r="CK40" s="1083"/>
      <c r="CL40" s="1084"/>
      <c r="CM40" s="1082"/>
      <c r="CN40" s="1083"/>
      <c r="CO40" s="1083"/>
      <c r="CP40" s="1083"/>
      <c r="CQ40" s="1084"/>
      <c r="CR40" s="1082"/>
      <c r="CS40" s="1083"/>
      <c r="CT40" s="1083"/>
      <c r="CU40" s="1083"/>
      <c r="CV40" s="1084"/>
      <c r="CW40" s="1082"/>
      <c r="CX40" s="1083"/>
      <c r="CY40" s="1083"/>
      <c r="CZ40" s="1083"/>
      <c r="DA40" s="1084"/>
      <c r="DB40" s="1082"/>
      <c r="DC40" s="1083"/>
      <c r="DD40" s="1083"/>
      <c r="DE40" s="1083"/>
      <c r="DF40" s="1084"/>
      <c r="DG40" s="1082"/>
      <c r="DH40" s="1083"/>
      <c r="DI40" s="1083"/>
      <c r="DJ40" s="1083"/>
      <c r="DK40" s="1084"/>
      <c r="DL40" s="1082"/>
      <c r="DM40" s="1083"/>
      <c r="DN40" s="1083"/>
      <c r="DO40" s="1083"/>
      <c r="DP40" s="1084"/>
      <c r="DQ40" s="1082"/>
      <c r="DR40" s="1083"/>
      <c r="DS40" s="1083"/>
      <c r="DT40" s="1083"/>
      <c r="DU40" s="1084"/>
      <c r="DV40" s="1085"/>
      <c r="DW40" s="1086"/>
      <c r="DX40" s="1086"/>
      <c r="DY40" s="1086"/>
      <c r="DZ40" s="1087"/>
      <c r="EA40" s="247"/>
    </row>
    <row r="41" spans="1:131" s="248" customFormat="1" ht="26.25" customHeight="1" x14ac:dyDescent="0.15">
      <c r="A41" s="262">
        <v>14</v>
      </c>
      <c r="B41" s="1130"/>
      <c r="C41" s="1131"/>
      <c r="D41" s="1131"/>
      <c r="E41" s="1131"/>
      <c r="F41" s="1131"/>
      <c r="G41" s="1131"/>
      <c r="H41" s="1131"/>
      <c r="I41" s="1131"/>
      <c r="J41" s="1131"/>
      <c r="K41" s="1131"/>
      <c r="L41" s="1131"/>
      <c r="M41" s="1131"/>
      <c r="N41" s="1131"/>
      <c r="O41" s="1131"/>
      <c r="P41" s="1132"/>
      <c r="Q41" s="1136"/>
      <c r="R41" s="1137"/>
      <c r="S41" s="1137"/>
      <c r="T41" s="1137"/>
      <c r="U41" s="1137"/>
      <c r="V41" s="1137"/>
      <c r="W41" s="1137"/>
      <c r="X41" s="1137"/>
      <c r="Y41" s="1137"/>
      <c r="Z41" s="1137"/>
      <c r="AA41" s="1137"/>
      <c r="AB41" s="1137"/>
      <c r="AC41" s="1137"/>
      <c r="AD41" s="1137"/>
      <c r="AE41" s="1138"/>
      <c r="AF41" s="1112"/>
      <c r="AG41" s="1113"/>
      <c r="AH41" s="1113"/>
      <c r="AI41" s="1113"/>
      <c r="AJ41" s="1114"/>
      <c r="AK41" s="1073"/>
      <c r="AL41" s="1064"/>
      <c r="AM41" s="1064"/>
      <c r="AN41" s="1064"/>
      <c r="AO41" s="1064"/>
      <c r="AP41" s="1064"/>
      <c r="AQ41" s="1064"/>
      <c r="AR41" s="1064"/>
      <c r="AS41" s="1064"/>
      <c r="AT41" s="1064"/>
      <c r="AU41" s="1064"/>
      <c r="AV41" s="1064"/>
      <c r="AW41" s="1064"/>
      <c r="AX41" s="1064"/>
      <c r="AY41" s="1064"/>
      <c r="AZ41" s="1135"/>
      <c r="BA41" s="1135"/>
      <c r="BB41" s="1135"/>
      <c r="BC41" s="1135"/>
      <c r="BD41" s="1135"/>
      <c r="BE41" s="1125"/>
      <c r="BF41" s="1125"/>
      <c r="BG41" s="1125"/>
      <c r="BH41" s="1125"/>
      <c r="BI41" s="1126"/>
      <c r="BJ41" s="253"/>
      <c r="BK41" s="253"/>
      <c r="BL41" s="253"/>
      <c r="BM41" s="253"/>
      <c r="BN41" s="253"/>
      <c r="BO41" s="266"/>
      <c r="BP41" s="266"/>
      <c r="BQ41" s="263">
        <v>35</v>
      </c>
      <c r="BR41" s="264"/>
      <c r="BS41" s="1107"/>
      <c r="BT41" s="1108"/>
      <c r="BU41" s="1108"/>
      <c r="BV41" s="1108"/>
      <c r="BW41" s="1108"/>
      <c r="BX41" s="1108"/>
      <c r="BY41" s="1108"/>
      <c r="BZ41" s="1108"/>
      <c r="CA41" s="1108"/>
      <c r="CB41" s="1108"/>
      <c r="CC41" s="1108"/>
      <c r="CD41" s="1108"/>
      <c r="CE41" s="1108"/>
      <c r="CF41" s="1108"/>
      <c r="CG41" s="1109"/>
      <c r="CH41" s="1082"/>
      <c r="CI41" s="1083"/>
      <c r="CJ41" s="1083"/>
      <c r="CK41" s="1083"/>
      <c r="CL41" s="1084"/>
      <c r="CM41" s="1082"/>
      <c r="CN41" s="1083"/>
      <c r="CO41" s="1083"/>
      <c r="CP41" s="1083"/>
      <c r="CQ41" s="1084"/>
      <c r="CR41" s="1082"/>
      <c r="CS41" s="1083"/>
      <c r="CT41" s="1083"/>
      <c r="CU41" s="1083"/>
      <c r="CV41" s="1084"/>
      <c r="CW41" s="1082"/>
      <c r="CX41" s="1083"/>
      <c r="CY41" s="1083"/>
      <c r="CZ41" s="1083"/>
      <c r="DA41" s="1084"/>
      <c r="DB41" s="1082"/>
      <c r="DC41" s="1083"/>
      <c r="DD41" s="1083"/>
      <c r="DE41" s="1083"/>
      <c r="DF41" s="1084"/>
      <c r="DG41" s="1082"/>
      <c r="DH41" s="1083"/>
      <c r="DI41" s="1083"/>
      <c r="DJ41" s="1083"/>
      <c r="DK41" s="1084"/>
      <c r="DL41" s="1082"/>
      <c r="DM41" s="1083"/>
      <c r="DN41" s="1083"/>
      <c r="DO41" s="1083"/>
      <c r="DP41" s="1084"/>
      <c r="DQ41" s="1082"/>
      <c r="DR41" s="1083"/>
      <c r="DS41" s="1083"/>
      <c r="DT41" s="1083"/>
      <c r="DU41" s="1084"/>
      <c r="DV41" s="1085"/>
      <c r="DW41" s="1086"/>
      <c r="DX41" s="1086"/>
      <c r="DY41" s="1086"/>
      <c r="DZ41" s="1087"/>
      <c r="EA41" s="247"/>
    </row>
    <row r="42" spans="1:131" s="248" customFormat="1" ht="26.25" customHeight="1" x14ac:dyDescent="0.15">
      <c r="A42" s="262">
        <v>15</v>
      </c>
      <c r="B42" s="1130"/>
      <c r="C42" s="1131"/>
      <c r="D42" s="1131"/>
      <c r="E42" s="1131"/>
      <c r="F42" s="1131"/>
      <c r="G42" s="1131"/>
      <c r="H42" s="1131"/>
      <c r="I42" s="1131"/>
      <c r="J42" s="1131"/>
      <c r="K42" s="1131"/>
      <c r="L42" s="1131"/>
      <c r="M42" s="1131"/>
      <c r="N42" s="1131"/>
      <c r="O42" s="1131"/>
      <c r="P42" s="1132"/>
      <c r="Q42" s="1136"/>
      <c r="R42" s="1137"/>
      <c r="S42" s="1137"/>
      <c r="T42" s="1137"/>
      <c r="U42" s="1137"/>
      <c r="V42" s="1137"/>
      <c r="W42" s="1137"/>
      <c r="X42" s="1137"/>
      <c r="Y42" s="1137"/>
      <c r="Z42" s="1137"/>
      <c r="AA42" s="1137"/>
      <c r="AB42" s="1137"/>
      <c r="AC42" s="1137"/>
      <c r="AD42" s="1137"/>
      <c r="AE42" s="1138"/>
      <c r="AF42" s="1112"/>
      <c r="AG42" s="1113"/>
      <c r="AH42" s="1113"/>
      <c r="AI42" s="1113"/>
      <c r="AJ42" s="1114"/>
      <c r="AK42" s="1073"/>
      <c r="AL42" s="1064"/>
      <c r="AM42" s="1064"/>
      <c r="AN42" s="1064"/>
      <c r="AO42" s="1064"/>
      <c r="AP42" s="1064"/>
      <c r="AQ42" s="1064"/>
      <c r="AR42" s="1064"/>
      <c r="AS42" s="1064"/>
      <c r="AT42" s="1064"/>
      <c r="AU42" s="1064"/>
      <c r="AV42" s="1064"/>
      <c r="AW42" s="1064"/>
      <c r="AX42" s="1064"/>
      <c r="AY42" s="1064"/>
      <c r="AZ42" s="1135"/>
      <c r="BA42" s="1135"/>
      <c r="BB42" s="1135"/>
      <c r="BC42" s="1135"/>
      <c r="BD42" s="1135"/>
      <c r="BE42" s="1125"/>
      <c r="BF42" s="1125"/>
      <c r="BG42" s="1125"/>
      <c r="BH42" s="1125"/>
      <c r="BI42" s="1126"/>
      <c r="BJ42" s="253"/>
      <c r="BK42" s="253"/>
      <c r="BL42" s="253"/>
      <c r="BM42" s="253"/>
      <c r="BN42" s="253"/>
      <c r="BO42" s="266"/>
      <c r="BP42" s="266"/>
      <c r="BQ42" s="263">
        <v>36</v>
      </c>
      <c r="BR42" s="264"/>
      <c r="BS42" s="1107"/>
      <c r="BT42" s="1108"/>
      <c r="BU42" s="1108"/>
      <c r="BV42" s="1108"/>
      <c r="BW42" s="1108"/>
      <c r="BX42" s="1108"/>
      <c r="BY42" s="1108"/>
      <c r="BZ42" s="1108"/>
      <c r="CA42" s="1108"/>
      <c r="CB42" s="1108"/>
      <c r="CC42" s="1108"/>
      <c r="CD42" s="1108"/>
      <c r="CE42" s="1108"/>
      <c r="CF42" s="1108"/>
      <c r="CG42" s="1109"/>
      <c r="CH42" s="1082"/>
      <c r="CI42" s="1083"/>
      <c r="CJ42" s="1083"/>
      <c r="CK42" s="1083"/>
      <c r="CL42" s="1084"/>
      <c r="CM42" s="1082"/>
      <c r="CN42" s="1083"/>
      <c r="CO42" s="1083"/>
      <c r="CP42" s="1083"/>
      <c r="CQ42" s="1084"/>
      <c r="CR42" s="1082"/>
      <c r="CS42" s="1083"/>
      <c r="CT42" s="1083"/>
      <c r="CU42" s="1083"/>
      <c r="CV42" s="1084"/>
      <c r="CW42" s="1082"/>
      <c r="CX42" s="1083"/>
      <c r="CY42" s="1083"/>
      <c r="CZ42" s="1083"/>
      <c r="DA42" s="1084"/>
      <c r="DB42" s="1082"/>
      <c r="DC42" s="1083"/>
      <c r="DD42" s="1083"/>
      <c r="DE42" s="1083"/>
      <c r="DF42" s="1084"/>
      <c r="DG42" s="1082"/>
      <c r="DH42" s="1083"/>
      <c r="DI42" s="1083"/>
      <c r="DJ42" s="1083"/>
      <c r="DK42" s="1084"/>
      <c r="DL42" s="1082"/>
      <c r="DM42" s="1083"/>
      <c r="DN42" s="1083"/>
      <c r="DO42" s="1083"/>
      <c r="DP42" s="1084"/>
      <c r="DQ42" s="1082"/>
      <c r="DR42" s="1083"/>
      <c r="DS42" s="1083"/>
      <c r="DT42" s="1083"/>
      <c r="DU42" s="1084"/>
      <c r="DV42" s="1085"/>
      <c r="DW42" s="1086"/>
      <c r="DX42" s="1086"/>
      <c r="DY42" s="1086"/>
      <c r="DZ42" s="1087"/>
      <c r="EA42" s="247"/>
    </row>
    <row r="43" spans="1:131" s="248" customFormat="1" ht="26.25" customHeight="1" x14ac:dyDescent="0.15">
      <c r="A43" s="262">
        <v>16</v>
      </c>
      <c r="B43" s="1130"/>
      <c r="C43" s="1131"/>
      <c r="D43" s="1131"/>
      <c r="E43" s="1131"/>
      <c r="F43" s="1131"/>
      <c r="G43" s="1131"/>
      <c r="H43" s="1131"/>
      <c r="I43" s="1131"/>
      <c r="J43" s="1131"/>
      <c r="K43" s="1131"/>
      <c r="L43" s="1131"/>
      <c r="M43" s="1131"/>
      <c r="N43" s="1131"/>
      <c r="O43" s="1131"/>
      <c r="P43" s="1132"/>
      <c r="Q43" s="1136"/>
      <c r="R43" s="1137"/>
      <c r="S43" s="1137"/>
      <c r="T43" s="1137"/>
      <c r="U43" s="1137"/>
      <c r="V43" s="1137"/>
      <c r="W43" s="1137"/>
      <c r="X43" s="1137"/>
      <c r="Y43" s="1137"/>
      <c r="Z43" s="1137"/>
      <c r="AA43" s="1137"/>
      <c r="AB43" s="1137"/>
      <c r="AC43" s="1137"/>
      <c r="AD43" s="1137"/>
      <c r="AE43" s="1138"/>
      <c r="AF43" s="1112"/>
      <c r="AG43" s="1113"/>
      <c r="AH43" s="1113"/>
      <c r="AI43" s="1113"/>
      <c r="AJ43" s="1114"/>
      <c r="AK43" s="1073"/>
      <c r="AL43" s="1064"/>
      <c r="AM43" s="1064"/>
      <c r="AN43" s="1064"/>
      <c r="AO43" s="1064"/>
      <c r="AP43" s="1064"/>
      <c r="AQ43" s="1064"/>
      <c r="AR43" s="1064"/>
      <c r="AS43" s="1064"/>
      <c r="AT43" s="1064"/>
      <c r="AU43" s="1064"/>
      <c r="AV43" s="1064"/>
      <c r="AW43" s="1064"/>
      <c r="AX43" s="1064"/>
      <c r="AY43" s="1064"/>
      <c r="AZ43" s="1135"/>
      <c r="BA43" s="1135"/>
      <c r="BB43" s="1135"/>
      <c r="BC43" s="1135"/>
      <c r="BD43" s="1135"/>
      <c r="BE43" s="1125"/>
      <c r="BF43" s="1125"/>
      <c r="BG43" s="1125"/>
      <c r="BH43" s="1125"/>
      <c r="BI43" s="1126"/>
      <c r="BJ43" s="253"/>
      <c r="BK43" s="253"/>
      <c r="BL43" s="253"/>
      <c r="BM43" s="253"/>
      <c r="BN43" s="253"/>
      <c r="BO43" s="266"/>
      <c r="BP43" s="266"/>
      <c r="BQ43" s="263">
        <v>37</v>
      </c>
      <c r="BR43" s="264"/>
      <c r="BS43" s="1107"/>
      <c r="BT43" s="1108"/>
      <c r="BU43" s="1108"/>
      <c r="BV43" s="1108"/>
      <c r="BW43" s="1108"/>
      <c r="BX43" s="1108"/>
      <c r="BY43" s="1108"/>
      <c r="BZ43" s="1108"/>
      <c r="CA43" s="1108"/>
      <c r="CB43" s="1108"/>
      <c r="CC43" s="1108"/>
      <c r="CD43" s="1108"/>
      <c r="CE43" s="1108"/>
      <c r="CF43" s="1108"/>
      <c r="CG43" s="1109"/>
      <c r="CH43" s="1082"/>
      <c r="CI43" s="1083"/>
      <c r="CJ43" s="1083"/>
      <c r="CK43" s="1083"/>
      <c r="CL43" s="1084"/>
      <c r="CM43" s="1082"/>
      <c r="CN43" s="1083"/>
      <c r="CO43" s="1083"/>
      <c r="CP43" s="1083"/>
      <c r="CQ43" s="1084"/>
      <c r="CR43" s="1082"/>
      <c r="CS43" s="1083"/>
      <c r="CT43" s="1083"/>
      <c r="CU43" s="1083"/>
      <c r="CV43" s="1084"/>
      <c r="CW43" s="1082"/>
      <c r="CX43" s="1083"/>
      <c r="CY43" s="1083"/>
      <c r="CZ43" s="1083"/>
      <c r="DA43" s="1084"/>
      <c r="DB43" s="1082"/>
      <c r="DC43" s="1083"/>
      <c r="DD43" s="1083"/>
      <c r="DE43" s="1083"/>
      <c r="DF43" s="1084"/>
      <c r="DG43" s="1082"/>
      <c r="DH43" s="1083"/>
      <c r="DI43" s="1083"/>
      <c r="DJ43" s="1083"/>
      <c r="DK43" s="1084"/>
      <c r="DL43" s="1082"/>
      <c r="DM43" s="1083"/>
      <c r="DN43" s="1083"/>
      <c r="DO43" s="1083"/>
      <c r="DP43" s="1084"/>
      <c r="DQ43" s="1082"/>
      <c r="DR43" s="1083"/>
      <c r="DS43" s="1083"/>
      <c r="DT43" s="1083"/>
      <c r="DU43" s="1084"/>
      <c r="DV43" s="1085"/>
      <c r="DW43" s="1086"/>
      <c r="DX43" s="1086"/>
      <c r="DY43" s="1086"/>
      <c r="DZ43" s="1087"/>
      <c r="EA43" s="247"/>
    </row>
    <row r="44" spans="1:131" s="248" customFormat="1" ht="26.25" customHeight="1" x14ac:dyDescent="0.15">
      <c r="A44" s="262">
        <v>17</v>
      </c>
      <c r="B44" s="1130"/>
      <c r="C44" s="1131"/>
      <c r="D44" s="1131"/>
      <c r="E44" s="1131"/>
      <c r="F44" s="1131"/>
      <c r="G44" s="1131"/>
      <c r="H44" s="1131"/>
      <c r="I44" s="1131"/>
      <c r="J44" s="1131"/>
      <c r="K44" s="1131"/>
      <c r="L44" s="1131"/>
      <c r="M44" s="1131"/>
      <c r="N44" s="1131"/>
      <c r="O44" s="1131"/>
      <c r="P44" s="1132"/>
      <c r="Q44" s="1136"/>
      <c r="R44" s="1137"/>
      <c r="S44" s="1137"/>
      <c r="T44" s="1137"/>
      <c r="U44" s="1137"/>
      <c r="V44" s="1137"/>
      <c r="W44" s="1137"/>
      <c r="X44" s="1137"/>
      <c r="Y44" s="1137"/>
      <c r="Z44" s="1137"/>
      <c r="AA44" s="1137"/>
      <c r="AB44" s="1137"/>
      <c r="AC44" s="1137"/>
      <c r="AD44" s="1137"/>
      <c r="AE44" s="1138"/>
      <c r="AF44" s="1112"/>
      <c r="AG44" s="1113"/>
      <c r="AH44" s="1113"/>
      <c r="AI44" s="1113"/>
      <c r="AJ44" s="1114"/>
      <c r="AK44" s="1073"/>
      <c r="AL44" s="1064"/>
      <c r="AM44" s="1064"/>
      <c r="AN44" s="1064"/>
      <c r="AO44" s="1064"/>
      <c r="AP44" s="1064"/>
      <c r="AQ44" s="1064"/>
      <c r="AR44" s="1064"/>
      <c r="AS44" s="1064"/>
      <c r="AT44" s="1064"/>
      <c r="AU44" s="1064"/>
      <c r="AV44" s="1064"/>
      <c r="AW44" s="1064"/>
      <c r="AX44" s="1064"/>
      <c r="AY44" s="1064"/>
      <c r="AZ44" s="1135"/>
      <c r="BA44" s="1135"/>
      <c r="BB44" s="1135"/>
      <c r="BC44" s="1135"/>
      <c r="BD44" s="1135"/>
      <c r="BE44" s="1125"/>
      <c r="BF44" s="1125"/>
      <c r="BG44" s="1125"/>
      <c r="BH44" s="1125"/>
      <c r="BI44" s="1126"/>
      <c r="BJ44" s="253"/>
      <c r="BK44" s="253"/>
      <c r="BL44" s="253"/>
      <c r="BM44" s="253"/>
      <c r="BN44" s="253"/>
      <c r="BO44" s="266"/>
      <c r="BP44" s="266"/>
      <c r="BQ44" s="263">
        <v>38</v>
      </c>
      <c r="BR44" s="264"/>
      <c r="BS44" s="1107"/>
      <c r="BT44" s="1108"/>
      <c r="BU44" s="1108"/>
      <c r="BV44" s="1108"/>
      <c r="BW44" s="1108"/>
      <c r="BX44" s="1108"/>
      <c r="BY44" s="1108"/>
      <c r="BZ44" s="1108"/>
      <c r="CA44" s="1108"/>
      <c r="CB44" s="1108"/>
      <c r="CC44" s="1108"/>
      <c r="CD44" s="1108"/>
      <c r="CE44" s="1108"/>
      <c r="CF44" s="1108"/>
      <c r="CG44" s="1109"/>
      <c r="CH44" s="1082"/>
      <c r="CI44" s="1083"/>
      <c r="CJ44" s="1083"/>
      <c r="CK44" s="1083"/>
      <c r="CL44" s="1084"/>
      <c r="CM44" s="1082"/>
      <c r="CN44" s="1083"/>
      <c r="CO44" s="1083"/>
      <c r="CP44" s="1083"/>
      <c r="CQ44" s="1084"/>
      <c r="CR44" s="1082"/>
      <c r="CS44" s="1083"/>
      <c r="CT44" s="1083"/>
      <c r="CU44" s="1083"/>
      <c r="CV44" s="1084"/>
      <c r="CW44" s="1082"/>
      <c r="CX44" s="1083"/>
      <c r="CY44" s="1083"/>
      <c r="CZ44" s="1083"/>
      <c r="DA44" s="1084"/>
      <c r="DB44" s="1082"/>
      <c r="DC44" s="1083"/>
      <c r="DD44" s="1083"/>
      <c r="DE44" s="1083"/>
      <c r="DF44" s="1084"/>
      <c r="DG44" s="1082"/>
      <c r="DH44" s="1083"/>
      <c r="DI44" s="1083"/>
      <c r="DJ44" s="1083"/>
      <c r="DK44" s="1084"/>
      <c r="DL44" s="1082"/>
      <c r="DM44" s="1083"/>
      <c r="DN44" s="1083"/>
      <c r="DO44" s="1083"/>
      <c r="DP44" s="1084"/>
      <c r="DQ44" s="1082"/>
      <c r="DR44" s="1083"/>
      <c r="DS44" s="1083"/>
      <c r="DT44" s="1083"/>
      <c r="DU44" s="1084"/>
      <c r="DV44" s="1085"/>
      <c r="DW44" s="1086"/>
      <c r="DX44" s="1086"/>
      <c r="DY44" s="1086"/>
      <c r="DZ44" s="1087"/>
      <c r="EA44" s="247"/>
    </row>
    <row r="45" spans="1:131" s="248" customFormat="1" ht="26.25" customHeight="1" x14ac:dyDescent="0.15">
      <c r="A45" s="262">
        <v>18</v>
      </c>
      <c r="B45" s="1130"/>
      <c r="C45" s="1131"/>
      <c r="D45" s="1131"/>
      <c r="E45" s="1131"/>
      <c r="F45" s="1131"/>
      <c r="G45" s="1131"/>
      <c r="H45" s="1131"/>
      <c r="I45" s="1131"/>
      <c r="J45" s="1131"/>
      <c r="K45" s="1131"/>
      <c r="L45" s="1131"/>
      <c r="M45" s="1131"/>
      <c r="N45" s="1131"/>
      <c r="O45" s="1131"/>
      <c r="P45" s="1132"/>
      <c r="Q45" s="1136"/>
      <c r="R45" s="1137"/>
      <c r="S45" s="1137"/>
      <c r="T45" s="1137"/>
      <c r="U45" s="1137"/>
      <c r="V45" s="1137"/>
      <c r="W45" s="1137"/>
      <c r="X45" s="1137"/>
      <c r="Y45" s="1137"/>
      <c r="Z45" s="1137"/>
      <c r="AA45" s="1137"/>
      <c r="AB45" s="1137"/>
      <c r="AC45" s="1137"/>
      <c r="AD45" s="1137"/>
      <c r="AE45" s="1138"/>
      <c r="AF45" s="1112"/>
      <c r="AG45" s="1113"/>
      <c r="AH45" s="1113"/>
      <c r="AI45" s="1113"/>
      <c r="AJ45" s="1114"/>
      <c r="AK45" s="1073"/>
      <c r="AL45" s="1064"/>
      <c r="AM45" s="1064"/>
      <c r="AN45" s="1064"/>
      <c r="AO45" s="1064"/>
      <c r="AP45" s="1064"/>
      <c r="AQ45" s="1064"/>
      <c r="AR45" s="1064"/>
      <c r="AS45" s="1064"/>
      <c r="AT45" s="1064"/>
      <c r="AU45" s="1064"/>
      <c r="AV45" s="1064"/>
      <c r="AW45" s="1064"/>
      <c r="AX45" s="1064"/>
      <c r="AY45" s="1064"/>
      <c r="AZ45" s="1135"/>
      <c r="BA45" s="1135"/>
      <c r="BB45" s="1135"/>
      <c r="BC45" s="1135"/>
      <c r="BD45" s="1135"/>
      <c r="BE45" s="1125"/>
      <c r="BF45" s="1125"/>
      <c r="BG45" s="1125"/>
      <c r="BH45" s="1125"/>
      <c r="BI45" s="1126"/>
      <c r="BJ45" s="253"/>
      <c r="BK45" s="253"/>
      <c r="BL45" s="253"/>
      <c r="BM45" s="253"/>
      <c r="BN45" s="253"/>
      <c r="BO45" s="266"/>
      <c r="BP45" s="266"/>
      <c r="BQ45" s="263">
        <v>39</v>
      </c>
      <c r="BR45" s="264"/>
      <c r="BS45" s="1107"/>
      <c r="BT45" s="1108"/>
      <c r="BU45" s="1108"/>
      <c r="BV45" s="1108"/>
      <c r="BW45" s="1108"/>
      <c r="BX45" s="1108"/>
      <c r="BY45" s="1108"/>
      <c r="BZ45" s="1108"/>
      <c r="CA45" s="1108"/>
      <c r="CB45" s="1108"/>
      <c r="CC45" s="1108"/>
      <c r="CD45" s="1108"/>
      <c r="CE45" s="1108"/>
      <c r="CF45" s="1108"/>
      <c r="CG45" s="1109"/>
      <c r="CH45" s="1082"/>
      <c r="CI45" s="1083"/>
      <c r="CJ45" s="1083"/>
      <c r="CK45" s="1083"/>
      <c r="CL45" s="1084"/>
      <c r="CM45" s="1082"/>
      <c r="CN45" s="1083"/>
      <c r="CO45" s="1083"/>
      <c r="CP45" s="1083"/>
      <c r="CQ45" s="1084"/>
      <c r="CR45" s="1082"/>
      <c r="CS45" s="1083"/>
      <c r="CT45" s="1083"/>
      <c r="CU45" s="1083"/>
      <c r="CV45" s="1084"/>
      <c r="CW45" s="1082"/>
      <c r="CX45" s="1083"/>
      <c r="CY45" s="1083"/>
      <c r="CZ45" s="1083"/>
      <c r="DA45" s="1084"/>
      <c r="DB45" s="1082"/>
      <c r="DC45" s="1083"/>
      <c r="DD45" s="1083"/>
      <c r="DE45" s="1083"/>
      <c r="DF45" s="1084"/>
      <c r="DG45" s="1082"/>
      <c r="DH45" s="1083"/>
      <c r="DI45" s="1083"/>
      <c r="DJ45" s="1083"/>
      <c r="DK45" s="1084"/>
      <c r="DL45" s="1082"/>
      <c r="DM45" s="1083"/>
      <c r="DN45" s="1083"/>
      <c r="DO45" s="1083"/>
      <c r="DP45" s="1084"/>
      <c r="DQ45" s="1082"/>
      <c r="DR45" s="1083"/>
      <c r="DS45" s="1083"/>
      <c r="DT45" s="1083"/>
      <c r="DU45" s="1084"/>
      <c r="DV45" s="1085"/>
      <c r="DW45" s="1086"/>
      <c r="DX45" s="1086"/>
      <c r="DY45" s="1086"/>
      <c r="DZ45" s="1087"/>
      <c r="EA45" s="247"/>
    </row>
    <row r="46" spans="1:131" s="248" customFormat="1" ht="26.25" customHeight="1" x14ac:dyDescent="0.15">
      <c r="A46" s="262">
        <v>19</v>
      </c>
      <c r="B46" s="1130"/>
      <c r="C46" s="1131"/>
      <c r="D46" s="1131"/>
      <c r="E46" s="1131"/>
      <c r="F46" s="1131"/>
      <c r="G46" s="1131"/>
      <c r="H46" s="1131"/>
      <c r="I46" s="1131"/>
      <c r="J46" s="1131"/>
      <c r="K46" s="1131"/>
      <c r="L46" s="1131"/>
      <c r="M46" s="1131"/>
      <c r="N46" s="1131"/>
      <c r="O46" s="1131"/>
      <c r="P46" s="1132"/>
      <c r="Q46" s="1136"/>
      <c r="R46" s="1137"/>
      <c r="S46" s="1137"/>
      <c r="T46" s="1137"/>
      <c r="U46" s="1137"/>
      <c r="V46" s="1137"/>
      <c r="W46" s="1137"/>
      <c r="X46" s="1137"/>
      <c r="Y46" s="1137"/>
      <c r="Z46" s="1137"/>
      <c r="AA46" s="1137"/>
      <c r="AB46" s="1137"/>
      <c r="AC46" s="1137"/>
      <c r="AD46" s="1137"/>
      <c r="AE46" s="1138"/>
      <c r="AF46" s="1112"/>
      <c r="AG46" s="1113"/>
      <c r="AH46" s="1113"/>
      <c r="AI46" s="1113"/>
      <c r="AJ46" s="1114"/>
      <c r="AK46" s="1073"/>
      <c r="AL46" s="1064"/>
      <c r="AM46" s="1064"/>
      <c r="AN46" s="1064"/>
      <c r="AO46" s="1064"/>
      <c r="AP46" s="1064"/>
      <c r="AQ46" s="1064"/>
      <c r="AR46" s="1064"/>
      <c r="AS46" s="1064"/>
      <c r="AT46" s="1064"/>
      <c r="AU46" s="1064"/>
      <c r="AV46" s="1064"/>
      <c r="AW46" s="1064"/>
      <c r="AX46" s="1064"/>
      <c r="AY46" s="1064"/>
      <c r="AZ46" s="1135"/>
      <c r="BA46" s="1135"/>
      <c r="BB46" s="1135"/>
      <c r="BC46" s="1135"/>
      <c r="BD46" s="1135"/>
      <c r="BE46" s="1125"/>
      <c r="BF46" s="1125"/>
      <c r="BG46" s="1125"/>
      <c r="BH46" s="1125"/>
      <c r="BI46" s="1126"/>
      <c r="BJ46" s="253"/>
      <c r="BK46" s="253"/>
      <c r="BL46" s="253"/>
      <c r="BM46" s="253"/>
      <c r="BN46" s="253"/>
      <c r="BO46" s="266"/>
      <c r="BP46" s="266"/>
      <c r="BQ46" s="263">
        <v>40</v>
      </c>
      <c r="BR46" s="264"/>
      <c r="BS46" s="1107"/>
      <c r="BT46" s="1108"/>
      <c r="BU46" s="1108"/>
      <c r="BV46" s="1108"/>
      <c r="BW46" s="1108"/>
      <c r="BX46" s="1108"/>
      <c r="BY46" s="1108"/>
      <c r="BZ46" s="1108"/>
      <c r="CA46" s="1108"/>
      <c r="CB46" s="1108"/>
      <c r="CC46" s="1108"/>
      <c r="CD46" s="1108"/>
      <c r="CE46" s="1108"/>
      <c r="CF46" s="1108"/>
      <c r="CG46" s="1109"/>
      <c r="CH46" s="1082"/>
      <c r="CI46" s="1083"/>
      <c r="CJ46" s="1083"/>
      <c r="CK46" s="1083"/>
      <c r="CL46" s="1084"/>
      <c r="CM46" s="1082"/>
      <c r="CN46" s="1083"/>
      <c r="CO46" s="1083"/>
      <c r="CP46" s="1083"/>
      <c r="CQ46" s="1084"/>
      <c r="CR46" s="1082"/>
      <c r="CS46" s="1083"/>
      <c r="CT46" s="1083"/>
      <c r="CU46" s="1083"/>
      <c r="CV46" s="1084"/>
      <c r="CW46" s="1082"/>
      <c r="CX46" s="1083"/>
      <c r="CY46" s="1083"/>
      <c r="CZ46" s="1083"/>
      <c r="DA46" s="1084"/>
      <c r="DB46" s="1082"/>
      <c r="DC46" s="1083"/>
      <c r="DD46" s="1083"/>
      <c r="DE46" s="1083"/>
      <c r="DF46" s="1084"/>
      <c r="DG46" s="1082"/>
      <c r="DH46" s="1083"/>
      <c r="DI46" s="1083"/>
      <c r="DJ46" s="1083"/>
      <c r="DK46" s="1084"/>
      <c r="DL46" s="1082"/>
      <c r="DM46" s="1083"/>
      <c r="DN46" s="1083"/>
      <c r="DO46" s="1083"/>
      <c r="DP46" s="1084"/>
      <c r="DQ46" s="1082"/>
      <c r="DR46" s="1083"/>
      <c r="DS46" s="1083"/>
      <c r="DT46" s="1083"/>
      <c r="DU46" s="1084"/>
      <c r="DV46" s="1085"/>
      <c r="DW46" s="1086"/>
      <c r="DX46" s="1086"/>
      <c r="DY46" s="1086"/>
      <c r="DZ46" s="1087"/>
      <c r="EA46" s="247"/>
    </row>
    <row r="47" spans="1:131" s="248" customFormat="1" ht="26.25" customHeight="1" x14ac:dyDescent="0.15">
      <c r="A47" s="262">
        <v>20</v>
      </c>
      <c r="B47" s="1130"/>
      <c r="C47" s="1131"/>
      <c r="D47" s="1131"/>
      <c r="E47" s="1131"/>
      <c r="F47" s="1131"/>
      <c r="G47" s="1131"/>
      <c r="H47" s="1131"/>
      <c r="I47" s="1131"/>
      <c r="J47" s="1131"/>
      <c r="K47" s="1131"/>
      <c r="L47" s="1131"/>
      <c r="M47" s="1131"/>
      <c r="N47" s="1131"/>
      <c r="O47" s="1131"/>
      <c r="P47" s="1132"/>
      <c r="Q47" s="1136"/>
      <c r="R47" s="1137"/>
      <c r="S47" s="1137"/>
      <c r="T47" s="1137"/>
      <c r="U47" s="1137"/>
      <c r="V47" s="1137"/>
      <c r="W47" s="1137"/>
      <c r="X47" s="1137"/>
      <c r="Y47" s="1137"/>
      <c r="Z47" s="1137"/>
      <c r="AA47" s="1137"/>
      <c r="AB47" s="1137"/>
      <c r="AC47" s="1137"/>
      <c r="AD47" s="1137"/>
      <c r="AE47" s="1138"/>
      <c r="AF47" s="1112"/>
      <c r="AG47" s="1113"/>
      <c r="AH47" s="1113"/>
      <c r="AI47" s="1113"/>
      <c r="AJ47" s="1114"/>
      <c r="AK47" s="1073"/>
      <c r="AL47" s="1064"/>
      <c r="AM47" s="1064"/>
      <c r="AN47" s="1064"/>
      <c r="AO47" s="1064"/>
      <c r="AP47" s="1064"/>
      <c r="AQ47" s="1064"/>
      <c r="AR47" s="1064"/>
      <c r="AS47" s="1064"/>
      <c r="AT47" s="1064"/>
      <c r="AU47" s="1064"/>
      <c r="AV47" s="1064"/>
      <c r="AW47" s="1064"/>
      <c r="AX47" s="1064"/>
      <c r="AY47" s="1064"/>
      <c r="AZ47" s="1135"/>
      <c r="BA47" s="1135"/>
      <c r="BB47" s="1135"/>
      <c r="BC47" s="1135"/>
      <c r="BD47" s="1135"/>
      <c r="BE47" s="1125"/>
      <c r="BF47" s="1125"/>
      <c r="BG47" s="1125"/>
      <c r="BH47" s="1125"/>
      <c r="BI47" s="1126"/>
      <c r="BJ47" s="253"/>
      <c r="BK47" s="253"/>
      <c r="BL47" s="253"/>
      <c r="BM47" s="253"/>
      <c r="BN47" s="253"/>
      <c r="BO47" s="266"/>
      <c r="BP47" s="266"/>
      <c r="BQ47" s="263">
        <v>41</v>
      </c>
      <c r="BR47" s="264"/>
      <c r="BS47" s="1107"/>
      <c r="BT47" s="1108"/>
      <c r="BU47" s="1108"/>
      <c r="BV47" s="1108"/>
      <c r="BW47" s="1108"/>
      <c r="BX47" s="1108"/>
      <c r="BY47" s="1108"/>
      <c r="BZ47" s="1108"/>
      <c r="CA47" s="1108"/>
      <c r="CB47" s="1108"/>
      <c r="CC47" s="1108"/>
      <c r="CD47" s="1108"/>
      <c r="CE47" s="1108"/>
      <c r="CF47" s="1108"/>
      <c r="CG47" s="1109"/>
      <c r="CH47" s="1082"/>
      <c r="CI47" s="1083"/>
      <c r="CJ47" s="1083"/>
      <c r="CK47" s="1083"/>
      <c r="CL47" s="1084"/>
      <c r="CM47" s="1082"/>
      <c r="CN47" s="1083"/>
      <c r="CO47" s="1083"/>
      <c r="CP47" s="1083"/>
      <c r="CQ47" s="1084"/>
      <c r="CR47" s="1082"/>
      <c r="CS47" s="1083"/>
      <c r="CT47" s="1083"/>
      <c r="CU47" s="1083"/>
      <c r="CV47" s="1084"/>
      <c r="CW47" s="1082"/>
      <c r="CX47" s="1083"/>
      <c r="CY47" s="1083"/>
      <c r="CZ47" s="1083"/>
      <c r="DA47" s="1084"/>
      <c r="DB47" s="1082"/>
      <c r="DC47" s="1083"/>
      <c r="DD47" s="1083"/>
      <c r="DE47" s="1083"/>
      <c r="DF47" s="1084"/>
      <c r="DG47" s="1082"/>
      <c r="DH47" s="1083"/>
      <c r="DI47" s="1083"/>
      <c r="DJ47" s="1083"/>
      <c r="DK47" s="1084"/>
      <c r="DL47" s="1082"/>
      <c r="DM47" s="1083"/>
      <c r="DN47" s="1083"/>
      <c r="DO47" s="1083"/>
      <c r="DP47" s="1084"/>
      <c r="DQ47" s="1082"/>
      <c r="DR47" s="1083"/>
      <c r="DS47" s="1083"/>
      <c r="DT47" s="1083"/>
      <c r="DU47" s="1084"/>
      <c r="DV47" s="1085"/>
      <c r="DW47" s="1086"/>
      <c r="DX47" s="1086"/>
      <c r="DY47" s="1086"/>
      <c r="DZ47" s="1087"/>
      <c r="EA47" s="247"/>
    </row>
    <row r="48" spans="1:131" s="248" customFormat="1" ht="26.25" customHeight="1" x14ac:dyDescent="0.15">
      <c r="A48" s="262">
        <v>21</v>
      </c>
      <c r="B48" s="1130"/>
      <c r="C48" s="1131"/>
      <c r="D48" s="1131"/>
      <c r="E48" s="1131"/>
      <c r="F48" s="1131"/>
      <c r="G48" s="1131"/>
      <c r="H48" s="1131"/>
      <c r="I48" s="1131"/>
      <c r="J48" s="1131"/>
      <c r="K48" s="1131"/>
      <c r="L48" s="1131"/>
      <c r="M48" s="1131"/>
      <c r="N48" s="1131"/>
      <c r="O48" s="1131"/>
      <c r="P48" s="1132"/>
      <c r="Q48" s="1136"/>
      <c r="R48" s="1137"/>
      <c r="S48" s="1137"/>
      <c r="T48" s="1137"/>
      <c r="U48" s="1137"/>
      <c r="V48" s="1137"/>
      <c r="W48" s="1137"/>
      <c r="X48" s="1137"/>
      <c r="Y48" s="1137"/>
      <c r="Z48" s="1137"/>
      <c r="AA48" s="1137"/>
      <c r="AB48" s="1137"/>
      <c r="AC48" s="1137"/>
      <c r="AD48" s="1137"/>
      <c r="AE48" s="1138"/>
      <c r="AF48" s="1112"/>
      <c r="AG48" s="1113"/>
      <c r="AH48" s="1113"/>
      <c r="AI48" s="1113"/>
      <c r="AJ48" s="1114"/>
      <c r="AK48" s="1073"/>
      <c r="AL48" s="1064"/>
      <c r="AM48" s="1064"/>
      <c r="AN48" s="1064"/>
      <c r="AO48" s="1064"/>
      <c r="AP48" s="1064"/>
      <c r="AQ48" s="1064"/>
      <c r="AR48" s="1064"/>
      <c r="AS48" s="1064"/>
      <c r="AT48" s="1064"/>
      <c r="AU48" s="1064"/>
      <c r="AV48" s="1064"/>
      <c r="AW48" s="1064"/>
      <c r="AX48" s="1064"/>
      <c r="AY48" s="1064"/>
      <c r="AZ48" s="1135"/>
      <c r="BA48" s="1135"/>
      <c r="BB48" s="1135"/>
      <c r="BC48" s="1135"/>
      <c r="BD48" s="1135"/>
      <c r="BE48" s="1125"/>
      <c r="BF48" s="1125"/>
      <c r="BG48" s="1125"/>
      <c r="BH48" s="1125"/>
      <c r="BI48" s="1126"/>
      <c r="BJ48" s="253"/>
      <c r="BK48" s="253"/>
      <c r="BL48" s="253"/>
      <c r="BM48" s="253"/>
      <c r="BN48" s="253"/>
      <c r="BO48" s="266"/>
      <c r="BP48" s="266"/>
      <c r="BQ48" s="263">
        <v>42</v>
      </c>
      <c r="BR48" s="264"/>
      <c r="BS48" s="1107"/>
      <c r="BT48" s="1108"/>
      <c r="BU48" s="1108"/>
      <c r="BV48" s="1108"/>
      <c r="BW48" s="1108"/>
      <c r="BX48" s="1108"/>
      <c r="BY48" s="1108"/>
      <c r="BZ48" s="1108"/>
      <c r="CA48" s="1108"/>
      <c r="CB48" s="1108"/>
      <c r="CC48" s="1108"/>
      <c r="CD48" s="1108"/>
      <c r="CE48" s="1108"/>
      <c r="CF48" s="1108"/>
      <c r="CG48" s="1109"/>
      <c r="CH48" s="1082"/>
      <c r="CI48" s="1083"/>
      <c r="CJ48" s="1083"/>
      <c r="CK48" s="1083"/>
      <c r="CL48" s="1084"/>
      <c r="CM48" s="1082"/>
      <c r="CN48" s="1083"/>
      <c r="CO48" s="1083"/>
      <c r="CP48" s="1083"/>
      <c r="CQ48" s="1084"/>
      <c r="CR48" s="1082"/>
      <c r="CS48" s="1083"/>
      <c r="CT48" s="1083"/>
      <c r="CU48" s="1083"/>
      <c r="CV48" s="1084"/>
      <c r="CW48" s="1082"/>
      <c r="CX48" s="1083"/>
      <c r="CY48" s="1083"/>
      <c r="CZ48" s="1083"/>
      <c r="DA48" s="1084"/>
      <c r="DB48" s="1082"/>
      <c r="DC48" s="1083"/>
      <c r="DD48" s="1083"/>
      <c r="DE48" s="1083"/>
      <c r="DF48" s="1084"/>
      <c r="DG48" s="1082"/>
      <c r="DH48" s="1083"/>
      <c r="DI48" s="1083"/>
      <c r="DJ48" s="1083"/>
      <c r="DK48" s="1084"/>
      <c r="DL48" s="1082"/>
      <c r="DM48" s="1083"/>
      <c r="DN48" s="1083"/>
      <c r="DO48" s="1083"/>
      <c r="DP48" s="1084"/>
      <c r="DQ48" s="1082"/>
      <c r="DR48" s="1083"/>
      <c r="DS48" s="1083"/>
      <c r="DT48" s="1083"/>
      <c r="DU48" s="1084"/>
      <c r="DV48" s="1085"/>
      <c r="DW48" s="1086"/>
      <c r="DX48" s="1086"/>
      <c r="DY48" s="1086"/>
      <c r="DZ48" s="1087"/>
      <c r="EA48" s="247"/>
    </row>
    <row r="49" spans="1:131" s="248" customFormat="1" ht="26.25" customHeight="1" x14ac:dyDescent="0.15">
      <c r="A49" s="262">
        <v>22</v>
      </c>
      <c r="B49" s="1130"/>
      <c r="C49" s="1131"/>
      <c r="D49" s="1131"/>
      <c r="E49" s="1131"/>
      <c r="F49" s="1131"/>
      <c r="G49" s="1131"/>
      <c r="H49" s="1131"/>
      <c r="I49" s="1131"/>
      <c r="J49" s="1131"/>
      <c r="K49" s="1131"/>
      <c r="L49" s="1131"/>
      <c r="M49" s="1131"/>
      <c r="N49" s="1131"/>
      <c r="O49" s="1131"/>
      <c r="P49" s="1132"/>
      <c r="Q49" s="1136"/>
      <c r="R49" s="1137"/>
      <c r="S49" s="1137"/>
      <c r="T49" s="1137"/>
      <c r="U49" s="1137"/>
      <c r="V49" s="1137"/>
      <c r="W49" s="1137"/>
      <c r="X49" s="1137"/>
      <c r="Y49" s="1137"/>
      <c r="Z49" s="1137"/>
      <c r="AA49" s="1137"/>
      <c r="AB49" s="1137"/>
      <c r="AC49" s="1137"/>
      <c r="AD49" s="1137"/>
      <c r="AE49" s="1138"/>
      <c r="AF49" s="1112"/>
      <c r="AG49" s="1113"/>
      <c r="AH49" s="1113"/>
      <c r="AI49" s="1113"/>
      <c r="AJ49" s="1114"/>
      <c r="AK49" s="1073"/>
      <c r="AL49" s="1064"/>
      <c r="AM49" s="1064"/>
      <c r="AN49" s="1064"/>
      <c r="AO49" s="1064"/>
      <c r="AP49" s="1064"/>
      <c r="AQ49" s="1064"/>
      <c r="AR49" s="1064"/>
      <c r="AS49" s="1064"/>
      <c r="AT49" s="1064"/>
      <c r="AU49" s="1064"/>
      <c r="AV49" s="1064"/>
      <c r="AW49" s="1064"/>
      <c r="AX49" s="1064"/>
      <c r="AY49" s="1064"/>
      <c r="AZ49" s="1135"/>
      <c r="BA49" s="1135"/>
      <c r="BB49" s="1135"/>
      <c r="BC49" s="1135"/>
      <c r="BD49" s="1135"/>
      <c r="BE49" s="1125"/>
      <c r="BF49" s="1125"/>
      <c r="BG49" s="1125"/>
      <c r="BH49" s="1125"/>
      <c r="BI49" s="1126"/>
      <c r="BJ49" s="253"/>
      <c r="BK49" s="253"/>
      <c r="BL49" s="253"/>
      <c r="BM49" s="253"/>
      <c r="BN49" s="253"/>
      <c r="BO49" s="266"/>
      <c r="BP49" s="266"/>
      <c r="BQ49" s="263">
        <v>43</v>
      </c>
      <c r="BR49" s="264"/>
      <c r="BS49" s="1107"/>
      <c r="BT49" s="1108"/>
      <c r="BU49" s="1108"/>
      <c r="BV49" s="1108"/>
      <c r="BW49" s="1108"/>
      <c r="BX49" s="1108"/>
      <c r="BY49" s="1108"/>
      <c r="BZ49" s="1108"/>
      <c r="CA49" s="1108"/>
      <c r="CB49" s="1108"/>
      <c r="CC49" s="1108"/>
      <c r="CD49" s="1108"/>
      <c r="CE49" s="1108"/>
      <c r="CF49" s="1108"/>
      <c r="CG49" s="1109"/>
      <c r="CH49" s="1082"/>
      <c r="CI49" s="1083"/>
      <c r="CJ49" s="1083"/>
      <c r="CK49" s="1083"/>
      <c r="CL49" s="1084"/>
      <c r="CM49" s="1082"/>
      <c r="CN49" s="1083"/>
      <c r="CO49" s="1083"/>
      <c r="CP49" s="1083"/>
      <c r="CQ49" s="1084"/>
      <c r="CR49" s="1082"/>
      <c r="CS49" s="1083"/>
      <c r="CT49" s="1083"/>
      <c r="CU49" s="1083"/>
      <c r="CV49" s="1084"/>
      <c r="CW49" s="1082"/>
      <c r="CX49" s="1083"/>
      <c r="CY49" s="1083"/>
      <c r="CZ49" s="1083"/>
      <c r="DA49" s="1084"/>
      <c r="DB49" s="1082"/>
      <c r="DC49" s="1083"/>
      <c r="DD49" s="1083"/>
      <c r="DE49" s="1083"/>
      <c r="DF49" s="1084"/>
      <c r="DG49" s="1082"/>
      <c r="DH49" s="1083"/>
      <c r="DI49" s="1083"/>
      <c r="DJ49" s="1083"/>
      <c r="DK49" s="1084"/>
      <c r="DL49" s="1082"/>
      <c r="DM49" s="1083"/>
      <c r="DN49" s="1083"/>
      <c r="DO49" s="1083"/>
      <c r="DP49" s="1084"/>
      <c r="DQ49" s="1082"/>
      <c r="DR49" s="1083"/>
      <c r="DS49" s="1083"/>
      <c r="DT49" s="1083"/>
      <c r="DU49" s="1084"/>
      <c r="DV49" s="1085"/>
      <c r="DW49" s="1086"/>
      <c r="DX49" s="1086"/>
      <c r="DY49" s="1086"/>
      <c r="DZ49" s="1087"/>
      <c r="EA49" s="247"/>
    </row>
    <row r="50" spans="1:131" s="248" customFormat="1" ht="26.25" customHeight="1" x14ac:dyDescent="0.15">
      <c r="A50" s="262">
        <v>23</v>
      </c>
      <c r="B50" s="1130"/>
      <c r="C50" s="1131"/>
      <c r="D50" s="1131"/>
      <c r="E50" s="1131"/>
      <c r="F50" s="1131"/>
      <c r="G50" s="1131"/>
      <c r="H50" s="1131"/>
      <c r="I50" s="1131"/>
      <c r="J50" s="1131"/>
      <c r="K50" s="1131"/>
      <c r="L50" s="1131"/>
      <c r="M50" s="1131"/>
      <c r="N50" s="1131"/>
      <c r="O50" s="1131"/>
      <c r="P50" s="1132"/>
      <c r="Q50" s="1133"/>
      <c r="R50" s="1116"/>
      <c r="S50" s="1116"/>
      <c r="T50" s="1116"/>
      <c r="U50" s="1116"/>
      <c r="V50" s="1116"/>
      <c r="W50" s="1116"/>
      <c r="X50" s="1116"/>
      <c r="Y50" s="1116"/>
      <c r="Z50" s="1116"/>
      <c r="AA50" s="1116"/>
      <c r="AB50" s="1116"/>
      <c r="AC50" s="1116"/>
      <c r="AD50" s="1116"/>
      <c r="AE50" s="1134"/>
      <c r="AF50" s="1112"/>
      <c r="AG50" s="1113"/>
      <c r="AH50" s="1113"/>
      <c r="AI50" s="1113"/>
      <c r="AJ50" s="1114"/>
      <c r="AK50" s="1115"/>
      <c r="AL50" s="1116"/>
      <c r="AM50" s="1116"/>
      <c r="AN50" s="1116"/>
      <c r="AO50" s="1116"/>
      <c r="AP50" s="1116"/>
      <c r="AQ50" s="1116"/>
      <c r="AR50" s="1116"/>
      <c r="AS50" s="1116"/>
      <c r="AT50" s="1116"/>
      <c r="AU50" s="1116"/>
      <c r="AV50" s="1116"/>
      <c r="AW50" s="1116"/>
      <c r="AX50" s="1116"/>
      <c r="AY50" s="1116"/>
      <c r="AZ50" s="1117"/>
      <c r="BA50" s="1117"/>
      <c r="BB50" s="1117"/>
      <c r="BC50" s="1117"/>
      <c r="BD50" s="1117"/>
      <c r="BE50" s="1125"/>
      <c r="BF50" s="1125"/>
      <c r="BG50" s="1125"/>
      <c r="BH50" s="1125"/>
      <c r="BI50" s="1126"/>
      <c r="BJ50" s="253"/>
      <c r="BK50" s="253"/>
      <c r="BL50" s="253"/>
      <c r="BM50" s="253"/>
      <c r="BN50" s="253"/>
      <c r="BO50" s="266"/>
      <c r="BP50" s="266"/>
      <c r="BQ50" s="263">
        <v>44</v>
      </c>
      <c r="BR50" s="264"/>
      <c r="BS50" s="1107"/>
      <c r="BT50" s="1108"/>
      <c r="BU50" s="1108"/>
      <c r="BV50" s="1108"/>
      <c r="BW50" s="1108"/>
      <c r="BX50" s="1108"/>
      <c r="BY50" s="1108"/>
      <c r="BZ50" s="1108"/>
      <c r="CA50" s="1108"/>
      <c r="CB50" s="1108"/>
      <c r="CC50" s="1108"/>
      <c r="CD50" s="1108"/>
      <c r="CE50" s="1108"/>
      <c r="CF50" s="1108"/>
      <c r="CG50" s="1109"/>
      <c r="CH50" s="1082"/>
      <c r="CI50" s="1083"/>
      <c r="CJ50" s="1083"/>
      <c r="CK50" s="1083"/>
      <c r="CL50" s="1084"/>
      <c r="CM50" s="1082"/>
      <c r="CN50" s="1083"/>
      <c r="CO50" s="1083"/>
      <c r="CP50" s="1083"/>
      <c r="CQ50" s="1084"/>
      <c r="CR50" s="1082"/>
      <c r="CS50" s="1083"/>
      <c r="CT50" s="1083"/>
      <c r="CU50" s="1083"/>
      <c r="CV50" s="1084"/>
      <c r="CW50" s="1082"/>
      <c r="CX50" s="1083"/>
      <c r="CY50" s="1083"/>
      <c r="CZ50" s="1083"/>
      <c r="DA50" s="1084"/>
      <c r="DB50" s="1082"/>
      <c r="DC50" s="1083"/>
      <c r="DD50" s="1083"/>
      <c r="DE50" s="1083"/>
      <c r="DF50" s="1084"/>
      <c r="DG50" s="1082"/>
      <c r="DH50" s="1083"/>
      <c r="DI50" s="1083"/>
      <c r="DJ50" s="1083"/>
      <c r="DK50" s="1084"/>
      <c r="DL50" s="1082"/>
      <c r="DM50" s="1083"/>
      <c r="DN50" s="1083"/>
      <c r="DO50" s="1083"/>
      <c r="DP50" s="1084"/>
      <c r="DQ50" s="1082"/>
      <c r="DR50" s="1083"/>
      <c r="DS50" s="1083"/>
      <c r="DT50" s="1083"/>
      <c r="DU50" s="1084"/>
      <c r="DV50" s="1085"/>
      <c r="DW50" s="1086"/>
      <c r="DX50" s="1086"/>
      <c r="DY50" s="1086"/>
      <c r="DZ50" s="1087"/>
      <c r="EA50" s="247"/>
    </row>
    <row r="51" spans="1:131" s="248" customFormat="1" ht="26.25" customHeight="1" x14ac:dyDescent="0.15">
      <c r="A51" s="262">
        <v>24</v>
      </c>
      <c r="B51" s="1130"/>
      <c r="C51" s="1131"/>
      <c r="D51" s="1131"/>
      <c r="E51" s="1131"/>
      <c r="F51" s="1131"/>
      <c r="G51" s="1131"/>
      <c r="H51" s="1131"/>
      <c r="I51" s="1131"/>
      <c r="J51" s="1131"/>
      <c r="K51" s="1131"/>
      <c r="L51" s="1131"/>
      <c r="M51" s="1131"/>
      <c r="N51" s="1131"/>
      <c r="O51" s="1131"/>
      <c r="P51" s="1132"/>
      <c r="Q51" s="1133"/>
      <c r="R51" s="1116"/>
      <c r="S51" s="1116"/>
      <c r="T51" s="1116"/>
      <c r="U51" s="1116"/>
      <c r="V51" s="1116"/>
      <c r="W51" s="1116"/>
      <c r="X51" s="1116"/>
      <c r="Y51" s="1116"/>
      <c r="Z51" s="1116"/>
      <c r="AA51" s="1116"/>
      <c r="AB51" s="1116"/>
      <c r="AC51" s="1116"/>
      <c r="AD51" s="1116"/>
      <c r="AE51" s="1134"/>
      <c r="AF51" s="1112"/>
      <c r="AG51" s="1113"/>
      <c r="AH51" s="1113"/>
      <c r="AI51" s="1113"/>
      <c r="AJ51" s="1114"/>
      <c r="AK51" s="1115"/>
      <c r="AL51" s="1116"/>
      <c r="AM51" s="1116"/>
      <c r="AN51" s="1116"/>
      <c r="AO51" s="1116"/>
      <c r="AP51" s="1116"/>
      <c r="AQ51" s="1116"/>
      <c r="AR51" s="1116"/>
      <c r="AS51" s="1116"/>
      <c r="AT51" s="1116"/>
      <c r="AU51" s="1116"/>
      <c r="AV51" s="1116"/>
      <c r="AW51" s="1116"/>
      <c r="AX51" s="1116"/>
      <c r="AY51" s="1116"/>
      <c r="AZ51" s="1117"/>
      <c r="BA51" s="1117"/>
      <c r="BB51" s="1117"/>
      <c r="BC51" s="1117"/>
      <c r="BD51" s="1117"/>
      <c r="BE51" s="1125"/>
      <c r="BF51" s="1125"/>
      <c r="BG51" s="1125"/>
      <c r="BH51" s="1125"/>
      <c r="BI51" s="1126"/>
      <c r="BJ51" s="253"/>
      <c r="BK51" s="253"/>
      <c r="BL51" s="253"/>
      <c r="BM51" s="253"/>
      <c r="BN51" s="253"/>
      <c r="BO51" s="266"/>
      <c r="BP51" s="266"/>
      <c r="BQ51" s="263">
        <v>45</v>
      </c>
      <c r="BR51" s="264"/>
      <c r="BS51" s="1107"/>
      <c r="BT51" s="1108"/>
      <c r="BU51" s="1108"/>
      <c r="BV51" s="1108"/>
      <c r="BW51" s="1108"/>
      <c r="BX51" s="1108"/>
      <c r="BY51" s="1108"/>
      <c r="BZ51" s="1108"/>
      <c r="CA51" s="1108"/>
      <c r="CB51" s="1108"/>
      <c r="CC51" s="1108"/>
      <c r="CD51" s="1108"/>
      <c r="CE51" s="1108"/>
      <c r="CF51" s="1108"/>
      <c r="CG51" s="1109"/>
      <c r="CH51" s="1082"/>
      <c r="CI51" s="1083"/>
      <c r="CJ51" s="1083"/>
      <c r="CK51" s="1083"/>
      <c r="CL51" s="1084"/>
      <c r="CM51" s="1082"/>
      <c r="CN51" s="1083"/>
      <c r="CO51" s="1083"/>
      <c r="CP51" s="1083"/>
      <c r="CQ51" s="1084"/>
      <c r="CR51" s="1082"/>
      <c r="CS51" s="1083"/>
      <c r="CT51" s="1083"/>
      <c r="CU51" s="1083"/>
      <c r="CV51" s="1084"/>
      <c r="CW51" s="1082"/>
      <c r="CX51" s="1083"/>
      <c r="CY51" s="1083"/>
      <c r="CZ51" s="1083"/>
      <c r="DA51" s="1084"/>
      <c r="DB51" s="1082"/>
      <c r="DC51" s="1083"/>
      <c r="DD51" s="1083"/>
      <c r="DE51" s="1083"/>
      <c r="DF51" s="1084"/>
      <c r="DG51" s="1082"/>
      <c r="DH51" s="1083"/>
      <c r="DI51" s="1083"/>
      <c r="DJ51" s="1083"/>
      <c r="DK51" s="1084"/>
      <c r="DL51" s="1082"/>
      <c r="DM51" s="1083"/>
      <c r="DN51" s="1083"/>
      <c r="DO51" s="1083"/>
      <c r="DP51" s="1084"/>
      <c r="DQ51" s="1082"/>
      <c r="DR51" s="1083"/>
      <c r="DS51" s="1083"/>
      <c r="DT51" s="1083"/>
      <c r="DU51" s="1084"/>
      <c r="DV51" s="1085"/>
      <c r="DW51" s="1086"/>
      <c r="DX51" s="1086"/>
      <c r="DY51" s="1086"/>
      <c r="DZ51" s="1087"/>
      <c r="EA51" s="247"/>
    </row>
    <row r="52" spans="1:131" s="248" customFormat="1" ht="26.25" customHeight="1" x14ac:dyDescent="0.15">
      <c r="A52" s="262">
        <v>25</v>
      </c>
      <c r="B52" s="1130"/>
      <c r="C52" s="1131"/>
      <c r="D52" s="1131"/>
      <c r="E52" s="1131"/>
      <c r="F52" s="1131"/>
      <c r="G52" s="1131"/>
      <c r="H52" s="1131"/>
      <c r="I52" s="1131"/>
      <c r="J52" s="1131"/>
      <c r="K52" s="1131"/>
      <c r="L52" s="1131"/>
      <c r="M52" s="1131"/>
      <c r="N52" s="1131"/>
      <c r="O52" s="1131"/>
      <c r="P52" s="1132"/>
      <c r="Q52" s="1133"/>
      <c r="R52" s="1116"/>
      <c r="S52" s="1116"/>
      <c r="T52" s="1116"/>
      <c r="U52" s="1116"/>
      <c r="V52" s="1116"/>
      <c r="W52" s="1116"/>
      <c r="X52" s="1116"/>
      <c r="Y52" s="1116"/>
      <c r="Z52" s="1116"/>
      <c r="AA52" s="1116"/>
      <c r="AB52" s="1116"/>
      <c r="AC52" s="1116"/>
      <c r="AD52" s="1116"/>
      <c r="AE52" s="1134"/>
      <c r="AF52" s="1112"/>
      <c r="AG52" s="1113"/>
      <c r="AH52" s="1113"/>
      <c r="AI52" s="1113"/>
      <c r="AJ52" s="1114"/>
      <c r="AK52" s="1115"/>
      <c r="AL52" s="1116"/>
      <c r="AM52" s="1116"/>
      <c r="AN52" s="1116"/>
      <c r="AO52" s="1116"/>
      <c r="AP52" s="1116"/>
      <c r="AQ52" s="1116"/>
      <c r="AR52" s="1116"/>
      <c r="AS52" s="1116"/>
      <c r="AT52" s="1116"/>
      <c r="AU52" s="1116"/>
      <c r="AV52" s="1116"/>
      <c r="AW52" s="1116"/>
      <c r="AX52" s="1116"/>
      <c r="AY52" s="1116"/>
      <c r="AZ52" s="1117"/>
      <c r="BA52" s="1117"/>
      <c r="BB52" s="1117"/>
      <c r="BC52" s="1117"/>
      <c r="BD52" s="1117"/>
      <c r="BE52" s="1125"/>
      <c r="BF52" s="1125"/>
      <c r="BG52" s="1125"/>
      <c r="BH52" s="1125"/>
      <c r="BI52" s="1126"/>
      <c r="BJ52" s="253"/>
      <c r="BK52" s="253"/>
      <c r="BL52" s="253"/>
      <c r="BM52" s="253"/>
      <c r="BN52" s="253"/>
      <c r="BO52" s="266"/>
      <c r="BP52" s="266"/>
      <c r="BQ52" s="263">
        <v>46</v>
      </c>
      <c r="BR52" s="264"/>
      <c r="BS52" s="1107"/>
      <c r="BT52" s="1108"/>
      <c r="BU52" s="1108"/>
      <c r="BV52" s="1108"/>
      <c r="BW52" s="1108"/>
      <c r="BX52" s="1108"/>
      <c r="BY52" s="1108"/>
      <c r="BZ52" s="1108"/>
      <c r="CA52" s="1108"/>
      <c r="CB52" s="1108"/>
      <c r="CC52" s="1108"/>
      <c r="CD52" s="1108"/>
      <c r="CE52" s="1108"/>
      <c r="CF52" s="1108"/>
      <c r="CG52" s="1109"/>
      <c r="CH52" s="1082"/>
      <c r="CI52" s="1083"/>
      <c r="CJ52" s="1083"/>
      <c r="CK52" s="1083"/>
      <c r="CL52" s="1084"/>
      <c r="CM52" s="1082"/>
      <c r="CN52" s="1083"/>
      <c r="CO52" s="1083"/>
      <c r="CP52" s="1083"/>
      <c r="CQ52" s="1084"/>
      <c r="CR52" s="1082"/>
      <c r="CS52" s="1083"/>
      <c r="CT52" s="1083"/>
      <c r="CU52" s="1083"/>
      <c r="CV52" s="1084"/>
      <c r="CW52" s="1082"/>
      <c r="CX52" s="1083"/>
      <c r="CY52" s="1083"/>
      <c r="CZ52" s="1083"/>
      <c r="DA52" s="1084"/>
      <c r="DB52" s="1082"/>
      <c r="DC52" s="1083"/>
      <c r="DD52" s="1083"/>
      <c r="DE52" s="1083"/>
      <c r="DF52" s="1084"/>
      <c r="DG52" s="1082"/>
      <c r="DH52" s="1083"/>
      <c r="DI52" s="1083"/>
      <c r="DJ52" s="1083"/>
      <c r="DK52" s="1084"/>
      <c r="DL52" s="1082"/>
      <c r="DM52" s="1083"/>
      <c r="DN52" s="1083"/>
      <c r="DO52" s="1083"/>
      <c r="DP52" s="1084"/>
      <c r="DQ52" s="1082"/>
      <c r="DR52" s="1083"/>
      <c r="DS52" s="1083"/>
      <c r="DT52" s="1083"/>
      <c r="DU52" s="1084"/>
      <c r="DV52" s="1085"/>
      <c r="DW52" s="1086"/>
      <c r="DX52" s="1086"/>
      <c r="DY52" s="1086"/>
      <c r="DZ52" s="1087"/>
      <c r="EA52" s="247"/>
    </row>
    <row r="53" spans="1:131" s="248" customFormat="1" ht="26.25" customHeight="1" x14ac:dyDescent="0.15">
      <c r="A53" s="262">
        <v>26</v>
      </c>
      <c r="B53" s="1130"/>
      <c r="C53" s="1131"/>
      <c r="D53" s="1131"/>
      <c r="E53" s="1131"/>
      <c r="F53" s="1131"/>
      <c r="G53" s="1131"/>
      <c r="H53" s="1131"/>
      <c r="I53" s="1131"/>
      <c r="J53" s="1131"/>
      <c r="K53" s="1131"/>
      <c r="L53" s="1131"/>
      <c r="M53" s="1131"/>
      <c r="N53" s="1131"/>
      <c r="O53" s="1131"/>
      <c r="P53" s="1132"/>
      <c r="Q53" s="1133"/>
      <c r="R53" s="1116"/>
      <c r="S53" s="1116"/>
      <c r="T53" s="1116"/>
      <c r="U53" s="1116"/>
      <c r="V53" s="1116"/>
      <c r="W53" s="1116"/>
      <c r="X53" s="1116"/>
      <c r="Y53" s="1116"/>
      <c r="Z53" s="1116"/>
      <c r="AA53" s="1116"/>
      <c r="AB53" s="1116"/>
      <c r="AC53" s="1116"/>
      <c r="AD53" s="1116"/>
      <c r="AE53" s="1134"/>
      <c r="AF53" s="1112"/>
      <c r="AG53" s="1113"/>
      <c r="AH53" s="1113"/>
      <c r="AI53" s="1113"/>
      <c r="AJ53" s="1114"/>
      <c r="AK53" s="1115"/>
      <c r="AL53" s="1116"/>
      <c r="AM53" s="1116"/>
      <c r="AN53" s="1116"/>
      <c r="AO53" s="1116"/>
      <c r="AP53" s="1116"/>
      <c r="AQ53" s="1116"/>
      <c r="AR53" s="1116"/>
      <c r="AS53" s="1116"/>
      <c r="AT53" s="1116"/>
      <c r="AU53" s="1116"/>
      <c r="AV53" s="1116"/>
      <c r="AW53" s="1116"/>
      <c r="AX53" s="1116"/>
      <c r="AY53" s="1116"/>
      <c r="AZ53" s="1117"/>
      <c r="BA53" s="1117"/>
      <c r="BB53" s="1117"/>
      <c r="BC53" s="1117"/>
      <c r="BD53" s="1117"/>
      <c r="BE53" s="1125"/>
      <c r="BF53" s="1125"/>
      <c r="BG53" s="1125"/>
      <c r="BH53" s="1125"/>
      <c r="BI53" s="1126"/>
      <c r="BJ53" s="253"/>
      <c r="BK53" s="253"/>
      <c r="BL53" s="253"/>
      <c r="BM53" s="253"/>
      <c r="BN53" s="253"/>
      <c r="BO53" s="266"/>
      <c r="BP53" s="266"/>
      <c r="BQ53" s="263">
        <v>47</v>
      </c>
      <c r="BR53" s="264"/>
      <c r="BS53" s="1107"/>
      <c r="BT53" s="1108"/>
      <c r="BU53" s="1108"/>
      <c r="BV53" s="1108"/>
      <c r="BW53" s="1108"/>
      <c r="BX53" s="1108"/>
      <c r="BY53" s="1108"/>
      <c r="BZ53" s="1108"/>
      <c r="CA53" s="1108"/>
      <c r="CB53" s="1108"/>
      <c r="CC53" s="1108"/>
      <c r="CD53" s="1108"/>
      <c r="CE53" s="1108"/>
      <c r="CF53" s="1108"/>
      <c r="CG53" s="1109"/>
      <c r="CH53" s="1082"/>
      <c r="CI53" s="1083"/>
      <c r="CJ53" s="1083"/>
      <c r="CK53" s="1083"/>
      <c r="CL53" s="1084"/>
      <c r="CM53" s="1082"/>
      <c r="CN53" s="1083"/>
      <c r="CO53" s="1083"/>
      <c r="CP53" s="1083"/>
      <c r="CQ53" s="1084"/>
      <c r="CR53" s="1082"/>
      <c r="CS53" s="1083"/>
      <c r="CT53" s="1083"/>
      <c r="CU53" s="1083"/>
      <c r="CV53" s="1084"/>
      <c r="CW53" s="1082"/>
      <c r="CX53" s="1083"/>
      <c r="CY53" s="1083"/>
      <c r="CZ53" s="1083"/>
      <c r="DA53" s="1084"/>
      <c r="DB53" s="1082"/>
      <c r="DC53" s="1083"/>
      <c r="DD53" s="1083"/>
      <c r="DE53" s="1083"/>
      <c r="DF53" s="1084"/>
      <c r="DG53" s="1082"/>
      <c r="DH53" s="1083"/>
      <c r="DI53" s="1083"/>
      <c r="DJ53" s="1083"/>
      <c r="DK53" s="1084"/>
      <c r="DL53" s="1082"/>
      <c r="DM53" s="1083"/>
      <c r="DN53" s="1083"/>
      <c r="DO53" s="1083"/>
      <c r="DP53" s="1084"/>
      <c r="DQ53" s="1082"/>
      <c r="DR53" s="1083"/>
      <c r="DS53" s="1083"/>
      <c r="DT53" s="1083"/>
      <c r="DU53" s="1084"/>
      <c r="DV53" s="1085"/>
      <c r="DW53" s="1086"/>
      <c r="DX53" s="1086"/>
      <c r="DY53" s="1086"/>
      <c r="DZ53" s="1087"/>
      <c r="EA53" s="247"/>
    </row>
    <row r="54" spans="1:131" s="248" customFormat="1" ht="26.25" customHeight="1" x14ac:dyDescent="0.15">
      <c r="A54" s="262">
        <v>27</v>
      </c>
      <c r="B54" s="1130"/>
      <c r="C54" s="1131"/>
      <c r="D54" s="1131"/>
      <c r="E54" s="1131"/>
      <c r="F54" s="1131"/>
      <c r="G54" s="1131"/>
      <c r="H54" s="1131"/>
      <c r="I54" s="1131"/>
      <c r="J54" s="1131"/>
      <c r="K54" s="1131"/>
      <c r="L54" s="1131"/>
      <c r="M54" s="1131"/>
      <c r="N54" s="1131"/>
      <c r="O54" s="1131"/>
      <c r="P54" s="1132"/>
      <c r="Q54" s="1133"/>
      <c r="R54" s="1116"/>
      <c r="S54" s="1116"/>
      <c r="T54" s="1116"/>
      <c r="U54" s="1116"/>
      <c r="V54" s="1116"/>
      <c r="W54" s="1116"/>
      <c r="X54" s="1116"/>
      <c r="Y54" s="1116"/>
      <c r="Z54" s="1116"/>
      <c r="AA54" s="1116"/>
      <c r="AB54" s="1116"/>
      <c r="AC54" s="1116"/>
      <c r="AD54" s="1116"/>
      <c r="AE54" s="1134"/>
      <c r="AF54" s="1112"/>
      <c r="AG54" s="1113"/>
      <c r="AH54" s="1113"/>
      <c r="AI54" s="1113"/>
      <c r="AJ54" s="1114"/>
      <c r="AK54" s="1115"/>
      <c r="AL54" s="1116"/>
      <c r="AM54" s="1116"/>
      <c r="AN54" s="1116"/>
      <c r="AO54" s="1116"/>
      <c r="AP54" s="1116"/>
      <c r="AQ54" s="1116"/>
      <c r="AR54" s="1116"/>
      <c r="AS54" s="1116"/>
      <c r="AT54" s="1116"/>
      <c r="AU54" s="1116"/>
      <c r="AV54" s="1116"/>
      <c r="AW54" s="1116"/>
      <c r="AX54" s="1116"/>
      <c r="AY54" s="1116"/>
      <c r="AZ54" s="1117"/>
      <c r="BA54" s="1117"/>
      <c r="BB54" s="1117"/>
      <c r="BC54" s="1117"/>
      <c r="BD54" s="1117"/>
      <c r="BE54" s="1125"/>
      <c r="BF54" s="1125"/>
      <c r="BG54" s="1125"/>
      <c r="BH54" s="1125"/>
      <c r="BI54" s="1126"/>
      <c r="BJ54" s="253"/>
      <c r="BK54" s="253"/>
      <c r="BL54" s="253"/>
      <c r="BM54" s="253"/>
      <c r="BN54" s="253"/>
      <c r="BO54" s="266"/>
      <c r="BP54" s="266"/>
      <c r="BQ54" s="263">
        <v>48</v>
      </c>
      <c r="BR54" s="264"/>
      <c r="BS54" s="1107"/>
      <c r="BT54" s="1108"/>
      <c r="BU54" s="1108"/>
      <c r="BV54" s="1108"/>
      <c r="BW54" s="1108"/>
      <c r="BX54" s="1108"/>
      <c r="BY54" s="1108"/>
      <c r="BZ54" s="1108"/>
      <c r="CA54" s="1108"/>
      <c r="CB54" s="1108"/>
      <c r="CC54" s="1108"/>
      <c r="CD54" s="1108"/>
      <c r="CE54" s="1108"/>
      <c r="CF54" s="1108"/>
      <c r="CG54" s="1109"/>
      <c r="CH54" s="1082"/>
      <c r="CI54" s="1083"/>
      <c r="CJ54" s="1083"/>
      <c r="CK54" s="1083"/>
      <c r="CL54" s="1084"/>
      <c r="CM54" s="1082"/>
      <c r="CN54" s="1083"/>
      <c r="CO54" s="1083"/>
      <c r="CP54" s="1083"/>
      <c r="CQ54" s="1084"/>
      <c r="CR54" s="1082"/>
      <c r="CS54" s="1083"/>
      <c r="CT54" s="1083"/>
      <c r="CU54" s="1083"/>
      <c r="CV54" s="1084"/>
      <c r="CW54" s="1082"/>
      <c r="CX54" s="1083"/>
      <c r="CY54" s="1083"/>
      <c r="CZ54" s="1083"/>
      <c r="DA54" s="1084"/>
      <c r="DB54" s="1082"/>
      <c r="DC54" s="1083"/>
      <c r="DD54" s="1083"/>
      <c r="DE54" s="1083"/>
      <c r="DF54" s="1084"/>
      <c r="DG54" s="1082"/>
      <c r="DH54" s="1083"/>
      <c r="DI54" s="1083"/>
      <c r="DJ54" s="1083"/>
      <c r="DK54" s="1084"/>
      <c r="DL54" s="1082"/>
      <c r="DM54" s="1083"/>
      <c r="DN54" s="1083"/>
      <c r="DO54" s="1083"/>
      <c r="DP54" s="1084"/>
      <c r="DQ54" s="1082"/>
      <c r="DR54" s="1083"/>
      <c r="DS54" s="1083"/>
      <c r="DT54" s="1083"/>
      <c r="DU54" s="1084"/>
      <c r="DV54" s="1085"/>
      <c r="DW54" s="1086"/>
      <c r="DX54" s="1086"/>
      <c r="DY54" s="1086"/>
      <c r="DZ54" s="1087"/>
      <c r="EA54" s="247"/>
    </row>
    <row r="55" spans="1:131" s="248" customFormat="1" ht="26.25" customHeight="1" x14ac:dyDescent="0.15">
      <c r="A55" s="262">
        <v>28</v>
      </c>
      <c r="B55" s="1130"/>
      <c r="C55" s="1131"/>
      <c r="D55" s="1131"/>
      <c r="E55" s="1131"/>
      <c r="F55" s="1131"/>
      <c r="G55" s="1131"/>
      <c r="H55" s="1131"/>
      <c r="I55" s="1131"/>
      <c r="J55" s="1131"/>
      <c r="K55" s="1131"/>
      <c r="L55" s="1131"/>
      <c r="M55" s="1131"/>
      <c r="N55" s="1131"/>
      <c r="O55" s="1131"/>
      <c r="P55" s="1132"/>
      <c r="Q55" s="1133"/>
      <c r="R55" s="1116"/>
      <c r="S55" s="1116"/>
      <c r="T55" s="1116"/>
      <c r="U55" s="1116"/>
      <c r="V55" s="1116"/>
      <c r="W55" s="1116"/>
      <c r="X55" s="1116"/>
      <c r="Y55" s="1116"/>
      <c r="Z55" s="1116"/>
      <c r="AA55" s="1116"/>
      <c r="AB55" s="1116"/>
      <c r="AC55" s="1116"/>
      <c r="AD55" s="1116"/>
      <c r="AE55" s="1134"/>
      <c r="AF55" s="1112"/>
      <c r="AG55" s="1113"/>
      <c r="AH55" s="1113"/>
      <c r="AI55" s="1113"/>
      <c r="AJ55" s="1114"/>
      <c r="AK55" s="1115"/>
      <c r="AL55" s="1116"/>
      <c r="AM55" s="1116"/>
      <c r="AN55" s="1116"/>
      <c r="AO55" s="1116"/>
      <c r="AP55" s="1116"/>
      <c r="AQ55" s="1116"/>
      <c r="AR55" s="1116"/>
      <c r="AS55" s="1116"/>
      <c r="AT55" s="1116"/>
      <c r="AU55" s="1116"/>
      <c r="AV55" s="1116"/>
      <c r="AW55" s="1116"/>
      <c r="AX55" s="1116"/>
      <c r="AY55" s="1116"/>
      <c r="AZ55" s="1117"/>
      <c r="BA55" s="1117"/>
      <c r="BB55" s="1117"/>
      <c r="BC55" s="1117"/>
      <c r="BD55" s="1117"/>
      <c r="BE55" s="1125"/>
      <c r="BF55" s="1125"/>
      <c r="BG55" s="1125"/>
      <c r="BH55" s="1125"/>
      <c r="BI55" s="1126"/>
      <c r="BJ55" s="253"/>
      <c r="BK55" s="253"/>
      <c r="BL55" s="253"/>
      <c r="BM55" s="253"/>
      <c r="BN55" s="253"/>
      <c r="BO55" s="266"/>
      <c r="BP55" s="266"/>
      <c r="BQ55" s="263">
        <v>49</v>
      </c>
      <c r="BR55" s="264"/>
      <c r="BS55" s="1107"/>
      <c r="BT55" s="1108"/>
      <c r="BU55" s="1108"/>
      <c r="BV55" s="1108"/>
      <c r="BW55" s="1108"/>
      <c r="BX55" s="1108"/>
      <c r="BY55" s="1108"/>
      <c r="BZ55" s="1108"/>
      <c r="CA55" s="1108"/>
      <c r="CB55" s="1108"/>
      <c r="CC55" s="1108"/>
      <c r="CD55" s="1108"/>
      <c r="CE55" s="1108"/>
      <c r="CF55" s="1108"/>
      <c r="CG55" s="1109"/>
      <c r="CH55" s="1082"/>
      <c r="CI55" s="1083"/>
      <c r="CJ55" s="1083"/>
      <c r="CK55" s="1083"/>
      <c r="CL55" s="1084"/>
      <c r="CM55" s="1082"/>
      <c r="CN55" s="1083"/>
      <c r="CO55" s="1083"/>
      <c r="CP55" s="1083"/>
      <c r="CQ55" s="1084"/>
      <c r="CR55" s="1082"/>
      <c r="CS55" s="1083"/>
      <c r="CT55" s="1083"/>
      <c r="CU55" s="1083"/>
      <c r="CV55" s="1084"/>
      <c r="CW55" s="1082"/>
      <c r="CX55" s="1083"/>
      <c r="CY55" s="1083"/>
      <c r="CZ55" s="1083"/>
      <c r="DA55" s="1084"/>
      <c r="DB55" s="1082"/>
      <c r="DC55" s="1083"/>
      <c r="DD55" s="1083"/>
      <c r="DE55" s="1083"/>
      <c r="DF55" s="1084"/>
      <c r="DG55" s="1082"/>
      <c r="DH55" s="1083"/>
      <c r="DI55" s="1083"/>
      <c r="DJ55" s="1083"/>
      <c r="DK55" s="1084"/>
      <c r="DL55" s="1082"/>
      <c r="DM55" s="1083"/>
      <c r="DN55" s="1083"/>
      <c r="DO55" s="1083"/>
      <c r="DP55" s="1084"/>
      <c r="DQ55" s="1082"/>
      <c r="DR55" s="1083"/>
      <c r="DS55" s="1083"/>
      <c r="DT55" s="1083"/>
      <c r="DU55" s="1084"/>
      <c r="DV55" s="1085"/>
      <c r="DW55" s="1086"/>
      <c r="DX55" s="1086"/>
      <c r="DY55" s="1086"/>
      <c r="DZ55" s="1087"/>
      <c r="EA55" s="247"/>
    </row>
    <row r="56" spans="1:131" s="248" customFormat="1" ht="26.25" customHeight="1" x14ac:dyDescent="0.15">
      <c r="A56" s="262">
        <v>29</v>
      </c>
      <c r="B56" s="1130"/>
      <c r="C56" s="1131"/>
      <c r="D56" s="1131"/>
      <c r="E56" s="1131"/>
      <c r="F56" s="1131"/>
      <c r="G56" s="1131"/>
      <c r="H56" s="1131"/>
      <c r="I56" s="1131"/>
      <c r="J56" s="1131"/>
      <c r="K56" s="1131"/>
      <c r="L56" s="1131"/>
      <c r="M56" s="1131"/>
      <c r="N56" s="1131"/>
      <c r="O56" s="1131"/>
      <c r="P56" s="1132"/>
      <c r="Q56" s="1133"/>
      <c r="R56" s="1116"/>
      <c r="S56" s="1116"/>
      <c r="T56" s="1116"/>
      <c r="U56" s="1116"/>
      <c r="V56" s="1116"/>
      <c r="W56" s="1116"/>
      <c r="X56" s="1116"/>
      <c r="Y56" s="1116"/>
      <c r="Z56" s="1116"/>
      <c r="AA56" s="1116"/>
      <c r="AB56" s="1116"/>
      <c r="AC56" s="1116"/>
      <c r="AD56" s="1116"/>
      <c r="AE56" s="1134"/>
      <c r="AF56" s="1112"/>
      <c r="AG56" s="1113"/>
      <c r="AH56" s="1113"/>
      <c r="AI56" s="1113"/>
      <c r="AJ56" s="1114"/>
      <c r="AK56" s="1115"/>
      <c r="AL56" s="1116"/>
      <c r="AM56" s="1116"/>
      <c r="AN56" s="1116"/>
      <c r="AO56" s="1116"/>
      <c r="AP56" s="1116"/>
      <c r="AQ56" s="1116"/>
      <c r="AR56" s="1116"/>
      <c r="AS56" s="1116"/>
      <c r="AT56" s="1116"/>
      <c r="AU56" s="1116"/>
      <c r="AV56" s="1116"/>
      <c r="AW56" s="1116"/>
      <c r="AX56" s="1116"/>
      <c r="AY56" s="1116"/>
      <c r="AZ56" s="1117"/>
      <c r="BA56" s="1117"/>
      <c r="BB56" s="1117"/>
      <c r="BC56" s="1117"/>
      <c r="BD56" s="1117"/>
      <c r="BE56" s="1125"/>
      <c r="BF56" s="1125"/>
      <c r="BG56" s="1125"/>
      <c r="BH56" s="1125"/>
      <c r="BI56" s="1126"/>
      <c r="BJ56" s="253"/>
      <c r="BK56" s="253"/>
      <c r="BL56" s="253"/>
      <c r="BM56" s="253"/>
      <c r="BN56" s="253"/>
      <c r="BO56" s="266"/>
      <c r="BP56" s="266"/>
      <c r="BQ56" s="263">
        <v>50</v>
      </c>
      <c r="BR56" s="264"/>
      <c r="BS56" s="1107"/>
      <c r="BT56" s="1108"/>
      <c r="BU56" s="1108"/>
      <c r="BV56" s="1108"/>
      <c r="BW56" s="1108"/>
      <c r="BX56" s="1108"/>
      <c r="BY56" s="1108"/>
      <c r="BZ56" s="1108"/>
      <c r="CA56" s="1108"/>
      <c r="CB56" s="1108"/>
      <c r="CC56" s="1108"/>
      <c r="CD56" s="1108"/>
      <c r="CE56" s="1108"/>
      <c r="CF56" s="1108"/>
      <c r="CG56" s="1109"/>
      <c r="CH56" s="1082"/>
      <c r="CI56" s="1083"/>
      <c r="CJ56" s="1083"/>
      <c r="CK56" s="1083"/>
      <c r="CL56" s="1084"/>
      <c r="CM56" s="1082"/>
      <c r="CN56" s="1083"/>
      <c r="CO56" s="1083"/>
      <c r="CP56" s="1083"/>
      <c r="CQ56" s="1084"/>
      <c r="CR56" s="1082"/>
      <c r="CS56" s="1083"/>
      <c r="CT56" s="1083"/>
      <c r="CU56" s="1083"/>
      <c r="CV56" s="1084"/>
      <c r="CW56" s="1082"/>
      <c r="CX56" s="1083"/>
      <c r="CY56" s="1083"/>
      <c r="CZ56" s="1083"/>
      <c r="DA56" s="1084"/>
      <c r="DB56" s="1082"/>
      <c r="DC56" s="1083"/>
      <c r="DD56" s="1083"/>
      <c r="DE56" s="1083"/>
      <c r="DF56" s="1084"/>
      <c r="DG56" s="1082"/>
      <c r="DH56" s="1083"/>
      <c r="DI56" s="1083"/>
      <c r="DJ56" s="1083"/>
      <c r="DK56" s="1084"/>
      <c r="DL56" s="1082"/>
      <c r="DM56" s="1083"/>
      <c r="DN56" s="1083"/>
      <c r="DO56" s="1083"/>
      <c r="DP56" s="1084"/>
      <c r="DQ56" s="1082"/>
      <c r="DR56" s="1083"/>
      <c r="DS56" s="1083"/>
      <c r="DT56" s="1083"/>
      <c r="DU56" s="1084"/>
      <c r="DV56" s="1085"/>
      <c r="DW56" s="1086"/>
      <c r="DX56" s="1086"/>
      <c r="DY56" s="1086"/>
      <c r="DZ56" s="1087"/>
      <c r="EA56" s="247"/>
    </row>
    <row r="57" spans="1:131" s="248" customFormat="1" ht="26.25" customHeight="1" x14ac:dyDescent="0.15">
      <c r="A57" s="262">
        <v>30</v>
      </c>
      <c r="B57" s="1130"/>
      <c r="C57" s="1131"/>
      <c r="D57" s="1131"/>
      <c r="E57" s="1131"/>
      <c r="F57" s="1131"/>
      <c r="G57" s="1131"/>
      <c r="H57" s="1131"/>
      <c r="I57" s="1131"/>
      <c r="J57" s="1131"/>
      <c r="K57" s="1131"/>
      <c r="L57" s="1131"/>
      <c r="M57" s="1131"/>
      <c r="N57" s="1131"/>
      <c r="O57" s="1131"/>
      <c r="P57" s="1132"/>
      <c r="Q57" s="1133"/>
      <c r="R57" s="1116"/>
      <c r="S57" s="1116"/>
      <c r="T57" s="1116"/>
      <c r="U57" s="1116"/>
      <c r="V57" s="1116"/>
      <c r="W57" s="1116"/>
      <c r="X57" s="1116"/>
      <c r="Y57" s="1116"/>
      <c r="Z57" s="1116"/>
      <c r="AA57" s="1116"/>
      <c r="AB57" s="1116"/>
      <c r="AC57" s="1116"/>
      <c r="AD57" s="1116"/>
      <c r="AE57" s="1134"/>
      <c r="AF57" s="1112"/>
      <c r="AG57" s="1113"/>
      <c r="AH57" s="1113"/>
      <c r="AI57" s="1113"/>
      <c r="AJ57" s="1114"/>
      <c r="AK57" s="1115"/>
      <c r="AL57" s="1116"/>
      <c r="AM57" s="1116"/>
      <c r="AN57" s="1116"/>
      <c r="AO57" s="1116"/>
      <c r="AP57" s="1116"/>
      <c r="AQ57" s="1116"/>
      <c r="AR57" s="1116"/>
      <c r="AS57" s="1116"/>
      <c r="AT57" s="1116"/>
      <c r="AU57" s="1116"/>
      <c r="AV57" s="1116"/>
      <c r="AW57" s="1116"/>
      <c r="AX57" s="1116"/>
      <c r="AY57" s="1116"/>
      <c r="AZ57" s="1117"/>
      <c r="BA57" s="1117"/>
      <c r="BB57" s="1117"/>
      <c r="BC57" s="1117"/>
      <c r="BD57" s="1117"/>
      <c r="BE57" s="1125"/>
      <c r="BF57" s="1125"/>
      <c r="BG57" s="1125"/>
      <c r="BH57" s="1125"/>
      <c r="BI57" s="1126"/>
      <c r="BJ57" s="253"/>
      <c r="BK57" s="253"/>
      <c r="BL57" s="253"/>
      <c r="BM57" s="253"/>
      <c r="BN57" s="253"/>
      <c r="BO57" s="266"/>
      <c r="BP57" s="266"/>
      <c r="BQ57" s="263">
        <v>51</v>
      </c>
      <c r="BR57" s="264"/>
      <c r="BS57" s="1107"/>
      <c r="BT57" s="1108"/>
      <c r="BU57" s="1108"/>
      <c r="BV57" s="1108"/>
      <c r="BW57" s="1108"/>
      <c r="BX57" s="1108"/>
      <c r="BY57" s="1108"/>
      <c r="BZ57" s="1108"/>
      <c r="CA57" s="1108"/>
      <c r="CB57" s="1108"/>
      <c r="CC57" s="1108"/>
      <c r="CD57" s="1108"/>
      <c r="CE57" s="1108"/>
      <c r="CF57" s="1108"/>
      <c r="CG57" s="1109"/>
      <c r="CH57" s="1082"/>
      <c r="CI57" s="1083"/>
      <c r="CJ57" s="1083"/>
      <c r="CK57" s="1083"/>
      <c r="CL57" s="1084"/>
      <c r="CM57" s="1082"/>
      <c r="CN57" s="1083"/>
      <c r="CO57" s="1083"/>
      <c r="CP57" s="1083"/>
      <c r="CQ57" s="1084"/>
      <c r="CR57" s="1082"/>
      <c r="CS57" s="1083"/>
      <c r="CT57" s="1083"/>
      <c r="CU57" s="1083"/>
      <c r="CV57" s="1084"/>
      <c r="CW57" s="1082"/>
      <c r="CX57" s="1083"/>
      <c r="CY57" s="1083"/>
      <c r="CZ57" s="1083"/>
      <c r="DA57" s="1084"/>
      <c r="DB57" s="1082"/>
      <c r="DC57" s="1083"/>
      <c r="DD57" s="1083"/>
      <c r="DE57" s="1083"/>
      <c r="DF57" s="1084"/>
      <c r="DG57" s="1082"/>
      <c r="DH57" s="1083"/>
      <c r="DI57" s="1083"/>
      <c r="DJ57" s="1083"/>
      <c r="DK57" s="1084"/>
      <c r="DL57" s="1082"/>
      <c r="DM57" s="1083"/>
      <c r="DN57" s="1083"/>
      <c r="DO57" s="1083"/>
      <c r="DP57" s="1084"/>
      <c r="DQ57" s="1082"/>
      <c r="DR57" s="1083"/>
      <c r="DS57" s="1083"/>
      <c r="DT57" s="1083"/>
      <c r="DU57" s="1084"/>
      <c r="DV57" s="1085"/>
      <c r="DW57" s="1086"/>
      <c r="DX57" s="1086"/>
      <c r="DY57" s="1086"/>
      <c r="DZ57" s="1087"/>
      <c r="EA57" s="247"/>
    </row>
    <row r="58" spans="1:131" s="248" customFormat="1" ht="26.25" customHeight="1" x14ac:dyDescent="0.15">
      <c r="A58" s="262">
        <v>31</v>
      </c>
      <c r="B58" s="1130"/>
      <c r="C58" s="1131"/>
      <c r="D58" s="1131"/>
      <c r="E58" s="1131"/>
      <c r="F58" s="1131"/>
      <c r="G58" s="1131"/>
      <c r="H58" s="1131"/>
      <c r="I58" s="1131"/>
      <c r="J58" s="1131"/>
      <c r="K58" s="1131"/>
      <c r="L58" s="1131"/>
      <c r="M58" s="1131"/>
      <c r="N58" s="1131"/>
      <c r="O58" s="1131"/>
      <c r="P58" s="1132"/>
      <c r="Q58" s="1133"/>
      <c r="R58" s="1116"/>
      <c r="S58" s="1116"/>
      <c r="T58" s="1116"/>
      <c r="U58" s="1116"/>
      <c r="V58" s="1116"/>
      <c r="W58" s="1116"/>
      <c r="X58" s="1116"/>
      <c r="Y58" s="1116"/>
      <c r="Z58" s="1116"/>
      <c r="AA58" s="1116"/>
      <c r="AB58" s="1116"/>
      <c r="AC58" s="1116"/>
      <c r="AD58" s="1116"/>
      <c r="AE58" s="1134"/>
      <c r="AF58" s="1112"/>
      <c r="AG58" s="1113"/>
      <c r="AH58" s="1113"/>
      <c r="AI58" s="1113"/>
      <c r="AJ58" s="1114"/>
      <c r="AK58" s="1115"/>
      <c r="AL58" s="1116"/>
      <c r="AM58" s="1116"/>
      <c r="AN58" s="1116"/>
      <c r="AO58" s="1116"/>
      <c r="AP58" s="1116"/>
      <c r="AQ58" s="1116"/>
      <c r="AR58" s="1116"/>
      <c r="AS58" s="1116"/>
      <c r="AT58" s="1116"/>
      <c r="AU58" s="1116"/>
      <c r="AV58" s="1116"/>
      <c r="AW58" s="1116"/>
      <c r="AX58" s="1116"/>
      <c r="AY58" s="1116"/>
      <c r="AZ58" s="1117"/>
      <c r="BA58" s="1117"/>
      <c r="BB58" s="1117"/>
      <c r="BC58" s="1117"/>
      <c r="BD58" s="1117"/>
      <c r="BE58" s="1125"/>
      <c r="BF58" s="1125"/>
      <c r="BG58" s="1125"/>
      <c r="BH58" s="1125"/>
      <c r="BI58" s="1126"/>
      <c r="BJ58" s="253"/>
      <c r="BK58" s="253"/>
      <c r="BL58" s="253"/>
      <c r="BM58" s="253"/>
      <c r="BN58" s="253"/>
      <c r="BO58" s="266"/>
      <c r="BP58" s="266"/>
      <c r="BQ58" s="263">
        <v>52</v>
      </c>
      <c r="BR58" s="264"/>
      <c r="BS58" s="1107"/>
      <c r="BT58" s="1108"/>
      <c r="BU58" s="1108"/>
      <c r="BV58" s="1108"/>
      <c r="BW58" s="1108"/>
      <c r="BX58" s="1108"/>
      <c r="BY58" s="1108"/>
      <c r="BZ58" s="1108"/>
      <c r="CA58" s="1108"/>
      <c r="CB58" s="1108"/>
      <c r="CC58" s="1108"/>
      <c r="CD58" s="1108"/>
      <c r="CE58" s="1108"/>
      <c r="CF58" s="1108"/>
      <c r="CG58" s="1109"/>
      <c r="CH58" s="1082"/>
      <c r="CI58" s="1083"/>
      <c r="CJ58" s="1083"/>
      <c r="CK58" s="1083"/>
      <c r="CL58" s="1084"/>
      <c r="CM58" s="1082"/>
      <c r="CN58" s="1083"/>
      <c r="CO58" s="1083"/>
      <c r="CP58" s="1083"/>
      <c r="CQ58" s="1084"/>
      <c r="CR58" s="1082"/>
      <c r="CS58" s="1083"/>
      <c r="CT58" s="1083"/>
      <c r="CU58" s="1083"/>
      <c r="CV58" s="1084"/>
      <c r="CW58" s="1082"/>
      <c r="CX58" s="1083"/>
      <c r="CY58" s="1083"/>
      <c r="CZ58" s="1083"/>
      <c r="DA58" s="1084"/>
      <c r="DB58" s="1082"/>
      <c r="DC58" s="1083"/>
      <c r="DD58" s="1083"/>
      <c r="DE58" s="1083"/>
      <c r="DF58" s="1084"/>
      <c r="DG58" s="1082"/>
      <c r="DH58" s="1083"/>
      <c r="DI58" s="1083"/>
      <c r="DJ58" s="1083"/>
      <c r="DK58" s="1084"/>
      <c r="DL58" s="1082"/>
      <c r="DM58" s="1083"/>
      <c r="DN58" s="1083"/>
      <c r="DO58" s="1083"/>
      <c r="DP58" s="1084"/>
      <c r="DQ58" s="1082"/>
      <c r="DR58" s="1083"/>
      <c r="DS58" s="1083"/>
      <c r="DT58" s="1083"/>
      <c r="DU58" s="1084"/>
      <c r="DV58" s="1085"/>
      <c r="DW58" s="1086"/>
      <c r="DX58" s="1086"/>
      <c r="DY58" s="1086"/>
      <c r="DZ58" s="1087"/>
      <c r="EA58" s="247"/>
    </row>
    <row r="59" spans="1:131" s="248" customFormat="1" ht="26.25" customHeight="1" x14ac:dyDescent="0.15">
      <c r="A59" s="262">
        <v>32</v>
      </c>
      <c r="B59" s="1130"/>
      <c r="C59" s="1131"/>
      <c r="D59" s="1131"/>
      <c r="E59" s="1131"/>
      <c r="F59" s="1131"/>
      <c r="G59" s="1131"/>
      <c r="H59" s="1131"/>
      <c r="I59" s="1131"/>
      <c r="J59" s="1131"/>
      <c r="K59" s="1131"/>
      <c r="L59" s="1131"/>
      <c r="M59" s="1131"/>
      <c r="N59" s="1131"/>
      <c r="O59" s="1131"/>
      <c r="P59" s="1132"/>
      <c r="Q59" s="1133"/>
      <c r="R59" s="1116"/>
      <c r="S59" s="1116"/>
      <c r="T59" s="1116"/>
      <c r="U59" s="1116"/>
      <c r="V59" s="1116"/>
      <c r="W59" s="1116"/>
      <c r="X59" s="1116"/>
      <c r="Y59" s="1116"/>
      <c r="Z59" s="1116"/>
      <c r="AA59" s="1116"/>
      <c r="AB59" s="1116"/>
      <c r="AC59" s="1116"/>
      <c r="AD59" s="1116"/>
      <c r="AE59" s="1134"/>
      <c r="AF59" s="1112"/>
      <c r="AG59" s="1113"/>
      <c r="AH59" s="1113"/>
      <c r="AI59" s="1113"/>
      <c r="AJ59" s="1114"/>
      <c r="AK59" s="1115"/>
      <c r="AL59" s="1116"/>
      <c r="AM59" s="1116"/>
      <c r="AN59" s="1116"/>
      <c r="AO59" s="1116"/>
      <c r="AP59" s="1116"/>
      <c r="AQ59" s="1116"/>
      <c r="AR59" s="1116"/>
      <c r="AS59" s="1116"/>
      <c r="AT59" s="1116"/>
      <c r="AU59" s="1116"/>
      <c r="AV59" s="1116"/>
      <c r="AW59" s="1116"/>
      <c r="AX59" s="1116"/>
      <c r="AY59" s="1116"/>
      <c r="AZ59" s="1117"/>
      <c r="BA59" s="1117"/>
      <c r="BB59" s="1117"/>
      <c r="BC59" s="1117"/>
      <c r="BD59" s="1117"/>
      <c r="BE59" s="1125"/>
      <c r="BF59" s="1125"/>
      <c r="BG59" s="1125"/>
      <c r="BH59" s="1125"/>
      <c r="BI59" s="1126"/>
      <c r="BJ59" s="253"/>
      <c r="BK59" s="253"/>
      <c r="BL59" s="253"/>
      <c r="BM59" s="253"/>
      <c r="BN59" s="253"/>
      <c r="BO59" s="266"/>
      <c r="BP59" s="266"/>
      <c r="BQ59" s="263">
        <v>53</v>
      </c>
      <c r="BR59" s="264"/>
      <c r="BS59" s="1107"/>
      <c r="BT59" s="1108"/>
      <c r="BU59" s="1108"/>
      <c r="BV59" s="1108"/>
      <c r="BW59" s="1108"/>
      <c r="BX59" s="1108"/>
      <c r="BY59" s="1108"/>
      <c r="BZ59" s="1108"/>
      <c r="CA59" s="1108"/>
      <c r="CB59" s="1108"/>
      <c r="CC59" s="1108"/>
      <c r="CD59" s="1108"/>
      <c r="CE59" s="1108"/>
      <c r="CF59" s="1108"/>
      <c r="CG59" s="1109"/>
      <c r="CH59" s="1082"/>
      <c r="CI59" s="1083"/>
      <c r="CJ59" s="1083"/>
      <c r="CK59" s="1083"/>
      <c r="CL59" s="1084"/>
      <c r="CM59" s="1082"/>
      <c r="CN59" s="1083"/>
      <c r="CO59" s="1083"/>
      <c r="CP59" s="1083"/>
      <c r="CQ59" s="1084"/>
      <c r="CR59" s="1082"/>
      <c r="CS59" s="1083"/>
      <c r="CT59" s="1083"/>
      <c r="CU59" s="1083"/>
      <c r="CV59" s="1084"/>
      <c r="CW59" s="1082"/>
      <c r="CX59" s="1083"/>
      <c r="CY59" s="1083"/>
      <c r="CZ59" s="1083"/>
      <c r="DA59" s="1084"/>
      <c r="DB59" s="1082"/>
      <c r="DC59" s="1083"/>
      <c r="DD59" s="1083"/>
      <c r="DE59" s="1083"/>
      <c r="DF59" s="1084"/>
      <c r="DG59" s="1082"/>
      <c r="DH59" s="1083"/>
      <c r="DI59" s="1083"/>
      <c r="DJ59" s="1083"/>
      <c r="DK59" s="1084"/>
      <c r="DL59" s="1082"/>
      <c r="DM59" s="1083"/>
      <c r="DN59" s="1083"/>
      <c r="DO59" s="1083"/>
      <c r="DP59" s="1084"/>
      <c r="DQ59" s="1082"/>
      <c r="DR59" s="1083"/>
      <c r="DS59" s="1083"/>
      <c r="DT59" s="1083"/>
      <c r="DU59" s="1084"/>
      <c r="DV59" s="1085"/>
      <c r="DW59" s="1086"/>
      <c r="DX59" s="1086"/>
      <c r="DY59" s="1086"/>
      <c r="DZ59" s="1087"/>
      <c r="EA59" s="247"/>
    </row>
    <row r="60" spans="1:131" s="248" customFormat="1" ht="26.25" customHeight="1" x14ac:dyDescent="0.15">
      <c r="A60" s="262">
        <v>33</v>
      </c>
      <c r="B60" s="1130"/>
      <c r="C60" s="1131"/>
      <c r="D60" s="1131"/>
      <c r="E60" s="1131"/>
      <c r="F60" s="1131"/>
      <c r="G60" s="1131"/>
      <c r="H60" s="1131"/>
      <c r="I60" s="1131"/>
      <c r="J60" s="1131"/>
      <c r="K60" s="1131"/>
      <c r="L60" s="1131"/>
      <c r="M60" s="1131"/>
      <c r="N60" s="1131"/>
      <c r="O60" s="1131"/>
      <c r="P60" s="1132"/>
      <c r="Q60" s="1133"/>
      <c r="R60" s="1116"/>
      <c r="S60" s="1116"/>
      <c r="T60" s="1116"/>
      <c r="U60" s="1116"/>
      <c r="V60" s="1116"/>
      <c r="W60" s="1116"/>
      <c r="X60" s="1116"/>
      <c r="Y60" s="1116"/>
      <c r="Z60" s="1116"/>
      <c r="AA60" s="1116"/>
      <c r="AB60" s="1116"/>
      <c r="AC60" s="1116"/>
      <c r="AD60" s="1116"/>
      <c r="AE60" s="1134"/>
      <c r="AF60" s="1112"/>
      <c r="AG60" s="1113"/>
      <c r="AH60" s="1113"/>
      <c r="AI60" s="1113"/>
      <c r="AJ60" s="1114"/>
      <c r="AK60" s="1115"/>
      <c r="AL60" s="1116"/>
      <c r="AM60" s="1116"/>
      <c r="AN60" s="1116"/>
      <c r="AO60" s="1116"/>
      <c r="AP60" s="1116"/>
      <c r="AQ60" s="1116"/>
      <c r="AR60" s="1116"/>
      <c r="AS60" s="1116"/>
      <c r="AT60" s="1116"/>
      <c r="AU60" s="1116"/>
      <c r="AV60" s="1116"/>
      <c r="AW60" s="1116"/>
      <c r="AX60" s="1116"/>
      <c r="AY60" s="1116"/>
      <c r="AZ60" s="1117"/>
      <c r="BA60" s="1117"/>
      <c r="BB60" s="1117"/>
      <c r="BC60" s="1117"/>
      <c r="BD60" s="1117"/>
      <c r="BE60" s="1125"/>
      <c r="BF60" s="1125"/>
      <c r="BG60" s="1125"/>
      <c r="BH60" s="1125"/>
      <c r="BI60" s="1126"/>
      <c r="BJ60" s="253"/>
      <c r="BK60" s="253"/>
      <c r="BL60" s="253"/>
      <c r="BM60" s="253"/>
      <c r="BN60" s="253"/>
      <c r="BO60" s="266"/>
      <c r="BP60" s="266"/>
      <c r="BQ60" s="263">
        <v>54</v>
      </c>
      <c r="BR60" s="264"/>
      <c r="BS60" s="1107"/>
      <c r="BT60" s="1108"/>
      <c r="BU60" s="1108"/>
      <c r="BV60" s="1108"/>
      <c r="BW60" s="1108"/>
      <c r="BX60" s="1108"/>
      <c r="BY60" s="1108"/>
      <c r="BZ60" s="1108"/>
      <c r="CA60" s="1108"/>
      <c r="CB60" s="1108"/>
      <c r="CC60" s="1108"/>
      <c r="CD60" s="1108"/>
      <c r="CE60" s="1108"/>
      <c r="CF60" s="1108"/>
      <c r="CG60" s="1109"/>
      <c r="CH60" s="1082"/>
      <c r="CI60" s="1083"/>
      <c r="CJ60" s="1083"/>
      <c r="CK60" s="1083"/>
      <c r="CL60" s="1084"/>
      <c r="CM60" s="1082"/>
      <c r="CN60" s="1083"/>
      <c r="CO60" s="1083"/>
      <c r="CP60" s="1083"/>
      <c r="CQ60" s="1084"/>
      <c r="CR60" s="1082"/>
      <c r="CS60" s="1083"/>
      <c r="CT60" s="1083"/>
      <c r="CU60" s="1083"/>
      <c r="CV60" s="1084"/>
      <c r="CW60" s="1082"/>
      <c r="CX60" s="1083"/>
      <c r="CY60" s="1083"/>
      <c r="CZ60" s="1083"/>
      <c r="DA60" s="1084"/>
      <c r="DB60" s="1082"/>
      <c r="DC60" s="1083"/>
      <c r="DD60" s="1083"/>
      <c r="DE60" s="1083"/>
      <c r="DF60" s="1084"/>
      <c r="DG60" s="1082"/>
      <c r="DH60" s="1083"/>
      <c r="DI60" s="1083"/>
      <c r="DJ60" s="1083"/>
      <c r="DK60" s="1084"/>
      <c r="DL60" s="1082"/>
      <c r="DM60" s="1083"/>
      <c r="DN60" s="1083"/>
      <c r="DO60" s="1083"/>
      <c r="DP60" s="1084"/>
      <c r="DQ60" s="1082"/>
      <c r="DR60" s="1083"/>
      <c r="DS60" s="1083"/>
      <c r="DT60" s="1083"/>
      <c r="DU60" s="1084"/>
      <c r="DV60" s="1085"/>
      <c r="DW60" s="1086"/>
      <c r="DX60" s="1086"/>
      <c r="DY60" s="1086"/>
      <c r="DZ60" s="1087"/>
      <c r="EA60" s="247"/>
    </row>
    <row r="61" spans="1:131" s="248" customFormat="1" ht="26.25" customHeight="1" thickBot="1" x14ac:dyDescent="0.2">
      <c r="A61" s="262">
        <v>34</v>
      </c>
      <c r="B61" s="1130"/>
      <c r="C61" s="1131"/>
      <c r="D61" s="1131"/>
      <c r="E61" s="1131"/>
      <c r="F61" s="1131"/>
      <c r="G61" s="1131"/>
      <c r="H61" s="1131"/>
      <c r="I61" s="1131"/>
      <c r="J61" s="1131"/>
      <c r="K61" s="1131"/>
      <c r="L61" s="1131"/>
      <c r="M61" s="1131"/>
      <c r="N61" s="1131"/>
      <c r="O61" s="1131"/>
      <c r="P61" s="1132"/>
      <c r="Q61" s="1133"/>
      <c r="R61" s="1116"/>
      <c r="S61" s="1116"/>
      <c r="T61" s="1116"/>
      <c r="U61" s="1116"/>
      <c r="V61" s="1116"/>
      <c r="W61" s="1116"/>
      <c r="X61" s="1116"/>
      <c r="Y61" s="1116"/>
      <c r="Z61" s="1116"/>
      <c r="AA61" s="1116"/>
      <c r="AB61" s="1116"/>
      <c r="AC61" s="1116"/>
      <c r="AD61" s="1116"/>
      <c r="AE61" s="1134"/>
      <c r="AF61" s="1112"/>
      <c r="AG61" s="1113"/>
      <c r="AH61" s="1113"/>
      <c r="AI61" s="1113"/>
      <c r="AJ61" s="1114"/>
      <c r="AK61" s="1115"/>
      <c r="AL61" s="1116"/>
      <c r="AM61" s="1116"/>
      <c r="AN61" s="1116"/>
      <c r="AO61" s="1116"/>
      <c r="AP61" s="1116"/>
      <c r="AQ61" s="1116"/>
      <c r="AR61" s="1116"/>
      <c r="AS61" s="1116"/>
      <c r="AT61" s="1116"/>
      <c r="AU61" s="1116"/>
      <c r="AV61" s="1116"/>
      <c r="AW61" s="1116"/>
      <c r="AX61" s="1116"/>
      <c r="AY61" s="1116"/>
      <c r="AZ61" s="1117"/>
      <c r="BA61" s="1117"/>
      <c r="BB61" s="1117"/>
      <c r="BC61" s="1117"/>
      <c r="BD61" s="1117"/>
      <c r="BE61" s="1125"/>
      <c r="BF61" s="1125"/>
      <c r="BG61" s="1125"/>
      <c r="BH61" s="1125"/>
      <c r="BI61" s="1126"/>
      <c r="BJ61" s="253"/>
      <c r="BK61" s="253"/>
      <c r="BL61" s="253"/>
      <c r="BM61" s="253"/>
      <c r="BN61" s="253"/>
      <c r="BO61" s="266"/>
      <c r="BP61" s="266"/>
      <c r="BQ61" s="263">
        <v>55</v>
      </c>
      <c r="BR61" s="264"/>
      <c r="BS61" s="1107"/>
      <c r="BT61" s="1108"/>
      <c r="BU61" s="1108"/>
      <c r="BV61" s="1108"/>
      <c r="BW61" s="1108"/>
      <c r="BX61" s="1108"/>
      <c r="BY61" s="1108"/>
      <c r="BZ61" s="1108"/>
      <c r="CA61" s="1108"/>
      <c r="CB61" s="1108"/>
      <c r="CC61" s="1108"/>
      <c r="CD61" s="1108"/>
      <c r="CE61" s="1108"/>
      <c r="CF61" s="1108"/>
      <c r="CG61" s="1109"/>
      <c r="CH61" s="1082"/>
      <c r="CI61" s="1083"/>
      <c r="CJ61" s="1083"/>
      <c r="CK61" s="1083"/>
      <c r="CL61" s="1084"/>
      <c r="CM61" s="1082"/>
      <c r="CN61" s="1083"/>
      <c r="CO61" s="1083"/>
      <c r="CP61" s="1083"/>
      <c r="CQ61" s="1084"/>
      <c r="CR61" s="1082"/>
      <c r="CS61" s="1083"/>
      <c r="CT61" s="1083"/>
      <c r="CU61" s="1083"/>
      <c r="CV61" s="1084"/>
      <c r="CW61" s="1082"/>
      <c r="CX61" s="1083"/>
      <c r="CY61" s="1083"/>
      <c r="CZ61" s="1083"/>
      <c r="DA61" s="1084"/>
      <c r="DB61" s="1082"/>
      <c r="DC61" s="1083"/>
      <c r="DD61" s="1083"/>
      <c r="DE61" s="1083"/>
      <c r="DF61" s="1084"/>
      <c r="DG61" s="1082"/>
      <c r="DH61" s="1083"/>
      <c r="DI61" s="1083"/>
      <c r="DJ61" s="1083"/>
      <c r="DK61" s="1084"/>
      <c r="DL61" s="1082"/>
      <c r="DM61" s="1083"/>
      <c r="DN61" s="1083"/>
      <c r="DO61" s="1083"/>
      <c r="DP61" s="1084"/>
      <c r="DQ61" s="1082"/>
      <c r="DR61" s="1083"/>
      <c r="DS61" s="1083"/>
      <c r="DT61" s="1083"/>
      <c r="DU61" s="1084"/>
      <c r="DV61" s="1085"/>
      <c r="DW61" s="1086"/>
      <c r="DX61" s="1086"/>
      <c r="DY61" s="1086"/>
      <c r="DZ61" s="1087"/>
      <c r="EA61" s="247"/>
    </row>
    <row r="62" spans="1:131" s="248" customFormat="1" ht="26.25" customHeight="1" x14ac:dyDescent="0.15">
      <c r="A62" s="262">
        <v>35</v>
      </c>
      <c r="B62" s="1130"/>
      <c r="C62" s="1131"/>
      <c r="D62" s="1131"/>
      <c r="E62" s="1131"/>
      <c r="F62" s="1131"/>
      <c r="G62" s="1131"/>
      <c r="H62" s="1131"/>
      <c r="I62" s="1131"/>
      <c r="J62" s="1131"/>
      <c r="K62" s="1131"/>
      <c r="L62" s="1131"/>
      <c r="M62" s="1131"/>
      <c r="N62" s="1131"/>
      <c r="O62" s="1131"/>
      <c r="P62" s="1132"/>
      <c r="Q62" s="1133"/>
      <c r="R62" s="1116"/>
      <c r="S62" s="1116"/>
      <c r="T62" s="1116"/>
      <c r="U62" s="1116"/>
      <c r="V62" s="1116"/>
      <c r="W62" s="1116"/>
      <c r="X62" s="1116"/>
      <c r="Y62" s="1116"/>
      <c r="Z62" s="1116"/>
      <c r="AA62" s="1116"/>
      <c r="AB62" s="1116"/>
      <c r="AC62" s="1116"/>
      <c r="AD62" s="1116"/>
      <c r="AE62" s="1134"/>
      <c r="AF62" s="1112"/>
      <c r="AG62" s="1113"/>
      <c r="AH62" s="1113"/>
      <c r="AI62" s="1113"/>
      <c r="AJ62" s="1114"/>
      <c r="AK62" s="1115"/>
      <c r="AL62" s="1116"/>
      <c r="AM62" s="1116"/>
      <c r="AN62" s="1116"/>
      <c r="AO62" s="1116"/>
      <c r="AP62" s="1116"/>
      <c r="AQ62" s="1116"/>
      <c r="AR62" s="1116"/>
      <c r="AS62" s="1116"/>
      <c r="AT62" s="1116"/>
      <c r="AU62" s="1116"/>
      <c r="AV62" s="1116"/>
      <c r="AW62" s="1116"/>
      <c r="AX62" s="1116"/>
      <c r="AY62" s="1116"/>
      <c r="AZ62" s="1117"/>
      <c r="BA62" s="1117"/>
      <c r="BB62" s="1117"/>
      <c r="BC62" s="1117"/>
      <c r="BD62" s="1117"/>
      <c r="BE62" s="1125"/>
      <c r="BF62" s="1125"/>
      <c r="BG62" s="1125"/>
      <c r="BH62" s="1125"/>
      <c r="BI62" s="1126"/>
      <c r="BJ62" s="1127" t="s">
        <v>416</v>
      </c>
      <c r="BK62" s="1128"/>
      <c r="BL62" s="1128"/>
      <c r="BM62" s="1128"/>
      <c r="BN62" s="1129"/>
      <c r="BO62" s="266"/>
      <c r="BP62" s="266"/>
      <c r="BQ62" s="263">
        <v>56</v>
      </c>
      <c r="BR62" s="264"/>
      <c r="BS62" s="1107"/>
      <c r="BT62" s="1108"/>
      <c r="BU62" s="1108"/>
      <c r="BV62" s="1108"/>
      <c r="BW62" s="1108"/>
      <c r="BX62" s="1108"/>
      <c r="BY62" s="1108"/>
      <c r="BZ62" s="1108"/>
      <c r="CA62" s="1108"/>
      <c r="CB62" s="1108"/>
      <c r="CC62" s="1108"/>
      <c r="CD62" s="1108"/>
      <c r="CE62" s="1108"/>
      <c r="CF62" s="1108"/>
      <c r="CG62" s="1109"/>
      <c r="CH62" s="1082"/>
      <c r="CI62" s="1083"/>
      <c r="CJ62" s="1083"/>
      <c r="CK62" s="1083"/>
      <c r="CL62" s="1084"/>
      <c r="CM62" s="1082"/>
      <c r="CN62" s="1083"/>
      <c r="CO62" s="1083"/>
      <c r="CP62" s="1083"/>
      <c r="CQ62" s="1084"/>
      <c r="CR62" s="1082"/>
      <c r="CS62" s="1083"/>
      <c r="CT62" s="1083"/>
      <c r="CU62" s="1083"/>
      <c r="CV62" s="1084"/>
      <c r="CW62" s="1082"/>
      <c r="CX62" s="1083"/>
      <c r="CY62" s="1083"/>
      <c r="CZ62" s="1083"/>
      <c r="DA62" s="1084"/>
      <c r="DB62" s="1082"/>
      <c r="DC62" s="1083"/>
      <c r="DD62" s="1083"/>
      <c r="DE62" s="1083"/>
      <c r="DF62" s="1084"/>
      <c r="DG62" s="1082"/>
      <c r="DH62" s="1083"/>
      <c r="DI62" s="1083"/>
      <c r="DJ62" s="1083"/>
      <c r="DK62" s="1084"/>
      <c r="DL62" s="1082"/>
      <c r="DM62" s="1083"/>
      <c r="DN62" s="1083"/>
      <c r="DO62" s="1083"/>
      <c r="DP62" s="1084"/>
      <c r="DQ62" s="1082"/>
      <c r="DR62" s="1083"/>
      <c r="DS62" s="1083"/>
      <c r="DT62" s="1083"/>
      <c r="DU62" s="1084"/>
      <c r="DV62" s="1085"/>
      <c r="DW62" s="1086"/>
      <c r="DX62" s="1086"/>
      <c r="DY62" s="1086"/>
      <c r="DZ62" s="1087"/>
      <c r="EA62" s="247"/>
    </row>
    <row r="63" spans="1:131" s="248" customFormat="1" ht="26.25" customHeight="1" thickBot="1" x14ac:dyDescent="0.2">
      <c r="A63" s="265" t="s">
        <v>392</v>
      </c>
      <c r="B63" s="1037" t="s">
        <v>417</v>
      </c>
      <c r="C63" s="1038"/>
      <c r="D63" s="1038"/>
      <c r="E63" s="1038"/>
      <c r="F63" s="1038"/>
      <c r="G63" s="1038"/>
      <c r="H63" s="1038"/>
      <c r="I63" s="1038"/>
      <c r="J63" s="1038"/>
      <c r="K63" s="1038"/>
      <c r="L63" s="1038"/>
      <c r="M63" s="1038"/>
      <c r="N63" s="1038"/>
      <c r="O63" s="1038"/>
      <c r="P63" s="1039"/>
      <c r="Q63" s="1055"/>
      <c r="R63" s="1056"/>
      <c r="S63" s="1056"/>
      <c r="T63" s="1056"/>
      <c r="U63" s="1056"/>
      <c r="V63" s="1056"/>
      <c r="W63" s="1056"/>
      <c r="X63" s="1056"/>
      <c r="Y63" s="1056"/>
      <c r="Z63" s="1056"/>
      <c r="AA63" s="1056"/>
      <c r="AB63" s="1056"/>
      <c r="AC63" s="1056"/>
      <c r="AD63" s="1056"/>
      <c r="AE63" s="1121"/>
      <c r="AF63" s="1122">
        <v>430</v>
      </c>
      <c r="AG63" s="1052"/>
      <c r="AH63" s="1052"/>
      <c r="AI63" s="1052"/>
      <c r="AJ63" s="1123"/>
      <c r="AK63" s="1124"/>
      <c r="AL63" s="1056"/>
      <c r="AM63" s="1056"/>
      <c r="AN63" s="1056"/>
      <c r="AO63" s="1056"/>
      <c r="AP63" s="1052"/>
      <c r="AQ63" s="1052"/>
      <c r="AR63" s="1052"/>
      <c r="AS63" s="1052"/>
      <c r="AT63" s="1052"/>
      <c r="AU63" s="1052"/>
      <c r="AV63" s="1052"/>
      <c r="AW63" s="1052"/>
      <c r="AX63" s="1052"/>
      <c r="AY63" s="1052"/>
      <c r="AZ63" s="1118"/>
      <c r="BA63" s="1118"/>
      <c r="BB63" s="1118"/>
      <c r="BC63" s="1118"/>
      <c r="BD63" s="1118"/>
      <c r="BE63" s="1053"/>
      <c r="BF63" s="1053"/>
      <c r="BG63" s="1053"/>
      <c r="BH63" s="1053"/>
      <c r="BI63" s="1054"/>
      <c r="BJ63" s="1119" t="s">
        <v>138</v>
      </c>
      <c r="BK63" s="1044"/>
      <c r="BL63" s="1044"/>
      <c r="BM63" s="1044"/>
      <c r="BN63" s="1120"/>
      <c r="BO63" s="266"/>
      <c r="BP63" s="266"/>
      <c r="BQ63" s="263">
        <v>57</v>
      </c>
      <c r="BR63" s="264"/>
      <c r="BS63" s="1107"/>
      <c r="BT63" s="1108"/>
      <c r="BU63" s="1108"/>
      <c r="BV63" s="1108"/>
      <c r="BW63" s="1108"/>
      <c r="BX63" s="1108"/>
      <c r="BY63" s="1108"/>
      <c r="BZ63" s="1108"/>
      <c r="CA63" s="1108"/>
      <c r="CB63" s="1108"/>
      <c r="CC63" s="1108"/>
      <c r="CD63" s="1108"/>
      <c r="CE63" s="1108"/>
      <c r="CF63" s="1108"/>
      <c r="CG63" s="1109"/>
      <c r="CH63" s="1082"/>
      <c r="CI63" s="1083"/>
      <c r="CJ63" s="1083"/>
      <c r="CK63" s="1083"/>
      <c r="CL63" s="1084"/>
      <c r="CM63" s="1082"/>
      <c r="CN63" s="1083"/>
      <c r="CO63" s="1083"/>
      <c r="CP63" s="1083"/>
      <c r="CQ63" s="1084"/>
      <c r="CR63" s="1082"/>
      <c r="CS63" s="1083"/>
      <c r="CT63" s="1083"/>
      <c r="CU63" s="1083"/>
      <c r="CV63" s="1084"/>
      <c r="CW63" s="1082"/>
      <c r="CX63" s="1083"/>
      <c r="CY63" s="1083"/>
      <c r="CZ63" s="1083"/>
      <c r="DA63" s="1084"/>
      <c r="DB63" s="1082"/>
      <c r="DC63" s="1083"/>
      <c r="DD63" s="1083"/>
      <c r="DE63" s="1083"/>
      <c r="DF63" s="1084"/>
      <c r="DG63" s="1082"/>
      <c r="DH63" s="1083"/>
      <c r="DI63" s="1083"/>
      <c r="DJ63" s="1083"/>
      <c r="DK63" s="1084"/>
      <c r="DL63" s="1082"/>
      <c r="DM63" s="1083"/>
      <c r="DN63" s="1083"/>
      <c r="DO63" s="1083"/>
      <c r="DP63" s="1084"/>
      <c r="DQ63" s="1082"/>
      <c r="DR63" s="1083"/>
      <c r="DS63" s="1083"/>
      <c r="DT63" s="1083"/>
      <c r="DU63" s="1084"/>
      <c r="DV63" s="1085"/>
      <c r="DW63" s="1086"/>
      <c r="DX63" s="1086"/>
      <c r="DY63" s="1086"/>
      <c r="DZ63" s="1087"/>
      <c r="EA63" s="247"/>
    </row>
    <row r="64" spans="1:131" s="248" customFormat="1" ht="26.25" customHeight="1" x14ac:dyDescent="0.15">
      <c r="A64" s="266"/>
      <c r="B64" s="266"/>
      <c r="C64" s="266"/>
      <c r="D64" s="266"/>
      <c r="E64" s="266"/>
      <c r="F64" s="266"/>
      <c r="G64" s="266"/>
      <c r="H64" s="266"/>
      <c r="I64" s="266"/>
      <c r="J64" s="266"/>
      <c r="K64" s="266"/>
      <c r="L64" s="266"/>
      <c r="M64" s="266"/>
      <c r="N64" s="266"/>
      <c r="O64" s="266"/>
      <c r="P64" s="266"/>
      <c r="Q64" s="266"/>
      <c r="R64" s="266"/>
      <c r="S64" s="266"/>
      <c r="T64" s="266"/>
      <c r="U64" s="266"/>
      <c r="V64" s="266"/>
      <c r="W64" s="266"/>
      <c r="X64" s="266"/>
      <c r="Y64" s="266"/>
      <c r="Z64" s="266"/>
      <c r="AA64" s="266"/>
      <c r="AB64" s="266"/>
      <c r="AC64" s="266"/>
      <c r="AD64" s="266"/>
      <c r="AE64" s="266"/>
      <c r="AF64" s="266"/>
      <c r="AG64" s="266"/>
      <c r="AH64" s="266"/>
      <c r="AI64" s="266"/>
      <c r="AJ64" s="266"/>
      <c r="AK64" s="266"/>
      <c r="AL64" s="266"/>
      <c r="AM64" s="266"/>
      <c r="AN64" s="266"/>
      <c r="AO64" s="266"/>
      <c r="AP64" s="266"/>
      <c r="AQ64" s="266"/>
      <c r="AR64" s="266"/>
      <c r="AS64" s="266"/>
      <c r="AT64" s="266"/>
      <c r="AU64" s="266"/>
      <c r="AV64" s="266"/>
      <c r="AW64" s="266"/>
      <c r="AX64" s="266"/>
      <c r="AY64" s="266"/>
      <c r="AZ64" s="266"/>
      <c r="BA64" s="266"/>
      <c r="BB64" s="266"/>
      <c r="BC64" s="266"/>
      <c r="BD64" s="266"/>
      <c r="BE64" s="266"/>
      <c r="BF64" s="266"/>
      <c r="BG64" s="266"/>
      <c r="BH64" s="266"/>
      <c r="BI64" s="266"/>
      <c r="BJ64" s="266"/>
      <c r="BK64" s="266"/>
      <c r="BL64" s="266"/>
      <c r="BM64" s="266"/>
      <c r="BN64" s="266"/>
      <c r="BO64" s="266"/>
      <c r="BP64" s="266"/>
      <c r="BQ64" s="263">
        <v>58</v>
      </c>
      <c r="BR64" s="264"/>
      <c r="BS64" s="1107"/>
      <c r="BT64" s="1108"/>
      <c r="BU64" s="1108"/>
      <c r="BV64" s="1108"/>
      <c r="BW64" s="1108"/>
      <c r="BX64" s="1108"/>
      <c r="BY64" s="1108"/>
      <c r="BZ64" s="1108"/>
      <c r="CA64" s="1108"/>
      <c r="CB64" s="1108"/>
      <c r="CC64" s="1108"/>
      <c r="CD64" s="1108"/>
      <c r="CE64" s="1108"/>
      <c r="CF64" s="1108"/>
      <c r="CG64" s="1109"/>
      <c r="CH64" s="1082"/>
      <c r="CI64" s="1083"/>
      <c r="CJ64" s="1083"/>
      <c r="CK64" s="1083"/>
      <c r="CL64" s="1084"/>
      <c r="CM64" s="1082"/>
      <c r="CN64" s="1083"/>
      <c r="CO64" s="1083"/>
      <c r="CP64" s="1083"/>
      <c r="CQ64" s="1084"/>
      <c r="CR64" s="1082"/>
      <c r="CS64" s="1083"/>
      <c r="CT64" s="1083"/>
      <c r="CU64" s="1083"/>
      <c r="CV64" s="1084"/>
      <c r="CW64" s="1082"/>
      <c r="CX64" s="1083"/>
      <c r="CY64" s="1083"/>
      <c r="CZ64" s="1083"/>
      <c r="DA64" s="1084"/>
      <c r="DB64" s="1082"/>
      <c r="DC64" s="1083"/>
      <c r="DD64" s="1083"/>
      <c r="DE64" s="1083"/>
      <c r="DF64" s="1084"/>
      <c r="DG64" s="1082"/>
      <c r="DH64" s="1083"/>
      <c r="DI64" s="1083"/>
      <c r="DJ64" s="1083"/>
      <c r="DK64" s="1084"/>
      <c r="DL64" s="1082"/>
      <c r="DM64" s="1083"/>
      <c r="DN64" s="1083"/>
      <c r="DO64" s="1083"/>
      <c r="DP64" s="1084"/>
      <c r="DQ64" s="1082"/>
      <c r="DR64" s="1083"/>
      <c r="DS64" s="1083"/>
      <c r="DT64" s="1083"/>
      <c r="DU64" s="1084"/>
      <c r="DV64" s="1085"/>
      <c r="DW64" s="1086"/>
      <c r="DX64" s="1086"/>
      <c r="DY64" s="1086"/>
      <c r="DZ64" s="1087"/>
      <c r="EA64" s="247"/>
    </row>
    <row r="65" spans="1:131" s="248" customFormat="1" ht="26.25" customHeight="1" thickBot="1" x14ac:dyDescent="0.2">
      <c r="A65" s="253" t="s">
        <v>418</v>
      </c>
      <c r="B65" s="253"/>
      <c r="C65" s="253"/>
      <c r="D65" s="253"/>
      <c r="E65" s="253"/>
      <c r="F65" s="253"/>
      <c r="G65" s="253"/>
      <c r="H65" s="253"/>
      <c r="I65" s="253"/>
      <c r="J65" s="253"/>
      <c r="K65" s="253"/>
      <c r="L65" s="253"/>
      <c r="M65" s="253"/>
      <c r="N65" s="253"/>
      <c r="O65" s="253"/>
      <c r="P65" s="253"/>
      <c r="Q65" s="253"/>
      <c r="R65" s="253"/>
      <c r="S65" s="253"/>
      <c r="T65" s="253"/>
      <c r="U65" s="253"/>
      <c r="V65" s="253"/>
      <c r="W65" s="253"/>
      <c r="X65" s="253"/>
      <c r="Y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66"/>
      <c r="BF65" s="266"/>
      <c r="BG65" s="266"/>
      <c r="BH65" s="266"/>
      <c r="BI65" s="266"/>
      <c r="BJ65" s="266"/>
      <c r="BK65" s="266"/>
      <c r="BL65" s="266"/>
      <c r="BM65" s="266"/>
      <c r="BN65" s="266"/>
      <c r="BO65" s="266"/>
      <c r="BP65" s="266"/>
      <c r="BQ65" s="263">
        <v>59</v>
      </c>
      <c r="BR65" s="264"/>
      <c r="BS65" s="1107"/>
      <c r="BT65" s="1108"/>
      <c r="BU65" s="1108"/>
      <c r="BV65" s="1108"/>
      <c r="BW65" s="1108"/>
      <c r="BX65" s="1108"/>
      <c r="BY65" s="1108"/>
      <c r="BZ65" s="1108"/>
      <c r="CA65" s="1108"/>
      <c r="CB65" s="1108"/>
      <c r="CC65" s="1108"/>
      <c r="CD65" s="1108"/>
      <c r="CE65" s="1108"/>
      <c r="CF65" s="1108"/>
      <c r="CG65" s="1109"/>
      <c r="CH65" s="1082"/>
      <c r="CI65" s="1083"/>
      <c r="CJ65" s="1083"/>
      <c r="CK65" s="1083"/>
      <c r="CL65" s="1084"/>
      <c r="CM65" s="1082"/>
      <c r="CN65" s="1083"/>
      <c r="CO65" s="1083"/>
      <c r="CP65" s="1083"/>
      <c r="CQ65" s="1084"/>
      <c r="CR65" s="1082"/>
      <c r="CS65" s="1083"/>
      <c r="CT65" s="1083"/>
      <c r="CU65" s="1083"/>
      <c r="CV65" s="1084"/>
      <c r="CW65" s="1082"/>
      <c r="CX65" s="1083"/>
      <c r="CY65" s="1083"/>
      <c r="CZ65" s="1083"/>
      <c r="DA65" s="1084"/>
      <c r="DB65" s="1082"/>
      <c r="DC65" s="1083"/>
      <c r="DD65" s="1083"/>
      <c r="DE65" s="1083"/>
      <c r="DF65" s="1084"/>
      <c r="DG65" s="1082"/>
      <c r="DH65" s="1083"/>
      <c r="DI65" s="1083"/>
      <c r="DJ65" s="1083"/>
      <c r="DK65" s="1084"/>
      <c r="DL65" s="1082"/>
      <c r="DM65" s="1083"/>
      <c r="DN65" s="1083"/>
      <c r="DO65" s="1083"/>
      <c r="DP65" s="1084"/>
      <c r="DQ65" s="1082"/>
      <c r="DR65" s="1083"/>
      <c r="DS65" s="1083"/>
      <c r="DT65" s="1083"/>
      <c r="DU65" s="1084"/>
      <c r="DV65" s="1085"/>
      <c r="DW65" s="1086"/>
      <c r="DX65" s="1086"/>
      <c r="DY65" s="1086"/>
      <c r="DZ65" s="1087"/>
      <c r="EA65" s="247"/>
    </row>
    <row r="66" spans="1:131" s="248" customFormat="1" ht="26.25" customHeight="1" x14ac:dyDescent="0.15">
      <c r="A66" s="1088" t="s">
        <v>419</v>
      </c>
      <c r="B66" s="1089"/>
      <c r="C66" s="1089"/>
      <c r="D66" s="1089"/>
      <c r="E66" s="1089"/>
      <c r="F66" s="1089"/>
      <c r="G66" s="1089"/>
      <c r="H66" s="1089"/>
      <c r="I66" s="1089"/>
      <c r="J66" s="1089"/>
      <c r="K66" s="1089"/>
      <c r="L66" s="1089"/>
      <c r="M66" s="1089"/>
      <c r="N66" s="1089"/>
      <c r="O66" s="1089"/>
      <c r="P66" s="1090"/>
      <c r="Q66" s="1094" t="s">
        <v>420</v>
      </c>
      <c r="R66" s="1095"/>
      <c r="S66" s="1095"/>
      <c r="T66" s="1095"/>
      <c r="U66" s="1096"/>
      <c r="V66" s="1094" t="s">
        <v>398</v>
      </c>
      <c r="W66" s="1095"/>
      <c r="X66" s="1095"/>
      <c r="Y66" s="1095"/>
      <c r="Z66" s="1096"/>
      <c r="AA66" s="1094" t="s">
        <v>399</v>
      </c>
      <c r="AB66" s="1095"/>
      <c r="AC66" s="1095"/>
      <c r="AD66" s="1095"/>
      <c r="AE66" s="1096"/>
      <c r="AF66" s="1100" t="s">
        <v>400</v>
      </c>
      <c r="AG66" s="1101"/>
      <c r="AH66" s="1101"/>
      <c r="AI66" s="1101"/>
      <c r="AJ66" s="1102"/>
      <c r="AK66" s="1094" t="s">
        <v>401</v>
      </c>
      <c r="AL66" s="1089"/>
      <c r="AM66" s="1089"/>
      <c r="AN66" s="1089"/>
      <c r="AO66" s="1090"/>
      <c r="AP66" s="1094" t="s">
        <v>402</v>
      </c>
      <c r="AQ66" s="1095"/>
      <c r="AR66" s="1095"/>
      <c r="AS66" s="1095"/>
      <c r="AT66" s="1096"/>
      <c r="AU66" s="1094" t="s">
        <v>421</v>
      </c>
      <c r="AV66" s="1095"/>
      <c r="AW66" s="1095"/>
      <c r="AX66" s="1095"/>
      <c r="AY66" s="1096"/>
      <c r="AZ66" s="1094" t="s">
        <v>380</v>
      </c>
      <c r="BA66" s="1095"/>
      <c r="BB66" s="1095"/>
      <c r="BC66" s="1095"/>
      <c r="BD66" s="1110"/>
      <c r="BE66" s="266"/>
      <c r="BF66" s="266"/>
      <c r="BG66" s="266"/>
      <c r="BH66" s="266"/>
      <c r="BI66" s="266"/>
      <c r="BJ66" s="266"/>
      <c r="BK66" s="266"/>
      <c r="BL66" s="266"/>
      <c r="BM66" s="266"/>
      <c r="BN66" s="266"/>
      <c r="BO66" s="266"/>
      <c r="BP66" s="266"/>
      <c r="BQ66" s="263">
        <v>60</v>
      </c>
      <c r="BR66" s="268"/>
      <c r="BS66" s="1046"/>
      <c r="BT66" s="1047"/>
      <c r="BU66" s="1047"/>
      <c r="BV66" s="1047"/>
      <c r="BW66" s="1047"/>
      <c r="BX66" s="1047"/>
      <c r="BY66" s="1047"/>
      <c r="BZ66" s="1047"/>
      <c r="CA66" s="1047"/>
      <c r="CB66" s="1047"/>
      <c r="CC66" s="1047"/>
      <c r="CD66" s="1047"/>
      <c r="CE66" s="1047"/>
      <c r="CF66" s="1047"/>
      <c r="CG66" s="1048"/>
      <c r="CH66" s="1049"/>
      <c r="CI66" s="1050"/>
      <c r="CJ66" s="1050"/>
      <c r="CK66" s="1050"/>
      <c r="CL66" s="1051"/>
      <c r="CM66" s="1049"/>
      <c r="CN66" s="1050"/>
      <c r="CO66" s="1050"/>
      <c r="CP66" s="1050"/>
      <c r="CQ66" s="1051"/>
      <c r="CR66" s="1049"/>
      <c r="CS66" s="1050"/>
      <c r="CT66" s="1050"/>
      <c r="CU66" s="1050"/>
      <c r="CV66" s="1051"/>
      <c r="CW66" s="1049"/>
      <c r="CX66" s="1050"/>
      <c r="CY66" s="1050"/>
      <c r="CZ66" s="1050"/>
      <c r="DA66" s="1051"/>
      <c r="DB66" s="1049"/>
      <c r="DC66" s="1050"/>
      <c r="DD66" s="1050"/>
      <c r="DE66" s="1050"/>
      <c r="DF66" s="1051"/>
      <c r="DG66" s="1049"/>
      <c r="DH66" s="1050"/>
      <c r="DI66" s="1050"/>
      <c r="DJ66" s="1050"/>
      <c r="DK66" s="1051"/>
      <c r="DL66" s="1049"/>
      <c r="DM66" s="1050"/>
      <c r="DN66" s="1050"/>
      <c r="DO66" s="1050"/>
      <c r="DP66" s="1051"/>
      <c r="DQ66" s="1049"/>
      <c r="DR66" s="1050"/>
      <c r="DS66" s="1050"/>
      <c r="DT66" s="1050"/>
      <c r="DU66" s="1051"/>
      <c r="DV66" s="1034"/>
      <c r="DW66" s="1035"/>
      <c r="DX66" s="1035"/>
      <c r="DY66" s="1035"/>
      <c r="DZ66" s="1036"/>
      <c r="EA66" s="247"/>
    </row>
    <row r="67" spans="1:131" s="248" customFormat="1" ht="26.25" customHeight="1" thickBot="1" x14ac:dyDescent="0.2">
      <c r="A67" s="1091"/>
      <c r="B67" s="1092"/>
      <c r="C67" s="1092"/>
      <c r="D67" s="1092"/>
      <c r="E67" s="1092"/>
      <c r="F67" s="1092"/>
      <c r="G67" s="1092"/>
      <c r="H67" s="1092"/>
      <c r="I67" s="1092"/>
      <c r="J67" s="1092"/>
      <c r="K67" s="1092"/>
      <c r="L67" s="1092"/>
      <c r="M67" s="1092"/>
      <c r="N67" s="1092"/>
      <c r="O67" s="1092"/>
      <c r="P67" s="1093"/>
      <c r="Q67" s="1097"/>
      <c r="R67" s="1098"/>
      <c r="S67" s="1098"/>
      <c r="T67" s="1098"/>
      <c r="U67" s="1099"/>
      <c r="V67" s="1097"/>
      <c r="W67" s="1098"/>
      <c r="X67" s="1098"/>
      <c r="Y67" s="1098"/>
      <c r="Z67" s="1099"/>
      <c r="AA67" s="1097"/>
      <c r="AB67" s="1098"/>
      <c r="AC67" s="1098"/>
      <c r="AD67" s="1098"/>
      <c r="AE67" s="1099"/>
      <c r="AF67" s="1103"/>
      <c r="AG67" s="1104"/>
      <c r="AH67" s="1104"/>
      <c r="AI67" s="1104"/>
      <c r="AJ67" s="1105"/>
      <c r="AK67" s="1106"/>
      <c r="AL67" s="1092"/>
      <c r="AM67" s="1092"/>
      <c r="AN67" s="1092"/>
      <c r="AO67" s="1093"/>
      <c r="AP67" s="1097"/>
      <c r="AQ67" s="1098"/>
      <c r="AR67" s="1098"/>
      <c r="AS67" s="1098"/>
      <c r="AT67" s="1099"/>
      <c r="AU67" s="1097"/>
      <c r="AV67" s="1098"/>
      <c r="AW67" s="1098"/>
      <c r="AX67" s="1098"/>
      <c r="AY67" s="1099"/>
      <c r="AZ67" s="1097"/>
      <c r="BA67" s="1098"/>
      <c r="BB67" s="1098"/>
      <c r="BC67" s="1098"/>
      <c r="BD67" s="1111"/>
      <c r="BE67" s="266"/>
      <c r="BF67" s="266"/>
      <c r="BG67" s="266"/>
      <c r="BH67" s="266"/>
      <c r="BI67" s="266"/>
      <c r="BJ67" s="266"/>
      <c r="BK67" s="266"/>
      <c r="BL67" s="266"/>
      <c r="BM67" s="266"/>
      <c r="BN67" s="266"/>
      <c r="BO67" s="266"/>
      <c r="BP67" s="266"/>
      <c r="BQ67" s="263">
        <v>61</v>
      </c>
      <c r="BR67" s="268"/>
      <c r="BS67" s="1046"/>
      <c r="BT67" s="1047"/>
      <c r="BU67" s="1047"/>
      <c r="BV67" s="1047"/>
      <c r="BW67" s="1047"/>
      <c r="BX67" s="1047"/>
      <c r="BY67" s="1047"/>
      <c r="BZ67" s="1047"/>
      <c r="CA67" s="1047"/>
      <c r="CB67" s="1047"/>
      <c r="CC67" s="1047"/>
      <c r="CD67" s="1047"/>
      <c r="CE67" s="1047"/>
      <c r="CF67" s="1047"/>
      <c r="CG67" s="1048"/>
      <c r="CH67" s="1049"/>
      <c r="CI67" s="1050"/>
      <c r="CJ67" s="1050"/>
      <c r="CK67" s="1050"/>
      <c r="CL67" s="1051"/>
      <c r="CM67" s="1049"/>
      <c r="CN67" s="1050"/>
      <c r="CO67" s="1050"/>
      <c r="CP67" s="1050"/>
      <c r="CQ67" s="1051"/>
      <c r="CR67" s="1049"/>
      <c r="CS67" s="1050"/>
      <c r="CT67" s="1050"/>
      <c r="CU67" s="1050"/>
      <c r="CV67" s="1051"/>
      <c r="CW67" s="1049"/>
      <c r="CX67" s="1050"/>
      <c r="CY67" s="1050"/>
      <c r="CZ67" s="1050"/>
      <c r="DA67" s="1051"/>
      <c r="DB67" s="1049"/>
      <c r="DC67" s="1050"/>
      <c r="DD67" s="1050"/>
      <c r="DE67" s="1050"/>
      <c r="DF67" s="1051"/>
      <c r="DG67" s="1049"/>
      <c r="DH67" s="1050"/>
      <c r="DI67" s="1050"/>
      <c r="DJ67" s="1050"/>
      <c r="DK67" s="1051"/>
      <c r="DL67" s="1049"/>
      <c r="DM67" s="1050"/>
      <c r="DN67" s="1050"/>
      <c r="DO67" s="1050"/>
      <c r="DP67" s="1051"/>
      <c r="DQ67" s="1049"/>
      <c r="DR67" s="1050"/>
      <c r="DS67" s="1050"/>
      <c r="DT67" s="1050"/>
      <c r="DU67" s="1051"/>
      <c r="DV67" s="1034"/>
      <c r="DW67" s="1035"/>
      <c r="DX67" s="1035"/>
      <c r="DY67" s="1035"/>
      <c r="DZ67" s="1036"/>
      <c r="EA67" s="247"/>
    </row>
    <row r="68" spans="1:131" s="248" customFormat="1" ht="26.25" customHeight="1" thickTop="1" x14ac:dyDescent="0.15">
      <c r="A68" s="259">
        <v>1</v>
      </c>
      <c r="B68" s="1078" t="s">
        <v>588</v>
      </c>
      <c r="C68" s="1079"/>
      <c r="D68" s="1079"/>
      <c r="E68" s="1079"/>
      <c r="F68" s="1079"/>
      <c r="G68" s="1079"/>
      <c r="H68" s="1079"/>
      <c r="I68" s="1079"/>
      <c r="J68" s="1079"/>
      <c r="K68" s="1079"/>
      <c r="L68" s="1079"/>
      <c r="M68" s="1079"/>
      <c r="N68" s="1079"/>
      <c r="O68" s="1079"/>
      <c r="P68" s="1080"/>
      <c r="Q68" s="1081">
        <f>Q69+Q70</f>
        <v>1554</v>
      </c>
      <c r="R68" s="1075"/>
      <c r="S68" s="1075"/>
      <c r="T68" s="1075"/>
      <c r="U68" s="1075"/>
      <c r="V68" s="1075">
        <f t="shared" ref="V68" si="0">V69+V70</f>
        <v>1513</v>
      </c>
      <c r="W68" s="1075"/>
      <c r="X68" s="1075"/>
      <c r="Y68" s="1075"/>
      <c r="Z68" s="1075"/>
      <c r="AA68" s="1075">
        <f t="shared" ref="AA68" si="1">AA69+AA70</f>
        <v>42</v>
      </c>
      <c r="AB68" s="1075"/>
      <c r="AC68" s="1075"/>
      <c r="AD68" s="1075"/>
      <c r="AE68" s="1075"/>
      <c r="AF68" s="1075">
        <f t="shared" ref="AF68" si="2">AF69+AF70</f>
        <v>42</v>
      </c>
      <c r="AG68" s="1075"/>
      <c r="AH68" s="1075"/>
      <c r="AI68" s="1075"/>
      <c r="AJ68" s="1075"/>
      <c r="AK68" s="1075">
        <v>197</v>
      </c>
      <c r="AL68" s="1075"/>
      <c r="AM68" s="1075"/>
      <c r="AN68" s="1075"/>
      <c r="AO68" s="1075"/>
      <c r="AP68" s="1075">
        <v>759</v>
      </c>
      <c r="AQ68" s="1075"/>
      <c r="AR68" s="1075"/>
      <c r="AS68" s="1075"/>
      <c r="AT68" s="1075"/>
      <c r="AU68" s="1075">
        <v>406</v>
      </c>
      <c r="AV68" s="1075"/>
      <c r="AW68" s="1075"/>
      <c r="AX68" s="1075"/>
      <c r="AY68" s="1075"/>
      <c r="AZ68" s="1076"/>
      <c r="BA68" s="1076"/>
      <c r="BB68" s="1076"/>
      <c r="BC68" s="1076"/>
      <c r="BD68" s="1077"/>
      <c r="BE68" s="266"/>
      <c r="BF68" s="266"/>
      <c r="BG68" s="266"/>
      <c r="BH68" s="266"/>
      <c r="BI68" s="266"/>
      <c r="BJ68" s="266"/>
      <c r="BK68" s="266"/>
      <c r="BL68" s="266"/>
      <c r="BM68" s="266"/>
      <c r="BN68" s="266"/>
      <c r="BO68" s="266"/>
      <c r="BP68" s="266"/>
      <c r="BQ68" s="263">
        <v>62</v>
      </c>
      <c r="BR68" s="268"/>
      <c r="BS68" s="1046"/>
      <c r="BT68" s="1047"/>
      <c r="BU68" s="1047"/>
      <c r="BV68" s="1047"/>
      <c r="BW68" s="1047"/>
      <c r="BX68" s="1047"/>
      <c r="BY68" s="1047"/>
      <c r="BZ68" s="1047"/>
      <c r="CA68" s="1047"/>
      <c r="CB68" s="1047"/>
      <c r="CC68" s="1047"/>
      <c r="CD68" s="1047"/>
      <c r="CE68" s="1047"/>
      <c r="CF68" s="1047"/>
      <c r="CG68" s="1048"/>
      <c r="CH68" s="1049"/>
      <c r="CI68" s="1050"/>
      <c r="CJ68" s="1050"/>
      <c r="CK68" s="1050"/>
      <c r="CL68" s="1051"/>
      <c r="CM68" s="1049"/>
      <c r="CN68" s="1050"/>
      <c r="CO68" s="1050"/>
      <c r="CP68" s="1050"/>
      <c r="CQ68" s="1051"/>
      <c r="CR68" s="1049"/>
      <c r="CS68" s="1050"/>
      <c r="CT68" s="1050"/>
      <c r="CU68" s="1050"/>
      <c r="CV68" s="1051"/>
      <c r="CW68" s="1049"/>
      <c r="CX68" s="1050"/>
      <c r="CY68" s="1050"/>
      <c r="CZ68" s="1050"/>
      <c r="DA68" s="1051"/>
      <c r="DB68" s="1049"/>
      <c r="DC68" s="1050"/>
      <c r="DD68" s="1050"/>
      <c r="DE68" s="1050"/>
      <c r="DF68" s="1051"/>
      <c r="DG68" s="1049"/>
      <c r="DH68" s="1050"/>
      <c r="DI68" s="1050"/>
      <c r="DJ68" s="1050"/>
      <c r="DK68" s="1051"/>
      <c r="DL68" s="1049"/>
      <c r="DM68" s="1050"/>
      <c r="DN68" s="1050"/>
      <c r="DO68" s="1050"/>
      <c r="DP68" s="1051"/>
      <c r="DQ68" s="1049"/>
      <c r="DR68" s="1050"/>
      <c r="DS68" s="1050"/>
      <c r="DT68" s="1050"/>
      <c r="DU68" s="1051"/>
      <c r="DV68" s="1034"/>
      <c r="DW68" s="1035"/>
      <c r="DX68" s="1035"/>
      <c r="DY68" s="1035"/>
      <c r="DZ68" s="1036"/>
      <c r="EA68" s="247"/>
    </row>
    <row r="69" spans="1:131" s="248" customFormat="1" ht="26.25" customHeight="1" x14ac:dyDescent="0.15">
      <c r="A69" s="262">
        <v>2</v>
      </c>
      <c r="B69" s="1067" t="s">
        <v>589</v>
      </c>
      <c r="C69" s="1068"/>
      <c r="D69" s="1068"/>
      <c r="E69" s="1068"/>
      <c r="F69" s="1068"/>
      <c r="G69" s="1068"/>
      <c r="H69" s="1068"/>
      <c r="I69" s="1068"/>
      <c r="J69" s="1068"/>
      <c r="K69" s="1068"/>
      <c r="L69" s="1068"/>
      <c r="M69" s="1068"/>
      <c r="N69" s="1068"/>
      <c r="O69" s="1068"/>
      <c r="P69" s="1069"/>
      <c r="Q69" s="1070">
        <v>292</v>
      </c>
      <c r="R69" s="1064"/>
      <c r="S69" s="1064"/>
      <c r="T69" s="1064"/>
      <c r="U69" s="1064"/>
      <c r="V69" s="1064">
        <v>290</v>
      </c>
      <c r="W69" s="1064"/>
      <c r="X69" s="1064"/>
      <c r="Y69" s="1064"/>
      <c r="Z69" s="1064"/>
      <c r="AA69" s="1064">
        <v>2</v>
      </c>
      <c r="AB69" s="1064"/>
      <c r="AC69" s="1064"/>
      <c r="AD69" s="1064"/>
      <c r="AE69" s="1064"/>
      <c r="AF69" s="1064">
        <v>2</v>
      </c>
      <c r="AG69" s="1064"/>
      <c r="AH69" s="1064"/>
      <c r="AI69" s="1064"/>
      <c r="AJ69" s="1064"/>
      <c r="AK69" s="1064">
        <v>21</v>
      </c>
      <c r="AL69" s="1064"/>
      <c r="AM69" s="1064"/>
      <c r="AN69" s="1064"/>
      <c r="AO69" s="1064"/>
      <c r="AP69" s="1064">
        <v>759</v>
      </c>
      <c r="AQ69" s="1064"/>
      <c r="AR69" s="1064"/>
      <c r="AS69" s="1064"/>
      <c r="AT69" s="1064"/>
      <c r="AU69" s="1064">
        <v>406</v>
      </c>
      <c r="AV69" s="1064"/>
      <c r="AW69" s="1064"/>
      <c r="AX69" s="1064"/>
      <c r="AY69" s="1064"/>
      <c r="AZ69" s="1065"/>
      <c r="BA69" s="1065"/>
      <c r="BB69" s="1065"/>
      <c r="BC69" s="1065"/>
      <c r="BD69" s="1066"/>
      <c r="BE69" s="266"/>
      <c r="BF69" s="266"/>
      <c r="BG69" s="266"/>
      <c r="BH69" s="266"/>
      <c r="BI69" s="266"/>
      <c r="BJ69" s="266"/>
      <c r="BK69" s="266"/>
      <c r="BL69" s="266"/>
      <c r="BM69" s="266"/>
      <c r="BN69" s="266"/>
      <c r="BO69" s="266"/>
      <c r="BP69" s="266"/>
      <c r="BQ69" s="263">
        <v>63</v>
      </c>
      <c r="BR69" s="268"/>
      <c r="BS69" s="1046"/>
      <c r="BT69" s="1047"/>
      <c r="BU69" s="1047"/>
      <c r="BV69" s="1047"/>
      <c r="BW69" s="1047"/>
      <c r="BX69" s="1047"/>
      <c r="BY69" s="1047"/>
      <c r="BZ69" s="1047"/>
      <c r="CA69" s="1047"/>
      <c r="CB69" s="1047"/>
      <c r="CC69" s="1047"/>
      <c r="CD69" s="1047"/>
      <c r="CE69" s="1047"/>
      <c r="CF69" s="1047"/>
      <c r="CG69" s="1048"/>
      <c r="CH69" s="1049"/>
      <c r="CI69" s="1050"/>
      <c r="CJ69" s="1050"/>
      <c r="CK69" s="1050"/>
      <c r="CL69" s="1051"/>
      <c r="CM69" s="1049"/>
      <c r="CN69" s="1050"/>
      <c r="CO69" s="1050"/>
      <c r="CP69" s="1050"/>
      <c r="CQ69" s="1051"/>
      <c r="CR69" s="1049"/>
      <c r="CS69" s="1050"/>
      <c r="CT69" s="1050"/>
      <c r="CU69" s="1050"/>
      <c r="CV69" s="1051"/>
      <c r="CW69" s="1049"/>
      <c r="CX69" s="1050"/>
      <c r="CY69" s="1050"/>
      <c r="CZ69" s="1050"/>
      <c r="DA69" s="1051"/>
      <c r="DB69" s="1049"/>
      <c r="DC69" s="1050"/>
      <c r="DD69" s="1050"/>
      <c r="DE69" s="1050"/>
      <c r="DF69" s="1051"/>
      <c r="DG69" s="1049"/>
      <c r="DH69" s="1050"/>
      <c r="DI69" s="1050"/>
      <c r="DJ69" s="1050"/>
      <c r="DK69" s="1051"/>
      <c r="DL69" s="1049"/>
      <c r="DM69" s="1050"/>
      <c r="DN69" s="1050"/>
      <c r="DO69" s="1050"/>
      <c r="DP69" s="1051"/>
      <c r="DQ69" s="1049"/>
      <c r="DR69" s="1050"/>
      <c r="DS69" s="1050"/>
      <c r="DT69" s="1050"/>
      <c r="DU69" s="1051"/>
      <c r="DV69" s="1034"/>
      <c r="DW69" s="1035"/>
      <c r="DX69" s="1035"/>
      <c r="DY69" s="1035"/>
      <c r="DZ69" s="1036"/>
      <c r="EA69" s="247"/>
    </row>
    <row r="70" spans="1:131" s="248" customFormat="1" ht="26.25" customHeight="1" x14ac:dyDescent="0.15">
      <c r="A70" s="262">
        <v>3</v>
      </c>
      <c r="B70" s="1067" t="s">
        <v>590</v>
      </c>
      <c r="C70" s="1068"/>
      <c r="D70" s="1068"/>
      <c r="E70" s="1068"/>
      <c r="F70" s="1068"/>
      <c r="G70" s="1068"/>
      <c r="H70" s="1068"/>
      <c r="I70" s="1068"/>
      <c r="J70" s="1068"/>
      <c r="K70" s="1068"/>
      <c r="L70" s="1068"/>
      <c r="M70" s="1068"/>
      <c r="N70" s="1068"/>
      <c r="O70" s="1068"/>
      <c r="P70" s="1069"/>
      <c r="Q70" s="1070">
        <v>1262</v>
      </c>
      <c r="R70" s="1064"/>
      <c r="S70" s="1064"/>
      <c r="T70" s="1064"/>
      <c r="U70" s="1064"/>
      <c r="V70" s="1064">
        <v>1223</v>
      </c>
      <c r="W70" s="1064"/>
      <c r="X70" s="1064"/>
      <c r="Y70" s="1064"/>
      <c r="Z70" s="1064"/>
      <c r="AA70" s="1064">
        <v>40</v>
      </c>
      <c r="AB70" s="1064"/>
      <c r="AC70" s="1064"/>
      <c r="AD70" s="1064"/>
      <c r="AE70" s="1064"/>
      <c r="AF70" s="1064">
        <v>40</v>
      </c>
      <c r="AG70" s="1064"/>
      <c r="AH70" s="1064"/>
      <c r="AI70" s="1064"/>
      <c r="AJ70" s="1064"/>
      <c r="AK70" s="1064">
        <v>176</v>
      </c>
      <c r="AL70" s="1064"/>
      <c r="AM70" s="1064"/>
      <c r="AN70" s="1064"/>
      <c r="AO70" s="1064"/>
      <c r="AP70" s="1064" t="s">
        <v>587</v>
      </c>
      <c r="AQ70" s="1064"/>
      <c r="AR70" s="1064"/>
      <c r="AS70" s="1064"/>
      <c r="AT70" s="1064"/>
      <c r="AU70" s="1064" t="s">
        <v>587</v>
      </c>
      <c r="AV70" s="1064"/>
      <c r="AW70" s="1064"/>
      <c r="AX70" s="1064"/>
      <c r="AY70" s="1064"/>
      <c r="AZ70" s="1065"/>
      <c r="BA70" s="1065"/>
      <c r="BB70" s="1065"/>
      <c r="BC70" s="1065"/>
      <c r="BD70" s="1066"/>
      <c r="BE70" s="266"/>
      <c r="BF70" s="266"/>
      <c r="BG70" s="266"/>
      <c r="BH70" s="266"/>
      <c r="BI70" s="266"/>
      <c r="BJ70" s="266"/>
      <c r="BK70" s="266"/>
      <c r="BL70" s="266"/>
      <c r="BM70" s="266"/>
      <c r="BN70" s="266"/>
      <c r="BO70" s="266"/>
      <c r="BP70" s="266"/>
      <c r="BQ70" s="263">
        <v>64</v>
      </c>
      <c r="BR70" s="268"/>
      <c r="BS70" s="1046"/>
      <c r="BT70" s="1047"/>
      <c r="BU70" s="1047"/>
      <c r="BV70" s="1047"/>
      <c r="BW70" s="1047"/>
      <c r="BX70" s="1047"/>
      <c r="BY70" s="1047"/>
      <c r="BZ70" s="1047"/>
      <c r="CA70" s="1047"/>
      <c r="CB70" s="1047"/>
      <c r="CC70" s="1047"/>
      <c r="CD70" s="1047"/>
      <c r="CE70" s="1047"/>
      <c r="CF70" s="1047"/>
      <c r="CG70" s="1048"/>
      <c r="CH70" s="1049"/>
      <c r="CI70" s="1050"/>
      <c r="CJ70" s="1050"/>
      <c r="CK70" s="1050"/>
      <c r="CL70" s="1051"/>
      <c r="CM70" s="1049"/>
      <c r="CN70" s="1050"/>
      <c r="CO70" s="1050"/>
      <c r="CP70" s="1050"/>
      <c r="CQ70" s="1051"/>
      <c r="CR70" s="1049"/>
      <c r="CS70" s="1050"/>
      <c r="CT70" s="1050"/>
      <c r="CU70" s="1050"/>
      <c r="CV70" s="1051"/>
      <c r="CW70" s="1049"/>
      <c r="CX70" s="1050"/>
      <c r="CY70" s="1050"/>
      <c r="CZ70" s="1050"/>
      <c r="DA70" s="1051"/>
      <c r="DB70" s="1049"/>
      <c r="DC70" s="1050"/>
      <c r="DD70" s="1050"/>
      <c r="DE70" s="1050"/>
      <c r="DF70" s="1051"/>
      <c r="DG70" s="1049"/>
      <c r="DH70" s="1050"/>
      <c r="DI70" s="1050"/>
      <c r="DJ70" s="1050"/>
      <c r="DK70" s="1051"/>
      <c r="DL70" s="1049"/>
      <c r="DM70" s="1050"/>
      <c r="DN70" s="1050"/>
      <c r="DO70" s="1050"/>
      <c r="DP70" s="1051"/>
      <c r="DQ70" s="1049"/>
      <c r="DR70" s="1050"/>
      <c r="DS70" s="1050"/>
      <c r="DT70" s="1050"/>
      <c r="DU70" s="1051"/>
      <c r="DV70" s="1034"/>
      <c r="DW70" s="1035"/>
      <c r="DX70" s="1035"/>
      <c r="DY70" s="1035"/>
      <c r="DZ70" s="1036"/>
      <c r="EA70" s="247"/>
    </row>
    <row r="71" spans="1:131" s="248" customFormat="1" ht="26.25" customHeight="1" x14ac:dyDescent="0.15">
      <c r="A71" s="262">
        <v>4</v>
      </c>
      <c r="B71" s="1067" t="s">
        <v>591</v>
      </c>
      <c r="C71" s="1068"/>
      <c r="D71" s="1068"/>
      <c r="E71" s="1068"/>
      <c r="F71" s="1068"/>
      <c r="G71" s="1068"/>
      <c r="H71" s="1068"/>
      <c r="I71" s="1068"/>
      <c r="J71" s="1068"/>
      <c r="K71" s="1068"/>
      <c r="L71" s="1068"/>
      <c r="M71" s="1068"/>
      <c r="N71" s="1068"/>
      <c r="O71" s="1068"/>
      <c r="P71" s="1069"/>
      <c r="Q71" s="1070">
        <v>1300</v>
      </c>
      <c r="R71" s="1064"/>
      <c r="S71" s="1064"/>
      <c r="T71" s="1064"/>
      <c r="U71" s="1064"/>
      <c r="V71" s="1064">
        <v>1279</v>
      </c>
      <c r="W71" s="1064"/>
      <c r="X71" s="1064"/>
      <c r="Y71" s="1064"/>
      <c r="Z71" s="1064"/>
      <c r="AA71" s="1064">
        <v>21</v>
      </c>
      <c r="AB71" s="1064"/>
      <c r="AC71" s="1064"/>
      <c r="AD71" s="1064"/>
      <c r="AE71" s="1064"/>
      <c r="AF71" s="1064">
        <v>21</v>
      </c>
      <c r="AG71" s="1064"/>
      <c r="AH71" s="1064"/>
      <c r="AI71" s="1064"/>
      <c r="AJ71" s="1064"/>
      <c r="AK71" s="1064" t="s">
        <v>587</v>
      </c>
      <c r="AL71" s="1064"/>
      <c r="AM71" s="1064"/>
      <c r="AN71" s="1064"/>
      <c r="AO71" s="1064"/>
      <c r="AP71" s="1064">
        <v>217</v>
      </c>
      <c r="AQ71" s="1064"/>
      <c r="AR71" s="1064"/>
      <c r="AS71" s="1064"/>
      <c r="AT71" s="1064"/>
      <c r="AU71" s="1064">
        <v>29</v>
      </c>
      <c r="AV71" s="1064"/>
      <c r="AW71" s="1064"/>
      <c r="AX71" s="1064"/>
      <c r="AY71" s="1064"/>
      <c r="AZ71" s="1065"/>
      <c r="BA71" s="1065"/>
      <c r="BB71" s="1065"/>
      <c r="BC71" s="1065"/>
      <c r="BD71" s="1066"/>
      <c r="BE71" s="266"/>
      <c r="BF71" s="266"/>
      <c r="BG71" s="266"/>
      <c r="BH71" s="266"/>
      <c r="BI71" s="266"/>
      <c r="BJ71" s="266"/>
      <c r="BK71" s="266"/>
      <c r="BL71" s="266"/>
      <c r="BM71" s="266"/>
      <c r="BN71" s="266"/>
      <c r="BO71" s="266"/>
      <c r="BP71" s="266"/>
      <c r="BQ71" s="263">
        <v>65</v>
      </c>
      <c r="BR71" s="268"/>
      <c r="BS71" s="1046"/>
      <c r="BT71" s="1047"/>
      <c r="BU71" s="1047"/>
      <c r="BV71" s="1047"/>
      <c r="BW71" s="1047"/>
      <c r="BX71" s="1047"/>
      <c r="BY71" s="1047"/>
      <c r="BZ71" s="1047"/>
      <c r="CA71" s="1047"/>
      <c r="CB71" s="1047"/>
      <c r="CC71" s="1047"/>
      <c r="CD71" s="1047"/>
      <c r="CE71" s="1047"/>
      <c r="CF71" s="1047"/>
      <c r="CG71" s="1048"/>
      <c r="CH71" s="1049"/>
      <c r="CI71" s="1050"/>
      <c r="CJ71" s="1050"/>
      <c r="CK71" s="1050"/>
      <c r="CL71" s="1051"/>
      <c r="CM71" s="1049"/>
      <c r="CN71" s="1050"/>
      <c r="CO71" s="1050"/>
      <c r="CP71" s="1050"/>
      <c r="CQ71" s="1051"/>
      <c r="CR71" s="1049"/>
      <c r="CS71" s="1050"/>
      <c r="CT71" s="1050"/>
      <c r="CU71" s="1050"/>
      <c r="CV71" s="1051"/>
      <c r="CW71" s="1049"/>
      <c r="CX71" s="1050"/>
      <c r="CY71" s="1050"/>
      <c r="CZ71" s="1050"/>
      <c r="DA71" s="1051"/>
      <c r="DB71" s="1049"/>
      <c r="DC71" s="1050"/>
      <c r="DD71" s="1050"/>
      <c r="DE71" s="1050"/>
      <c r="DF71" s="1051"/>
      <c r="DG71" s="1049"/>
      <c r="DH71" s="1050"/>
      <c r="DI71" s="1050"/>
      <c r="DJ71" s="1050"/>
      <c r="DK71" s="1051"/>
      <c r="DL71" s="1049"/>
      <c r="DM71" s="1050"/>
      <c r="DN71" s="1050"/>
      <c r="DO71" s="1050"/>
      <c r="DP71" s="1051"/>
      <c r="DQ71" s="1049"/>
      <c r="DR71" s="1050"/>
      <c r="DS71" s="1050"/>
      <c r="DT71" s="1050"/>
      <c r="DU71" s="1051"/>
      <c r="DV71" s="1034"/>
      <c r="DW71" s="1035"/>
      <c r="DX71" s="1035"/>
      <c r="DY71" s="1035"/>
      <c r="DZ71" s="1036"/>
      <c r="EA71" s="247"/>
    </row>
    <row r="72" spans="1:131" s="248" customFormat="1" ht="26.25" customHeight="1" x14ac:dyDescent="0.15">
      <c r="A72" s="262">
        <v>5</v>
      </c>
      <c r="B72" s="1067" t="s">
        <v>592</v>
      </c>
      <c r="C72" s="1068"/>
      <c r="D72" s="1068"/>
      <c r="E72" s="1068"/>
      <c r="F72" s="1068"/>
      <c r="G72" s="1068"/>
      <c r="H72" s="1068"/>
      <c r="I72" s="1068"/>
      <c r="J72" s="1068"/>
      <c r="K72" s="1068"/>
      <c r="L72" s="1068"/>
      <c r="M72" s="1068"/>
      <c r="N72" s="1068"/>
      <c r="O72" s="1068"/>
      <c r="P72" s="1069"/>
      <c r="Q72" s="1070">
        <f>Q73+Q74</f>
        <v>1115</v>
      </c>
      <c r="R72" s="1064"/>
      <c r="S72" s="1064"/>
      <c r="T72" s="1064"/>
      <c r="U72" s="1064"/>
      <c r="V72" s="1064">
        <f t="shared" ref="V72" si="3">V73+V74</f>
        <v>1073</v>
      </c>
      <c r="W72" s="1064"/>
      <c r="X72" s="1064"/>
      <c r="Y72" s="1064"/>
      <c r="Z72" s="1064"/>
      <c r="AA72" s="1064">
        <f t="shared" ref="AA72" si="4">AA73+AA74</f>
        <v>42</v>
      </c>
      <c r="AB72" s="1064"/>
      <c r="AC72" s="1064"/>
      <c r="AD72" s="1064"/>
      <c r="AE72" s="1064"/>
      <c r="AF72" s="1064">
        <f t="shared" ref="AF72" si="5">AF73+AF74</f>
        <v>42</v>
      </c>
      <c r="AG72" s="1064"/>
      <c r="AH72" s="1064"/>
      <c r="AI72" s="1064"/>
      <c r="AJ72" s="1064"/>
      <c r="AK72" s="1064">
        <f t="shared" ref="AK72" si="6">AK73+AK74</f>
        <v>56</v>
      </c>
      <c r="AL72" s="1064"/>
      <c r="AM72" s="1064"/>
      <c r="AN72" s="1064"/>
      <c r="AO72" s="1064"/>
      <c r="AP72" s="1064" t="s">
        <v>587</v>
      </c>
      <c r="AQ72" s="1064"/>
      <c r="AR72" s="1064"/>
      <c r="AS72" s="1064"/>
      <c r="AT72" s="1064"/>
      <c r="AU72" s="1064" t="s">
        <v>587</v>
      </c>
      <c r="AV72" s="1064"/>
      <c r="AW72" s="1064"/>
      <c r="AX72" s="1064"/>
      <c r="AY72" s="1064"/>
      <c r="AZ72" s="1065"/>
      <c r="BA72" s="1065"/>
      <c r="BB72" s="1065"/>
      <c r="BC72" s="1065"/>
      <c r="BD72" s="1066"/>
      <c r="BE72" s="266"/>
      <c r="BF72" s="266"/>
      <c r="BG72" s="266"/>
      <c r="BH72" s="266"/>
      <c r="BI72" s="266"/>
      <c r="BJ72" s="266"/>
      <c r="BK72" s="266"/>
      <c r="BL72" s="266"/>
      <c r="BM72" s="266"/>
      <c r="BN72" s="266"/>
      <c r="BO72" s="266"/>
      <c r="BP72" s="266"/>
      <c r="BQ72" s="263">
        <v>66</v>
      </c>
      <c r="BR72" s="268"/>
      <c r="BS72" s="1046"/>
      <c r="BT72" s="1047"/>
      <c r="BU72" s="1047"/>
      <c r="BV72" s="1047"/>
      <c r="BW72" s="1047"/>
      <c r="BX72" s="1047"/>
      <c r="BY72" s="1047"/>
      <c r="BZ72" s="1047"/>
      <c r="CA72" s="1047"/>
      <c r="CB72" s="1047"/>
      <c r="CC72" s="1047"/>
      <c r="CD72" s="1047"/>
      <c r="CE72" s="1047"/>
      <c r="CF72" s="1047"/>
      <c r="CG72" s="1048"/>
      <c r="CH72" s="1049"/>
      <c r="CI72" s="1050"/>
      <c r="CJ72" s="1050"/>
      <c r="CK72" s="1050"/>
      <c r="CL72" s="1051"/>
      <c r="CM72" s="1049"/>
      <c r="CN72" s="1050"/>
      <c r="CO72" s="1050"/>
      <c r="CP72" s="1050"/>
      <c r="CQ72" s="1051"/>
      <c r="CR72" s="1049"/>
      <c r="CS72" s="1050"/>
      <c r="CT72" s="1050"/>
      <c r="CU72" s="1050"/>
      <c r="CV72" s="1051"/>
      <c r="CW72" s="1049"/>
      <c r="CX72" s="1050"/>
      <c r="CY72" s="1050"/>
      <c r="CZ72" s="1050"/>
      <c r="DA72" s="1051"/>
      <c r="DB72" s="1049"/>
      <c r="DC72" s="1050"/>
      <c r="DD72" s="1050"/>
      <c r="DE72" s="1050"/>
      <c r="DF72" s="1051"/>
      <c r="DG72" s="1049"/>
      <c r="DH72" s="1050"/>
      <c r="DI72" s="1050"/>
      <c r="DJ72" s="1050"/>
      <c r="DK72" s="1051"/>
      <c r="DL72" s="1049"/>
      <c r="DM72" s="1050"/>
      <c r="DN72" s="1050"/>
      <c r="DO72" s="1050"/>
      <c r="DP72" s="1051"/>
      <c r="DQ72" s="1049"/>
      <c r="DR72" s="1050"/>
      <c r="DS72" s="1050"/>
      <c r="DT72" s="1050"/>
      <c r="DU72" s="1051"/>
      <c r="DV72" s="1034"/>
      <c r="DW72" s="1035"/>
      <c r="DX72" s="1035"/>
      <c r="DY72" s="1035"/>
      <c r="DZ72" s="1036"/>
      <c r="EA72" s="247"/>
    </row>
    <row r="73" spans="1:131" s="248" customFormat="1" ht="26.25" customHeight="1" x14ac:dyDescent="0.15">
      <c r="A73" s="262">
        <v>6</v>
      </c>
      <c r="B73" s="1067" t="s">
        <v>589</v>
      </c>
      <c r="C73" s="1068"/>
      <c r="D73" s="1068"/>
      <c r="E73" s="1068"/>
      <c r="F73" s="1068"/>
      <c r="G73" s="1068"/>
      <c r="H73" s="1068"/>
      <c r="I73" s="1068"/>
      <c r="J73" s="1068"/>
      <c r="K73" s="1068"/>
      <c r="L73" s="1068"/>
      <c r="M73" s="1068"/>
      <c r="N73" s="1068"/>
      <c r="O73" s="1068"/>
      <c r="P73" s="1069"/>
      <c r="Q73" s="1070">
        <v>246</v>
      </c>
      <c r="R73" s="1064"/>
      <c r="S73" s="1064"/>
      <c r="T73" s="1064"/>
      <c r="U73" s="1064"/>
      <c r="V73" s="1064">
        <v>237</v>
      </c>
      <c r="W73" s="1064"/>
      <c r="X73" s="1064"/>
      <c r="Y73" s="1064"/>
      <c r="Z73" s="1064"/>
      <c r="AA73" s="1064">
        <v>9</v>
      </c>
      <c r="AB73" s="1064"/>
      <c r="AC73" s="1064"/>
      <c r="AD73" s="1064"/>
      <c r="AE73" s="1064"/>
      <c r="AF73" s="1064">
        <v>9</v>
      </c>
      <c r="AG73" s="1064"/>
      <c r="AH73" s="1064"/>
      <c r="AI73" s="1064"/>
      <c r="AJ73" s="1064"/>
      <c r="AK73" s="1064">
        <v>10</v>
      </c>
      <c r="AL73" s="1064"/>
      <c r="AM73" s="1064"/>
      <c r="AN73" s="1064"/>
      <c r="AO73" s="1064"/>
      <c r="AP73" s="1064" t="s">
        <v>587</v>
      </c>
      <c r="AQ73" s="1064"/>
      <c r="AR73" s="1064"/>
      <c r="AS73" s="1064"/>
      <c r="AT73" s="1064"/>
      <c r="AU73" s="1064" t="s">
        <v>587</v>
      </c>
      <c r="AV73" s="1064"/>
      <c r="AW73" s="1064"/>
      <c r="AX73" s="1064"/>
      <c r="AY73" s="1064"/>
      <c r="AZ73" s="1065"/>
      <c r="BA73" s="1065"/>
      <c r="BB73" s="1065"/>
      <c r="BC73" s="1065"/>
      <c r="BD73" s="1066"/>
      <c r="BE73" s="266"/>
      <c r="BF73" s="266"/>
      <c r="BG73" s="266"/>
      <c r="BH73" s="266"/>
      <c r="BI73" s="266"/>
      <c r="BJ73" s="266"/>
      <c r="BK73" s="266"/>
      <c r="BL73" s="266"/>
      <c r="BM73" s="266"/>
      <c r="BN73" s="266"/>
      <c r="BO73" s="266"/>
      <c r="BP73" s="266"/>
      <c r="BQ73" s="263">
        <v>67</v>
      </c>
      <c r="BR73" s="268"/>
      <c r="BS73" s="1046"/>
      <c r="BT73" s="1047"/>
      <c r="BU73" s="1047"/>
      <c r="BV73" s="1047"/>
      <c r="BW73" s="1047"/>
      <c r="BX73" s="1047"/>
      <c r="BY73" s="1047"/>
      <c r="BZ73" s="1047"/>
      <c r="CA73" s="1047"/>
      <c r="CB73" s="1047"/>
      <c r="CC73" s="1047"/>
      <c r="CD73" s="1047"/>
      <c r="CE73" s="1047"/>
      <c r="CF73" s="1047"/>
      <c r="CG73" s="1048"/>
      <c r="CH73" s="1049"/>
      <c r="CI73" s="1050"/>
      <c r="CJ73" s="1050"/>
      <c r="CK73" s="1050"/>
      <c r="CL73" s="1051"/>
      <c r="CM73" s="1049"/>
      <c r="CN73" s="1050"/>
      <c r="CO73" s="1050"/>
      <c r="CP73" s="1050"/>
      <c r="CQ73" s="1051"/>
      <c r="CR73" s="1049"/>
      <c r="CS73" s="1050"/>
      <c r="CT73" s="1050"/>
      <c r="CU73" s="1050"/>
      <c r="CV73" s="1051"/>
      <c r="CW73" s="1049"/>
      <c r="CX73" s="1050"/>
      <c r="CY73" s="1050"/>
      <c r="CZ73" s="1050"/>
      <c r="DA73" s="1051"/>
      <c r="DB73" s="1049"/>
      <c r="DC73" s="1050"/>
      <c r="DD73" s="1050"/>
      <c r="DE73" s="1050"/>
      <c r="DF73" s="1051"/>
      <c r="DG73" s="1049"/>
      <c r="DH73" s="1050"/>
      <c r="DI73" s="1050"/>
      <c r="DJ73" s="1050"/>
      <c r="DK73" s="1051"/>
      <c r="DL73" s="1049"/>
      <c r="DM73" s="1050"/>
      <c r="DN73" s="1050"/>
      <c r="DO73" s="1050"/>
      <c r="DP73" s="1051"/>
      <c r="DQ73" s="1049"/>
      <c r="DR73" s="1050"/>
      <c r="DS73" s="1050"/>
      <c r="DT73" s="1050"/>
      <c r="DU73" s="1051"/>
      <c r="DV73" s="1034"/>
      <c r="DW73" s="1035"/>
      <c r="DX73" s="1035"/>
      <c r="DY73" s="1035"/>
      <c r="DZ73" s="1036"/>
      <c r="EA73" s="247"/>
    </row>
    <row r="74" spans="1:131" s="248" customFormat="1" ht="26.25" customHeight="1" x14ac:dyDescent="0.15">
      <c r="A74" s="262">
        <v>7</v>
      </c>
      <c r="B74" s="1067" t="s">
        <v>590</v>
      </c>
      <c r="C74" s="1068"/>
      <c r="D74" s="1068"/>
      <c r="E74" s="1068"/>
      <c r="F74" s="1068"/>
      <c r="G74" s="1068"/>
      <c r="H74" s="1068"/>
      <c r="I74" s="1068"/>
      <c r="J74" s="1068"/>
      <c r="K74" s="1068"/>
      <c r="L74" s="1068"/>
      <c r="M74" s="1068"/>
      <c r="N74" s="1068"/>
      <c r="O74" s="1068"/>
      <c r="P74" s="1069"/>
      <c r="Q74" s="1070">
        <v>869</v>
      </c>
      <c r="R74" s="1064"/>
      <c r="S74" s="1064"/>
      <c r="T74" s="1064"/>
      <c r="U74" s="1064"/>
      <c r="V74" s="1064">
        <v>836</v>
      </c>
      <c r="W74" s="1064"/>
      <c r="X74" s="1064"/>
      <c r="Y74" s="1064"/>
      <c r="Z74" s="1064"/>
      <c r="AA74" s="1064">
        <v>33</v>
      </c>
      <c r="AB74" s="1064"/>
      <c r="AC74" s="1064"/>
      <c r="AD74" s="1064"/>
      <c r="AE74" s="1064"/>
      <c r="AF74" s="1064">
        <v>33</v>
      </c>
      <c r="AG74" s="1064"/>
      <c r="AH74" s="1064"/>
      <c r="AI74" s="1064"/>
      <c r="AJ74" s="1064"/>
      <c r="AK74" s="1064">
        <v>46</v>
      </c>
      <c r="AL74" s="1064"/>
      <c r="AM74" s="1064"/>
      <c r="AN74" s="1064"/>
      <c r="AO74" s="1064"/>
      <c r="AP74" s="1064" t="s">
        <v>587</v>
      </c>
      <c r="AQ74" s="1064"/>
      <c r="AR74" s="1064"/>
      <c r="AS74" s="1064"/>
      <c r="AT74" s="1064"/>
      <c r="AU74" s="1064" t="s">
        <v>587</v>
      </c>
      <c r="AV74" s="1064"/>
      <c r="AW74" s="1064"/>
      <c r="AX74" s="1064"/>
      <c r="AY74" s="1064"/>
      <c r="AZ74" s="1065"/>
      <c r="BA74" s="1065"/>
      <c r="BB74" s="1065"/>
      <c r="BC74" s="1065"/>
      <c r="BD74" s="1066"/>
      <c r="BE74" s="266"/>
      <c r="BF74" s="266"/>
      <c r="BG74" s="266"/>
      <c r="BH74" s="266"/>
      <c r="BI74" s="266"/>
      <c r="BJ74" s="266"/>
      <c r="BK74" s="266"/>
      <c r="BL74" s="266"/>
      <c r="BM74" s="266"/>
      <c r="BN74" s="266"/>
      <c r="BO74" s="266"/>
      <c r="BP74" s="266"/>
      <c r="BQ74" s="263">
        <v>68</v>
      </c>
      <c r="BR74" s="268"/>
      <c r="BS74" s="1046"/>
      <c r="BT74" s="1047"/>
      <c r="BU74" s="1047"/>
      <c r="BV74" s="1047"/>
      <c r="BW74" s="1047"/>
      <c r="BX74" s="1047"/>
      <c r="BY74" s="1047"/>
      <c r="BZ74" s="1047"/>
      <c r="CA74" s="1047"/>
      <c r="CB74" s="1047"/>
      <c r="CC74" s="1047"/>
      <c r="CD74" s="1047"/>
      <c r="CE74" s="1047"/>
      <c r="CF74" s="1047"/>
      <c r="CG74" s="1048"/>
      <c r="CH74" s="1049"/>
      <c r="CI74" s="1050"/>
      <c r="CJ74" s="1050"/>
      <c r="CK74" s="1050"/>
      <c r="CL74" s="1051"/>
      <c r="CM74" s="1049"/>
      <c r="CN74" s="1050"/>
      <c r="CO74" s="1050"/>
      <c r="CP74" s="1050"/>
      <c r="CQ74" s="1051"/>
      <c r="CR74" s="1049"/>
      <c r="CS74" s="1050"/>
      <c r="CT74" s="1050"/>
      <c r="CU74" s="1050"/>
      <c r="CV74" s="1051"/>
      <c r="CW74" s="1049"/>
      <c r="CX74" s="1050"/>
      <c r="CY74" s="1050"/>
      <c r="CZ74" s="1050"/>
      <c r="DA74" s="1051"/>
      <c r="DB74" s="1049"/>
      <c r="DC74" s="1050"/>
      <c r="DD74" s="1050"/>
      <c r="DE74" s="1050"/>
      <c r="DF74" s="1051"/>
      <c r="DG74" s="1049"/>
      <c r="DH74" s="1050"/>
      <c r="DI74" s="1050"/>
      <c r="DJ74" s="1050"/>
      <c r="DK74" s="1051"/>
      <c r="DL74" s="1049"/>
      <c r="DM74" s="1050"/>
      <c r="DN74" s="1050"/>
      <c r="DO74" s="1050"/>
      <c r="DP74" s="1051"/>
      <c r="DQ74" s="1049"/>
      <c r="DR74" s="1050"/>
      <c r="DS74" s="1050"/>
      <c r="DT74" s="1050"/>
      <c r="DU74" s="1051"/>
      <c r="DV74" s="1034"/>
      <c r="DW74" s="1035"/>
      <c r="DX74" s="1035"/>
      <c r="DY74" s="1035"/>
      <c r="DZ74" s="1036"/>
      <c r="EA74" s="247"/>
    </row>
    <row r="75" spans="1:131" s="248" customFormat="1" ht="26.25" customHeight="1" x14ac:dyDescent="0.15">
      <c r="A75" s="262">
        <v>8</v>
      </c>
      <c r="B75" s="1067" t="s">
        <v>593</v>
      </c>
      <c r="C75" s="1068"/>
      <c r="D75" s="1068"/>
      <c r="E75" s="1068"/>
      <c r="F75" s="1068"/>
      <c r="G75" s="1068"/>
      <c r="H75" s="1068"/>
      <c r="I75" s="1068"/>
      <c r="J75" s="1068"/>
      <c r="K75" s="1068"/>
      <c r="L75" s="1068"/>
      <c r="M75" s="1068"/>
      <c r="N75" s="1068"/>
      <c r="O75" s="1068"/>
      <c r="P75" s="1069"/>
      <c r="Q75" s="1071">
        <f>Q76+Q77</f>
        <v>7876</v>
      </c>
      <c r="R75" s="1072"/>
      <c r="S75" s="1072"/>
      <c r="T75" s="1072"/>
      <c r="U75" s="1073"/>
      <c r="V75" s="1074">
        <f t="shared" ref="V75" si="7">V76+V77</f>
        <v>6471</v>
      </c>
      <c r="W75" s="1072"/>
      <c r="X75" s="1072"/>
      <c r="Y75" s="1072"/>
      <c r="Z75" s="1073"/>
      <c r="AA75" s="1074">
        <f t="shared" ref="AA75" si="8">AA76+AA77</f>
        <v>1405</v>
      </c>
      <c r="AB75" s="1072"/>
      <c r="AC75" s="1072"/>
      <c r="AD75" s="1072"/>
      <c r="AE75" s="1073"/>
      <c r="AF75" s="1074">
        <f t="shared" ref="AF75" si="9">AF76+AF77</f>
        <v>1405</v>
      </c>
      <c r="AG75" s="1072"/>
      <c r="AH75" s="1072"/>
      <c r="AI75" s="1072"/>
      <c r="AJ75" s="1073"/>
      <c r="AK75" s="1074">
        <f t="shared" ref="AK75" si="10">AK76+AK77</f>
        <v>115</v>
      </c>
      <c r="AL75" s="1072"/>
      <c r="AM75" s="1072"/>
      <c r="AN75" s="1072"/>
      <c r="AO75" s="1073"/>
      <c r="AP75" s="1074">
        <v>953</v>
      </c>
      <c r="AQ75" s="1072"/>
      <c r="AR75" s="1072"/>
      <c r="AS75" s="1072"/>
      <c r="AT75" s="1073"/>
      <c r="AU75" s="1074">
        <v>38</v>
      </c>
      <c r="AV75" s="1072"/>
      <c r="AW75" s="1072"/>
      <c r="AX75" s="1072"/>
      <c r="AY75" s="1073"/>
      <c r="AZ75" s="1065"/>
      <c r="BA75" s="1065"/>
      <c r="BB75" s="1065"/>
      <c r="BC75" s="1065"/>
      <c r="BD75" s="1066"/>
      <c r="BE75" s="266"/>
      <c r="BF75" s="266"/>
      <c r="BG75" s="266"/>
      <c r="BH75" s="266"/>
      <c r="BI75" s="266"/>
      <c r="BJ75" s="266"/>
      <c r="BK75" s="266"/>
      <c r="BL75" s="266"/>
      <c r="BM75" s="266"/>
      <c r="BN75" s="266"/>
      <c r="BO75" s="266"/>
      <c r="BP75" s="266"/>
      <c r="BQ75" s="263">
        <v>69</v>
      </c>
      <c r="BR75" s="268"/>
      <c r="BS75" s="1046"/>
      <c r="BT75" s="1047"/>
      <c r="BU75" s="1047"/>
      <c r="BV75" s="1047"/>
      <c r="BW75" s="1047"/>
      <c r="BX75" s="1047"/>
      <c r="BY75" s="1047"/>
      <c r="BZ75" s="1047"/>
      <c r="CA75" s="1047"/>
      <c r="CB75" s="1047"/>
      <c r="CC75" s="1047"/>
      <c r="CD75" s="1047"/>
      <c r="CE75" s="1047"/>
      <c r="CF75" s="1047"/>
      <c r="CG75" s="1048"/>
      <c r="CH75" s="1049"/>
      <c r="CI75" s="1050"/>
      <c r="CJ75" s="1050"/>
      <c r="CK75" s="1050"/>
      <c r="CL75" s="1051"/>
      <c r="CM75" s="1049"/>
      <c r="CN75" s="1050"/>
      <c r="CO75" s="1050"/>
      <c r="CP75" s="1050"/>
      <c r="CQ75" s="1051"/>
      <c r="CR75" s="1049"/>
      <c r="CS75" s="1050"/>
      <c r="CT75" s="1050"/>
      <c r="CU75" s="1050"/>
      <c r="CV75" s="1051"/>
      <c r="CW75" s="1049"/>
      <c r="CX75" s="1050"/>
      <c r="CY75" s="1050"/>
      <c r="CZ75" s="1050"/>
      <c r="DA75" s="1051"/>
      <c r="DB75" s="1049"/>
      <c r="DC75" s="1050"/>
      <c r="DD75" s="1050"/>
      <c r="DE75" s="1050"/>
      <c r="DF75" s="1051"/>
      <c r="DG75" s="1049"/>
      <c r="DH75" s="1050"/>
      <c r="DI75" s="1050"/>
      <c r="DJ75" s="1050"/>
      <c r="DK75" s="1051"/>
      <c r="DL75" s="1049"/>
      <c r="DM75" s="1050"/>
      <c r="DN75" s="1050"/>
      <c r="DO75" s="1050"/>
      <c r="DP75" s="1051"/>
      <c r="DQ75" s="1049"/>
      <c r="DR75" s="1050"/>
      <c r="DS75" s="1050"/>
      <c r="DT75" s="1050"/>
      <c r="DU75" s="1051"/>
      <c r="DV75" s="1034"/>
      <c r="DW75" s="1035"/>
      <c r="DX75" s="1035"/>
      <c r="DY75" s="1035"/>
      <c r="DZ75" s="1036"/>
      <c r="EA75" s="247"/>
    </row>
    <row r="76" spans="1:131" s="248" customFormat="1" ht="26.25" customHeight="1" x14ac:dyDescent="0.15">
      <c r="A76" s="262">
        <v>9</v>
      </c>
      <c r="B76" s="1067" t="s">
        <v>589</v>
      </c>
      <c r="C76" s="1068"/>
      <c r="D76" s="1068"/>
      <c r="E76" s="1068"/>
      <c r="F76" s="1068"/>
      <c r="G76" s="1068"/>
      <c r="H76" s="1068"/>
      <c r="I76" s="1068"/>
      <c r="J76" s="1068"/>
      <c r="K76" s="1068"/>
      <c r="L76" s="1068"/>
      <c r="M76" s="1068"/>
      <c r="N76" s="1068"/>
      <c r="O76" s="1068"/>
      <c r="P76" s="1069"/>
      <c r="Q76" s="1071">
        <v>303</v>
      </c>
      <c r="R76" s="1072"/>
      <c r="S76" s="1072"/>
      <c r="T76" s="1072"/>
      <c r="U76" s="1073"/>
      <c r="V76" s="1074">
        <v>284</v>
      </c>
      <c r="W76" s="1072"/>
      <c r="X76" s="1072"/>
      <c r="Y76" s="1072"/>
      <c r="Z76" s="1073"/>
      <c r="AA76" s="1074">
        <v>19</v>
      </c>
      <c r="AB76" s="1072"/>
      <c r="AC76" s="1072"/>
      <c r="AD76" s="1072"/>
      <c r="AE76" s="1073"/>
      <c r="AF76" s="1074">
        <v>19</v>
      </c>
      <c r="AG76" s="1072"/>
      <c r="AH76" s="1072"/>
      <c r="AI76" s="1072"/>
      <c r="AJ76" s="1073"/>
      <c r="AK76" s="1074">
        <v>88</v>
      </c>
      <c r="AL76" s="1072"/>
      <c r="AM76" s="1072"/>
      <c r="AN76" s="1072"/>
      <c r="AO76" s="1073"/>
      <c r="AP76" s="1074" t="s">
        <v>587</v>
      </c>
      <c r="AQ76" s="1072"/>
      <c r="AR76" s="1072"/>
      <c r="AS76" s="1072"/>
      <c r="AT76" s="1073"/>
      <c r="AU76" s="1074" t="s">
        <v>587</v>
      </c>
      <c r="AV76" s="1072"/>
      <c r="AW76" s="1072"/>
      <c r="AX76" s="1072"/>
      <c r="AY76" s="1073"/>
      <c r="AZ76" s="1065"/>
      <c r="BA76" s="1065"/>
      <c r="BB76" s="1065"/>
      <c r="BC76" s="1065"/>
      <c r="BD76" s="1066"/>
      <c r="BE76" s="266"/>
      <c r="BF76" s="266"/>
      <c r="BG76" s="266"/>
      <c r="BH76" s="266"/>
      <c r="BI76" s="266"/>
      <c r="BJ76" s="266"/>
      <c r="BK76" s="266"/>
      <c r="BL76" s="266"/>
      <c r="BM76" s="266"/>
      <c r="BN76" s="266"/>
      <c r="BO76" s="266"/>
      <c r="BP76" s="266"/>
      <c r="BQ76" s="263">
        <v>70</v>
      </c>
      <c r="BR76" s="268"/>
      <c r="BS76" s="1046"/>
      <c r="BT76" s="1047"/>
      <c r="BU76" s="1047"/>
      <c r="BV76" s="1047"/>
      <c r="BW76" s="1047"/>
      <c r="BX76" s="1047"/>
      <c r="BY76" s="1047"/>
      <c r="BZ76" s="1047"/>
      <c r="CA76" s="1047"/>
      <c r="CB76" s="1047"/>
      <c r="CC76" s="1047"/>
      <c r="CD76" s="1047"/>
      <c r="CE76" s="1047"/>
      <c r="CF76" s="1047"/>
      <c r="CG76" s="1048"/>
      <c r="CH76" s="1049"/>
      <c r="CI76" s="1050"/>
      <c r="CJ76" s="1050"/>
      <c r="CK76" s="1050"/>
      <c r="CL76" s="1051"/>
      <c r="CM76" s="1049"/>
      <c r="CN76" s="1050"/>
      <c r="CO76" s="1050"/>
      <c r="CP76" s="1050"/>
      <c r="CQ76" s="1051"/>
      <c r="CR76" s="1049"/>
      <c r="CS76" s="1050"/>
      <c r="CT76" s="1050"/>
      <c r="CU76" s="1050"/>
      <c r="CV76" s="1051"/>
      <c r="CW76" s="1049"/>
      <c r="CX76" s="1050"/>
      <c r="CY76" s="1050"/>
      <c r="CZ76" s="1050"/>
      <c r="DA76" s="1051"/>
      <c r="DB76" s="1049"/>
      <c r="DC76" s="1050"/>
      <c r="DD76" s="1050"/>
      <c r="DE76" s="1050"/>
      <c r="DF76" s="1051"/>
      <c r="DG76" s="1049"/>
      <c r="DH76" s="1050"/>
      <c r="DI76" s="1050"/>
      <c r="DJ76" s="1050"/>
      <c r="DK76" s="1051"/>
      <c r="DL76" s="1049"/>
      <c r="DM76" s="1050"/>
      <c r="DN76" s="1050"/>
      <c r="DO76" s="1050"/>
      <c r="DP76" s="1051"/>
      <c r="DQ76" s="1049"/>
      <c r="DR76" s="1050"/>
      <c r="DS76" s="1050"/>
      <c r="DT76" s="1050"/>
      <c r="DU76" s="1051"/>
      <c r="DV76" s="1034"/>
      <c r="DW76" s="1035"/>
      <c r="DX76" s="1035"/>
      <c r="DY76" s="1035"/>
      <c r="DZ76" s="1036"/>
      <c r="EA76" s="247"/>
    </row>
    <row r="77" spans="1:131" s="248" customFormat="1" ht="26.25" customHeight="1" x14ac:dyDescent="0.15">
      <c r="A77" s="262">
        <v>10</v>
      </c>
      <c r="B77" s="1067" t="s">
        <v>590</v>
      </c>
      <c r="C77" s="1068"/>
      <c r="D77" s="1068"/>
      <c r="E77" s="1068"/>
      <c r="F77" s="1068"/>
      <c r="G77" s="1068"/>
      <c r="H77" s="1068"/>
      <c r="I77" s="1068"/>
      <c r="J77" s="1068"/>
      <c r="K77" s="1068"/>
      <c r="L77" s="1068"/>
      <c r="M77" s="1068"/>
      <c r="N77" s="1068"/>
      <c r="O77" s="1068"/>
      <c r="P77" s="1069"/>
      <c r="Q77" s="1071">
        <v>7573</v>
      </c>
      <c r="R77" s="1072"/>
      <c r="S77" s="1072"/>
      <c r="T77" s="1072"/>
      <c r="U77" s="1073"/>
      <c r="V77" s="1074">
        <v>6187</v>
      </c>
      <c r="W77" s="1072"/>
      <c r="X77" s="1072"/>
      <c r="Y77" s="1072"/>
      <c r="Z77" s="1073"/>
      <c r="AA77" s="1074">
        <v>1386</v>
      </c>
      <c r="AB77" s="1072"/>
      <c r="AC77" s="1072"/>
      <c r="AD77" s="1072"/>
      <c r="AE77" s="1073"/>
      <c r="AF77" s="1074">
        <v>1386</v>
      </c>
      <c r="AG77" s="1072"/>
      <c r="AH77" s="1072"/>
      <c r="AI77" s="1072"/>
      <c r="AJ77" s="1073"/>
      <c r="AK77" s="1074">
        <v>27</v>
      </c>
      <c r="AL77" s="1072"/>
      <c r="AM77" s="1072"/>
      <c r="AN77" s="1072"/>
      <c r="AO77" s="1073"/>
      <c r="AP77" s="1074">
        <v>953</v>
      </c>
      <c r="AQ77" s="1072"/>
      <c r="AR77" s="1072"/>
      <c r="AS77" s="1072"/>
      <c r="AT77" s="1073"/>
      <c r="AU77" s="1074">
        <v>38</v>
      </c>
      <c r="AV77" s="1072"/>
      <c r="AW77" s="1072"/>
      <c r="AX77" s="1072"/>
      <c r="AY77" s="1073"/>
      <c r="AZ77" s="1065"/>
      <c r="BA77" s="1065"/>
      <c r="BB77" s="1065"/>
      <c r="BC77" s="1065"/>
      <c r="BD77" s="1066"/>
      <c r="BE77" s="266"/>
      <c r="BF77" s="266"/>
      <c r="BG77" s="266"/>
      <c r="BH77" s="266"/>
      <c r="BI77" s="266"/>
      <c r="BJ77" s="266"/>
      <c r="BK77" s="266"/>
      <c r="BL77" s="266"/>
      <c r="BM77" s="266"/>
      <c r="BN77" s="266"/>
      <c r="BO77" s="266"/>
      <c r="BP77" s="266"/>
      <c r="BQ77" s="263">
        <v>71</v>
      </c>
      <c r="BR77" s="268"/>
      <c r="BS77" s="1046"/>
      <c r="BT77" s="1047"/>
      <c r="BU77" s="1047"/>
      <c r="BV77" s="1047"/>
      <c r="BW77" s="1047"/>
      <c r="BX77" s="1047"/>
      <c r="BY77" s="1047"/>
      <c r="BZ77" s="1047"/>
      <c r="CA77" s="1047"/>
      <c r="CB77" s="1047"/>
      <c r="CC77" s="1047"/>
      <c r="CD77" s="1047"/>
      <c r="CE77" s="1047"/>
      <c r="CF77" s="1047"/>
      <c r="CG77" s="1048"/>
      <c r="CH77" s="1049"/>
      <c r="CI77" s="1050"/>
      <c r="CJ77" s="1050"/>
      <c r="CK77" s="1050"/>
      <c r="CL77" s="1051"/>
      <c r="CM77" s="1049"/>
      <c r="CN77" s="1050"/>
      <c r="CO77" s="1050"/>
      <c r="CP77" s="1050"/>
      <c r="CQ77" s="1051"/>
      <c r="CR77" s="1049"/>
      <c r="CS77" s="1050"/>
      <c r="CT77" s="1050"/>
      <c r="CU77" s="1050"/>
      <c r="CV77" s="1051"/>
      <c r="CW77" s="1049"/>
      <c r="CX77" s="1050"/>
      <c r="CY77" s="1050"/>
      <c r="CZ77" s="1050"/>
      <c r="DA77" s="1051"/>
      <c r="DB77" s="1049"/>
      <c r="DC77" s="1050"/>
      <c r="DD77" s="1050"/>
      <c r="DE77" s="1050"/>
      <c r="DF77" s="1051"/>
      <c r="DG77" s="1049"/>
      <c r="DH77" s="1050"/>
      <c r="DI77" s="1050"/>
      <c r="DJ77" s="1050"/>
      <c r="DK77" s="1051"/>
      <c r="DL77" s="1049"/>
      <c r="DM77" s="1050"/>
      <c r="DN77" s="1050"/>
      <c r="DO77" s="1050"/>
      <c r="DP77" s="1051"/>
      <c r="DQ77" s="1049"/>
      <c r="DR77" s="1050"/>
      <c r="DS77" s="1050"/>
      <c r="DT77" s="1050"/>
      <c r="DU77" s="1051"/>
      <c r="DV77" s="1034"/>
      <c r="DW77" s="1035"/>
      <c r="DX77" s="1035"/>
      <c r="DY77" s="1035"/>
      <c r="DZ77" s="1036"/>
      <c r="EA77" s="247"/>
    </row>
    <row r="78" spans="1:131" s="248" customFormat="1" ht="26.25" customHeight="1" x14ac:dyDescent="0.15">
      <c r="A78" s="262">
        <v>11</v>
      </c>
      <c r="B78" s="1067" t="s">
        <v>594</v>
      </c>
      <c r="C78" s="1068"/>
      <c r="D78" s="1068"/>
      <c r="E78" s="1068"/>
      <c r="F78" s="1068"/>
      <c r="G78" s="1068"/>
      <c r="H78" s="1068"/>
      <c r="I78" s="1068"/>
      <c r="J78" s="1068"/>
      <c r="K78" s="1068"/>
      <c r="L78" s="1068"/>
      <c r="M78" s="1068"/>
      <c r="N78" s="1068"/>
      <c r="O78" s="1068"/>
      <c r="P78" s="1069"/>
      <c r="Q78" s="1070">
        <v>851</v>
      </c>
      <c r="R78" s="1064"/>
      <c r="S78" s="1064"/>
      <c r="T78" s="1064"/>
      <c r="U78" s="1064"/>
      <c r="V78" s="1064">
        <v>840</v>
      </c>
      <c r="W78" s="1064"/>
      <c r="X78" s="1064"/>
      <c r="Y78" s="1064"/>
      <c r="Z78" s="1064"/>
      <c r="AA78" s="1064">
        <v>11</v>
      </c>
      <c r="AB78" s="1064"/>
      <c r="AC78" s="1064"/>
      <c r="AD78" s="1064"/>
      <c r="AE78" s="1064"/>
      <c r="AF78" s="1064">
        <v>11</v>
      </c>
      <c r="AG78" s="1064"/>
      <c r="AH78" s="1064"/>
      <c r="AI78" s="1064"/>
      <c r="AJ78" s="1064"/>
      <c r="AK78" s="1064">
        <v>28</v>
      </c>
      <c r="AL78" s="1064"/>
      <c r="AM78" s="1064"/>
      <c r="AN78" s="1064"/>
      <c r="AO78" s="1064"/>
      <c r="AP78" s="1064" t="s">
        <v>587</v>
      </c>
      <c r="AQ78" s="1064"/>
      <c r="AR78" s="1064"/>
      <c r="AS78" s="1064"/>
      <c r="AT78" s="1064"/>
      <c r="AU78" s="1064" t="s">
        <v>587</v>
      </c>
      <c r="AV78" s="1064"/>
      <c r="AW78" s="1064"/>
      <c r="AX78" s="1064"/>
      <c r="AY78" s="1064"/>
      <c r="AZ78" s="1065"/>
      <c r="BA78" s="1065"/>
      <c r="BB78" s="1065"/>
      <c r="BC78" s="1065"/>
      <c r="BD78" s="1066"/>
      <c r="BE78" s="266"/>
      <c r="BF78" s="266"/>
      <c r="BG78" s="266"/>
      <c r="BH78" s="266"/>
      <c r="BI78" s="266"/>
      <c r="BJ78" s="269"/>
      <c r="BK78" s="269"/>
      <c r="BL78" s="269"/>
      <c r="BM78" s="269"/>
      <c r="BN78" s="269"/>
      <c r="BO78" s="266"/>
      <c r="BP78" s="266"/>
      <c r="BQ78" s="263">
        <v>72</v>
      </c>
      <c r="BR78" s="268"/>
      <c r="BS78" s="1046"/>
      <c r="BT78" s="1047"/>
      <c r="BU78" s="1047"/>
      <c r="BV78" s="1047"/>
      <c r="BW78" s="1047"/>
      <c r="BX78" s="1047"/>
      <c r="BY78" s="1047"/>
      <c r="BZ78" s="1047"/>
      <c r="CA78" s="1047"/>
      <c r="CB78" s="1047"/>
      <c r="CC78" s="1047"/>
      <c r="CD78" s="1047"/>
      <c r="CE78" s="1047"/>
      <c r="CF78" s="1047"/>
      <c r="CG78" s="1048"/>
      <c r="CH78" s="1049"/>
      <c r="CI78" s="1050"/>
      <c r="CJ78" s="1050"/>
      <c r="CK78" s="1050"/>
      <c r="CL78" s="1051"/>
      <c r="CM78" s="1049"/>
      <c r="CN78" s="1050"/>
      <c r="CO78" s="1050"/>
      <c r="CP78" s="1050"/>
      <c r="CQ78" s="1051"/>
      <c r="CR78" s="1049"/>
      <c r="CS78" s="1050"/>
      <c r="CT78" s="1050"/>
      <c r="CU78" s="1050"/>
      <c r="CV78" s="1051"/>
      <c r="CW78" s="1049"/>
      <c r="CX78" s="1050"/>
      <c r="CY78" s="1050"/>
      <c r="CZ78" s="1050"/>
      <c r="DA78" s="1051"/>
      <c r="DB78" s="1049"/>
      <c r="DC78" s="1050"/>
      <c r="DD78" s="1050"/>
      <c r="DE78" s="1050"/>
      <c r="DF78" s="1051"/>
      <c r="DG78" s="1049"/>
      <c r="DH78" s="1050"/>
      <c r="DI78" s="1050"/>
      <c r="DJ78" s="1050"/>
      <c r="DK78" s="1051"/>
      <c r="DL78" s="1049"/>
      <c r="DM78" s="1050"/>
      <c r="DN78" s="1050"/>
      <c r="DO78" s="1050"/>
      <c r="DP78" s="1051"/>
      <c r="DQ78" s="1049"/>
      <c r="DR78" s="1050"/>
      <c r="DS78" s="1050"/>
      <c r="DT78" s="1050"/>
      <c r="DU78" s="1051"/>
      <c r="DV78" s="1034"/>
      <c r="DW78" s="1035"/>
      <c r="DX78" s="1035"/>
      <c r="DY78" s="1035"/>
      <c r="DZ78" s="1036"/>
      <c r="EA78" s="247"/>
    </row>
    <row r="79" spans="1:131" s="248" customFormat="1" ht="26.25" customHeight="1" x14ac:dyDescent="0.15">
      <c r="A79" s="262">
        <v>12</v>
      </c>
      <c r="B79" s="1067" t="s">
        <v>595</v>
      </c>
      <c r="C79" s="1068"/>
      <c r="D79" s="1068"/>
      <c r="E79" s="1068"/>
      <c r="F79" s="1068"/>
      <c r="G79" s="1068"/>
      <c r="H79" s="1068"/>
      <c r="I79" s="1068"/>
      <c r="J79" s="1068"/>
      <c r="K79" s="1068"/>
      <c r="L79" s="1068"/>
      <c r="M79" s="1068"/>
      <c r="N79" s="1068"/>
      <c r="O79" s="1068"/>
      <c r="P79" s="1069"/>
      <c r="Q79" s="1070">
        <v>2267</v>
      </c>
      <c r="R79" s="1064"/>
      <c r="S79" s="1064"/>
      <c r="T79" s="1064"/>
      <c r="U79" s="1064"/>
      <c r="V79" s="1064">
        <v>2200</v>
      </c>
      <c r="W79" s="1064"/>
      <c r="X79" s="1064"/>
      <c r="Y79" s="1064"/>
      <c r="Z79" s="1064"/>
      <c r="AA79" s="1064">
        <v>67</v>
      </c>
      <c r="AB79" s="1064"/>
      <c r="AC79" s="1064"/>
      <c r="AD79" s="1064"/>
      <c r="AE79" s="1064"/>
      <c r="AF79" s="1064">
        <v>67</v>
      </c>
      <c r="AG79" s="1064"/>
      <c r="AH79" s="1064"/>
      <c r="AI79" s="1064"/>
      <c r="AJ79" s="1064"/>
      <c r="AK79" s="1064">
        <v>71</v>
      </c>
      <c r="AL79" s="1064"/>
      <c r="AM79" s="1064"/>
      <c r="AN79" s="1064"/>
      <c r="AO79" s="1064"/>
      <c r="AP79" s="1064">
        <v>1390</v>
      </c>
      <c r="AQ79" s="1064"/>
      <c r="AR79" s="1064"/>
      <c r="AS79" s="1064"/>
      <c r="AT79" s="1064"/>
      <c r="AU79" s="1064">
        <v>65</v>
      </c>
      <c r="AV79" s="1064"/>
      <c r="AW79" s="1064"/>
      <c r="AX79" s="1064"/>
      <c r="AY79" s="1064"/>
      <c r="AZ79" s="1065"/>
      <c r="BA79" s="1065"/>
      <c r="BB79" s="1065"/>
      <c r="BC79" s="1065"/>
      <c r="BD79" s="1066"/>
      <c r="BE79" s="266"/>
      <c r="BF79" s="266"/>
      <c r="BG79" s="266"/>
      <c r="BH79" s="266"/>
      <c r="BI79" s="266"/>
      <c r="BJ79" s="269"/>
      <c r="BK79" s="269"/>
      <c r="BL79" s="269"/>
      <c r="BM79" s="269"/>
      <c r="BN79" s="269"/>
      <c r="BO79" s="266"/>
      <c r="BP79" s="266"/>
      <c r="BQ79" s="263">
        <v>73</v>
      </c>
      <c r="BR79" s="268"/>
      <c r="BS79" s="1046"/>
      <c r="BT79" s="1047"/>
      <c r="BU79" s="1047"/>
      <c r="BV79" s="1047"/>
      <c r="BW79" s="1047"/>
      <c r="BX79" s="1047"/>
      <c r="BY79" s="1047"/>
      <c r="BZ79" s="1047"/>
      <c r="CA79" s="1047"/>
      <c r="CB79" s="1047"/>
      <c r="CC79" s="1047"/>
      <c r="CD79" s="1047"/>
      <c r="CE79" s="1047"/>
      <c r="CF79" s="1047"/>
      <c r="CG79" s="1048"/>
      <c r="CH79" s="1049"/>
      <c r="CI79" s="1050"/>
      <c r="CJ79" s="1050"/>
      <c r="CK79" s="1050"/>
      <c r="CL79" s="1051"/>
      <c r="CM79" s="1049"/>
      <c r="CN79" s="1050"/>
      <c r="CO79" s="1050"/>
      <c r="CP79" s="1050"/>
      <c r="CQ79" s="1051"/>
      <c r="CR79" s="1049"/>
      <c r="CS79" s="1050"/>
      <c r="CT79" s="1050"/>
      <c r="CU79" s="1050"/>
      <c r="CV79" s="1051"/>
      <c r="CW79" s="1049"/>
      <c r="CX79" s="1050"/>
      <c r="CY79" s="1050"/>
      <c r="CZ79" s="1050"/>
      <c r="DA79" s="1051"/>
      <c r="DB79" s="1049"/>
      <c r="DC79" s="1050"/>
      <c r="DD79" s="1050"/>
      <c r="DE79" s="1050"/>
      <c r="DF79" s="1051"/>
      <c r="DG79" s="1049"/>
      <c r="DH79" s="1050"/>
      <c r="DI79" s="1050"/>
      <c r="DJ79" s="1050"/>
      <c r="DK79" s="1051"/>
      <c r="DL79" s="1049"/>
      <c r="DM79" s="1050"/>
      <c r="DN79" s="1050"/>
      <c r="DO79" s="1050"/>
      <c r="DP79" s="1051"/>
      <c r="DQ79" s="1049"/>
      <c r="DR79" s="1050"/>
      <c r="DS79" s="1050"/>
      <c r="DT79" s="1050"/>
      <c r="DU79" s="1051"/>
      <c r="DV79" s="1034"/>
      <c r="DW79" s="1035"/>
      <c r="DX79" s="1035"/>
      <c r="DY79" s="1035"/>
      <c r="DZ79" s="1036"/>
      <c r="EA79" s="247"/>
    </row>
    <row r="80" spans="1:131" s="248" customFormat="1" ht="26.25" customHeight="1" x14ac:dyDescent="0.15">
      <c r="A80" s="262">
        <v>13</v>
      </c>
      <c r="B80" s="1067" t="s">
        <v>596</v>
      </c>
      <c r="C80" s="1068"/>
      <c r="D80" s="1068"/>
      <c r="E80" s="1068"/>
      <c r="F80" s="1068"/>
      <c r="G80" s="1068"/>
      <c r="H80" s="1068"/>
      <c r="I80" s="1068"/>
      <c r="J80" s="1068"/>
      <c r="K80" s="1068"/>
      <c r="L80" s="1068"/>
      <c r="M80" s="1068"/>
      <c r="N80" s="1068"/>
      <c r="O80" s="1068"/>
      <c r="P80" s="1069"/>
      <c r="Q80" s="1070">
        <v>90</v>
      </c>
      <c r="R80" s="1064"/>
      <c r="S80" s="1064"/>
      <c r="T80" s="1064"/>
      <c r="U80" s="1064"/>
      <c r="V80" s="1064">
        <v>85</v>
      </c>
      <c r="W80" s="1064"/>
      <c r="X80" s="1064"/>
      <c r="Y80" s="1064"/>
      <c r="Z80" s="1064"/>
      <c r="AA80" s="1064">
        <v>5</v>
      </c>
      <c r="AB80" s="1064"/>
      <c r="AC80" s="1064"/>
      <c r="AD80" s="1064"/>
      <c r="AE80" s="1064"/>
      <c r="AF80" s="1064">
        <v>5</v>
      </c>
      <c r="AG80" s="1064"/>
      <c r="AH80" s="1064"/>
      <c r="AI80" s="1064"/>
      <c r="AJ80" s="1064"/>
      <c r="AK80" s="1064" t="s">
        <v>587</v>
      </c>
      <c r="AL80" s="1064"/>
      <c r="AM80" s="1064"/>
      <c r="AN80" s="1064"/>
      <c r="AO80" s="1064"/>
      <c r="AP80" s="1064" t="s">
        <v>587</v>
      </c>
      <c r="AQ80" s="1064"/>
      <c r="AR80" s="1064"/>
      <c r="AS80" s="1064"/>
      <c r="AT80" s="1064"/>
      <c r="AU80" s="1064" t="s">
        <v>587</v>
      </c>
      <c r="AV80" s="1064"/>
      <c r="AW80" s="1064"/>
      <c r="AX80" s="1064"/>
      <c r="AY80" s="1064"/>
      <c r="AZ80" s="1065"/>
      <c r="BA80" s="1065"/>
      <c r="BB80" s="1065"/>
      <c r="BC80" s="1065"/>
      <c r="BD80" s="1066"/>
      <c r="BE80" s="266"/>
      <c r="BF80" s="266"/>
      <c r="BG80" s="266"/>
      <c r="BH80" s="266"/>
      <c r="BI80" s="266"/>
      <c r="BJ80" s="266"/>
      <c r="BK80" s="266"/>
      <c r="BL80" s="266"/>
      <c r="BM80" s="266"/>
      <c r="BN80" s="266"/>
      <c r="BO80" s="266"/>
      <c r="BP80" s="266"/>
      <c r="BQ80" s="263">
        <v>74</v>
      </c>
      <c r="BR80" s="268"/>
      <c r="BS80" s="1046"/>
      <c r="BT80" s="1047"/>
      <c r="BU80" s="1047"/>
      <c r="BV80" s="1047"/>
      <c r="BW80" s="1047"/>
      <c r="BX80" s="1047"/>
      <c r="BY80" s="1047"/>
      <c r="BZ80" s="1047"/>
      <c r="CA80" s="1047"/>
      <c r="CB80" s="1047"/>
      <c r="CC80" s="1047"/>
      <c r="CD80" s="1047"/>
      <c r="CE80" s="1047"/>
      <c r="CF80" s="1047"/>
      <c r="CG80" s="1048"/>
      <c r="CH80" s="1049"/>
      <c r="CI80" s="1050"/>
      <c r="CJ80" s="1050"/>
      <c r="CK80" s="1050"/>
      <c r="CL80" s="1051"/>
      <c r="CM80" s="1049"/>
      <c r="CN80" s="1050"/>
      <c r="CO80" s="1050"/>
      <c r="CP80" s="1050"/>
      <c r="CQ80" s="1051"/>
      <c r="CR80" s="1049"/>
      <c r="CS80" s="1050"/>
      <c r="CT80" s="1050"/>
      <c r="CU80" s="1050"/>
      <c r="CV80" s="1051"/>
      <c r="CW80" s="1049"/>
      <c r="CX80" s="1050"/>
      <c r="CY80" s="1050"/>
      <c r="CZ80" s="1050"/>
      <c r="DA80" s="1051"/>
      <c r="DB80" s="1049"/>
      <c r="DC80" s="1050"/>
      <c r="DD80" s="1050"/>
      <c r="DE80" s="1050"/>
      <c r="DF80" s="1051"/>
      <c r="DG80" s="1049"/>
      <c r="DH80" s="1050"/>
      <c r="DI80" s="1050"/>
      <c r="DJ80" s="1050"/>
      <c r="DK80" s="1051"/>
      <c r="DL80" s="1049"/>
      <c r="DM80" s="1050"/>
      <c r="DN80" s="1050"/>
      <c r="DO80" s="1050"/>
      <c r="DP80" s="1051"/>
      <c r="DQ80" s="1049"/>
      <c r="DR80" s="1050"/>
      <c r="DS80" s="1050"/>
      <c r="DT80" s="1050"/>
      <c r="DU80" s="1051"/>
      <c r="DV80" s="1034"/>
      <c r="DW80" s="1035"/>
      <c r="DX80" s="1035"/>
      <c r="DY80" s="1035"/>
      <c r="DZ80" s="1036"/>
      <c r="EA80" s="247"/>
    </row>
    <row r="81" spans="1:131" s="248" customFormat="1" ht="26.25" customHeight="1" x14ac:dyDescent="0.15">
      <c r="A81" s="262">
        <v>14</v>
      </c>
      <c r="B81" s="1067" t="s">
        <v>597</v>
      </c>
      <c r="C81" s="1068"/>
      <c r="D81" s="1068"/>
      <c r="E81" s="1068"/>
      <c r="F81" s="1068"/>
      <c r="G81" s="1068"/>
      <c r="H81" s="1068"/>
      <c r="I81" s="1068"/>
      <c r="J81" s="1068"/>
      <c r="K81" s="1068"/>
      <c r="L81" s="1068"/>
      <c r="M81" s="1068"/>
      <c r="N81" s="1068"/>
      <c r="O81" s="1068"/>
      <c r="P81" s="1069"/>
      <c r="Q81" s="1070">
        <f>Q82+Q83</f>
        <v>259</v>
      </c>
      <c r="R81" s="1064"/>
      <c r="S81" s="1064"/>
      <c r="T81" s="1064"/>
      <c r="U81" s="1064"/>
      <c r="V81" s="1064">
        <f t="shared" ref="V81" si="11">V82+V83</f>
        <v>174</v>
      </c>
      <c r="W81" s="1064"/>
      <c r="X81" s="1064"/>
      <c r="Y81" s="1064"/>
      <c r="Z81" s="1064"/>
      <c r="AA81" s="1064">
        <f t="shared" ref="AA81" si="12">AA82+AA83</f>
        <v>84</v>
      </c>
      <c r="AB81" s="1064"/>
      <c r="AC81" s="1064"/>
      <c r="AD81" s="1064"/>
      <c r="AE81" s="1064"/>
      <c r="AF81" s="1064">
        <f t="shared" ref="AF81" si="13">AF82+AF83</f>
        <v>84</v>
      </c>
      <c r="AG81" s="1064"/>
      <c r="AH81" s="1064"/>
      <c r="AI81" s="1064"/>
      <c r="AJ81" s="1064"/>
      <c r="AK81" s="1064" t="s">
        <v>587</v>
      </c>
      <c r="AL81" s="1064"/>
      <c r="AM81" s="1064"/>
      <c r="AN81" s="1064"/>
      <c r="AO81" s="1064"/>
      <c r="AP81" s="1064" t="s">
        <v>587</v>
      </c>
      <c r="AQ81" s="1064"/>
      <c r="AR81" s="1064"/>
      <c r="AS81" s="1064"/>
      <c r="AT81" s="1064"/>
      <c r="AU81" s="1064" t="s">
        <v>587</v>
      </c>
      <c r="AV81" s="1064"/>
      <c r="AW81" s="1064"/>
      <c r="AX81" s="1064"/>
      <c r="AY81" s="1064"/>
      <c r="AZ81" s="1065"/>
      <c r="BA81" s="1065"/>
      <c r="BB81" s="1065"/>
      <c r="BC81" s="1065"/>
      <c r="BD81" s="1066"/>
      <c r="BE81" s="266"/>
      <c r="BF81" s="266"/>
      <c r="BG81" s="266"/>
      <c r="BH81" s="266"/>
      <c r="BI81" s="266"/>
      <c r="BJ81" s="266"/>
      <c r="BK81" s="266"/>
      <c r="BL81" s="266"/>
      <c r="BM81" s="266"/>
      <c r="BN81" s="266"/>
      <c r="BO81" s="266"/>
      <c r="BP81" s="266"/>
      <c r="BQ81" s="263">
        <v>75</v>
      </c>
      <c r="BR81" s="268"/>
      <c r="BS81" s="1046"/>
      <c r="BT81" s="1047"/>
      <c r="BU81" s="1047"/>
      <c r="BV81" s="1047"/>
      <c r="BW81" s="1047"/>
      <c r="BX81" s="1047"/>
      <c r="BY81" s="1047"/>
      <c r="BZ81" s="1047"/>
      <c r="CA81" s="1047"/>
      <c r="CB81" s="1047"/>
      <c r="CC81" s="1047"/>
      <c r="CD81" s="1047"/>
      <c r="CE81" s="1047"/>
      <c r="CF81" s="1047"/>
      <c r="CG81" s="1048"/>
      <c r="CH81" s="1049"/>
      <c r="CI81" s="1050"/>
      <c r="CJ81" s="1050"/>
      <c r="CK81" s="1050"/>
      <c r="CL81" s="1051"/>
      <c r="CM81" s="1049"/>
      <c r="CN81" s="1050"/>
      <c r="CO81" s="1050"/>
      <c r="CP81" s="1050"/>
      <c r="CQ81" s="1051"/>
      <c r="CR81" s="1049"/>
      <c r="CS81" s="1050"/>
      <c r="CT81" s="1050"/>
      <c r="CU81" s="1050"/>
      <c r="CV81" s="1051"/>
      <c r="CW81" s="1049"/>
      <c r="CX81" s="1050"/>
      <c r="CY81" s="1050"/>
      <c r="CZ81" s="1050"/>
      <c r="DA81" s="1051"/>
      <c r="DB81" s="1049"/>
      <c r="DC81" s="1050"/>
      <c r="DD81" s="1050"/>
      <c r="DE81" s="1050"/>
      <c r="DF81" s="1051"/>
      <c r="DG81" s="1049"/>
      <c r="DH81" s="1050"/>
      <c r="DI81" s="1050"/>
      <c r="DJ81" s="1050"/>
      <c r="DK81" s="1051"/>
      <c r="DL81" s="1049"/>
      <c r="DM81" s="1050"/>
      <c r="DN81" s="1050"/>
      <c r="DO81" s="1050"/>
      <c r="DP81" s="1051"/>
      <c r="DQ81" s="1049"/>
      <c r="DR81" s="1050"/>
      <c r="DS81" s="1050"/>
      <c r="DT81" s="1050"/>
      <c r="DU81" s="1051"/>
      <c r="DV81" s="1034"/>
      <c r="DW81" s="1035"/>
      <c r="DX81" s="1035"/>
      <c r="DY81" s="1035"/>
      <c r="DZ81" s="1036"/>
      <c r="EA81" s="247"/>
    </row>
    <row r="82" spans="1:131" s="248" customFormat="1" ht="26.25" customHeight="1" x14ac:dyDescent="0.15">
      <c r="A82" s="262">
        <v>15</v>
      </c>
      <c r="B82" s="1067" t="s">
        <v>589</v>
      </c>
      <c r="C82" s="1068"/>
      <c r="D82" s="1068"/>
      <c r="E82" s="1068"/>
      <c r="F82" s="1068"/>
      <c r="G82" s="1068"/>
      <c r="H82" s="1068"/>
      <c r="I82" s="1068"/>
      <c r="J82" s="1068"/>
      <c r="K82" s="1068"/>
      <c r="L82" s="1068"/>
      <c r="M82" s="1068"/>
      <c r="N82" s="1068"/>
      <c r="O82" s="1068"/>
      <c r="P82" s="1069"/>
      <c r="Q82" s="1070">
        <v>226</v>
      </c>
      <c r="R82" s="1064"/>
      <c r="S82" s="1064"/>
      <c r="T82" s="1064"/>
      <c r="U82" s="1064"/>
      <c r="V82" s="1064">
        <v>149</v>
      </c>
      <c r="W82" s="1064"/>
      <c r="X82" s="1064"/>
      <c r="Y82" s="1064"/>
      <c r="Z82" s="1064"/>
      <c r="AA82" s="1064">
        <v>77</v>
      </c>
      <c r="AB82" s="1064"/>
      <c r="AC82" s="1064"/>
      <c r="AD82" s="1064"/>
      <c r="AE82" s="1064"/>
      <c r="AF82" s="1064">
        <v>77</v>
      </c>
      <c r="AG82" s="1064"/>
      <c r="AH82" s="1064"/>
      <c r="AI82" s="1064"/>
      <c r="AJ82" s="1064"/>
      <c r="AK82" s="1064" t="s">
        <v>587</v>
      </c>
      <c r="AL82" s="1064"/>
      <c r="AM82" s="1064"/>
      <c r="AN82" s="1064"/>
      <c r="AO82" s="1064"/>
      <c r="AP82" s="1064" t="s">
        <v>587</v>
      </c>
      <c r="AQ82" s="1064"/>
      <c r="AR82" s="1064"/>
      <c r="AS82" s="1064"/>
      <c r="AT82" s="1064"/>
      <c r="AU82" s="1064" t="s">
        <v>587</v>
      </c>
      <c r="AV82" s="1064"/>
      <c r="AW82" s="1064"/>
      <c r="AX82" s="1064"/>
      <c r="AY82" s="1064"/>
      <c r="AZ82" s="1065"/>
      <c r="BA82" s="1065"/>
      <c r="BB82" s="1065"/>
      <c r="BC82" s="1065"/>
      <c r="BD82" s="1066"/>
      <c r="BE82" s="266"/>
      <c r="BF82" s="266"/>
      <c r="BG82" s="266"/>
      <c r="BH82" s="266"/>
      <c r="BI82" s="266"/>
      <c r="BJ82" s="266"/>
      <c r="BK82" s="266"/>
      <c r="BL82" s="266"/>
      <c r="BM82" s="266"/>
      <c r="BN82" s="266"/>
      <c r="BO82" s="266"/>
      <c r="BP82" s="266"/>
      <c r="BQ82" s="263">
        <v>76</v>
      </c>
      <c r="BR82" s="268"/>
      <c r="BS82" s="1046"/>
      <c r="BT82" s="1047"/>
      <c r="BU82" s="1047"/>
      <c r="BV82" s="1047"/>
      <c r="BW82" s="1047"/>
      <c r="BX82" s="1047"/>
      <c r="BY82" s="1047"/>
      <c r="BZ82" s="1047"/>
      <c r="CA82" s="1047"/>
      <c r="CB82" s="1047"/>
      <c r="CC82" s="1047"/>
      <c r="CD82" s="1047"/>
      <c r="CE82" s="1047"/>
      <c r="CF82" s="1047"/>
      <c r="CG82" s="1048"/>
      <c r="CH82" s="1049"/>
      <c r="CI82" s="1050"/>
      <c r="CJ82" s="1050"/>
      <c r="CK82" s="1050"/>
      <c r="CL82" s="1051"/>
      <c r="CM82" s="1049"/>
      <c r="CN82" s="1050"/>
      <c r="CO82" s="1050"/>
      <c r="CP82" s="1050"/>
      <c r="CQ82" s="1051"/>
      <c r="CR82" s="1049"/>
      <c r="CS82" s="1050"/>
      <c r="CT82" s="1050"/>
      <c r="CU82" s="1050"/>
      <c r="CV82" s="1051"/>
      <c r="CW82" s="1049"/>
      <c r="CX82" s="1050"/>
      <c r="CY82" s="1050"/>
      <c r="CZ82" s="1050"/>
      <c r="DA82" s="1051"/>
      <c r="DB82" s="1049"/>
      <c r="DC82" s="1050"/>
      <c r="DD82" s="1050"/>
      <c r="DE82" s="1050"/>
      <c r="DF82" s="1051"/>
      <c r="DG82" s="1049"/>
      <c r="DH82" s="1050"/>
      <c r="DI82" s="1050"/>
      <c r="DJ82" s="1050"/>
      <c r="DK82" s="1051"/>
      <c r="DL82" s="1049"/>
      <c r="DM82" s="1050"/>
      <c r="DN82" s="1050"/>
      <c r="DO82" s="1050"/>
      <c r="DP82" s="1051"/>
      <c r="DQ82" s="1049"/>
      <c r="DR82" s="1050"/>
      <c r="DS82" s="1050"/>
      <c r="DT82" s="1050"/>
      <c r="DU82" s="1051"/>
      <c r="DV82" s="1034"/>
      <c r="DW82" s="1035"/>
      <c r="DX82" s="1035"/>
      <c r="DY82" s="1035"/>
      <c r="DZ82" s="1036"/>
      <c r="EA82" s="247"/>
    </row>
    <row r="83" spans="1:131" s="248" customFormat="1" ht="26.25" customHeight="1" x14ac:dyDescent="0.15">
      <c r="A83" s="262">
        <v>16</v>
      </c>
      <c r="B83" s="1067" t="s">
        <v>590</v>
      </c>
      <c r="C83" s="1068"/>
      <c r="D83" s="1068"/>
      <c r="E83" s="1068"/>
      <c r="F83" s="1068"/>
      <c r="G83" s="1068"/>
      <c r="H83" s="1068"/>
      <c r="I83" s="1068"/>
      <c r="J83" s="1068"/>
      <c r="K83" s="1068"/>
      <c r="L83" s="1068"/>
      <c r="M83" s="1068"/>
      <c r="N83" s="1068"/>
      <c r="O83" s="1068"/>
      <c r="P83" s="1069"/>
      <c r="Q83" s="1070">
        <v>33</v>
      </c>
      <c r="R83" s="1064"/>
      <c r="S83" s="1064"/>
      <c r="T83" s="1064"/>
      <c r="U83" s="1064"/>
      <c r="V83" s="1064">
        <v>25</v>
      </c>
      <c r="W83" s="1064"/>
      <c r="X83" s="1064"/>
      <c r="Y83" s="1064"/>
      <c r="Z83" s="1064"/>
      <c r="AA83" s="1064">
        <v>7</v>
      </c>
      <c r="AB83" s="1064"/>
      <c r="AC83" s="1064"/>
      <c r="AD83" s="1064"/>
      <c r="AE83" s="1064"/>
      <c r="AF83" s="1064">
        <v>7</v>
      </c>
      <c r="AG83" s="1064"/>
      <c r="AH83" s="1064"/>
      <c r="AI83" s="1064"/>
      <c r="AJ83" s="1064"/>
      <c r="AK83" s="1064" t="s">
        <v>587</v>
      </c>
      <c r="AL83" s="1064"/>
      <c r="AM83" s="1064"/>
      <c r="AN83" s="1064"/>
      <c r="AO83" s="1064"/>
      <c r="AP83" s="1064" t="s">
        <v>587</v>
      </c>
      <c r="AQ83" s="1064"/>
      <c r="AR83" s="1064"/>
      <c r="AS83" s="1064"/>
      <c r="AT83" s="1064"/>
      <c r="AU83" s="1064" t="s">
        <v>587</v>
      </c>
      <c r="AV83" s="1064"/>
      <c r="AW83" s="1064"/>
      <c r="AX83" s="1064"/>
      <c r="AY83" s="1064"/>
      <c r="AZ83" s="1065"/>
      <c r="BA83" s="1065"/>
      <c r="BB83" s="1065"/>
      <c r="BC83" s="1065"/>
      <c r="BD83" s="1066"/>
      <c r="BE83" s="266"/>
      <c r="BF83" s="266"/>
      <c r="BG83" s="266"/>
      <c r="BH83" s="266"/>
      <c r="BI83" s="266"/>
      <c r="BJ83" s="266"/>
      <c r="BK83" s="266"/>
      <c r="BL83" s="266"/>
      <c r="BM83" s="266"/>
      <c r="BN83" s="266"/>
      <c r="BO83" s="266"/>
      <c r="BP83" s="266"/>
      <c r="BQ83" s="263">
        <v>77</v>
      </c>
      <c r="BR83" s="268"/>
      <c r="BS83" s="1046"/>
      <c r="BT83" s="1047"/>
      <c r="BU83" s="1047"/>
      <c r="BV83" s="1047"/>
      <c r="BW83" s="1047"/>
      <c r="BX83" s="1047"/>
      <c r="BY83" s="1047"/>
      <c r="BZ83" s="1047"/>
      <c r="CA83" s="1047"/>
      <c r="CB83" s="1047"/>
      <c r="CC83" s="1047"/>
      <c r="CD83" s="1047"/>
      <c r="CE83" s="1047"/>
      <c r="CF83" s="1047"/>
      <c r="CG83" s="1048"/>
      <c r="CH83" s="1049"/>
      <c r="CI83" s="1050"/>
      <c r="CJ83" s="1050"/>
      <c r="CK83" s="1050"/>
      <c r="CL83" s="1051"/>
      <c r="CM83" s="1049"/>
      <c r="CN83" s="1050"/>
      <c r="CO83" s="1050"/>
      <c r="CP83" s="1050"/>
      <c r="CQ83" s="1051"/>
      <c r="CR83" s="1049"/>
      <c r="CS83" s="1050"/>
      <c r="CT83" s="1050"/>
      <c r="CU83" s="1050"/>
      <c r="CV83" s="1051"/>
      <c r="CW83" s="1049"/>
      <c r="CX83" s="1050"/>
      <c r="CY83" s="1050"/>
      <c r="CZ83" s="1050"/>
      <c r="DA83" s="1051"/>
      <c r="DB83" s="1049"/>
      <c r="DC83" s="1050"/>
      <c r="DD83" s="1050"/>
      <c r="DE83" s="1050"/>
      <c r="DF83" s="1051"/>
      <c r="DG83" s="1049"/>
      <c r="DH83" s="1050"/>
      <c r="DI83" s="1050"/>
      <c r="DJ83" s="1050"/>
      <c r="DK83" s="1051"/>
      <c r="DL83" s="1049"/>
      <c r="DM83" s="1050"/>
      <c r="DN83" s="1050"/>
      <c r="DO83" s="1050"/>
      <c r="DP83" s="1051"/>
      <c r="DQ83" s="1049"/>
      <c r="DR83" s="1050"/>
      <c r="DS83" s="1050"/>
      <c r="DT83" s="1050"/>
      <c r="DU83" s="1051"/>
      <c r="DV83" s="1034"/>
      <c r="DW83" s="1035"/>
      <c r="DX83" s="1035"/>
      <c r="DY83" s="1035"/>
      <c r="DZ83" s="1036"/>
      <c r="EA83" s="247"/>
    </row>
    <row r="84" spans="1:131" s="248" customFormat="1" ht="26.25" customHeight="1" x14ac:dyDescent="0.15">
      <c r="A84" s="262">
        <v>17</v>
      </c>
      <c r="B84" s="1067" t="s">
        <v>598</v>
      </c>
      <c r="C84" s="1068"/>
      <c r="D84" s="1068"/>
      <c r="E84" s="1068"/>
      <c r="F84" s="1068"/>
      <c r="G84" s="1068"/>
      <c r="H84" s="1068"/>
      <c r="I84" s="1068"/>
      <c r="J84" s="1068"/>
      <c r="K84" s="1068"/>
      <c r="L84" s="1068"/>
      <c r="M84" s="1068"/>
      <c r="N84" s="1068"/>
      <c r="O84" s="1068"/>
      <c r="P84" s="1069"/>
      <c r="Q84" s="1070">
        <f>Q85+Q86</f>
        <v>232539</v>
      </c>
      <c r="R84" s="1064"/>
      <c r="S84" s="1064"/>
      <c r="T84" s="1064"/>
      <c r="U84" s="1064"/>
      <c r="V84" s="1064">
        <f t="shared" ref="V84" si="14">V85+V86</f>
        <v>223519</v>
      </c>
      <c r="W84" s="1064"/>
      <c r="X84" s="1064"/>
      <c r="Y84" s="1064"/>
      <c r="Z84" s="1064"/>
      <c r="AA84" s="1064">
        <f t="shared" ref="AA84" si="15">AA85+AA86</f>
        <v>9020</v>
      </c>
      <c r="AB84" s="1064"/>
      <c r="AC84" s="1064"/>
      <c r="AD84" s="1064"/>
      <c r="AE84" s="1064"/>
      <c r="AF84" s="1064">
        <f t="shared" ref="AF84" si="16">AF85+AF86</f>
        <v>9020</v>
      </c>
      <c r="AG84" s="1064"/>
      <c r="AH84" s="1064"/>
      <c r="AI84" s="1064"/>
      <c r="AJ84" s="1064"/>
      <c r="AK84" s="1064">
        <v>1138</v>
      </c>
      <c r="AL84" s="1064"/>
      <c r="AM84" s="1064"/>
      <c r="AN84" s="1064"/>
      <c r="AO84" s="1064"/>
      <c r="AP84" s="1064" t="s">
        <v>599</v>
      </c>
      <c r="AQ84" s="1064"/>
      <c r="AR84" s="1064"/>
      <c r="AS84" s="1064"/>
      <c r="AT84" s="1064"/>
      <c r="AU84" s="1064" t="s">
        <v>599</v>
      </c>
      <c r="AV84" s="1064"/>
      <c r="AW84" s="1064"/>
      <c r="AX84" s="1064"/>
      <c r="AY84" s="1064"/>
      <c r="AZ84" s="1065"/>
      <c r="BA84" s="1065"/>
      <c r="BB84" s="1065"/>
      <c r="BC84" s="1065"/>
      <c r="BD84" s="1066"/>
      <c r="BE84" s="266"/>
      <c r="BF84" s="266"/>
      <c r="BG84" s="266"/>
      <c r="BH84" s="266"/>
      <c r="BI84" s="266"/>
      <c r="BJ84" s="266"/>
      <c r="BK84" s="266"/>
      <c r="BL84" s="266"/>
      <c r="BM84" s="266"/>
      <c r="BN84" s="266"/>
      <c r="BO84" s="266"/>
      <c r="BP84" s="266"/>
      <c r="BQ84" s="263">
        <v>78</v>
      </c>
      <c r="BR84" s="268"/>
      <c r="BS84" s="1046"/>
      <c r="BT84" s="1047"/>
      <c r="BU84" s="1047"/>
      <c r="BV84" s="1047"/>
      <c r="BW84" s="1047"/>
      <c r="BX84" s="1047"/>
      <c r="BY84" s="1047"/>
      <c r="BZ84" s="1047"/>
      <c r="CA84" s="1047"/>
      <c r="CB84" s="1047"/>
      <c r="CC84" s="1047"/>
      <c r="CD84" s="1047"/>
      <c r="CE84" s="1047"/>
      <c r="CF84" s="1047"/>
      <c r="CG84" s="1048"/>
      <c r="CH84" s="1049"/>
      <c r="CI84" s="1050"/>
      <c r="CJ84" s="1050"/>
      <c r="CK84" s="1050"/>
      <c r="CL84" s="1051"/>
      <c r="CM84" s="1049"/>
      <c r="CN84" s="1050"/>
      <c r="CO84" s="1050"/>
      <c r="CP84" s="1050"/>
      <c r="CQ84" s="1051"/>
      <c r="CR84" s="1049"/>
      <c r="CS84" s="1050"/>
      <c r="CT84" s="1050"/>
      <c r="CU84" s="1050"/>
      <c r="CV84" s="1051"/>
      <c r="CW84" s="1049"/>
      <c r="CX84" s="1050"/>
      <c r="CY84" s="1050"/>
      <c r="CZ84" s="1050"/>
      <c r="DA84" s="1051"/>
      <c r="DB84" s="1049"/>
      <c r="DC84" s="1050"/>
      <c r="DD84" s="1050"/>
      <c r="DE84" s="1050"/>
      <c r="DF84" s="1051"/>
      <c r="DG84" s="1049"/>
      <c r="DH84" s="1050"/>
      <c r="DI84" s="1050"/>
      <c r="DJ84" s="1050"/>
      <c r="DK84" s="1051"/>
      <c r="DL84" s="1049"/>
      <c r="DM84" s="1050"/>
      <c r="DN84" s="1050"/>
      <c r="DO84" s="1050"/>
      <c r="DP84" s="1051"/>
      <c r="DQ84" s="1049"/>
      <c r="DR84" s="1050"/>
      <c r="DS84" s="1050"/>
      <c r="DT84" s="1050"/>
      <c r="DU84" s="1051"/>
      <c r="DV84" s="1034"/>
      <c r="DW84" s="1035"/>
      <c r="DX84" s="1035"/>
      <c r="DY84" s="1035"/>
      <c r="DZ84" s="1036"/>
      <c r="EA84" s="247"/>
    </row>
    <row r="85" spans="1:131" s="248" customFormat="1" ht="26.25" customHeight="1" x14ac:dyDescent="0.15">
      <c r="A85" s="262">
        <v>18</v>
      </c>
      <c r="B85" s="1067" t="s">
        <v>589</v>
      </c>
      <c r="C85" s="1068"/>
      <c r="D85" s="1068"/>
      <c r="E85" s="1068"/>
      <c r="F85" s="1068"/>
      <c r="G85" s="1068"/>
      <c r="H85" s="1068"/>
      <c r="I85" s="1068"/>
      <c r="J85" s="1068"/>
      <c r="K85" s="1068"/>
      <c r="L85" s="1068"/>
      <c r="M85" s="1068"/>
      <c r="N85" s="1068"/>
      <c r="O85" s="1068"/>
      <c r="P85" s="1069"/>
      <c r="Q85" s="1070">
        <v>193</v>
      </c>
      <c r="R85" s="1064"/>
      <c r="S85" s="1064"/>
      <c r="T85" s="1064"/>
      <c r="U85" s="1064"/>
      <c r="V85" s="1064">
        <v>189</v>
      </c>
      <c r="W85" s="1064"/>
      <c r="X85" s="1064"/>
      <c r="Y85" s="1064"/>
      <c r="Z85" s="1064"/>
      <c r="AA85" s="1064">
        <v>4</v>
      </c>
      <c r="AB85" s="1064"/>
      <c r="AC85" s="1064"/>
      <c r="AD85" s="1064"/>
      <c r="AE85" s="1064"/>
      <c r="AF85" s="1064">
        <v>4</v>
      </c>
      <c r="AG85" s="1064"/>
      <c r="AH85" s="1064"/>
      <c r="AI85" s="1064"/>
      <c r="AJ85" s="1064"/>
      <c r="AK85" s="1064" t="s">
        <v>599</v>
      </c>
      <c r="AL85" s="1064"/>
      <c r="AM85" s="1064"/>
      <c r="AN85" s="1064"/>
      <c r="AO85" s="1064"/>
      <c r="AP85" s="1064" t="s">
        <v>587</v>
      </c>
      <c r="AQ85" s="1064"/>
      <c r="AR85" s="1064"/>
      <c r="AS85" s="1064"/>
      <c r="AT85" s="1064"/>
      <c r="AU85" s="1064" t="s">
        <v>587</v>
      </c>
      <c r="AV85" s="1064"/>
      <c r="AW85" s="1064"/>
      <c r="AX85" s="1064"/>
      <c r="AY85" s="1064"/>
      <c r="AZ85" s="1065"/>
      <c r="BA85" s="1065"/>
      <c r="BB85" s="1065"/>
      <c r="BC85" s="1065"/>
      <c r="BD85" s="1066"/>
      <c r="BE85" s="266"/>
      <c r="BF85" s="266"/>
      <c r="BG85" s="266"/>
      <c r="BH85" s="266"/>
      <c r="BI85" s="266"/>
      <c r="BJ85" s="266"/>
      <c r="BK85" s="266"/>
      <c r="BL85" s="266"/>
      <c r="BM85" s="266"/>
      <c r="BN85" s="266"/>
      <c r="BO85" s="266"/>
      <c r="BP85" s="266"/>
      <c r="BQ85" s="263">
        <v>79</v>
      </c>
      <c r="BR85" s="268"/>
      <c r="BS85" s="1046"/>
      <c r="BT85" s="1047"/>
      <c r="BU85" s="1047"/>
      <c r="BV85" s="1047"/>
      <c r="BW85" s="1047"/>
      <c r="BX85" s="1047"/>
      <c r="BY85" s="1047"/>
      <c r="BZ85" s="1047"/>
      <c r="CA85" s="1047"/>
      <c r="CB85" s="1047"/>
      <c r="CC85" s="1047"/>
      <c r="CD85" s="1047"/>
      <c r="CE85" s="1047"/>
      <c r="CF85" s="1047"/>
      <c r="CG85" s="1048"/>
      <c r="CH85" s="1049"/>
      <c r="CI85" s="1050"/>
      <c r="CJ85" s="1050"/>
      <c r="CK85" s="1050"/>
      <c r="CL85" s="1051"/>
      <c r="CM85" s="1049"/>
      <c r="CN85" s="1050"/>
      <c r="CO85" s="1050"/>
      <c r="CP85" s="1050"/>
      <c r="CQ85" s="1051"/>
      <c r="CR85" s="1049"/>
      <c r="CS85" s="1050"/>
      <c r="CT85" s="1050"/>
      <c r="CU85" s="1050"/>
      <c r="CV85" s="1051"/>
      <c r="CW85" s="1049"/>
      <c r="CX85" s="1050"/>
      <c r="CY85" s="1050"/>
      <c r="CZ85" s="1050"/>
      <c r="DA85" s="1051"/>
      <c r="DB85" s="1049"/>
      <c r="DC85" s="1050"/>
      <c r="DD85" s="1050"/>
      <c r="DE85" s="1050"/>
      <c r="DF85" s="1051"/>
      <c r="DG85" s="1049"/>
      <c r="DH85" s="1050"/>
      <c r="DI85" s="1050"/>
      <c r="DJ85" s="1050"/>
      <c r="DK85" s="1051"/>
      <c r="DL85" s="1049"/>
      <c r="DM85" s="1050"/>
      <c r="DN85" s="1050"/>
      <c r="DO85" s="1050"/>
      <c r="DP85" s="1051"/>
      <c r="DQ85" s="1049"/>
      <c r="DR85" s="1050"/>
      <c r="DS85" s="1050"/>
      <c r="DT85" s="1050"/>
      <c r="DU85" s="1051"/>
      <c r="DV85" s="1034"/>
      <c r="DW85" s="1035"/>
      <c r="DX85" s="1035"/>
      <c r="DY85" s="1035"/>
      <c r="DZ85" s="1036"/>
      <c r="EA85" s="247"/>
    </row>
    <row r="86" spans="1:131" s="248" customFormat="1" ht="26.25" customHeight="1" x14ac:dyDescent="0.15">
      <c r="A86" s="262">
        <v>19</v>
      </c>
      <c r="B86" s="1067" t="s">
        <v>590</v>
      </c>
      <c r="C86" s="1068"/>
      <c r="D86" s="1068"/>
      <c r="E86" s="1068"/>
      <c r="F86" s="1068"/>
      <c r="G86" s="1068"/>
      <c r="H86" s="1068"/>
      <c r="I86" s="1068"/>
      <c r="J86" s="1068"/>
      <c r="K86" s="1068"/>
      <c r="L86" s="1068"/>
      <c r="M86" s="1068"/>
      <c r="N86" s="1068"/>
      <c r="O86" s="1068"/>
      <c r="P86" s="1069"/>
      <c r="Q86" s="1070">
        <v>232346</v>
      </c>
      <c r="R86" s="1064"/>
      <c r="S86" s="1064"/>
      <c r="T86" s="1064"/>
      <c r="U86" s="1064"/>
      <c r="V86" s="1064">
        <v>223330</v>
      </c>
      <c r="W86" s="1064"/>
      <c r="X86" s="1064"/>
      <c r="Y86" s="1064"/>
      <c r="Z86" s="1064"/>
      <c r="AA86" s="1064">
        <v>9016</v>
      </c>
      <c r="AB86" s="1064"/>
      <c r="AC86" s="1064"/>
      <c r="AD86" s="1064"/>
      <c r="AE86" s="1064"/>
      <c r="AF86" s="1064">
        <v>9016</v>
      </c>
      <c r="AG86" s="1064"/>
      <c r="AH86" s="1064"/>
      <c r="AI86" s="1064"/>
      <c r="AJ86" s="1064"/>
      <c r="AK86" s="1064">
        <v>1138</v>
      </c>
      <c r="AL86" s="1064"/>
      <c r="AM86" s="1064"/>
      <c r="AN86" s="1064"/>
      <c r="AO86" s="1064"/>
      <c r="AP86" s="1064" t="s">
        <v>587</v>
      </c>
      <c r="AQ86" s="1064"/>
      <c r="AR86" s="1064"/>
      <c r="AS86" s="1064"/>
      <c r="AT86" s="1064"/>
      <c r="AU86" s="1064" t="s">
        <v>587</v>
      </c>
      <c r="AV86" s="1064"/>
      <c r="AW86" s="1064"/>
      <c r="AX86" s="1064"/>
      <c r="AY86" s="1064"/>
      <c r="AZ86" s="1065"/>
      <c r="BA86" s="1065"/>
      <c r="BB86" s="1065"/>
      <c r="BC86" s="1065"/>
      <c r="BD86" s="1066"/>
      <c r="BE86" s="266"/>
      <c r="BF86" s="266"/>
      <c r="BG86" s="266"/>
      <c r="BH86" s="266"/>
      <c r="BI86" s="266"/>
      <c r="BJ86" s="266"/>
      <c r="BK86" s="266"/>
      <c r="BL86" s="266"/>
      <c r="BM86" s="266"/>
      <c r="BN86" s="266"/>
      <c r="BO86" s="266"/>
      <c r="BP86" s="266"/>
      <c r="BQ86" s="263">
        <v>80</v>
      </c>
      <c r="BR86" s="268"/>
      <c r="BS86" s="1046"/>
      <c r="BT86" s="1047"/>
      <c r="BU86" s="1047"/>
      <c r="BV86" s="1047"/>
      <c r="BW86" s="1047"/>
      <c r="BX86" s="1047"/>
      <c r="BY86" s="1047"/>
      <c r="BZ86" s="1047"/>
      <c r="CA86" s="1047"/>
      <c r="CB86" s="1047"/>
      <c r="CC86" s="1047"/>
      <c r="CD86" s="1047"/>
      <c r="CE86" s="1047"/>
      <c r="CF86" s="1047"/>
      <c r="CG86" s="1048"/>
      <c r="CH86" s="1049"/>
      <c r="CI86" s="1050"/>
      <c r="CJ86" s="1050"/>
      <c r="CK86" s="1050"/>
      <c r="CL86" s="1051"/>
      <c r="CM86" s="1049"/>
      <c r="CN86" s="1050"/>
      <c r="CO86" s="1050"/>
      <c r="CP86" s="1050"/>
      <c r="CQ86" s="1051"/>
      <c r="CR86" s="1049"/>
      <c r="CS86" s="1050"/>
      <c r="CT86" s="1050"/>
      <c r="CU86" s="1050"/>
      <c r="CV86" s="1051"/>
      <c r="CW86" s="1049"/>
      <c r="CX86" s="1050"/>
      <c r="CY86" s="1050"/>
      <c r="CZ86" s="1050"/>
      <c r="DA86" s="1051"/>
      <c r="DB86" s="1049"/>
      <c r="DC86" s="1050"/>
      <c r="DD86" s="1050"/>
      <c r="DE86" s="1050"/>
      <c r="DF86" s="1051"/>
      <c r="DG86" s="1049"/>
      <c r="DH86" s="1050"/>
      <c r="DI86" s="1050"/>
      <c r="DJ86" s="1050"/>
      <c r="DK86" s="1051"/>
      <c r="DL86" s="1049"/>
      <c r="DM86" s="1050"/>
      <c r="DN86" s="1050"/>
      <c r="DO86" s="1050"/>
      <c r="DP86" s="1051"/>
      <c r="DQ86" s="1049"/>
      <c r="DR86" s="1050"/>
      <c r="DS86" s="1050"/>
      <c r="DT86" s="1050"/>
      <c r="DU86" s="1051"/>
      <c r="DV86" s="1034"/>
      <c r="DW86" s="1035"/>
      <c r="DX86" s="1035"/>
      <c r="DY86" s="1035"/>
      <c r="DZ86" s="1036"/>
      <c r="EA86" s="247"/>
    </row>
    <row r="87" spans="1:131" s="248" customFormat="1" ht="26.25" customHeight="1" x14ac:dyDescent="0.15">
      <c r="A87" s="270">
        <v>20</v>
      </c>
      <c r="B87" s="1057"/>
      <c r="C87" s="1058"/>
      <c r="D87" s="1058"/>
      <c r="E87" s="1058"/>
      <c r="F87" s="1058"/>
      <c r="G87" s="1058"/>
      <c r="H87" s="1058"/>
      <c r="I87" s="1058"/>
      <c r="J87" s="1058"/>
      <c r="K87" s="1058"/>
      <c r="L87" s="1058"/>
      <c r="M87" s="1058"/>
      <c r="N87" s="1058"/>
      <c r="O87" s="1058"/>
      <c r="P87" s="1059"/>
      <c r="Q87" s="1060"/>
      <c r="R87" s="1061"/>
      <c r="S87" s="1061"/>
      <c r="T87" s="1061"/>
      <c r="U87" s="1061"/>
      <c r="V87" s="1061"/>
      <c r="W87" s="1061"/>
      <c r="X87" s="1061"/>
      <c r="Y87" s="1061"/>
      <c r="Z87" s="1061"/>
      <c r="AA87" s="1061"/>
      <c r="AB87" s="1061"/>
      <c r="AC87" s="1061"/>
      <c r="AD87" s="1061"/>
      <c r="AE87" s="1061"/>
      <c r="AF87" s="1061"/>
      <c r="AG87" s="1061"/>
      <c r="AH87" s="1061"/>
      <c r="AI87" s="1061"/>
      <c r="AJ87" s="1061"/>
      <c r="AK87" s="1061"/>
      <c r="AL87" s="1061"/>
      <c r="AM87" s="1061"/>
      <c r="AN87" s="1061"/>
      <c r="AO87" s="1061"/>
      <c r="AP87" s="1061"/>
      <c r="AQ87" s="1061"/>
      <c r="AR87" s="1061"/>
      <c r="AS87" s="1061"/>
      <c r="AT87" s="1061"/>
      <c r="AU87" s="1061"/>
      <c r="AV87" s="1061"/>
      <c r="AW87" s="1061"/>
      <c r="AX87" s="1061"/>
      <c r="AY87" s="1061"/>
      <c r="AZ87" s="1062"/>
      <c r="BA87" s="1062"/>
      <c r="BB87" s="1062"/>
      <c r="BC87" s="1062"/>
      <c r="BD87" s="1063"/>
      <c r="BE87" s="266"/>
      <c r="BF87" s="266"/>
      <c r="BG87" s="266"/>
      <c r="BH87" s="266"/>
      <c r="BI87" s="266"/>
      <c r="BJ87" s="266"/>
      <c r="BK87" s="266"/>
      <c r="BL87" s="266"/>
      <c r="BM87" s="266"/>
      <c r="BN87" s="266"/>
      <c r="BO87" s="266"/>
      <c r="BP87" s="266"/>
      <c r="BQ87" s="263">
        <v>81</v>
      </c>
      <c r="BR87" s="268"/>
      <c r="BS87" s="1046"/>
      <c r="BT87" s="1047"/>
      <c r="BU87" s="1047"/>
      <c r="BV87" s="1047"/>
      <c r="BW87" s="1047"/>
      <c r="BX87" s="1047"/>
      <c r="BY87" s="1047"/>
      <c r="BZ87" s="1047"/>
      <c r="CA87" s="1047"/>
      <c r="CB87" s="1047"/>
      <c r="CC87" s="1047"/>
      <c r="CD87" s="1047"/>
      <c r="CE87" s="1047"/>
      <c r="CF87" s="1047"/>
      <c r="CG87" s="1048"/>
      <c r="CH87" s="1049"/>
      <c r="CI87" s="1050"/>
      <c r="CJ87" s="1050"/>
      <c r="CK87" s="1050"/>
      <c r="CL87" s="1051"/>
      <c r="CM87" s="1049"/>
      <c r="CN87" s="1050"/>
      <c r="CO87" s="1050"/>
      <c r="CP87" s="1050"/>
      <c r="CQ87" s="1051"/>
      <c r="CR87" s="1049"/>
      <c r="CS87" s="1050"/>
      <c r="CT87" s="1050"/>
      <c r="CU87" s="1050"/>
      <c r="CV87" s="1051"/>
      <c r="CW87" s="1049"/>
      <c r="CX87" s="1050"/>
      <c r="CY87" s="1050"/>
      <c r="CZ87" s="1050"/>
      <c r="DA87" s="1051"/>
      <c r="DB87" s="1049"/>
      <c r="DC87" s="1050"/>
      <c r="DD87" s="1050"/>
      <c r="DE87" s="1050"/>
      <c r="DF87" s="1051"/>
      <c r="DG87" s="1049"/>
      <c r="DH87" s="1050"/>
      <c r="DI87" s="1050"/>
      <c r="DJ87" s="1050"/>
      <c r="DK87" s="1051"/>
      <c r="DL87" s="1049"/>
      <c r="DM87" s="1050"/>
      <c r="DN87" s="1050"/>
      <c r="DO87" s="1050"/>
      <c r="DP87" s="1051"/>
      <c r="DQ87" s="1049"/>
      <c r="DR87" s="1050"/>
      <c r="DS87" s="1050"/>
      <c r="DT87" s="1050"/>
      <c r="DU87" s="1051"/>
      <c r="DV87" s="1034"/>
      <c r="DW87" s="1035"/>
      <c r="DX87" s="1035"/>
      <c r="DY87" s="1035"/>
      <c r="DZ87" s="1036"/>
      <c r="EA87" s="247"/>
    </row>
    <row r="88" spans="1:131" s="248" customFormat="1" ht="26.25" customHeight="1" thickBot="1" x14ac:dyDescent="0.2">
      <c r="A88" s="265" t="s">
        <v>392</v>
      </c>
      <c r="B88" s="1037" t="s">
        <v>422</v>
      </c>
      <c r="C88" s="1038"/>
      <c r="D88" s="1038"/>
      <c r="E88" s="1038"/>
      <c r="F88" s="1038"/>
      <c r="G88" s="1038"/>
      <c r="H88" s="1038"/>
      <c r="I88" s="1038"/>
      <c r="J88" s="1038"/>
      <c r="K88" s="1038"/>
      <c r="L88" s="1038"/>
      <c r="M88" s="1038"/>
      <c r="N88" s="1038"/>
      <c r="O88" s="1038"/>
      <c r="P88" s="1039"/>
      <c r="Q88" s="1055"/>
      <c r="R88" s="1056"/>
      <c r="S88" s="1056"/>
      <c r="T88" s="1056"/>
      <c r="U88" s="1056"/>
      <c r="V88" s="1056"/>
      <c r="W88" s="1056"/>
      <c r="X88" s="1056"/>
      <c r="Y88" s="1056"/>
      <c r="Z88" s="1056"/>
      <c r="AA88" s="1056"/>
      <c r="AB88" s="1056"/>
      <c r="AC88" s="1056"/>
      <c r="AD88" s="1056"/>
      <c r="AE88" s="1056"/>
      <c r="AF88" s="1052">
        <v>10697</v>
      </c>
      <c r="AG88" s="1052"/>
      <c r="AH88" s="1052"/>
      <c r="AI88" s="1052"/>
      <c r="AJ88" s="1052"/>
      <c r="AK88" s="1056"/>
      <c r="AL88" s="1056"/>
      <c r="AM88" s="1056"/>
      <c r="AN88" s="1056"/>
      <c r="AO88" s="1056"/>
      <c r="AP88" s="1052">
        <v>3319</v>
      </c>
      <c r="AQ88" s="1052"/>
      <c r="AR88" s="1052"/>
      <c r="AS88" s="1052"/>
      <c r="AT88" s="1052"/>
      <c r="AU88" s="1052">
        <v>538</v>
      </c>
      <c r="AV88" s="1052"/>
      <c r="AW88" s="1052"/>
      <c r="AX88" s="1052"/>
      <c r="AY88" s="1052"/>
      <c r="AZ88" s="1053"/>
      <c r="BA88" s="1053"/>
      <c r="BB88" s="1053"/>
      <c r="BC88" s="1053"/>
      <c r="BD88" s="1054"/>
      <c r="BE88" s="266"/>
      <c r="BF88" s="266"/>
      <c r="BG88" s="266"/>
      <c r="BH88" s="266"/>
      <c r="BI88" s="266"/>
      <c r="BJ88" s="266"/>
      <c r="BK88" s="266"/>
      <c r="BL88" s="266"/>
      <c r="BM88" s="266"/>
      <c r="BN88" s="266"/>
      <c r="BO88" s="266"/>
      <c r="BP88" s="266"/>
      <c r="BQ88" s="263">
        <v>82</v>
      </c>
      <c r="BR88" s="268"/>
      <c r="BS88" s="1046"/>
      <c r="BT88" s="1047"/>
      <c r="BU88" s="1047"/>
      <c r="BV88" s="1047"/>
      <c r="BW88" s="1047"/>
      <c r="BX88" s="1047"/>
      <c r="BY88" s="1047"/>
      <c r="BZ88" s="1047"/>
      <c r="CA88" s="1047"/>
      <c r="CB88" s="1047"/>
      <c r="CC88" s="1047"/>
      <c r="CD88" s="1047"/>
      <c r="CE88" s="1047"/>
      <c r="CF88" s="1047"/>
      <c r="CG88" s="1048"/>
      <c r="CH88" s="1049"/>
      <c r="CI88" s="1050"/>
      <c r="CJ88" s="1050"/>
      <c r="CK88" s="1050"/>
      <c r="CL88" s="1051"/>
      <c r="CM88" s="1049"/>
      <c r="CN88" s="1050"/>
      <c r="CO88" s="1050"/>
      <c r="CP88" s="1050"/>
      <c r="CQ88" s="1051"/>
      <c r="CR88" s="1049"/>
      <c r="CS88" s="1050"/>
      <c r="CT88" s="1050"/>
      <c r="CU88" s="1050"/>
      <c r="CV88" s="1051"/>
      <c r="CW88" s="1049"/>
      <c r="CX88" s="1050"/>
      <c r="CY88" s="1050"/>
      <c r="CZ88" s="1050"/>
      <c r="DA88" s="1051"/>
      <c r="DB88" s="1049"/>
      <c r="DC88" s="1050"/>
      <c r="DD88" s="1050"/>
      <c r="DE88" s="1050"/>
      <c r="DF88" s="1051"/>
      <c r="DG88" s="1049"/>
      <c r="DH88" s="1050"/>
      <c r="DI88" s="1050"/>
      <c r="DJ88" s="1050"/>
      <c r="DK88" s="1051"/>
      <c r="DL88" s="1049"/>
      <c r="DM88" s="1050"/>
      <c r="DN88" s="1050"/>
      <c r="DO88" s="1050"/>
      <c r="DP88" s="1051"/>
      <c r="DQ88" s="1049"/>
      <c r="DR88" s="1050"/>
      <c r="DS88" s="1050"/>
      <c r="DT88" s="1050"/>
      <c r="DU88" s="1051"/>
      <c r="DV88" s="1034"/>
      <c r="DW88" s="1035"/>
      <c r="DX88" s="1035"/>
      <c r="DY88" s="1035"/>
      <c r="DZ88" s="1036"/>
      <c r="EA88" s="247"/>
    </row>
    <row r="89" spans="1:131" s="248" customFormat="1" ht="26.25" hidden="1" customHeight="1" x14ac:dyDescent="0.15">
      <c r="A89" s="271"/>
      <c r="B89" s="272"/>
      <c r="C89" s="272"/>
      <c r="D89" s="272"/>
      <c r="E89" s="272"/>
      <c r="F89" s="272"/>
      <c r="G89" s="272"/>
      <c r="H89" s="272"/>
      <c r="I89" s="272"/>
      <c r="J89" s="272"/>
      <c r="K89" s="272"/>
      <c r="L89" s="272"/>
      <c r="M89" s="272"/>
      <c r="N89" s="272"/>
      <c r="O89" s="272"/>
      <c r="P89" s="272"/>
      <c r="Q89" s="273"/>
      <c r="R89" s="273"/>
      <c r="S89" s="273"/>
      <c r="T89" s="273"/>
      <c r="U89" s="273"/>
      <c r="V89" s="273"/>
      <c r="W89" s="273"/>
      <c r="X89" s="273"/>
      <c r="Y89" s="273"/>
      <c r="Z89" s="273"/>
      <c r="AA89" s="273"/>
      <c r="AB89" s="273"/>
      <c r="AC89" s="273"/>
      <c r="AD89" s="273"/>
      <c r="AE89" s="273"/>
      <c r="AF89" s="273"/>
      <c r="AG89" s="273"/>
      <c r="AH89" s="273"/>
      <c r="AI89" s="273"/>
      <c r="AJ89" s="273"/>
      <c r="AK89" s="273"/>
      <c r="AL89" s="273"/>
      <c r="AM89" s="273"/>
      <c r="AN89" s="273"/>
      <c r="AO89" s="273"/>
      <c r="AP89" s="273"/>
      <c r="AQ89" s="273"/>
      <c r="AR89" s="273"/>
      <c r="AS89" s="273"/>
      <c r="AT89" s="273"/>
      <c r="AU89" s="273"/>
      <c r="AV89" s="273"/>
      <c r="AW89" s="273"/>
      <c r="AX89" s="273"/>
      <c r="AY89" s="273"/>
      <c r="AZ89" s="274"/>
      <c r="BA89" s="274"/>
      <c r="BB89" s="274"/>
      <c r="BC89" s="274"/>
      <c r="BD89" s="274"/>
      <c r="BE89" s="266"/>
      <c r="BF89" s="266"/>
      <c r="BG89" s="266"/>
      <c r="BH89" s="266"/>
      <c r="BI89" s="266"/>
      <c r="BJ89" s="266"/>
      <c r="BK89" s="266"/>
      <c r="BL89" s="266"/>
      <c r="BM89" s="266"/>
      <c r="BN89" s="266"/>
      <c r="BO89" s="266"/>
      <c r="BP89" s="266"/>
      <c r="BQ89" s="263">
        <v>83</v>
      </c>
      <c r="BR89" s="268"/>
      <c r="BS89" s="1046"/>
      <c r="BT89" s="1047"/>
      <c r="BU89" s="1047"/>
      <c r="BV89" s="1047"/>
      <c r="BW89" s="1047"/>
      <c r="BX89" s="1047"/>
      <c r="BY89" s="1047"/>
      <c r="BZ89" s="1047"/>
      <c r="CA89" s="1047"/>
      <c r="CB89" s="1047"/>
      <c r="CC89" s="1047"/>
      <c r="CD89" s="1047"/>
      <c r="CE89" s="1047"/>
      <c r="CF89" s="1047"/>
      <c r="CG89" s="1048"/>
      <c r="CH89" s="1049"/>
      <c r="CI89" s="1050"/>
      <c r="CJ89" s="1050"/>
      <c r="CK89" s="1050"/>
      <c r="CL89" s="1051"/>
      <c r="CM89" s="1049"/>
      <c r="CN89" s="1050"/>
      <c r="CO89" s="1050"/>
      <c r="CP89" s="1050"/>
      <c r="CQ89" s="1051"/>
      <c r="CR89" s="1049"/>
      <c r="CS89" s="1050"/>
      <c r="CT89" s="1050"/>
      <c r="CU89" s="1050"/>
      <c r="CV89" s="1051"/>
      <c r="CW89" s="1049"/>
      <c r="CX89" s="1050"/>
      <c r="CY89" s="1050"/>
      <c r="CZ89" s="1050"/>
      <c r="DA89" s="1051"/>
      <c r="DB89" s="1049"/>
      <c r="DC89" s="1050"/>
      <c r="DD89" s="1050"/>
      <c r="DE89" s="1050"/>
      <c r="DF89" s="1051"/>
      <c r="DG89" s="1049"/>
      <c r="DH89" s="1050"/>
      <c r="DI89" s="1050"/>
      <c r="DJ89" s="1050"/>
      <c r="DK89" s="1051"/>
      <c r="DL89" s="1049"/>
      <c r="DM89" s="1050"/>
      <c r="DN89" s="1050"/>
      <c r="DO89" s="1050"/>
      <c r="DP89" s="1051"/>
      <c r="DQ89" s="1049"/>
      <c r="DR89" s="1050"/>
      <c r="DS89" s="1050"/>
      <c r="DT89" s="1050"/>
      <c r="DU89" s="1051"/>
      <c r="DV89" s="1034"/>
      <c r="DW89" s="1035"/>
      <c r="DX89" s="1035"/>
      <c r="DY89" s="1035"/>
      <c r="DZ89" s="1036"/>
      <c r="EA89" s="247"/>
    </row>
    <row r="90" spans="1:131" s="248" customFormat="1" ht="26.25" hidden="1" customHeight="1" x14ac:dyDescent="0.15">
      <c r="A90" s="271"/>
      <c r="B90" s="272"/>
      <c r="C90" s="272"/>
      <c r="D90" s="272"/>
      <c r="E90" s="272"/>
      <c r="F90" s="272"/>
      <c r="G90" s="272"/>
      <c r="H90" s="272"/>
      <c r="I90" s="272"/>
      <c r="J90" s="272"/>
      <c r="K90" s="272"/>
      <c r="L90" s="272"/>
      <c r="M90" s="272"/>
      <c r="N90" s="272"/>
      <c r="O90" s="272"/>
      <c r="P90" s="272"/>
      <c r="Q90" s="273"/>
      <c r="R90" s="273"/>
      <c r="S90" s="273"/>
      <c r="T90" s="273"/>
      <c r="U90" s="273"/>
      <c r="V90" s="273"/>
      <c r="W90" s="273"/>
      <c r="X90" s="273"/>
      <c r="Y90" s="273"/>
      <c r="Z90" s="273"/>
      <c r="AA90" s="273"/>
      <c r="AB90" s="273"/>
      <c r="AC90" s="273"/>
      <c r="AD90" s="273"/>
      <c r="AE90" s="273"/>
      <c r="AF90" s="273"/>
      <c r="AG90" s="273"/>
      <c r="AH90" s="273"/>
      <c r="AI90" s="273"/>
      <c r="AJ90" s="273"/>
      <c r="AK90" s="273"/>
      <c r="AL90" s="273"/>
      <c r="AM90" s="273"/>
      <c r="AN90" s="273"/>
      <c r="AO90" s="273"/>
      <c r="AP90" s="273"/>
      <c r="AQ90" s="273"/>
      <c r="AR90" s="273"/>
      <c r="AS90" s="273"/>
      <c r="AT90" s="273"/>
      <c r="AU90" s="273"/>
      <c r="AV90" s="273"/>
      <c r="AW90" s="273"/>
      <c r="AX90" s="273"/>
      <c r="AY90" s="273"/>
      <c r="AZ90" s="274"/>
      <c r="BA90" s="274"/>
      <c r="BB90" s="274"/>
      <c r="BC90" s="274"/>
      <c r="BD90" s="274"/>
      <c r="BE90" s="266"/>
      <c r="BF90" s="266"/>
      <c r="BG90" s="266"/>
      <c r="BH90" s="266"/>
      <c r="BI90" s="266"/>
      <c r="BJ90" s="266"/>
      <c r="BK90" s="266"/>
      <c r="BL90" s="266"/>
      <c r="BM90" s="266"/>
      <c r="BN90" s="266"/>
      <c r="BO90" s="266"/>
      <c r="BP90" s="266"/>
      <c r="BQ90" s="263">
        <v>84</v>
      </c>
      <c r="BR90" s="268"/>
      <c r="BS90" s="1046"/>
      <c r="BT90" s="1047"/>
      <c r="BU90" s="1047"/>
      <c r="BV90" s="1047"/>
      <c r="BW90" s="1047"/>
      <c r="BX90" s="1047"/>
      <c r="BY90" s="1047"/>
      <c r="BZ90" s="1047"/>
      <c r="CA90" s="1047"/>
      <c r="CB90" s="1047"/>
      <c r="CC90" s="1047"/>
      <c r="CD90" s="1047"/>
      <c r="CE90" s="1047"/>
      <c r="CF90" s="1047"/>
      <c r="CG90" s="1048"/>
      <c r="CH90" s="1049"/>
      <c r="CI90" s="1050"/>
      <c r="CJ90" s="1050"/>
      <c r="CK90" s="1050"/>
      <c r="CL90" s="1051"/>
      <c r="CM90" s="1049"/>
      <c r="CN90" s="1050"/>
      <c r="CO90" s="1050"/>
      <c r="CP90" s="1050"/>
      <c r="CQ90" s="1051"/>
      <c r="CR90" s="1049"/>
      <c r="CS90" s="1050"/>
      <c r="CT90" s="1050"/>
      <c r="CU90" s="1050"/>
      <c r="CV90" s="1051"/>
      <c r="CW90" s="1049"/>
      <c r="CX90" s="1050"/>
      <c r="CY90" s="1050"/>
      <c r="CZ90" s="1050"/>
      <c r="DA90" s="1051"/>
      <c r="DB90" s="1049"/>
      <c r="DC90" s="1050"/>
      <c r="DD90" s="1050"/>
      <c r="DE90" s="1050"/>
      <c r="DF90" s="1051"/>
      <c r="DG90" s="1049"/>
      <c r="DH90" s="1050"/>
      <c r="DI90" s="1050"/>
      <c r="DJ90" s="1050"/>
      <c r="DK90" s="1051"/>
      <c r="DL90" s="1049"/>
      <c r="DM90" s="1050"/>
      <c r="DN90" s="1050"/>
      <c r="DO90" s="1050"/>
      <c r="DP90" s="1051"/>
      <c r="DQ90" s="1049"/>
      <c r="DR90" s="1050"/>
      <c r="DS90" s="1050"/>
      <c r="DT90" s="1050"/>
      <c r="DU90" s="1051"/>
      <c r="DV90" s="1034"/>
      <c r="DW90" s="1035"/>
      <c r="DX90" s="1035"/>
      <c r="DY90" s="1035"/>
      <c r="DZ90" s="1036"/>
      <c r="EA90" s="247"/>
    </row>
    <row r="91" spans="1:131" s="248" customFormat="1" ht="26.25" hidden="1" customHeight="1" x14ac:dyDescent="0.15">
      <c r="A91" s="271"/>
      <c r="B91" s="272"/>
      <c r="C91" s="272"/>
      <c r="D91" s="272"/>
      <c r="E91" s="272"/>
      <c r="F91" s="272"/>
      <c r="G91" s="272"/>
      <c r="H91" s="272"/>
      <c r="I91" s="272"/>
      <c r="J91" s="272"/>
      <c r="K91" s="272"/>
      <c r="L91" s="272"/>
      <c r="M91" s="272"/>
      <c r="N91" s="272"/>
      <c r="O91" s="272"/>
      <c r="P91" s="272"/>
      <c r="Q91" s="273"/>
      <c r="R91" s="273"/>
      <c r="S91" s="273"/>
      <c r="T91" s="273"/>
      <c r="U91" s="273"/>
      <c r="V91" s="273"/>
      <c r="W91" s="273"/>
      <c r="X91" s="273"/>
      <c r="Y91" s="273"/>
      <c r="Z91" s="273"/>
      <c r="AA91" s="273"/>
      <c r="AB91" s="273"/>
      <c r="AC91" s="273"/>
      <c r="AD91" s="273"/>
      <c r="AE91" s="273"/>
      <c r="AF91" s="273"/>
      <c r="AG91" s="273"/>
      <c r="AH91" s="273"/>
      <c r="AI91" s="273"/>
      <c r="AJ91" s="273"/>
      <c r="AK91" s="273"/>
      <c r="AL91" s="273"/>
      <c r="AM91" s="273"/>
      <c r="AN91" s="273"/>
      <c r="AO91" s="273"/>
      <c r="AP91" s="273"/>
      <c r="AQ91" s="273"/>
      <c r="AR91" s="273"/>
      <c r="AS91" s="273"/>
      <c r="AT91" s="273"/>
      <c r="AU91" s="273"/>
      <c r="AV91" s="273"/>
      <c r="AW91" s="273"/>
      <c r="AX91" s="273"/>
      <c r="AY91" s="273"/>
      <c r="AZ91" s="274"/>
      <c r="BA91" s="274"/>
      <c r="BB91" s="274"/>
      <c r="BC91" s="274"/>
      <c r="BD91" s="274"/>
      <c r="BE91" s="266"/>
      <c r="BF91" s="266"/>
      <c r="BG91" s="266"/>
      <c r="BH91" s="266"/>
      <c r="BI91" s="266"/>
      <c r="BJ91" s="266"/>
      <c r="BK91" s="266"/>
      <c r="BL91" s="266"/>
      <c r="BM91" s="266"/>
      <c r="BN91" s="266"/>
      <c r="BO91" s="266"/>
      <c r="BP91" s="266"/>
      <c r="BQ91" s="263">
        <v>85</v>
      </c>
      <c r="BR91" s="268"/>
      <c r="BS91" s="1046"/>
      <c r="BT91" s="1047"/>
      <c r="BU91" s="1047"/>
      <c r="BV91" s="1047"/>
      <c r="BW91" s="1047"/>
      <c r="BX91" s="1047"/>
      <c r="BY91" s="1047"/>
      <c r="BZ91" s="1047"/>
      <c r="CA91" s="1047"/>
      <c r="CB91" s="1047"/>
      <c r="CC91" s="1047"/>
      <c r="CD91" s="1047"/>
      <c r="CE91" s="1047"/>
      <c r="CF91" s="1047"/>
      <c r="CG91" s="1048"/>
      <c r="CH91" s="1049"/>
      <c r="CI91" s="1050"/>
      <c r="CJ91" s="1050"/>
      <c r="CK91" s="1050"/>
      <c r="CL91" s="1051"/>
      <c r="CM91" s="1049"/>
      <c r="CN91" s="1050"/>
      <c r="CO91" s="1050"/>
      <c r="CP91" s="1050"/>
      <c r="CQ91" s="1051"/>
      <c r="CR91" s="1049"/>
      <c r="CS91" s="1050"/>
      <c r="CT91" s="1050"/>
      <c r="CU91" s="1050"/>
      <c r="CV91" s="1051"/>
      <c r="CW91" s="1049"/>
      <c r="CX91" s="1050"/>
      <c r="CY91" s="1050"/>
      <c r="CZ91" s="1050"/>
      <c r="DA91" s="1051"/>
      <c r="DB91" s="1049"/>
      <c r="DC91" s="1050"/>
      <c r="DD91" s="1050"/>
      <c r="DE91" s="1050"/>
      <c r="DF91" s="1051"/>
      <c r="DG91" s="1049"/>
      <c r="DH91" s="1050"/>
      <c r="DI91" s="1050"/>
      <c r="DJ91" s="1050"/>
      <c r="DK91" s="1051"/>
      <c r="DL91" s="1049"/>
      <c r="DM91" s="1050"/>
      <c r="DN91" s="1050"/>
      <c r="DO91" s="1050"/>
      <c r="DP91" s="1051"/>
      <c r="DQ91" s="1049"/>
      <c r="DR91" s="1050"/>
      <c r="DS91" s="1050"/>
      <c r="DT91" s="1050"/>
      <c r="DU91" s="1051"/>
      <c r="DV91" s="1034"/>
      <c r="DW91" s="1035"/>
      <c r="DX91" s="1035"/>
      <c r="DY91" s="1035"/>
      <c r="DZ91" s="1036"/>
      <c r="EA91" s="247"/>
    </row>
    <row r="92" spans="1:131" s="248" customFormat="1" ht="26.25" hidden="1" customHeight="1" x14ac:dyDescent="0.15">
      <c r="A92" s="271"/>
      <c r="B92" s="272"/>
      <c r="C92" s="272"/>
      <c r="D92" s="272"/>
      <c r="E92" s="272"/>
      <c r="F92" s="272"/>
      <c r="G92" s="272"/>
      <c r="H92" s="272"/>
      <c r="I92" s="272"/>
      <c r="J92" s="272"/>
      <c r="K92" s="272"/>
      <c r="L92" s="272"/>
      <c r="M92" s="272"/>
      <c r="N92" s="272"/>
      <c r="O92" s="272"/>
      <c r="P92" s="272"/>
      <c r="Q92" s="273"/>
      <c r="R92" s="273"/>
      <c r="S92" s="273"/>
      <c r="T92" s="273"/>
      <c r="U92" s="273"/>
      <c r="V92" s="273"/>
      <c r="W92" s="273"/>
      <c r="X92" s="273"/>
      <c r="Y92" s="273"/>
      <c r="Z92" s="273"/>
      <c r="AA92" s="273"/>
      <c r="AB92" s="273"/>
      <c r="AC92" s="273"/>
      <c r="AD92" s="273"/>
      <c r="AE92" s="273"/>
      <c r="AF92" s="273"/>
      <c r="AG92" s="273"/>
      <c r="AH92" s="273"/>
      <c r="AI92" s="273"/>
      <c r="AJ92" s="273"/>
      <c r="AK92" s="273"/>
      <c r="AL92" s="273"/>
      <c r="AM92" s="273"/>
      <c r="AN92" s="273"/>
      <c r="AO92" s="273"/>
      <c r="AP92" s="273"/>
      <c r="AQ92" s="273"/>
      <c r="AR92" s="273"/>
      <c r="AS92" s="273"/>
      <c r="AT92" s="273"/>
      <c r="AU92" s="273"/>
      <c r="AV92" s="273"/>
      <c r="AW92" s="273"/>
      <c r="AX92" s="273"/>
      <c r="AY92" s="273"/>
      <c r="AZ92" s="274"/>
      <c r="BA92" s="274"/>
      <c r="BB92" s="274"/>
      <c r="BC92" s="274"/>
      <c r="BD92" s="274"/>
      <c r="BE92" s="266"/>
      <c r="BF92" s="266"/>
      <c r="BG92" s="266"/>
      <c r="BH92" s="266"/>
      <c r="BI92" s="266"/>
      <c r="BJ92" s="266"/>
      <c r="BK92" s="266"/>
      <c r="BL92" s="266"/>
      <c r="BM92" s="266"/>
      <c r="BN92" s="266"/>
      <c r="BO92" s="266"/>
      <c r="BP92" s="266"/>
      <c r="BQ92" s="263">
        <v>86</v>
      </c>
      <c r="BR92" s="268"/>
      <c r="BS92" s="1046"/>
      <c r="BT92" s="1047"/>
      <c r="BU92" s="1047"/>
      <c r="BV92" s="1047"/>
      <c r="BW92" s="1047"/>
      <c r="BX92" s="1047"/>
      <c r="BY92" s="1047"/>
      <c r="BZ92" s="1047"/>
      <c r="CA92" s="1047"/>
      <c r="CB92" s="1047"/>
      <c r="CC92" s="1047"/>
      <c r="CD92" s="1047"/>
      <c r="CE92" s="1047"/>
      <c r="CF92" s="1047"/>
      <c r="CG92" s="1048"/>
      <c r="CH92" s="1049"/>
      <c r="CI92" s="1050"/>
      <c r="CJ92" s="1050"/>
      <c r="CK92" s="1050"/>
      <c r="CL92" s="1051"/>
      <c r="CM92" s="1049"/>
      <c r="CN92" s="1050"/>
      <c r="CO92" s="1050"/>
      <c r="CP92" s="1050"/>
      <c r="CQ92" s="1051"/>
      <c r="CR92" s="1049"/>
      <c r="CS92" s="1050"/>
      <c r="CT92" s="1050"/>
      <c r="CU92" s="1050"/>
      <c r="CV92" s="1051"/>
      <c r="CW92" s="1049"/>
      <c r="CX92" s="1050"/>
      <c r="CY92" s="1050"/>
      <c r="CZ92" s="1050"/>
      <c r="DA92" s="1051"/>
      <c r="DB92" s="1049"/>
      <c r="DC92" s="1050"/>
      <c r="DD92" s="1050"/>
      <c r="DE92" s="1050"/>
      <c r="DF92" s="1051"/>
      <c r="DG92" s="1049"/>
      <c r="DH92" s="1050"/>
      <c r="DI92" s="1050"/>
      <c r="DJ92" s="1050"/>
      <c r="DK92" s="1051"/>
      <c r="DL92" s="1049"/>
      <c r="DM92" s="1050"/>
      <c r="DN92" s="1050"/>
      <c r="DO92" s="1050"/>
      <c r="DP92" s="1051"/>
      <c r="DQ92" s="1049"/>
      <c r="DR92" s="1050"/>
      <c r="DS92" s="1050"/>
      <c r="DT92" s="1050"/>
      <c r="DU92" s="1051"/>
      <c r="DV92" s="1034"/>
      <c r="DW92" s="1035"/>
      <c r="DX92" s="1035"/>
      <c r="DY92" s="1035"/>
      <c r="DZ92" s="1036"/>
      <c r="EA92" s="247"/>
    </row>
    <row r="93" spans="1:131" s="248" customFormat="1" ht="26.25" hidden="1" customHeight="1" x14ac:dyDescent="0.15">
      <c r="A93" s="271"/>
      <c r="B93" s="272"/>
      <c r="C93" s="272"/>
      <c r="D93" s="272"/>
      <c r="E93" s="272"/>
      <c r="F93" s="272"/>
      <c r="G93" s="272"/>
      <c r="H93" s="272"/>
      <c r="I93" s="272"/>
      <c r="J93" s="272"/>
      <c r="K93" s="272"/>
      <c r="L93" s="272"/>
      <c r="M93" s="272"/>
      <c r="N93" s="272"/>
      <c r="O93" s="272"/>
      <c r="P93" s="272"/>
      <c r="Q93" s="273"/>
      <c r="R93" s="273"/>
      <c r="S93" s="273"/>
      <c r="T93" s="273"/>
      <c r="U93" s="273"/>
      <c r="V93" s="273"/>
      <c r="W93" s="273"/>
      <c r="X93" s="273"/>
      <c r="Y93" s="273"/>
      <c r="Z93" s="273"/>
      <c r="AA93" s="273"/>
      <c r="AB93" s="273"/>
      <c r="AC93" s="273"/>
      <c r="AD93" s="273"/>
      <c r="AE93" s="273"/>
      <c r="AF93" s="273"/>
      <c r="AG93" s="273"/>
      <c r="AH93" s="273"/>
      <c r="AI93" s="273"/>
      <c r="AJ93" s="273"/>
      <c r="AK93" s="273"/>
      <c r="AL93" s="273"/>
      <c r="AM93" s="273"/>
      <c r="AN93" s="273"/>
      <c r="AO93" s="273"/>
      <c r="AP93" s="273"/>
      <c r="AQ93" s="273"/>
      <c r="AR93" s="273"/>
      <c r="AS93" s="273"/>
      <c r="AT93" s="273"/>
      <c r="AU93" s="273"/>
      <c r="AV93" s="273"/>
      <c r="AW93" s="273"/>
      <c r="AX93" s="273"/>
      <c r="AY93" s="273"/>
      <c r="AZ93" s="274"/>
      <c r="BA93" s="274"/>
      <c r="BB93" s="274"/>
      <c r="BC93" s="274"/>
      <c r="BD93" s="274"/>
      <c r="BE93" s="266"/>
      <c r="BF93" s="266"/>
      <c r="BG93" s="266"/>
      <c r="BH93" s="266"/>
      <c r="BI93" s="266"/>
      <c r="BJ93" s="266"/>
      <c r="BK93" s="266"/>
      <c r="BL93" s="266"/>
      <c r="BM93" s="266"/>
      <c r="BN93" s="266"/>
      <c r="BO93" s="266"/>
      <c r="BP93" s="266"/>
      <c r="BQ93" s="263">
        <v>87</v>
      </c>
      <c r="BR93" s="268"/>
      <c r="BS93" s="1046"/>
      <c r="BT93" s="1047"/>
      <c r="BU93" s="1047"/>
      <c r="BV93" s="1047"/>
      <c r="BW93" s="1047"/>
      <c r="BX93" s="1047"/>
      <c r="BY93" s="1047"/>
      <c r="BZ93" s="1047"/>
      <c r="CA93" s="1047"/>
      <c r="CB93" s="1047"/>
      <c r="CC93" s="1047"/>
      <c r="CD93" s="1047"/>
      <c r="CE93" s="1047"/>
      <c r="CF93" s="1047"/>
      <c r="CG93" s="1048"/>
      <c r="CH93" s="1049"/>
      <c r="CI93" s="1050"/>
      <c r="CJ93" s="1050"/>
      <c r="CK93" s="1050"/>
      <c r="CL93" s="1051"/>
      <c r="CM93" s="1049"/>
      <c r="CN93" s="1050"/>
      <c r="CO93" s="1050"/>
      <c r="CP93" s="1050"/>
      <c r="CQ93" s="1051"/>
      <c r="CR93" s="1049"/>
      <c r="CS93" s="1050"/>
      <c r="CT93" s="1050"/>
      <c r="CU93" s="1050"/>
      <c r="CV93" s="1051"/>
      <c r="CW93" s="1049"/>
      <c r="CX93" s="1050"/>
      <c r="CY93" s="1050"/>
      <c r="CZ93" s="1050"/>
      <c r="DA93" s="1051"/>
      <c r="DB93" s="1049"/>
      <c r="DC93" s="1050"/>
      <c r="DD93" s="1050"/>
      <c r="DE93" s="1050"/>
      <c r="DF93" s="1051"/>
      <c r="DG93" s="1049"/>
      <c r="DH93" s="1050"/>
      <c r="DI93" s="1050"/>
      <c r="DJ93" s="1050"/>
      <c r="DK93" s="1051"/>
      <c r="DL93" s="1049"/>
      <c r="DM93" s="1050"/>
      <c r="DN93" s="1050"/>
      <c r="DO93" s="1050"/>
      <c r="DP93" s="1051"/>
      <c r="DQ93" s="1049"/>
      <c r="DR93" s="1050"/>
      <c r="DS93" s="1050"/>
      <c r="DT93" s="1050"/>
      <c r="DU93" s="1051"/>
      <c r="DV93" s="1034"/>
      <c r="DW93" s="1035"/>
      <c r="DX93" s="1035"/>
      <c r="DY93" s="1035"/>
      <c r="DZ93" s="1036"/>
      <c r="EA93" s="247"/>
    </row>
    <row r="94" spans="1:131" s="248" customFormat="1" ht="26.25" hidden="1" customHeight="1" x14ac:dyDescent="0.15">
      <c r="A94" s="271"/>
      <c r="B94" s="272"/>
      <c r="C94" s="272"/>
      <c r="D94" s="272"/>
      <c r="E94" s="272"/>
      <c r="F94" s="272"/>
      <c r="G94" s="272"/>
      <c r="H94" s="272"/>
      <c r="I94" s="272"/>
      <c r="J94" s="272"/>
      <c r="K94" s="272"/>
      <c r="L94" s="272"/>
      <c r="M94" s="272"/>
      <c r="N94" s="272"/>
      <c r="O94" s="272"/>
      <c r="P94" s="272"/>
      <c r="Q94" s="273"/>
      <c r="R94" s="273"/>
      <c r="S94" s="273"/>
      <c r="T94" s="273"/>
      <c r="U94" s="273"/>
      <c r="V94" s="273"/>
      <c r="W94" s="273"/>
      <c r="X94" s="273"/>
      <c r="Y94" s="273"/>
      <c r="Z94" s="273"/>
      <c r="AA94" s="273"/>
      <c r="AB94" s="273"/>
      <c r="AC94" s="273"/>
      <c r="AD94" s="273"/>
      <c r="AE94" s="273"/>
      <c r="AF94" s="273"/>
      <c r="AG94" s="273"/>
      <c r="AH94" s="273"/>
      <c r="AI94" s="273"/>
      <c r="AJ94" s="273"/>
      <c r="AK94" s="273"/>
      <c r="AL94" s="273"/>
      <c r="AM94" s="273"/>
      <c r="AN94" s="273"/>
      <c r="AO94" s="273"/>
      <c r="AP94" s="273"/>
      <c r="AQ94" s="273"/>
      <c r="AR94" s="273"/>
      <c r="AS94" s="273"/>
      <c r="AT94" s="273"/>
      <c r="AU94" s="273"/>
      <c r="AV94" s="273"/>
      <c r="AW94" s="273"/>
      <c r="AX94" s="273"/>
      <c r="AY94" s="273"/>
      <c r="AZ94" s="274"/>
      <c r="BA94" s="274"/>
      <c r="BB94" s="274"/>
      <c r="BC94" s="274"/>
      <c r="BD94" s="274"/>
      <c r="BE94" s="266"/>
      <c r="BF94" s="266"/>
      <c r="BG94" s="266"/>
      <c r="BH94" s="266"/>
      <c r="BI94" s="266"/>
      <c r="BJ94" s="266"/>
      <c r="BK94" s="266"/>
      <c r="BL94" s="266"/>
      <c r="BM94" s="266"/>
      <c r="BN94" s="266"/>
      <c r="BO94" s="266"/>
      <c r="BP94" s="266"/>
      <c r="BQ94" s="263">
        <v>88</v>
      </c>
      <c r="BR94" s="268"/>
      <c r="BS94" s="1046"/>
      <c r="BT94" s="1047"/>
      <c r="BU94" s="1047"/>
      <c r="BV94" s="1047"/>
      <c r="BW94" s="1047"/>
      <c r="BX94" s="1047"/>
      <c r="BY94" s="1047"/>
      <c r="BZ94" s="1047"/>
      <c r="CA94" s="1047"/>
      <c r="CB94" s="1047"/>
      <c r="CC94" s="1047"/>
      <c r="CD94" s="1047"/>
      <c r="CE94" s="1047"/>
      <c r="CF94" s="1047"/>
      <c r="CG94" s="1048"/>
      <c r="CH94" s="1049"/>
      <c r="CI94" s="1050"/>
      <c r="CJ94" s="1050"/>
      <c r="CK94" s="1050"/>
      <c r="CL94" s="1051"/>
      <c r="CM94" s="1049"/>
      <c r="CN94" s="1050"/>
      <c r="CO94" s="1050"/>
      <c r="CP94" s="1050"/>
      <c r="CQ94" s="1051"/>
      <c r="CR94" s="1049"/>
      <c r="CS94" s="1050"/>
      <c r="CT94" s="1050"/>
      <c r="CU94" s="1050"/>
      <c r="CV94" s="1051"/>
      <c r="CW94" s="1049"/>
      <c r="CX94" s="1050"/>
      <c r="CY94" s="1050"/>
      <c r="CZ94" s="1050"/>
      <c r="DA94" s="1051"/>
      <c r="DB94" s="1049"/>
      <c r="DC94" s="1050"/>
      <c r="DD94" s="1050"/>
      <c r="DE94" s="1050"/>
      <c r="DF94" s="1051"/>
      <c r="DG94" s="1049"/>
      <c r="DH94" s="1050"/>
      <c r="DI94" s="1050"/>
      <c r="DJ94" s="1050"/>
      <c r="DK94" s="1051"/>
      <c r="DL94" s="1049"/>
      <c r="DM94" s="1050"/>
      <c r="DN94" s="1050"/>
      <c r="DO94" s="1050"/>
      <c r="DP94" s="1051"/>
      <c r="DQ94" s="1049"/>
      <c r="DR94" s="1050"/>
      <c r="DS94" s="1050"/>
      <c r="DT94" s="1050"/>
      <c r="DU94" s="1051"/>
      <c r="DV94" s="1034"/>
      <c r="DW94" s="1035"/>
      <c r="DX94" s="1035"/>
      <c r="DY94" s="1035"/>
      <c r="DZ94" s="1036"/>
      <c r="EA94" s="247"/>
    </row>
    <row r="95" spans="1:131" s="248" customFormat="1" ht="26.25" hidden="1" customHeight="1" x14ac:dyDescent="0.15">
      <c r="A95" s="271"/>
      <c r="B95" s="272"/>
      <c r="C95" s="272"/>
      <c r="D95" s="272"/>
      <c r="E95" s="272"/>
      <c r="F95" s="272"/>
      <c r="G95" s="272"/>
      <c r="H95" s="272"/>
      <c r="I95" s="272"/>
      <c r="J95" s="272"/>
      <c r="K95" s="272"/>
      <c r="L95" s="272"/>
      <c r="M95" s="272"/>
      <c r="N95" s="272"/>
      <c r="O95" s="272"/>
      <c r="P95" s="272"/>
      <c r="Q95" s="273"/>
      <c r="R95" s="273"/>
      <c r="S95" s="273"/>
      <c r="T95" s="273"/>
      <c r="U95" s="273"/>
      <c r="V95" s="273"/>
      <c r="W95" s="273"/>
      <c r="X95" s="273"/>
      <c r="Y95" s="273"/>
      <c r="Z95" s="273"/>
      <c r="AA95" s="273"/>
      <c r="AB95" s="273"/>
      <c r="AC95" s="273"/>
      <c r="AD95" s="273"/>
      <c r="AE95" s="273"/>
      <c r="AF95" s="273"/>
      <c r="AG95" s="273"/>
      <c r="AH95" s="273"/>
      <c r="AI95" s="273"/>
      <c r="AJ95" s="273"/>
      <c r="AK95" s="273"/>
      <c r="AL95" s="273"/>
      <c r="AM95" s="273"/>
      <c r="AN95" s="273"/>
      <c r="AO95" s="273"/>
      <c r="AP95" s="273"/>
      <c r="AQ95" s="273"/>
      <c r="AR95" s="273"/>
      <c r="AS95" s="273"/>
      <c r="AT95" s="273"/>
      <c r="AU95" s="273"/>
      <c r="AV95" s="273"/>
      <c r="AW95" s="273"/>
      <c r="AX95" s="273"/>
      <c r="AY95" s="273"/>
      <c r="AZ95" s="274"/>
      <c r="BA95" s="274"/>
      <c r="BB95" s="274"/>
      <c r="BC95" s="274"/>
      <c r="BD95" s="274"/>
      <c r="BE95" s="266"/>
      <c r="BF95" s="266"/>
      <c r="BG95" s="266"/>
      <c r="BH95" s="266"/>
      <c r="BI95" s="266"/>
      <c r="BJ95" s="266"/>
      <c r="BK95" s="266"/>
      <c r="BL95" s="266"/>
      <c r="BM95" s="266"/>
      <c r="BN95" s="266"/>
      <c r="BO95" s="266"/>
      <c r="BP95" s="266"/>
      <c r="BQ95" s="263">
        <v>89</v>
      </c>
      <c r="BR95" s="268"/>
      <c r="BS95" s="1046"/>
      <c r="BT95" s="1047"/>
      <c r="BU95" s="1047"/>
      <c r="BV95" s="1047"/>
      <c r="BW95" s="1047"/>
      <c r="BX95" s="1047"/>
      <c r="BY95" s="1047"/>
      <c r="BZ95" s="1047"/>
      <c r="CA95" s="1047"/>
      <c r="CB95" s="1047"/>
      <c r="CC95" s="1047"/>
      <c r="CD95" s="1047"/>
      <c r="CE95" s="1047"/>
      <c r="CF95" s="1047"/>
      <c r="CG95" s="1048"/>
      <c r="CH95" s="1049"/>
      <c r="CI95" s="1050"/>
      <c r="CJ95" s="1050"/>
      <c r="CK95" s="1050"/>
      <c r="CL95" s="1051"/>
      <c r="CM95" s="1049"/>
      <c r="CN95" s="1050"/>
      <c r="CO95" s="1050"/>
      <c r="CP95" s="1050"/>
      <c r="CQ95" s="1051"/>
      <c r="CR95" s="1049"/>
      <c r="CS95" s="1050"/>
      <c r="CT95" s="1050"/>
      <c r="CU95" s="1050"/>
      <c r="CV95" s="1051"/>
      <c r="CW95" s="1049"/>
      <c r="CX95" s="1050"/>
      <c r="CY95" s="1050"/>
      <c r="CZ95" s="1050"/>
      <c r="DA95" s="1051"/>
      <c r="DB95" s="1049"/>
      <c r="DC95" s="1050"/>
      <c r="DD95" s="1050"/>
      <c r="DE95" s="1050"/>
      <c r="DF95" s="1051"/>
      <c r="DG95" s="1049"/>
      <c r="DH95" s="1050"/>
      <c r="DI95" s="1050"/>
      <c r="DJ95" s="1050"/>
      <c r="DK95" s="1051"/>
      <c r="DL95" s="1049"/>
      <c r="DM95" s="1050"/>
      <c r="DN95" s="1050"/>
      <c r="DO95" s="1050"/>
      <c r="DP95" s="1051"/>
      <c r="DQ95" s="1049"/>
      <c r="DR95" s="1050"/>
      <c r="DS95" s="1050"/>
      <c r="DT95" s="1050"/>
      <c r="DU95" s="1051"/>
      <c r="DV95" s="1034"/>
      <c r="DW95" s="1035"/>
      <c r="DX95" s="1035"/>
      <c r="DY95" s="1035"/>
      <c r="DZ95" s="1036"/>
      <c r="EA95" s="247"/>
    </row>
    <row r="96" spans="1:131" s="248" customFormat="1" ht="26.25" hidden="1" customHeight="1" x14ac:dyDescent="0.15">
      <c r="A96" s="271"/>
      <c r="B96" s="272"/>
      <c r="C96" s="272"/>
      <c r="D96" s="272"/>
      <c r="E96" s="272"/>
      <c r="F96" s="272"/>
      <c r="G96" s="272"/>
      <c r="H96" s="272"/>
      <c r="I96" s="272"/>
      <c r="J96" s="272"/>
      <c r="K96" s="272"/>
      <c r="L96" s="272"/>
      <c r="M96" s="272"/>
      <c r="N96" s="272"/>
      <c r="O96" s="272"/>
      <c r="P96" s="272"/>
      <c r="Q96" s="273"/>
      <c r="R96" s="273"/>
      <c r="S96" s="273"/>
      <c r="T96" s="273"/>
      <c r="U96" s="273"/>
      <c r="V96" s="273"/>
      <c r="W96" s="273"/>
      <c r="X96" s="273"/>
      <c r="Y96" s="273"/>
      <c r="Z96" s="273"/>
      <c r="AA96" s="273"/>
      <c r="AB96" s="273"/>
      <c r="AC96" s="273"/>
      <c r="AD96" s="273"/>
      <c r="AE96" s="273"/>
      <c r="AF96" s="273"/>
      <c r="AG96" s="273"/>
      <c r="AH96" s="273"/>
      <c r="AI96" s="273"/>
      <c r="AJ96" s="273"/>
      <c r="AK96" s="273"/>
      <c r="AL96" s="273"/>
      <c r="AM96" s="273"/>
      <c r="AN96" s="273"/>
      <c r="AO96" s="273"/>
      <c r="AP96" s="273"/>
      <c r="AQ96" s="273"/>
      <c r="AR96" s="273"/>
      <c r="AS96" s="273"/>
      <c r="AT96" s="273"/>
      <c r="AU96" s="273"/>
      <c r="AV96" s="273"/>
      <c r="AW96" s="273"/>
      <c r="AX96" s="273"/>
      <c r="AY96" s="273"/>
      <c r="AZ96" s="274"/>
      <c r="BA96" s="274"/>
      <c r="BB96" s="274"/>
      <c r="BC96" s="274"/>
      <c r="BD96" s="274"/>
      <c r="BE96" s="266"/>
      <c r="BF96" s="266"/>
      <c r="BG96" s="266"/>
      <c r="BH96" s="266"/>
      <c r="BI96" s="266"/>
      <c r="BJ96" s="266"/>
      <c r="BK96" s="266"/>
      <c r="BL96" s="266"/>
      <c r="BM96" s="266"/>
      <c r="BN96" s="266"/>
      <c r="BO96" s="266"/>
      <c r="BP96" s="266"/>
      <c r="BQ96" s="263">
        <v>90</v>
      </c>
      <c r="BR96" s="268"/>
      <c r="BS96" s="1046"/>
      <c r="BT96" s="1047"/>
      <c r="BU96" s="1047"/>
      <c r="BV96" s="1047"/>
      <c r="BW96" s="1047"/>
      <c r="BX96" s="1047"/>
      <c r="BY96" s="1047"/>
      <c r="BZ96" s="1047"/>
      <c r="CA96" s="1047"/>
      <c r="CB96" s="1047"/>
      <c r="CC96" s="1047"/>
      <c r="CD96" s="1047"/>
      <c r="CE96" s="1047"/>
      <c r="CF96" s="1047"/>
      <c r="CG96" s="1048"/>
      <c r="CH96" s="1049"/>
      <c r="CI96" s="1050"/>
      <c r="CJ96" s="1050"/>
      <c r="CK96" s="1050"/>
      <c r="CL96" s="1051"/>
      <c r="CM96" s="1049"/>
      <c r="CN96" s="1050"/>
      <c r="CO96" s="1050"/>
      <c r="CP96" s="1050"/>
      <c r="CQ96" s="1051"/>
      <c r="CR96" s="1049"/>
      <c r="CS96" s="1050"/>
      <c r="CT96" s="1050"/>
      <c r="CU96" s="1050"/>
      <c r="CV96" s="1051"/>
      <c r="CW96" s="1049"/>
      <c r="CX96" s="1050"/>
      <c r="CY96" s="1050"/>
      <c r="CZ96" s="1050"/>
      <c r="DA96" s="1051"/>
      <c r="DB96" s="1049"/>
      <c r="DC96" s="1050"/>
      <c r="DD96" s="1050"/>
      <c r="DE96" s="1050"/>
      <c r="DF96" s="1051"/>
      <c r="DG96" s="1049"/>
      <c r="DH96" s="1050"/>
      <c r="DI96" s="1050"/>
      <c r="DJ96" s="1050"/>
      <c r="DK96" s="1051"/>
      <c r="DL96" s="1049"/>
      <c r="DM96" s="1050"/>
      <c r="DN96" s="1050"/>
      <c r="DO96" s="1050"/>
      <c r="DP96" s="1051"/>
      <c r="DQ96" s="1049"/>
      <c r="DR96" s="1050"/>
      <c r="DS96" s="1050"/>
      <c r="DT96" s="1050"/>
      <c r="DU96" s="1051"/>
      <c r="DV96" s="1034"/>
      <c r="DW96" s="1035"/>
      <c r="DX96" s="1035"/>
      <c r="DY96" s="1035"/>
      <c r="DZ96" s="1036"/>
      <c r="EA96" s="247"/>
    </row>
    <row r="97" spans="1:131" s="248" customFormat="1" ht="26.25" hidden="1" customHeight="1" x14ac:dyDescent="0.15">
      <c r="A97" s="271"/>
      <c r="B97" s="272"/>
      <c r="C97" s="272"/>
      <c r="D97" s="272"/>
      <c r="E97" s="272"/>
      <c r="F97" s="272"/>
      <c r="G97" s="272"/>
      <c r="H97" s="272"/>
      <c r="I97" s="272"/>
      <c r="J97" s="272"/>
      <c r="K97" s="272"/>
      <c r="L97" s="272"/>
      <c r="M97" s="272"/>
      <c r="N97" s="272"/>
      <c r="O97" s="272"/>
      <c r="P97" s="272"/>
      <c r="Q97" s="273"/>
      <c r="R97" s="273"/>
      <c r="S97" s="273"/>
      <c r="T97" s="273"/>
      <c r="U97" s="273"/>
      <c r="V97" s="273"/>
      <c r="W97" s="273"/>
      <c r="X97" s="273"/>
      <c r="Y97" s="273"/>
      <c r="Z97" s="273"/>
      <c r="AA97" s="273"/>
      <c r="AB97" s="273"/>
      <c r="AC97" s="273"/>
      <c r="AD97" s="273"/>
      <c r="AE97" s="273"/>
      <c r="AF97" s="273"/>
      <c r="AG97" s="273"/>
      <c r="AH97" s="273"/>
      <c r="AI97" s="273"/>
      <c r="AJ97" s="273"/>
      <c r="AK97" s="273"/>
      <c r="AL97" s="273"/>
      <c r="AM97" s="273"/>
      <c r="AN97" s="273"/>
      <c r="AO97" s="273"/>
      <c r="AP97" s="273"/>
      <c r="AQ97" s="273"/>
      <c r="AR97" s="273"/>
      <c r="AS97" s="273"/>
      <c r="AT97" s="273"/>
      <c r="AU97" s="273"/>
      <c r="AV97" s="273"/>
      <c r="AW97" s="273"/>
      <c r="AX97" s="273"/>
      <c r="AY97" s="273"/>
      <c r="AZ97" s="274"/>
      <c r="BA97" s="274"/>
      <c r="BB97" s="274"/>
      <c r="BC97" s="274"/>
      <c r="BD97" s="274"/>
      <c r="BE97" s="266"/>
      <c r="BF97" s="266"/>
      <c r="BG97" s="266"/>
      <c r="BH97" s="266"/>
      <c r="BI97" s="266"/>
      <c r="BJ97" s="266"/>
      <c r="BK97" s="266"/>
      <c r="BL97" s="266"/>
      <c r="BM97" s="266"/>
      <c r="BN97" s="266"/>
      <c r="BO97" s="266"/>
      <c r="BP97" s="266"/>
      <c r="BQ97" s="263">
        <v>91</v>
      </c>
      <c r="BR97" s="268"/>
      <c r="BS97" s="1046"/>
      <c r="BT97" s="1047"/>
      <c r="BU97" s="1047"/>
      <c r="BV97" s="1047"/>
      <c r="BW97" s="1047"/>
      <c r="BX97" s="1047"/>
      <c r="BY97" s="1047"/>
      <c r="BZ97" s="1047"/>
      <c r="CA97" s="1047"/>
      <c r="CB97" s="1047"/>
      <c r="CC97" s="1047"/>
      <c r="CD97" s="1047"/>
      <c r="CE97" s="1047"/>
      <c r="CF97" s="1047"/>
      <c r="CG97" s="1048"/>
      <c r="CH97" s="1049"/>
      <c r="CI97" s="1050"/>
      <c r="CJ97" s="1050"/>
      <c r="CK97" s="1050"/>
      <c r="CL97" s="1051"/>
      <c r="CM97" s="1049"/>
      <c r="CN97" s="1050"/>
      <c r="CO97" s="1050"/>
      <c r="CP97" s="1050"/>
      <c r="CQ97" s="1051"/>
      <c r="CR97" s="1049"/>
      <c r="CS97" s="1050"/>
      <c r="CT97" s="1050"/>
      <c r="CU97" s="1050"/>
      <c r="CV97" s="1051"/>
      <c r="CW97" s="1049"/>
      <c r="CX97" s="1050"/>
      <c r="CY97" s="1050"/>
      <c r="CZ97" s="1050"/>
      <c r="DA97" s="1051"/>
      <c r="DB97" s="1049"/>
      <c r="DC97" s="1050"/>
      <c r="DD97" s="1050"/>
      <c r="DE97" s="1050"/>
      <c r="DF97" s="1051"/>
      <c r="DG97" s="1049"/>
      <c r="DH97" s="1050"/>
      <c r="DI97" s="1050"/>
      <c r="DJ97" s="1050"/>
      <c r="DK97" s="1051"/>
      <c r="DL97" s="1049"/>
      <c r="DM97" s="1050"/>
      <c r="DN97" s="1050"/>
      <c r="DO97" s="1050"/>
      <c r="DP97" s="1051"/>
      <c r="DQ97" s="1049"/>
      <c r="DR97" s="1050"/>
      <c r="DS97" s="1050"/>
      <c r="DT97" s="1050"/>
      <c r="DU97" s="1051"/>
      <c r="DV97" s="1034"/>
      <c r="DW97" s="1035"/>
      <c r="DX97" s="1035"/>
      <c r="DY97" s="1035"/>
      <c r="DZ97" s="1036"/>
      <c r="EA97" s="247"/>
    </row>
    <row r="98" spans="1:131" s="248" customFormat="1" ht="26.25" hidden="1" customHeight="1" x14ac:dyDescent="0.15">
      <c r="A98" s="271"/>
      <c r="B98" s="272"/>
      <c r="C98" s="272"/>
      <c r="D98" s="272"/>
      <c r="E98" s="272"/>
      <c r="F98" s="272"/>
      <c r="G98" s="272"/>
      <c r="H98" s="272"/>
      <c r="I98" s="272"/>
      <c r="J98" s="272"/>
      <c r="K98" s="272"/>
      <c r="L98" s="272"/>
      <c r="M98" s="272"/>
      <c r="N98" s="272"/>
      <c r="O98" s="272"/>
      <c r="P98" s="272"/>
      <c r="Q98" s="273"/>
      <c r="R98" s="273"/>
      <c r="S98" s="273"/>
      <c r="T98" s="273"/>
      <c r="U98" s="273"/>
      <c r="V98" s="273"/>
      <c r="W98" s="273"/>
      <c r="X98" s="273"/>
      <c r="Y98" s="273"/>
      <c r="Z98" s="273"/>
      <c r="AA98" s="273"/>
      <c r="AB98" s="273"/>
      <c r="AC98" s="273"/>
      <c r="AD98" s="273"/>
      <c r="AE98" s="273"/>
      <c r="AF98" s="273"/>
      <c r="AG98" s="273"/>
      <c r="AH98" s="273"/>
      <c r="AI98" s="273"/>
      <c r="AJ98" s="273"/>
      <c r="AK98" s="273"/>
      <c r="AL98" s="273"/>
      <c r="AM98" s="273"/>
      <c r="AN98" s="273"/>
      <c r="AO98" s="273"/>
      <c r="AP98" s="273"/>
      <c r="AQ98" s="273"/>
      <c r="AR98" s="273"/>
      <c r="AS98" s="273"/>
      <c r="AT98" s="273"/>
      <c r="AU98" s="273"/>
      <c r="AV98" s="273"/>
      <c r="AW98" s="273"/>
      <c r="AX98" s="273"/>
      <c r="AY98" s="273"/>
      <c r="AZ98" s="274"/>
      <c r="BA98" s="274"/>
      <c r="BB98" s="274"/>
      <c r="BC98" s="274"/>
      <c r="BD98" s="274"/>
      <c r="BE98" s="266"/>
      <c r="BF98" s="266"/>
      <c r="BG98" s="266"/>
      <c r="BH98" s="266"/>
      <c r="BI98" s="266"/>
      <c r="BJ98" s="266"/>
      <c r="BK98" s="266"/>
      <c r="BL98" s="266"/>
      <c r="BM98" s="266"/>
      <c r="BN98" s="266"/>
      <c r="BO98" s="266"/>
      <c r="BP98" s="266"/>
      <c r="BQ98" s="263">
        <v>92</v>
      </c>
      <c r="BR98" s="268"/>
      <c r="BS98" s="1046"/>
      <c r="BT98" s="1047"/>
      <c r="BU98" s="1047"/>
      <c r="BV98" s="1047"/>
      <c r="BW98" s="1047"/>
      <c r="BX98" s="1047"/>
      <c r="BY98" s="1047"/>
      <c r="BZ98" s="1047"/>
      <c r="CA98" s="1047"/>
      <c r="CB98" s="1047"/>
      <c r="CC98" s="1047"/>
      <c r="CD98" s="1047"/>
      <c r="CE98" s="1047"/>
      <c r="CF98" s="1047"/>
      <c r="CG98" s="1048"/>
      <c r="CH98" s="1049"/>
      <c r="CI98" s="1050"/>
      <c r="CJ98" s="1050"/>
      <c r="CK98" s="1050"/>
      <c r="CL98" s="1051"/>
      <c r="CM98" s="1049"/>
      <c r="CN98" s="1050"/>
      <c r="CO98" s="1050"/>
      <c r="CP98" s="1050"/>
      <c r="CQ98" s="1051"/>
      <c r="CR98" s="1049"/>
      <c r="CS98" s="1050"/>
      <c r="CT98" s="1050"/>
      <c r="CU98" s="1050"/>
      <c r="CV98" s="1051"/>
      <c r="CW98" s="1049"/>
      <c r="CX98" s="1050"/>
      <c r="CY98" s="1050"/>
      <c r="CZ98" s="1050"/>
      <c r="DA98" s="1051"/>
      <c r="DB98" s="1049"/>
      <c r="DC98" s="1050"/>
      <c r="DD98" s="1050"/>
      <c r="DE98" s="1050"/>
      <c r="DF98" s="1051"/>
      <c r="DG98" s="1049"/>
      <c r="DH98" s="1050"/>
      <c r="DI98" s="1050"/>
      <c r="DJ98" s="1050"/>
      <c r="DK98" s="1051"/>
      <c r="DL98" s="1049"/>
      <c r="DM98" s="1050"/>
      <c r="DN98" s="1050"/>
      <c r="DO98" s="1050"/>
      <c r="DP98" s="1051"/>
      <c r="DQ98" s="1049"/>
      <c r="DR98" s="1050"/>
      <c r="DS98" s="1050"/>
      <c r="DT98" s="1050"/>
      <c r="DU98" s="1051"/>
      <c r="DV98" s="1034"/>
      <c r="DW98" s="1035"/>
      <c r="DX98" s="1035"/>
      <c r="DY98" s="1035"/>
      <c r="DZ98" s="1036"/>
      <c r="EA98" s="247"/>
    </row>
    <row r="99" spans="1:131" s="248" customFormat="1" ht="26.25" hidden="1" customHeight="1" x14ac:dyDescent="0.15">
      <c r="A99" s="271"/>
      <c r="B99" s="272"/>
      <c r="C99" s="272"/>
      <c r="D99" s="272"/>
      <c r="E99" s="272"/>
      <c r="F99" s="272"/>
      <c r="G99" s="272"/>
      <c r="H99" s="272"/>
      <c r="I99" s="272"/>
      <c r="J99" s="272"/>
      <c r="K99" s="272"/>
      <c r="L99" s="272"/>
      <c r="M99" s="272"/>
      <c r="N99" s="272"/>
      <c r="O99" s="272"/>
      <c r="P99" s="272"/>
      <c r="Q99" s="273"/>
      <c r="R99" s="273"/>
      <c r="S99" s="273"/>
      <c r="T99" s="273"/>
      <c r="U99" s="273"/>
      <c r="V99" s="273"/>
      <c r="W99" s="273"/>
      <c r="X99" s="273"/>
      <c r="Y99" s="273"/>
      <c r="Z99" s="273"/>
      <c r="AA99" s="273"/>
      <c r="AB99" s="273"/>
      <c r="AC99" s="273"/>
      <c r="AD99" s="273"/>
      <c r="AE99" s="273"/>
      <c r="AF99" s="273"/>
      <c r="AG99" s="273"/>
      <c r="AH99" s="273"/>
      <c r="AI99" s="273"/>
      <c r="AJ99" s="273"/>
      <c r="AK99" s="273"/>
      <c r="AL99" s="273"/>
      <c r="AM99" s="273"/>
      <c r="AN99" s="273"/>
      <c r="AO99" s="273"/>
      <c r="AP99" s="273"/>
      <c r="AQ99" s="273"/>
      <c r="AR99" s="273"/>
      <c r="AS99" s="273"/>
      <c r="AT99" s="273"/>
      <c r="AU99" s="273"/>
      <c r="AV99" s="273"/>
      <c r="AW99" s="273"/>
      <c r="AX99" s="273"/>
      <c r="AY99" s="273"/>
      <c r="AZ99" s="274"/>
      <c r="BA99" s="274"/>
      <c r="BB99" s="274"/>
      <c r="BC99" s="274"/>
      <c r="BD99" s="274"/>
      <c r="BE99" s="266"/>
      <c r="BF99" s="266"/>
      <c r="BG99" s="266"/>
      <c r="BH99" s="266"/>
      <c r="BI99" s="266"/>
      <c r="BJ99" s="266"/>
      <c r="BK99" s="266"/>
      <c r="BL99" s="266"/>
      <c r="BM99" s="266"/>
      <c r="BN99" s="266"/>
      <c r="BO99" s="266"/>
      <c r="BP99" s="266"/>
      <c r="BQ99" s="263">
        <v>93</v>
      </c>
      <c r="BR99" s="268"/>
      <c r="BS99" s="1046"/>
      <c r="BT99" s="1047"/>
      <c r="BU99" s="1047"/>
      <c r="BV99" s="1047"/>
      <c r="BW99" s="1047"/>
      <c r="BX99" s="1047"/>
      <c r="BY99" s="1047"/>
      <c r="BZ99" s="1047"/>
      <c r="CA99" s="1047"/>
      <c r="CB99" s="1047"/>
      <c r="CC99" s="1047"/>
      <c r="CD99" s="1047"/>
      <c r="CE99" s="1047"/>
      <c r="CF99" s="1047"/>
      <c r="CG99" s="1048"/>
      <c r="CH99" s="1049"/>
      <c r="CI99" s="1050"/>
      <c r="CJ99" s="1050"/>
      <c r="CK99" s="1050"/>
      <c r="CL99" s="1051"/>
      <c r="CM99" s="1049"/>
      <c r="CN99" s="1050"/>
      <c r="CO99" s="1050"/>
      <c r="CP99" s="1050"/>
      <c r="CQ99" s="1051"/>
      <c r="CR99" s="1049"/>
      <c r="CS99" s="1050"/>
      <c r="CT99" s="1050"/>
      <c r="CU99" s="1050"/>
      <c r="CV99" s="1051"/>
      <c r="CW99" s="1049"/>
      <c r="CX99" s="1050"/>
      <c r="CY99" s="1050"/>
      <c r="CZ99" s="1050"/>
      <c r="DA99" s="1051"/>
      <c r="DB99" s="1049"/>
      <c r="DC99" s="1050"/>
      <c r="DD99" s="1050"/>
      <c r="DE99" s="1050"/>
      <c r="DF99" s="1051"/>
      <c r="DG99" s="1049"/>
      <c r="DH99" s="1050"/>
      <c r="DI99" s="1050"/>
      <c r="DJ99" s="1050"/>
      <c r="DK99" s="1051"/>
      <c r="DL99" s="1049"/>
      <c r="DM99" s="1050"/>
      <c r="DN99" s="1050"/>
      <c r="DO99" s="1050"/>
      <c r="DP99" s="1051"/>
      <c r="DQ99" s="1049"/>
      <c r="DR99" s="1050"/>
      <c r="DS99" s="1050"/>
      <c r="DT99" s="1050"/>
      <c r="DU99" s="1051"/>
      <c r="DV99" s="1034"/>
      <c r="DW99" s="1035"/>
      <c r="DX99" s="1035"/>
      <c r="DY99" s="1035"/>
      <c r="DZ99" s="1036"/>
      <c r="EA99" s="247"/>
    </row>
    <row r="100" spans="1:131" s="248" customFormat="1" ht="26.25" hidden="1" customHeight="1" x14ac:dyDescent="0.15">
      <c r="A100" s="271"/>
      <c r="B100" s="272"/>
      <c r="C100" s="272"/>
      <c r="D100" s="272"/>
      <c r="E100" s="272"/>
      <c r="F100" s="272"/>
      <c r="G100" s="272"/>
      <c r="H100" s="272"/>
      <c r="I100" s="272"/>
      <c r="J100" s="272"/>
      <c r="K100" s="272"/>
      <c r="L100" s="272"/>
      <c r="M100" s="272"/>
      <c r="N100" s="272"/>
      <c r="O100" s="272"/>
      <c r="P100" s="272"/>
      <c r="Q100" s="273"/>
      <c r="R100" s="273"/>
      <c r="S100" s="273"/>
      <c r="T100" s="273"/>
      <c r="U100" s="273"/>
      <c r="V100" s="273"/>
      <c r="W100" s="273"/>
      <c r="X100" s="273"/>
      <c r="Y100" s="273"/>
      <c r="Z100" s="273"/>
      <c r="AA100" s="273"/>
      <c r="AB100" s="273"/>
      <c r="AC100" s="273"/>
      <c r="AD100" s="273"/>
      <c r="AE100" s="273"/>
      <c r="AF100" s="273"/>
      <c r="AG100" s="273"/>
      <c r="AH100" s="273"/>
      <c r="AI100" s="273"/>
      <c r="AJ100" s="273"/>
      <c r="AK100" s="273"/>
      <c r="AL100" s="273"/>
      <c r="AM100" s="273"/>
      <c r="AN100" s="273"/>
      <c r="AO100" s="273"/>
      <c r="AP100" s="273"/>
      <c r="AQ100" s="273"/>
      <c r="AR100" s="273"/>
      <c r="AS100" s="273"/>
      <c r="AT100" s="273"/>
      <c r="AU100" s="273"/>
      <c r="AV100" s="273"/>
      <c r="AW100" s="273"/>
      <c r="AX100" s="273"/>
      <c r="AY100" s="273"/>
      <c r="AZ100" s="274"/>
      <c r="BA100" s="274"/>
      <c r="BB100" s="274"/>
      <c r="BC100" s="274"/>
      <c r="BD100" s="274"/>
      <c r="BE100" s="266"/>
      <c r="BF100" s="266"/>
      <c r="BG100" s="266"/>
      <c r="BH100" s="266"/>
      <c r="BI100" s="266"/>
      <c r="BJ100" s="266"/>
      <c r="BK100" s="266"/>
      <c r="BL100" s="266"/>
      <c r="BM100" s="266"/>
      <c r="BN100" s="266"/>
      <c r="BO100" s="266"/>
      <c r="BP100" s="266"/>
      <c r="BQ100" s="263">
        <v>94</v>
      </c>
      <c r="BR100" s="268"/>
      <c r="BS100" s="1046"/>
      <c r="BT100" s="1047"/>
      <c r="BU100" s="1047"/>
      <c r="BV100" s="1047"/>
      <c r="BW100" s="1047"/>
      <c r="BX100" s="1047"/>
      <c r="BY100" s="1047"/>
      <c r="BZ100" s="1047"/>
      <c r="CA100" s="1047"/>
      <c r="CB100" s="1047"/>
      <c r="CC100" s="1047"/>
      <c r="CD100" s="1047"/>
      <c r="CE100" s="1047"/>
      <c r="CF100" s="1047"/>
      <c r="CG100" s="1048"/>
      <c r="CH100" s="1049"/>
      <c r="CI100" s="1050"/>
      <c r="CJ100" s="1050"/>
      <c r="CK100" s="1050"/>
      <c r="CL100" s="1051"/>
      <c r="CM100" s="1049"/>
      <c r="CN100" s="1050"/>
      <c r="CO100" s="1050"/>
      <c r="CP100" s="1050"/>
      <c r="CQ100" s="1051"/>
      <c r="CR100" s="1049"/>
      <c r="CS100" s="1050"/>
      <c r="CT100" s="1050"/>
      <c r="CU100" s="1050"/>
      <c r="CV100" s="1051"/>
      <c r="CW100" s="1049"/>
      <c r="CX100" s="1050"/>
      <c r="CY100" s="1050"/>
      <c r="CZ100" s="1050"/>
      <c r="DA100" s="1051"/>
      <c r="DB100" s="1049"/>
      <c r="DC100" s="1050"/>
      <c r="DD100" s="1050"/>
      <c r="DE100" s="1050"/>
      <c r="DF100" s="1051"/>
      <c r="DG100" s="1049"/>
      <c r="DH100" s="1050"/>
      <c r="DI100" s="1050"/>
      <c r="DJ100" s="1050"/>
      <c r="DK100" s="1051"/>
      <c r="DL100" s="1049"/>
      <c r="DM100" s="1050"/>
      <c r="DN100" s="1050"/>
      <c r="DO100" s="1050"/>
      <c r="DP100" s="1051"/>
      <c r="DQ100" s="1049"/>
      <c r="DR100" s="1050"/>
      <c r="DS100" s="1050"/>
      <c r="DT100" s="1050"/>
      <c r="DU100" s="1051"/>
      <c r="DV100" s="1034"/>
      <c r="DW100" s="1035"/>
      <c r="DX100" s="1035"/>
      <c r="DY100" s="1035"/>
      <c r="DZ100" s="1036"/>
      <c r="EA100" s="247"/>
    </row>
    <row r="101" spans="1:131" s="248" customFormat="1" ht="26.25" hidden="1" customHeight="1" x14ac:dyDescent="0.15">
      <c r="A101" s="271"/>
      <c r="B101" s="272"/>
      <c r="C101" s="272"/>
      <c r="D101" s="272"/>
      <c r="E101" s="272"/>
      <c r="F101" s="272"/>
      <c r="G101" s="272"/>
      <c r="H101" s="272"/>
      <c r="I101" s="272"/>
      <c r="J101" s="272"/>
      <c r="K101" s="272"/>
      <c r="L101" s="272"/>
      <c r="M101" s="272"/>
      <c r="N101" s="272"/>
      <c r="O101" s="272"/>
      <c r="P101" s="272"/>
      <c r="Q101" s="273"/>
      <c r="R101" s="273"/>
      <c r="S101" s="273"/>
      <c r="T101" s="273"/>
      <c r="U101" s="273"/>
      <c r="V101" s="273"/>
      <c r="W101" s="273"/>
      <c r="X101" s="273"/>
      <c r="Y101" s="273"/>
      <c r="Z101" s="273"/>
      <c r="AA101" s="273"/>
      <c r="AB101" s="273"/>
      <c r="AC101" s="273"/>
      <c r="AD101" s="273"/>
      <c r="AE101" s="273"/>
      <c r="AF101" s="273"/>
      <c r="AG101" s="273"/>
      <c r="AH101" s="273"/>
      <c r="AI101" s="273"/>
      <c r="AJ101" s="273"/>
      <c r="AK101" s="273"/>
      <c r="AL101" s="273"/>
      <c r="AM101" s="273"/>
      <c r="AN101" s="273"/>
      <c r="AO101" s="273"/>
      <c r="AP101" s="273"/>
      <c r="AQ101" s="273"/>
      <c r="AR101" s="273"/>
      <c r="AS101" s="273"/>
      <c r="AT101" s="273"/>
      <c r="AU101" s="273"/>
      <c r="AV101" s="273"/>
      <c r="AW101" s="273"/>
      <c r="AX101" s="273"/>
      <c r="AY101" s="273"/>
      <c r="AZ101" s="274"/>
      <c r="BA101" s="274"/>
      <c r="BB101" s="274"/>
      <c r="BC101" s="274"/>
      <c r="BD101" s="274"/>
      <c r="BE101" s="266"/>
      <c r="BF101" s="266"/>
      <c r="BG101" s="266"/>
      <c r="BH101" s="266"/>
      <c r="BI101" s="266"/>
      <c r="BJ101" s="266"/>
      <c r="BK101" s="266"/>
      <c r="BL101" s="266"/>
      <c r="BM101" s="266"/>
      <c r="BN101" s="266"/>
      <c r="BO101" s="266"/>
      <c r="BP101" s="266"/>
      <c r="BQ101" s="263">
        <v>95</v>
      </c>
      <c r="BR101" s="268"/>
      <c r="BS101" s="1046"/>
      <c r="BT101" s="1047"/>
      <c r="BU101" s="1047"/>
      <c r="BV101" s="1047"/>
      <c r="BW101" s="1047"/>
      <c r="BX101" s="1047"/>
      <c r="BY101" s="1047"/>
      <c r="BZ101" s="1047"/>
      <c r="CA101" s="1047"/>
      <c r="CB101" s="1047"/>
      <c r="CC101" s="1047"/>
      <c r="CD101" s="1047"/>
      <c r="CE101" s="1047"/>
      <c r="CF101" s="1047"/>
      <c r="CG101" s="1048"/>
      <c r="CH101" s="1049"/>
      <c r="CI101" s="1050"/>
      <c r="CJ101" s="1050"/>
      <c r="CK101" s="1050"/>
      <c r="CL101" s="1051"/>
      <c r="CM101" s="1049"/>
      <c r="CN101" s="1050"/>
      <c r="CO101" s="1050"/>
      <c r="CP101" s="1050"/>
      <c r="CQ101" s="1051"/>
      <c r="CR101" s="1049"/>
      <c r="CS101" s="1050"/>
      <c r="CT101" s="1050"/>
      <c r="CU101" s="1050"/>
      <c r="CV101" s="1051"/>
      <c r="CW101" s="1049"/>
      <c r="CX101" s="1050"/>
      <c r="CY101" s="1050"/>
      <c r="CZ101" s="1050"/>
      <c r="DA101" s="1051"/>
      <c r="DB101" s="1049"/>
      <c r="DC101" s="1050"/>
      <c r="DD101" s="1050"/>
      <c r="DE101" s="1050"/>
      <c r="DF101" s="1051"/>
      <c r="DG101" s="1049"/>
      <c r="DH101" s="1050"/>
      <c r="DI101" s="1050"/>
      <c r="DJ101" s="1050"/>
      <c r="DK101" s="1051"/>
      <c r="DL101" s="1049"/>
      <c r="DM101" s="1050"/>
      <c r="DN101" s="1050"/>
      <c r="DO101" s="1050"/>
      <c r="DP101" s="1051"/>
      <c r="DQ101" s="1049"/>
      <c r="DR101" s="1050"/>
      <c r="DS101" s="1050"/>
      <c r="DT101" s="1050"/>
      <c r="DU101" s="1051"/>
      <c r="DV101" s="1034"/>
      <c r="DW101" s="1035"/>
      <c r="DX101" s="1035"/>
      <c r="DY101" s="1035"/>
      <c r="DZ101" s="1036"/>
      <c r="EA101" s="247"/>
    </row>
    <row r="102" spans="1:131" s="248" customFormat="1" ht="26.25" customHeight="1" thickBot="1" x14ac:dyDescent="0.2">
      <c r="A102" s="271"/>
      <c r="B102" s="272"/>
      <c r="C102" s="272"/>
      <c r="D102" s="272"/>
      <c r="E102" s="272"/>
      <c r="F102" s="272"/>
      <c r="G102" s="272"/>
      <c r="H102" s="272"/>
      <c r="I102" s="272"/>
      <c r="J102" s="272"/>
      <c r="K102" s="272"/>
      <c r="L102" s="272"/>
      <c r="M102" s="272"/>
      <c r="N102" s="272"/>
      <c r="O102" s="272"/>
      <c r="P102" s="272"/>
      <c r="Q102" s="273"/>
      <c r="R102" s="273"/>
      <c r="S102" s="273"/>
      <c r="T102" s="273"/>
      <c r="U102" s="273"/>
      <c r="V102" s="273"/>
      <c r="W102" s="273"/>
      <c r="X102" s="273"/>
      <c r="Y102" s="273"/>
      <c r="Z102" s="273"/>
      <c r="AA102" s="273"/>
      <c r="AB102" s="273"/>
      <c r="AC102" s="273"/>
      <c r="AD102" s="273"/>
      <c r="AE102" s="273"/>
      <c r="AF102" s="273"/>
      <c r="AG102" s="273"/>
      <c r="AH102" s="273"/>
      <c r="AI102" s="273"/>
      <c r="AJ102" s="273"/>
      <c r="AK102" s="273"/>
      <c r="AL102" s="273"/>
      <c r="AM102" s="273"/>
      <c r="AN102" s="273"/>
      <c r="AO102" s="273"/>
      <c r="AP102" s="273"/>
      <c r="AQ102" s="273"/>
      <c r="AR102" s="273"/>
      <c r="AS102" s="273"/>
      <c r="AT102" s="273"/>
      <c r="AU102" s="273"/>
      <c r="AV102" s="273"/>
      <c r="AW102" s="273"/>
      <c r="AX102" s="273"/>
      <c r="AY102" s="273"/>
      <c r="AZ102" s="274"/>
      <c r="BA102" s="274"/>
      <c r="BB102" s="274"/>
      <c r="BC102" s="274"/>
      <c r="BD102" s="274"/>
      <c r="BE102" s="266"/>
      <c r="BF102" s="266"/>
      <c r="BG102" s="266"/>
      <c r="BH102" s="266"/>
      <c r="BI102" s="266"/>
      <c r="BJ102" s="266"/>
      <c r="BK102" s="266"/>
      <c r="BL102" s="266"/>
      <c r="BM102" s="266"/>
      <c r="BN102" s="266"/>
      <c r="BO102" s="266"/>
      <c r="BP102" s="266"/>
      <c r="BQ102" s="265" t="s">
        <v>392</v>
      </c>
      <c r="BR102" s="1037" t="s">
        <v>423</v>
      </c>
      <c r="BS102" s="1038"/>
      <c r="BT102" s="1038"/>
      <c r="BU102" s="1038"/>
      <c r="BV102" s="1038"/>
      <c r="BW102" s="1038"/>
      <c r="BX102" s="1038"/>
      <c r="BY102" s="1038"/>
      <c r="BZ102" s="1038"/>
      <c r="CA102" s="1038"/>
      <c r="CB102" s="1038"/>
      <c r="CC102" s="1038"/>
      <c r="CD102" s="1038"/>
      <c r="CE102" s="1038"/>
      <c r="CF102" s="1038"/>
      <c r="CG102" s="1039"/>
      <c r="CH102" s="1040"/>
      <c r="CI102" s="1041"/>
      <c r="CJ102" s="1041"/>
      <c r="CK102" s="1041"/>
      <c r="CL102" s="1042"/>
      <c r="CM102" s="1040"/>
      <c r="CN102" s="1041"/>
      <c r="CO102" s="1041"/>
      <c r="CP102" s="1041"/>
      <c r="CQ102" s="1042"/>
      <c r="CR102" s="1043"/>
      <c r="CS102" s="1044"/>
      <c r="CT102" s="1044"/>
      <c r="CU102" s="1044"/>
      <c r="CV102" s="1045"/>
      <c r="CW102" s="1043"/>
      <c r="CX102" s="1044"/>
      <c r="CY102" s="1044"/>
      <c r="CZ102" s="1044"/>
      <c r="DA102" s="1045"/>
      <c r="DB102" s="1043"/>
      <c r="DC102" s="1044"/>
      <c r="DD102" s="1044"/>
      <c r="DE102" s="1044"/>
      <c r="DF102" s="1045"/>
      <c r="DG102" s="1043"/>
      <c r="DH102" s="1044"/>
      <c r="DI102" s="1044"/>
      <c r="DJ102" s="1044"/>
      <c r="DK102" s="1045"/>
      <c r="DL102" s="1043"/>
      <c r="DM102" s="1044"/>
      <c r="DN102" s="1044"/>
      <c r="DO102" s="1044"/>
      <c r="DP102" s="1045"/>
      <c r="DQ102" s="1043"/>
      <c r="DR102" s="1044"/>
      <c r="DS102" s="1044"/>
      <c r="DT102" s="1044"/>
      <c r="DU102" s="1045"/>
      <c r="DV102" s="1026"/>
      <c r="DW102" s="1027"/>
      <c r="DX102" s="1027"/>
      <c r="DY102" s="1027"/>
      <c r="DZ102" s="1028"/>
      <c r="EA102" s="247"/>
    </row>
    <row r="103" spans="1:131" s="248" customFormat="1" ht="26.25" customHeight="1" x14ac:dyDescent="0.15">
      <c r="A103" s="271"/>
      <c r="B103" s="272"/>
      <c r="C103" s="272"/>
      <c r="D103" s="272"/>
      <c r="E103" s="272"/>
      <c r="F103" s="272"/>
      <c r="G103" s="272"/>
      <c r="H103" s="272"/>
      <c r="I103" s="272"/>
      <c r="J103" s="272"/>
      <c r="K103" s="272"/>
      <c r="L103" s="272"/>
      <c r="M103" s="272"/>
      <c r="N103" s="272"/>
      <c r="O103" s="272"/>
      <c r="P103" s="272"/>
      <c r="Q103" s="273"/>
      <c r="R103" s="273"/>
      <c r="S103" s="273"/>
      <c r="T103" s="273"/>
      <c r="U103" s="273"/>
      <c r="V103" s="273"/>
      <c r="W103" s="273"/>
      <c r="X103" s="273"/>
      <c r="Y103" s="273"/>
      <c r="Z103" s="273"/>
      <c r="AA103" s="273"/>
      <c r="AB103" s="273"/>
      <c r="AC103" s="273"/>
      <c r="AD103" s="273"/>
      <c r="AE103" s="273"/>
      <c r="AF103" s="273"/>
      <c r="AG103" s="273"/>
      <c r="AH103" s="273"/>
      <c r="AI103" s="273"/>
      <c r="AJ103" s="273"/>
      <c r="AK103" s="273"/>
      <c r="AL103" s="273"/>
      <c r="AM103" s="273"/>
      <c r="AN103" s="273"/>
      <c r="AO103" s="273"/>
      <c r="AP103" s="273"/>
      <c r="AQ103" s="273"/>
      <c r="AR103" s="273"/>
      <c r="AS103" s="273"/>
      <c r="AT103" s="273"/>
      <c r="AU103" s="273"/>
      <c r="AV103" s="273"/>
      <c r="AW103" s="273"/>
      <c r="AX103" s="273"/>
      <c r="AY103" s="273"/>
      <c r="AZ103" s="274"/>
      <c r="BA103" s="274"/>
      <c r="BB103" s="274"/>
      <c r="BC103" s="274"/>
      <c r="BD103" s="274"/>
      <c r="BE103" s="266"/>
      <c r="BF103" s="266"/>
      <c r="BG103" s="266"/>
      <c r="BH103" s="266"/>
      <c r="BI103" s="266"/>
      <c r="BJ103" s="266"/>
      <c r="BK103" s="266"/>
      <c r="BL103" s="266"/>
      <c r="BM103" s="266"/>
      <c r="BN103" s="266"/>
      <c r="BO103" s="266"/>
      <c r="BP103" s="266"/>
      <c r="BQ103" s="1029" t="s">
        <v>424</v>
      </c>
      <c r="BR103" s="1029"/>
      <c r="BS103" s="1029"/>
      <c r="BT103" s="1029"/>
      <c r="BU103" s="1029"/>
      <c r="BV103" s="1029"/>
      <c r="BW103" s="1029"/>
      <c r="BX103" s="1029"/>
      <c r="BY103" s="1029"/>
      <c r="BZ103" s="1029"/>
      <c r="CA103" s="1029"/>
      <c r="CB103" s="1029"/>
      <c r="CC103" s="1029"/>
      <c r="CD103" s="1029"/>
      <c r="CE103" s="1029"/>
      <c r="CF103" s="1029"/>
      <c r="CG103" s="1029"/>
      <c r="CH103" s="1029"/>
      <c r="CI103" s="1029"/>
      <c r="CJ103" s="1029"/>
      <c r="CK103" s="1029"/>
      <c r="CL103" s="1029"/>
      <c r="CM103" s="1029"/>
      <c r="CN103" s="1029"/>
      <c r="CO103" s="1029"/>
      <c r="CP103" s="1029"/>
      <c r="CQ103" s="1029"/>
      <c r="CR103" s="1029"/>
      <c r="CS103" s="1029"/>
      <c r="CT103" s="1029"/>
      <c r="CU103" s="1029"/>
      <c r="CV103" s="1029"/>
      <c r="CW103" s="1029"/>
      <c r="CX103" s="1029"/>
      <c r="CY103" s="1029"/>
      <c r="CZ103" s="1029"/>
      <c r="DA103" s="1029"/>
      <c r="DB103" s="1029"/>
      <c r="DC103" s="1029"/>
      <c r="DD103" s="1029"/>
      <c r="DE103" s="1029"/>
      <c r="DF103" s="1029"/>
      <c r="DG103" s="1029"/>
      <c r="DH103" s="1029"/>
      <c r="DI103" s="1029"/>
      <c r="DJ103" s="1029"/>
      <c r="DK103" s="1029"/>
      <c r="DL103" s="1029"/>
      <c r="DM103" s="1029"/>
      <c r="DN103" s="1029"/>
      <c r="DO103" s="1029"/>
      <c r="DP103" s="1029"/>
      <c r="DQ103" s="1029"/>
      <c r="DR103" s="1029"/>
      <c r="DS103" s="1029"/>
      <c r="DT103" s="1029"/>
      <c r="DU103" s="1029"/>
      <c r="DV103" s="1029"/>
      <c r="DW103" s="1029"/>
      <c r="DX103" s="1029"/>
      <c r="DY103" s="1029"/>
      <c r="DZ103" s="1029"/>
      <c r="EA103" s="247"/>
    </row>
    <row r="104" spans="1:131" s="248" customFormat="1" ht="26.25" customHeight="1" x14ac:dyDescent="0.15">
      <c r="A104" s="271"/>
      <c r="B104" s="272"/>
      <c r="C104" s="272"/>
      <c r="D104" s="272"/>
      <c r="E104" s="272"/>
      <c r="F104" s="272"/>
      <c r="G104" s="272"/>
      <c r="H104" s="272"/>
      <c r="I104" s="272"/>
      <c r="J104" s="272"/>
      <c r="K104" s="272"/>
      <c r="L104" s="272"/>
      <c r="M104" s="272"/>
      <c r="N104" s="272"/>
      <c r="O104" s="272"/>
      <c r="P104" s="272"/>
      <c r="Q104" s="273"/>
      <c r="R104" s="273"/>
      <c r="S104" s="273"/>
      <c r="T104" s="273"/>
      <c r="U104" s="273"/>
      <c r="V104" s="273"/>
      <c r="W104" s="273"/>
      <c r="X104" s="273"/>
      <c r="Y104" s="273"/>
      <c r="Z104" s="273"/>
      <c r="AA104" s="273"/>
      <c r="AB104" s="273"/>
      <c r="AC104" s="273"/>
      <c r="AD104" s="273"/>
      <c r="AE104" s="273"/>
      <c r="AF104" s="273"/>
      <c r="AG104" s="273"/>
      <c r="AH104" s="273"/>
      <c r="AI104" s="273"/>
      <c r="AJ104" s="273"/>
      <c r="AK104" s="273"/>
      <c r="AL104" s="273"/>
      <c r="AM104" s="273"/>
      <c r="AN104" s="273"/>
      <c r="AO104" s="273"/>
      <c r="AP104" s="273"/>
      <c r="AQ104" s="273"/>
      <c r="AR104" s="273"/>
      <c r="AS104" s="273"/>
      <c r="AT104" s="273"/>
      <c r="AU104" s="273"/>
      <c r="AV104" s="273"/>
      <c r="AW104" s="273"/>
      <c r="AX104" s="273"/>
      <c r="AY104" s="273"/>
      <c r="AZ104" s="274"/>
      <c r="BA104" s="274"/>
      <c r="BB104" s="274"/>
      <c r="BC104" s="274"/>
      <c r="BD104" s="274"/>
      <c r="BE104" s="266"/>
      <c r="BF104" s="266"/>
      <c r="BG104" s="266"/>
      <c r="BH104" s="266"/>
      <c r="BI104" s="266"/>
      <c r="BJ104" s="266"/>
      <c r="BK104" s="266"/>
      <c r="BL104" s="266"/>
      <c r="BM104" s="266"/>
      <c r="BN104" s="266"/>
      <c r="BO104" s="266"/>
      <c r="BP104" s="266"/>
      <c r="BQ104" s="1030" t="s">
        <v>425</v>
      </c>
      <c r="BR104" s="1030"/>
      <c r="BS104" s="1030"/>
      <c r="BT104" s="1030"/>
      <c r="BU104" s="1030"/>
      <c r="BV104" s="1030"/>
      <c r="BW104" s="1030"/>
      <c r="BX104" s="1030"/>
      <c r="BY104" s="1030"/>
      <c r="BZ104" s="1030"/>
      <c r="CA104" s="1030"/>
      <c r="CB104" s="1030"/>
      <c r="CC104" s="1030"/>
      <c r="CD104" s="1030"/>
      <c r="CE104" s="1030"/>
      <c r="CF104" s="1030"/>
      <c r="CG104" s="1030"/>
      <c r="CH104" s="1030"/>
      <c r="CI104" s="1030"/>
      <c r="CJ104" s="1030"/>
      <c r="CK104" s="1030"/>
      <c r="CL104" s="1030"/>
      <c r="CM104" s="1030"/>
      <c r="CN104" s="1030"/>
      <c r="CO104" s="1030"/>
      <c r="CP104" s="1030"/>
      <c r="CQ104" s="1030"/>
      <c r="CR104" s="1030"/>
      <c r="CS104" s="1030"/>
      <c r="CT104" s="1030"/>
      <c r="CU104" s="1030"/>
      <c r="CV104" s="1030"/>
      <c r="CW104" s="1030"/>
      <c r="CX104" s="1030"/>
      <c r="CY104" s="1030"/>
      <c r="CZ104" s="1030"/>
      <c r="DA104" s="1030"/>
      <c r="DB104" s="1030"/>
      <c r="DC104" s="1030"/>
      <c r="DD104" s="1030"/>
      <c r="DE104" s="1030"/>
      <c r="DF104" s="1030"/>
      <c r="DG104" s="1030"/>
      <c r="DH104" s="1030"/>
      <c r="DI104" s="1030"/>
      <c r="DJ104" s="1030"/>
      <c r="DK104" s="1030"/>
      <c r="DL104" s="1030"/>
      <c r="DM104" s="1030"/>
      <c r="DN104" s="1030"/>
      <c r="DO104" s="1030"/>
      <c r="DP104" s="1030"/>
      <c r="DQ104" s="1030"/>
      <c r="DR104" s="1030"/>
      <c r="DS104" s="1030"/>
      <c r="DT104" s="1030"/>
      <c r="DU104" s="1030"/>
      <c r="DV104" s="1030"/>
      <c r="DW104" s="1030"/>
      <c r="DX104" s="1030"/>
      <c r="DY104" s="1030"/>
      <c r="DZ104" s="1030"/>
      <c r="EA104" s="247"/>
    </row>
    <row r="105" spans="1:131" s="248" customFormat="1" ht="11.25" customHeight="1" x14ac:dyDescent="0.15">
      <c r="A105" s="266"/>
      <c r="B105" s="266"/>
      <c r="C105" s="266"/>
      <c r="D105" s="266"/>
      <c r="E105" s="266"/>
      <c r="F105" s="266"/>
      <c r="G105" s="266"/>
      <c r="H105" s="266"/>
      <c r="I105" s="266"/>
      <c r="J105" s="266"/>
      <c r="K105" s="266"/>
      <c r="L105" s="266"/>
      <c r="M105" s="266"/>
      <c r="N105" s="266"/>
      <c r="O105" s="266"/>
      <c r="P105" s="266"/>
      <c r="Q105" s="266"/>
      <c r="R105" s="266"/>
      <c r="S105" s="266"/>
      <c r="T105" s="266"/>
      <c r="U105" s="266"/>
      <c r="V105" s="266"/>
      <c r="W105" s="266"/>
      <c r="X105" s="266"/>
      <c r="Y105" s="266"/>
      <c r="Z105" s="266"/>
      <c r="AA105" s="266"/>
      <c r="AB105" s="266"/>
      <c r="AC105" s="266"/>
      <c r="AD105" s="266"/>
      <c r="AE105" s="266"/>
      <c r="AF105" s="266"/>
      <c r="AG105" s="266"/>
      <c r="AH105" s="266"/>
      <c r="AI105" s="266"/>
      <c r="AJ105" s="266"/>
      <c r="AK105" s="266"/>
      <c r="AL105" s="266"/>
      <c r="AM105" s="266"/>
      <c r="AN105" s="266"/>
      <c r="AO105" s="266"/>
      <c r="AP105" s="266"/>
      <c r="AQ105" s="266"/>
      <c r="AR105" s="266"/>
      <c r="AS105" s="266"/>
      <c r="AT105" s="266"/>
      <c r="AU105" s="266"/>
      <c r="AV105" s="266"/>
      <c r="AW105" s="266"/>
      <c r="AX105" s="266"/>
      <c r="AY105" s="266"/>
      <c r="AZ105" s="266"/>
      <c r="BA105" s="266"/>
      <c r="BB105" s="266"/>
      <c r="BC105" s="266"/>
      <c r="BD105" s="266"/>
      <c r="BE105" s="266"/>
      <c r="BF105" s="266"/>
      <c r="BG105" s="266"/>
      <c r="BH105" s="266"/>
      <c r="BI105" s="266"/>
      <c r="BJ105" s="266"/>
      <c r="BK105" s="266"/>
      <c r="BL105" s="266"/>
      <c r="BM105" s="266"/>
      <c r="BN105" s="266"/>
      <c r="BO105" s="266"/>
      <c r="BP105" s="266"/>
      <c r="BQ105" s="269"/>
      <c r="BR105" s="269"/>
      <c r="BS105" s="269"/>
      <c r="BT105" s="269"/>
      <c r="BU105" s="269"/>
      <c r="BV105" s="269"/>
      <c r="BW105" s="269"/>
      <c r="BX105" s="269"/>
      <c r="BY105" s="269"/>
      <c r="BZ105" s="269"/>
      <c r="CA105" s="269"/>
      <c r="CB105" s="269"/>
      <c r="CC105" s="269"/>
      <c r="CD105" s="269"/>
      <c r="CE105" s="269"/>
      <c r="CF105" s="269"/>
      <c r="CG105" s="269"/>
      <c r="CH105" s="269"/>
      <c r="CI105" s="269"/>
      <c r="CJ105" s="269"/>
      <c r="CK105" s="269"/>
      <c r="CL105" s="269"/>
      <c r="CM105" s="269"/>
      <c r="CN105" s="269"/>
      <c r="CO105" s="269"/>
      <c r="CP105" s="269"/>
      <c r="CQ105" s="269"/>
      <c r="CR105" s="269"/>
      <c r="CS105" s="269"/>
      <c r="CT105" s="269"/>
      <c r="CU105" s="269"/>
      <c r="CV105" s="269"/>
      <c r="CW105" s="269"/>
      <c r="CX105" s="269"/>
      <c r="CY105" s="269"/>
      <c r="CZ105" s="269"/>
      <c r="DA105" s="269"/>
      <c r="DB105" s="269"/>
      <c r="DC105" s="269"/>
      <c r="DD105" s="269"/>
      <c r="DE105" s="269"/>
      <c r="DF105" s="269"/>
      <c r="DG105" s="269"/>
      <c r="DH105" s="269"/>
      <c r="DI105" s="269"/>
      <c r="DJ105" s="269"/>
      <c r="DK105" s="269"/>
      <c r="DL105" s="269"/>
      <c r="DM105" s="269"/>
      <c r="DN105" s="269"/>
      <c r="DO105" s="269"/>
      <c r="DP105" s="269"/>
      <c r="DQ105" s="269"/>
      <c r="DR105" s="269"/>
      <c r="DS105" s="269"/>
      <c r="DT105" s="269"/>
      <c r="DU105" s="269"/>
      <c r="DV105" s="269"/>
      <c r="DW105" s="269"/>
      <c r="DX105" s="269"/>
      <c r="DY105" s="269"/>
      <c r="DZ105" s="269"/>
      <c r="EA105" s="247"/>
    </row>
    <row r="106" spans="1:131" s="248" customFormat="1" ht="11.25" customHeight="1" x14ac:dyDescent="0.15">
      <c r="A106" s="275"/>
      <c r="B106" s="275"/>
      <c r="C106" s="275"/>
      <c r="D106" s="275"/>
      <c r="E106" s="275"/>
      <c r="F106" s="275"/>
      <c r="G106" s="275"/>
      <c r="H106" s="275"/>
      <c r="I106" s="275"/>
      <c r="J106" s="275"/>
      <c r="K106" s="275"/>
      <c r="L106" s="275"/>
      <c r="M106" s="275"/>
      <c r="N106" s="275"/>
      <c r="O106" s="275"/>
      <c r="P106" s="275"/>
      <c r="Q106" s="275"/>
      <c r="R106" s="275"/>
      <c r="S106" s="275"/>
      <c r="T106" s="275"/>
      <c r="U106" s="275"/>
      <c r="V106" s="275"/>
      <c r="W106" s="275"/>
      <c r="X106" s="275"/>
      <c r="Y106" s="275"/>
      <c r="Z106" s="275"/>
      <c r="AA106" s="275"/>
      <c r="AB106" s="275"/>
      <c r="AC106" s="275"/>
      <c r="AD106" s="275"/>
      <c r="AE106" s="275"/>
      <c r="AF106" s="275"/>
      <c r="AG106" s="275"/>
      <c r="AH106" s="275"/>
      <c r="AI106" s="275"/>
      <c r="AJ106" s="275"/>
      <c r="AK106" s="275"/>
      <c r="AL106" s="275"/>
      <c r="AM106" s="275"/>
      <c r="AN106" s="275"/>
      <c r="AO106" s="275"/>
      <c r="AP106" s="275"/>
      <c r="AQ106" s="275"/>
      <c r="AR106" s="275"/>
      <c r="AS106" s="275"/>
      <c r="AT106" s="275"/>
      <c r="AU106" s="275"/>
      <c r="AV106" s="275"/>
      <c r="AW106" s="275"/>
      <c r="AX106" s="275"/>
      <c r="AY106" s="275"/>
      <c r="AZ106" s="275"/>
      <c r="BA106" s="275"/>
      <c r="BB106" s="275"/>
      <c r="BC106" s="275"/>
      <c r="BD106" s="275"/>
      <c r="BE106" s="275"/>
      <c r="BF106" s="275"/>
      <c r="BG106" s="275"/>
      <c r="BH106" s="275"/>
      <c r="BI106" s="275"/>
      <c r="BJ106" s="275"/>
      <c r="BK106" s="275"/>
      <c r="BL106" s="275"/>
      <c r="BM106" s="275"/>
      <c r="BN106" s="275"/>
      <c r="BO106" s="275"/>
      <c r="BP106" s="275"/>
      <c r="BQ106" s="269"/>
      <c r="BR106" s="269"/>
      <c r="BS106" s="269"/>
      <c r="BT106" s="269"/>
      <c r="BU106" s="269"/>
      <c r="BV106" s="269"/>
      <c r="BW106" s="269"/>
      <c r="BX106" s="269"/>
      <c r="BY106" s="269"/>
      <c r="BZ106" s="269"/>
      <c r="CA106" s="269"/>
      <c r="CB106" s="269"/>
      <c r="CC106" s="269"/>
      <c r="CD106" s="269"/>
      <c r="CE106" s="269"/>
      <c r="CF106" s="269"/>
      <c r="CG106" s="269"/>
      <c r="CH106" s="269"/>
      <c r="CI106" s="269"/>
      <c r="CJ106" s="269"/>
      <c r="CK106" s="269"/>
      <c r="CL106" s="269"/>
      <c r="CM106" s="269"/>
      <c r="CN106" s="269"/>
      <c r="CO106" s="269"/>
      <c r="CP106" s="269"/>
      <c r="CQ106" s="269"/>
      <c r="CR106" s="269"/>
      <c r="CS106" s="269"/>
      <c r="CT106" s="269"/>
      <c r="CU106" s="269"/>
      <c r="CV106" s="269"/>
      <c r="CW106" s="269"/>
      <c r="CX106" s="269"/>
      <c r="CY106" s="269"/>
      <c r="CZ106" s="269"/>
      <c r="DA106" s="269"/>
      <c r="DB106" s="269"/>
      <c r="DC106" s="269"/>
      <c r="DD106" s="269"/>
      <c r="DE106" s="269"/>
      <c r="DF106" s="269"/>
      <c r="DG106" s="269"/>
      <c r="DH106" s="269"/>
      <c r="DI106" s="269"/>
      <c r="DJ106" s="269"/>
      <c r="DK106" s="269"/>
      <c r="DL106" s="269"/>
      <c r="DM106" s="269"/>
      <c r="DN106" s="269"/>
      <c r="DO106" s="269"/>
      <c r="DP106" s="269"/>
      <c r="DQ106" s="269"/>
      <c r="DR106" s="269"/>
      <c r="DS106" s="269"/>
      <c r="DT106" s="269"/>
      <c r="DU106" s="269"/>
      <c r="DV106" s="269"/>
      <c r="DW106" s="269"/>
      <c r="DX106" s="269"/>
      <c r="DY106" s="269"/>
      <c r="DZ106" s="269"/>
      <c r="EA106" s="247"/>
    </row>
    <row r="107" spans="1:131" s="247" customFormat="1" ht="26.25" customHeight="1" thickBot="1" x14ac:dyDescent="0.2">
      <c r="A107" s="276" t="s">
        <v>426</v>
      </c>
      <c r="B107" s="277"/>
      <c r="C107" s="277"/>
      <c r="D107" s="277"/>
      <c r="E107" s="277"/>
      <c r="F107" s="277"/>
      <c r="G107" s="277"/>
      <c r="H107" s="277"/>
      <c r="I107" s="277"/>
      <c r="J107" s="277"/>
      <c r="K107" s="277"/>
      <c r="L107" s="277"/>
      <c r="M107" s="277"/>
      <c r="N107" s="277"/>
      <c r="O107" s="277"/>
      <c r="P107" s="277"/>
      <c r="Q107" s="277"/>
      <c r="R107" s="277"/>
      <c r="S107" s="277"/>
      <c r="T107" s="277"/>
      <c r="U107" s="277"/>
      <c r="V107" s="277"/>
      <c r="W107" s="277"/>
      <c r="X107" s="277"/>
      <c r="Y107" s="277"/>
      <c r="Z107" s="277"/>
      <c r="AA107" s="277"/>
      <c r="AB107" s="277"/>
      <c r="AC107" s="277"/>
      <c r="AD107" s="277"/>
      <c r="AE107" s="277"/>
      <c r="AF107" s="277"/>
      <c r="AG107" s="277"/>
      <c r="AH107" s="277"/>
      <c r="AI107" s="277"/>
      <c r="AJ107" s="277"/>
      <c r="AK107" s="277"/>
      <c r="AL107" s="277"/>
      <c r="AM107" s="277"/>
      <c r="AN107" s="277"/>
      <c r="AO107" s="277"/>
      <c r="AP107" s="277"/>
      <c r="AQ107" s="277"/>
      <c r="AR107" s="277"/>
      <c r="AS107" s="277"/>
      <c r="AT107" s="277"/>
      <c r="AU107" s="276" t="s">
        <v>427</v>
      </c>
      <c r="AV107" s="277"/>
      <c r="AW107" s="277"/>
      <c r="AX107" s="277"/>
      <c r="AY107" s="277"/>
      <c r="AZ107" s="277"/>
      <c r="BA107" s="277"/>
      <c r="BB107" s="277"/>
      <c r="BC107" s="277"/>
      <c r="BD107" s="277"/>
      <c r="BE107" s="277"/>
      <c r="BF107" s="277"/>
      <c r="BG107" s="277"/>
      <c r="BH107" s="277"/>
      <c r="BI107" s="277"/>
      <c r="BJ107" s="277"/>
      <c r="BK107" s="277"/>
      <c r="BL107" s="277"/>
      <c r="BM107" s="277"/>
      <c r="BN107" s="277"/>
      <c r="BO107" s="277"/>
      <c r="BP107" s="277"/>
      <c r="BQ107" s="277"/>
      <c r="BR107" s="277"/>
      <c r="BS107" s="277"/>
      <c r="BT107" s="277"/>
      <c r="BU107" s="277"/>
      <c r="BV107" s="277"/>
      <c r="BW107" s="277"/>
      <c r="BX107" s="277"/>
      <c r="BY107" s="277"/>
      <c r="BZ107" s="277"/>
      <c r="CA107" s="277"/>
      <c r="CB107" s="277"/>
      <c r="CC107" s="277"/>
      <c r="CD107" s="277"/>
      <c r="CE107" s="277"/>
      <c r="CF107" s="277"/>
      <c r="CG107" s="277"/>
      <c r="CH107" s="277"/>
      <c r="CI107" s="277"/>
      <c r="CJ107" s="277"/>
      <c r="CK107" s="277"/>
      <c r="CL107" s="277"/>
      <c r="CM107" s="277"/>
      <c r="CN107" s="277"/>
      <c r="CO107" s="277"/>
      <c r="CP107" s="277"/>
      <c r="CQ107" s="277"/>
      <c r="CR107" s="277"/>
      <c r="CS107" s="277"/>
      <c r="CT107" s="277"/>
      <c r="CU107" s="277"/>
      <c r="CV107" s="277"/>
      <c r="CW107" s="277"/>
      <c r="CX107" s="277"/>
      <c r="CY107" s="277"/>
      <c r="CZ107" s="277"/>
      <c r="DA107" s="277"/>
      <c r="DB107" s="277"/>
      <c r="DC107" s="277"/>
      <c r="DD107" s="277"/>
      <c r="DE107" s="277"/>
      <c r="DF107" s="277"/>
      <c r="DG107" s="277"/>
      <c r="DH107" s="277"/>
      <c r="DI107" s="277"/>
      <c r="DJ107" s="277"/>
      <c r="DK107" s="277"/>
      <c r="DL107" s="277"/>
      <c r="DM107" s="277"/>
      <c r="DN107" s="277"/>
      <c r="DO107" s="277"/>
      <c r="DP107" s="277"/>
      <c r="DQ107" s="277"/>
      <c r="DR107" s="277"/>
      <c r="DS107" s="277"/>
      <c r="DT107" s="277"/>
      <c r="DU107" s="277"/>
      <c r="DV107" s="277"/>
      <c r="DW107" s="277"/>
      <c r="DX107" s="277"/>
      <c r="DY107" s="277"/>
      <c r="DZ107" s="277"/>
    </row>
    <row r="108" spans="1:131" s="247" customFormat="1" ht="26.25" customHeight="1" x14ac:dyDescent="0.15">
      <c r="A108" s="1031" t="s">
        <v>428</v>
      </c>
      <c r="B108" s="1032"/>
      <c r="C108" s="1032"/>
      <c r="D108" s="1032"/>
      <c r="E108" s="1032"/>
      <c r="F108" s="1032"/>
      <c r="G108" s="1032"/>
      <c r="H108" s="1032"/>
      <c r="I108" s="1032"/>
      <c r="J108" s="1032"/>
      <c r="K108" s="1032"/>
      <c r="L108" s="1032"/>
      <c r="M108" s="1032"/>
      <c r="N108" s="1032"/>
      <c r="O108" s="1032"/>
      <c r="P108" s="1032"/>
      <c r="Q108" s="1032"/>
      <c r="R108" s="1032"/>
      <c r="S108" s="1032"/>
      <c r="T108" s="1032"/>
      <c r="U108" s="1032"/>
      <c r="V108" s="1032"/>
      <c r="W108" s="1032"/>
      <c r="X108" s="1032"/>
      <c r="Y108" s="1032"/>
      <c r="Z108" s="1032"/>
      <c r="AA108" s="1032"/>
      <c r="AB108" s="1032"/>
      <c r="AC108" s="1032"/>
      <c r="AD108" s="1032"/>
      <c r="AE108" s="1032"/>
      <c r="AF108" s="1032"/>
      <c r="AG108" s="1032"/>
      <c r="AH108" s="1032"/>
      <c r="AI108" s="1032"/>
      <c r="AJ108" s="1032"/>
      <c r="AK108" s="1032"/>
      <c r="AL108" s="1032"/>
      <c r="AM108" s="1032"/>
      <c r="AN108" s="1032"/>
      <c r="AO108" s="1032"/>
      <c r="AP108" s="1032"/>
      <c r="AQ108" s="1032"/>
      <c r="AR108" s="1032"/>
      <c r="AS108" s="1032"/>
      <c r="AT108" s="1033"/>
      <c r="AU108" s="1031" t="s">
        <v>429</v>
      </c>
      <c r="AV108" s="1032"/>
      <c r="AW108" s="1032"/>
      <c r="AX108" s="1032"/>
      <c r="AY108" s="1032"/>
      <c r="AZ108" s="1032"/>
      <c r="BA108" s="1032"/>
      <c r="BB108" s="1032"/>
      <c r="BC108" s="1032"/>
      <c r="BD108" s="1032"/>
      <c r="BE108" s="1032"/>
      <c r="BF108" s="1032"/>
      <c r="BG108" s="1032"/>
      <c r="BH108" s="1032"/>
      <c r="BI108" s="1032"/>
      <c r="BJ108" s="1032"/>
      <c r="BK108" s="1032"/>
      <c r="BL108" s="1032"/>
      <c r="BM108" s="1032"/>
      <c r="BN108" s="1032"/>
      <c r="BO108" s="1032"/>
      <c r="BP108" s="1032"/>
      <c r="BQ108" s="1032"/>
      <c r="BR108" s="1032"/>
      <c r="BS108" s="1032"/>
      <c r="BT108" s="1032"/>
      <c r="BU108" s="1032"/>
      <c r="BV108" s="1032"/>
      <c r="BW108" s="1032"/>
      <c r="BX108" s="1032"/>
      <c r="BY108" s="1032"/>
      <c r="BZ108" s="1032"/>
      <c r="CA108" s="1032"/>
      <c r="CB108" s="1032"/>
      <c r="CC108" s="1032"/>
      <c r="CD108" s="1032"/>
      <c r="CE108" s="1032"/>
      <c r="CF108" s="1032"/>
      <c r="CG108" s="1032"/>
      <c r="CH108" s="1032"/>
      <c r="CI108" s="1032"/>
      <c r="CJ108" s="1032"/>
      <c r="CK108" s="1032"/>
      <c r="CL108" s="1032"/>
      <c r="CM108" s="1032"/>
      <c r="CN108" s="1032"/>
      <c r="CO108" s="1032"/>
      <c r="CP108" s="1032"/>
      <c r="CQ108" s="1032"/>
      <c r="CR108" s="1032"/>
      <c r="CS108" s="1032"/>
      <c r="CT108" s="1032"/>
      <c r="CU108" s="1032"/>
      <c r="CV108" s="1032"/>
      <c r="CW108" s="1032"/>
      <c r="CX108" s="1032"/>
      <c r="CY108" s="1032"/>
      <c r="CZ108" s="1032"/>
      <c r="DA108" s="1032"/>
      <c r="DB108" s="1032"/>
      <c r="DC108" s="1032"/>
      <c r="DD108" s="1032"/>
      <c r="DE108" s="1032"/>
      <c r="DF108" s="1032"/>
      <c r="DG108" s="1032"/>
      <c r="DH108" s="1032"/>
      <c r="DI108" s="1032"/>
      <c r="DJ108" s="1032"/>
      <c r="DK108" s="1032"/>
      <c r="DL108" s="1032"/>
      <c r="DM108" s="1032"/>
      <c r="DN108" s="1032"/>
      <c r="DO108" s="1032"/>
      <c r="DP108" s="1032"/>
      <c r="DQ108" s="1032"/>
      <c r="DR108" s="1032"/>
      <c r="DS108" s="1032"/>
      <c r="DT108" s="1032"/>
      <c r="DU108" s="1032"/>
      <c r="DV108" s="1032"/>
      <c r="DW108" s="1032"/>
      <c r="DX108" s="1032"/>
      <c r="DY108" s="1032"/>
      <c r="DZ108" s="1033"/>
    </row>
    <row r="109" spans="1:131" s="247" customFormat="1" ht="26.25" customHeight="1" x14ac:dyDescent="0.15">
      <c r="A109" s="986" t="s">
        <v>430</v>
      </c>
      <c r="B109" s="987"/>
      <c r="C109" s="987"/>
      <c r="D109" s="987"/>
      <c r="E109" s="987"/>
      <c r="F109" s="987"/>
      <c r="G109" s="987"/>
      <c r="H109" s="987"/>
      <c r="I109" s="987"/>
      <c r="J109" s="987"/>
      <c r="K109" s="987"/>
      <c r="L109" s="987"/>
      <c r="M109" s="987"/>
      <c r="N109" s="987"/>
      <c r="O109" s="987"/>
      <c r="P109" s="987"/>
      <c r="Q109" s="987"/>
      <c r="R109" s="987"/>
      <c r="S109" s="987"/>
      <c r="T109" s="987"/>
      <c r="U109" s="987"/>
      <c r="V109" s="987"/>
      <c r="W109" s="987"/>
      <c r="X109" s="987"/>
      <c r="Y109" s="987"/>
      <c r="Z109" s="988"/>
      <c r="AA109" s="989" t="s">
        <v>431</v>
      </c>
      <c r="AB109" s="987"/>
      <c r="AC109" s="987"/>
      <c r="AD109" s="987"/>
      <c r="AE109" s="988"/>
      <c r="AF109" s="989" t="s">
        <v>310</v>
      </c>
      <c r="AG109" s="987"/>
      <c r="AH109" s="987"/>
      <c r="AI109" s="987"/>
      <c r="AJ109" s="988"/>
      <c r="AK109" s="989" t="s">
        <v>309</v>
      </c>
      <c r="AL109" s="987"/>
      <c r="AM109" s="987"/>
      <c r="AN109" s="987"/>
      <c r="AO109" s="988"/>
      <c r="AP109" s="989" t="s">
        <v>432</v>
      </c>
      <c r="AQ109" s="987"/>
      <c r="AR109" s="987"/>
      <c r="AS109" s="987"/>
      <c r="AT109" s="1018"/>
      <c r="AU109" s="986" t="s">
        <v>430</v>
      </c>
      <c r="AV109" s="987"/>
      <c r="AW109" s="987"/>
      <c r="AX109" s="987"/>
      <c r="AY109" s="987"/>
      <c r="AZ109" s="987"/>
      <c r="BA109" s="987"/>
      <c r="BB109" s="987"/>
      <c r="BC109" s="987"/>
      <c r="BD109" s="987"/>
      <c r="BE109" s="987"/>
      <c r="BF109" s="987"/>
      <c r="BG109" s="987"/>
      <c r="BH109" s="987"/>
      <c r="BI109" s="987"/>
      <c r="BJ109" s="987"/>
      <c r="BK109" s="987"/>
      <c r="BL109" s="987"/>
      <c r="BM109" s="987"/>
      <c r="BN109" s="987"/>
      <c r="BO109" s="987"/>
      <c r="BP109" s="988"/>
      <c r="BQ109" s="989" t="s">
        <v>431</v>
      </c>
      <c r="BR109" s="987"/>
      <c r="BS109" s="987"/>
      <c r="BT109" s="987"/>
      <c r="BU109" s="988"/>
      <c r="BV109" s="989" t="s">
        <v>310</v>
      </c>
      <c r="BW109" s="987"/>
      <c r="BX109" s="987"/>
      <c r="BY109" s="987"/>
      <c r="BZ109" s="988"/>
      <c r="CA109" s="989" t="s">
        <v>309</v>
      </c>
      <c r="CB109" s="987"/>
      <c r="CC109" s="987"/>
      <c r="CD109" s="987"/>
      <c r="CE109" s="988"/>
      <c r="CF109" s="1025" t="s">
        <v>432</v>
      </c>
      <c r="CG109" s="1025"/>
      <c r="CH109" s="1025"/>
      <c r="CI109" s="1025"/>
      <c r="CJ109" s="1025"/>
      <c r="CK109" s="989" t="s">
        <v>433</v>
      </c>
      <c r="CL109" s="987"/>
      <c r="CM109" s="987"/>
      <c r="CN109" s="987"/>
      <c r="CO109" s="987"/>
      <c r="CP109" s="987"/>
      <c r="CQ109" s="987"/>
      <c r="CR109" s="987"/>
      <c r="CS109" s="987"/>
      <c r="CT109" s="987"/>
      <c r="CU109" s="987"/>
      <c r="CV109" s="987"/>
      <c r="CW109" s="987"/>
      <c r="CX109" s="987"/>
      <c r="CY109" s="987"/>
      <c r="CZ109" s="987"/>
      <c r="DA109" s="987"/>
      <c r="DB109" s="987"/>
      <c r="DC109" s="987"/>
      <c r="DD109" s="987"/>
      <c r="DE109" s="987"/>
      <c r="DF109" s="988"/>
      <c r="DG109" s="989" t="s">
        <v>431</v>
      </c>
      <c r="DH109" s="987"/>
      <c r="DI109" s="987"/>
      <c r="DJ109" s="987"/>
      <c r="DK109" s="988"/>
      <c r="DL109" s="989" t="s">
        <v>310</v>
      </c>
      <c r="DM109" s="987"/>
      <c r="DN109" s="987"/>
      <c r="DO109" s="987"/>
      <c r="DP109" s="988"/>
      <c r="DQ109" s="989" t="s">
        <v>309</v>
      </c>
      <c r="DR109" s="987"/>
      <c r="DS109" s="987"/>
      <c r="DT109" s="987"/>
      <c r="DU109" s="988"/>
      <c r="DV109" s="989" t="s">
        <v>432</v>
      </c>
      <c r="DW109" s="987"/>
      <c r="DX109" s="987"/>
      <c r="DY109" s="987"/>
      <c r="DZ109" s="1018"/>
    </row>
    <row r="110" spans="1:131" s="247" customFormat="1" ht="26.25" customHeight="1" x14ac:dyDescent="0.15">
      <c r="A110" s="889" t="s">
        <v>434</v>
      </c>
      <c r="B110" s="890"/>
      <c r="C110" s="890"/>
      <c r="D110" s="890"/>
      <c r="E110" s="890"/>
      <c r="F110" s="890"/>
      <c r="G110" s="890"/>
      <c r="H110" s="890"/>
      <c r="I110" s="890"/>
      <c r="J110" s="890"/>
      <c r="K110" s="890"/>
      <c r="L110" s="890"/>
      <c r="M110" s="890"/>
      <c r="N110" s="890"/>
      <c r="O110" s="890"/>
      <c r="P110" s="890"/>
      <c r="Q110" s="890"/>
      <c r="R110" s="890"/>
      <c r="S110" s="890"/>
      <c r="T110" s="890"/>
      <c r="U110" s="890"/>
      <c r="V110" s="890"/>
      <c r="W110" s="890"/>
      <c r="X110" s="890"/>
      <c r="Y110" s="890"/>
      <c r="Z110" s="891"/>
      <c r="AA110" s="979">
        <v>1133472</v>
      </c>
      <c r="AB110" s="980"/>
      <c r="AC110" s="980"/>
      <c r="AD110" s="980"/>
      <c r="AE110" s="981"/>
      <c r="AF110" s="982">
        <v>1106529</v>
      </c>
      <c r="AG110" s="980"/>
      <c r="AH110" s="980"/>
      <c r="AI110" s="980"/>
      <c r="AJ110" s="981"/>
      <c r="AK110" s="982">
        <v>1172794</v>
      </c>
      <c r="AL110" s="980"/>
      <c r="AM110" s="980"/>
      <c r="AN110" s="980"/>
      <c r="AO110" s="981"/>
      <c r="AP110" s="983">
        <v>25</v>
      </c>
      <c r="AQ110" s="984"/>
      <c r="AR110" s="984"/>
      <c r="AS110" s="984"/>
      <c r="AT110" s="985"/>
      <c r="AU110" s="1019" t="s">
        <v>73</v>
      </c>
      <c r="AV110" s="1020"/>
      <c r="AW110" s="1020"/>
      <c r="AX110" s="1020"/>
      <c r="AY110" s="1020"/>
      <c r="AZ110" s="945" t="s">
        <v>435</v>
      </c>
      <c r="BA110" s="890"/>
      <c r="BB110" s="890"/>
      <c r="BC110" s="890"/>
      <c r="BD110" s="890"/>
      <c r="BE110" s="890"/>
      <c r="BF110" s="890"/>
      <c r="BG110" s="890"/>
      <c r="BH110" s="890"/>
      <c r="BI110" s="890"/>
      <c r="BJ110" s="890"/>
      <c r="BK110" s="890"/>
      <c r="BL110" s="890"/>
      <c r="BM110" s="890"/>
      <c r="BN110" s="890"/>
      <c r="BO110" s="890"/>
      <c r="BP110" s="891"/>
      <c r="BQ110" s="946">
        <v>12789675</v>
      </c>
      <c r="BR110" s="927"/>
      <c r="BS110" s="927"/>
      <c r="BT110" s="927"/>
      <c r="BU110" s="927"/>
      <c r="BV110" s="927">
        <v>12434618</v>
      </c>
      <c r="BW110" s="927"/>
      <c r="BX110" s="927"/>
      <c r="BY110" s="927"/>
      <c r="BZ110" s="927"/>
      <c r="CA110" s="927">
        <v>12499385</v>
      </c>
      <c r="CB110" s="927"/>
      <c r="CC110" s="927"/>
      <c r="CD110" s="927"/>
      <c r="CE110" s="927"/>
      <c r="CF110" s="951">
        <v>266.8</v>
      </c>
      <c r="CG110" s="952"/>
      <c r="CH110" s="952"/>
      <c r="CI110" s="952"/>
      <c r="CJ110" s="952"/>
      <c r="CK110" s="1015" t="s">
        <v>436</v>
      </c>
      <c r="CL110" s="901"/>
      <c r="CM110" s="976" t="s">
        <v>437</v>
      </c>
      <c r="CN110" s="977"/>
      <c r="CO110" s="977"/>
      <c r="CP110" s="977"/>
      <c r="CQ110" s="977"/>
      <c r="CR110" s="977"/>
      <c r="CS110" s="977"/>
      <c r="CT110" s="977"/>
      <c r="CU110" s="977"/>
      <c r="CV110" s="977"/>
      <c r="CW110" s="977"/>
      <c r="CX110" s="977"/>
      <c r="CY110" s="977"/>
      <c r="CZ110" s="977"/>
      <c r="DA110" s="977"/>
      <c r="DB110" s="977"/>
      <c r="DC110" s="977"/>
      <c r="DD110" s="977"/>
      <c r="DE110" s="977"/>
      <c r="DF110" s="978"/>
      <c r="DG110" s="946" t="s">
        <v>138</v>
      </c>
      <c r="DH110" s="927"/>
      <c r="DI110" s="927"/>
      <c r="DJ110" s="927"/>
      <c r="DK110" s="927"/>
      <c r="DL110" s="927" t="s">
        <v>138</v>
      </c>
      <c r="DM110" s="927"/>
      <c r="DN110" s="927"/>
      <c r="DO110" s="927"/>
      <c r="DP110" s="927"/>
      <c r="DQ110" s="927" t="s">
        <v>138</v>
      </c>
      <c r="DR110" s="927"/>
      <c r="DS110" s="927"/>
      <c r="DT110" s="927"/>
      <c r="DU110" s="927"/>
      <c r="DV110" s="928" t="s">
        <v>138</v>
      </c>
      <c r="DW110" s="928"/>
      <c r="DX110" s="928"/>
      <c r="DY110" s="928"/>
      <c r="DZ110" s="929"/>
    </row>
    <row r="111" spans="1:131" s="247" customFormat="1" ht="26.25" customHeight="1" x14ac:dyDescent="0.15">
      <c r="A111" s="856" t="s">
        <v>438</v>
      </c>
      <c r="B111" s="857"/>
      <c r="C111" s="857"/>
      <c r="D111" s="857"/>
      <c r="E111" s="857"/>
      <c r="F111" s="857"/>
      <c r="G111" s="857"/>
      <c r="H111" s="857"/>
      <c r="I111" s="857"/>
      <c r="J111" s="857"/>
      <c r="K111" s="857"/>
      <c r="L111" s="857"/>
      <c r="M111" s="857"/>
      <c r="N111" s="857"/>
      <c r="O111" s="857"/>
      <c r="P111" s="857"/>
      <c r="Q111" s="857"/>
      <c r="R111" s="857"/>
      <c r="S111" s="857"/>
      <c r="T111" s="857"/>
      <c r="U111" s="857"/>
      <c r="V111" s="857"/>
      <c r="W111" s="857"/>
      <c r="X111" s="857"/>
      <c r="Y111" s="857"/>
      <c r="Z111" s="1014"/>
      <c r="AA111" s="1007" t="s">
        <v>138</v>
      </c>
      <c r="AB111" s="1008"/>
      <c r="AC111" s="1008"/>
      <c r="AD111" s="1008"/>
      <c r="AE111" s="1009"/>
      <c r="AF111" s="1010" t="s">
        <v>412</v>
      </c>
      <c r="AG111" s="1008"/>
      <c r="AH111" s="1008"/>
      <c r="AI111" s="1008"/>
      <c r="AJ111" s="1009"/>
      <c r="AK111" s="1010" t="s">
        <v>439</v>
      </c>
      <c r="AL111" s="1008"/>
      <c r="AM111" s="1008"/>
      <c r="AN111" s="1008"/>
      <c r="AO111" s="1009"/>
      <c r="AP111" s="1011" t="s">
        <v>440</v>
      </c>
      <c r="AQ111" s="1012"/>
      <c r="AR111" s="1012"/>
      <c r="AS111" s="1012"/>
      <c r="AT111" s="1013"/>
      <c r="AU111" s="1021"/>
      <c r="AV111" s="1022"/>
      <c r="AW111" s="1022"/>
      <c r="AX111" s="1022"/>
      <c r="AY111" s="1022"/>
      <c r="AZ111" s="897" t="s">
        <v>441</v>
      </c>
      <c r="BA111" s="832"/>
      <c r="BB111" s="832"/>
      <c r="BC111" s="832"/>
      <c r="BD111" s="832"/>
      <c r="BE111" s="832"/>
      <c r="BF111" s="832"/>
      <c r="BG111" s="832"/>
      <c r="BH111" s="832"/>
      <c r="BI111" s="832"/>
      <c r="BJ111" s="832"/>
      <c r="BK111" s="832"/>
      <c r="BL111" s="832"/>
      <c r="BM111" s="832"/>
      <c r="BN111" s="832"/>
      <c r="BO111" s="832"/>
      <c r="BP111" s="833"/>
      <c r="BQ111" s="898" t="s">
        <v>440</v>
      </c>
      <c r="BR111" s="899"/>
      <c r="BS111" s="899"/>
      <c r="BT111" s="899"/>
      <c r="BU111" s="899"/>
      <c r="BV111" s="899" t="s">
        <v>138</v>
      </c>
      <c r="BW111" s="899"/>
      <c r="BX111" s="899"/>
      <c r="BY111" s="899"/>
      <c r="BZ111" s="899"/>
      <c r="CA111" s="899" t="s">
        <v>138</v>
      </c>
      <c r="CB111" s="899"/>
      <c r="CC111" s="899"/>
      <c r="CD111" s="899"/>
      <c r="CE111" s="899"/>
      <c r="CF111" s="960" t="s">
        <v>138</v>
      </c>
      <c r="CG111" s="961"/>
      <c r="CH111" s="961"/>
      <c r="CI111" s="961"/>
      <c r="CJ111" s="961"/>
      <c r="CK111" s="1016"/>
      <c r="CL111" s="903"/>
      <c r="CM111" s="906" t="s">
        <v>442</v>
      </c>
      <c r="CN111" s="907"/>
      <c r="CO111" s="907"/>
      <c r="CP111" s="907"/>
      <c r="CQ111" s="907"/>
      <c r="CR111" s="907"/>
      <c r="CS111" s="907"/>
      <c r="CT111" s="907"/>
      <c r="CU111" s="907"/>
      <c r="CV111" s="907"/>
      <c r="CW111" s="907"/>
      <c r="CX111" s="907"/>
      <c r="CY111" s="907"/>
      <c r="CZ111" s="907"/>
      <c r="DA111" s="907"/>
      <c r="DB111" s="907"/>
      <c r="DC111" s="907"/>
      <c r="DD111" s="907"/>
      <c r="DE111" s="907"/>
      <c r="DF111" s="908"/>
      <c r="DG111" s="898" t="s">
        <v>443</v>
      </c>
      <c r="DH111" s="899"/>
      <c r="DI111" s="899"/>
      <c r="DJ111" s="899"/>
      <c r="DK111" s="899"/>
      <c r="DL111" s="899" t="s">
        <v>138</v>
      </c>
      <c r="DM111" s="899"/>
      <c r="DN111" s="899"/>
      <c r="DO111" s="899"/>
      <c r="DP111" s="899"/>
      <c r="DQ111" s="899" t="s">
        <v>443</v>
      </c>
      <c r="DR111" s="899"/>
      <c r="DS111" s="899"/>
      <c r="DT111" s="899"/>
      <c r="DU111" s="899"/>
      <c r="DV111" s="876" t="s">
        <v>138</v>
      </c>
      <c r="DW111" s="876"/>
      <c r="DX111" s="876"/>
      <c r="DY111" s="876"/>
      <c r="DZ111" s="877"/>
    </row>
    <row r="112" spans="1:131" s="247" customFormat="1" ht="26.25" customHeight="1" x14ac:dyDescent="0.15">
      <c r="A112" s="1001" t="s">
        <v>444</v>
      </c>
      <c r="B112" s="1002"/>
      <c r="C112" s="832" t="s">
        <v>445</v>
      </c>
      <c r="D112" s="832"/>
      <c r="E112" s="832"/>
      <c r="F112" s="832"/>
      <c r="G112" s="832"/>
      <c r="H112" s="832"/>
      <c r="I112" s="832"/>
      <c r="J112" s="832"/>
      <c r="K112" s="832"/>
      <c r="L112" s="832"/>
      <c r="M112" s="832"/>
      <c r="N112" s="832"/>
      <c r="O112" s="832"/>
      <c r="P112" s="832"/>
      <c r="Q112" s="832"/>
      <c r="R112" s="832"/>
      <c r="S112" s="832"/>
      <c r="T112" s="832"/>
      <c r="U112" s="832"/>
      <c r="V112" s="832"/>
      <c r="W112" s="832"/>
      <c r="X112" s="832"/>
      <c r="Y112" s="832"/>
      <c r="Z112" s="833"/>
      <c r="AA112" s="861" t="s">
        <v>439</v>
      </c>
      <c r="AB112" s="862"/>
      <c r="AC112" s="862"/>
      <c r="AD112" s="862"/>
      <c r="AE112" s="863"/>
      <c r="AF112" s="864" t="s">
        <v>138</v>
      </c>
      <c r="AG112" s="862"/>
      <c r="AH112" s="862"/>
      <c r="AI112" s="862"/>
      <c r="AJ112" s="863"/>
      <c r="AK112" s="864" t="s">
        <v>138</v>
      </c>
      <c r="AL112" s="862"/>
      <c r="AM112" s="862"/>
      <c r="AN112" s="862"/>
      <c r="AO112" s="863"/>
      <c r="AP112" s="909" t="s">
        <v>138</v>
      </c>
      <c r="AQ112" s="910"/>
      <c r="AR112" s="910"/>
      <c r="AS112" s="910"/>
      <c r="AT112" s="911"/>
      <c r="AU112" s="1021"/>
      <c r="AV112" s="1022"/>
      <c r="AW112" s="1022"/>
      <c r="AX112" s="1022"/>
      <c r="AY112" s="1022"/>
      <c r="AZ112" s="897" t="s">
        <v>446</v>
      </c>
      <c r="BA112" s="832"/>
      <c r="BB112" s="832"/>
      <c r="BC112" s="832"/>
      <c r="BD112" s="832"/>
      <c r="BE112" s="832"/>
      <c r="BF112" s="832"/>
      <c r="BG112" s="832"/>
      <c r="BH112" s="832"/>
      <c r="BI112" s="832"/>
      <c r="BJ112" s="832"/>
      <c r="BK112" s="832"/>
      <c r="BL112" s="832"/>
      <c r="BM112" s="832"/>
      <c r="BN112" s="832"/>
      <c r="BO112" s="832"/>
      <c r="BP112" s="833"/>
      <c r="BQ112" s="898">
        <v>3783300</v>
      </c>
      <c r="BR112" s="899"/>
      <c r="BS112" s="899"/>
      <c r="BT112" s="899"/>
      <c r="BU112" s="899"/>
      <c r="BV112" s="899">
        <v>4283863</v>
      </c>
      <c r="BW112" s="899"/>
      <c r="BX112" s="899"/>
      <c r="BY112" s="899"/>
      <c r="BZ112" s="899"/>
      <c r="CA112" s="899">
        <v>5267116</v>
      </c>
      <c r="CB112" s="899"/>
      <c r="CC112" s="899"/>
      <c r="CD112" s="899"/>
      <c r="CE112" s="899"/>
      <c r="CF112" s="960">
        <v>112.4</v>
      </c>
      <c r="CG112" s="961"/>
      <c r="CH112" s="961"/>
      <c r="CI112" s="961"/>
      <c r="CJ112" s="961"/>
      <c r="CK112" s="1016"/>
      <c r="CL112" s="903"/>
      <c r="CM112" s="906" t="s">
        <v>447</v>
      </c>
      <c r="CN112" s="907"/>
      <c r="CO112" s="907"/>
      <c r="CP112" s="907"/>
      <c r="CQ112" s="907"/>
      <c r="CR112" s="907"/>
      <c r="CS112" s="907"/>
      <c r="CT112" s="907"/>
      <c r="CU112" s="907"/>
      <c r="CV112" s="907"/>
      <c r="CW112" s="907"/>
      <c r="CX112" s="907"/>
      <c r="CY112" s="907"/>
      <c r="CZ112" s="907"/>
      <c r="DA112" s="907"/>
      <c r="DB112" s="907"/>
      <c r="DC112" s="907"/>
      <c r="DD112" s="907"/>
      <c r="DE112" s="907"/>
      <c r="DF112" s="908"/>
      <c r="DG112" s="898" t="s">
        <v>138</v>
      </c>
      <c r="DH112" s="899"/>
      <c r="DI112" s="899"/>
      <c r="DJ112" s="899"/>
      <c r="DK112" s="899"/>
      <c r="DL112" s="899" t="s">
        <v>138</v>
      </c>
      <c r="DM112" s="899"/>
      <c r="DN112" s="899"/>
      <c r="DO112" s="899"/>
      <c r="DP112" s="899"/>
      <c r="DQ112" s="899" t="s">
        <v>138</v>
      </c>
      <c r="DR112" s="899"/>
      <c r="DS112" s="899"/>
      <c r="DT112" s="899"/>
      <c r="DU112" s="899"/>
      <c r="DV112" s="876" t="s">
        <v>448</v>
      </c>
      <c r="DW112" s="876"/>
      <c r="DX112" s="876"/>
      <c r="DY112" s="876"/>
      <c r="DZ112" s="877"/>
    </row>
    <row r="113" spans="1:130" s="247" customFormat="1" ht="26.25" customHeight="1" x14ac:dyDescent="0.15">
      <c r="A113" s="1003"/>
      <c r="B113" s="1004"/>
      <c r="C113" s="832" t="s">
        <v>449</v>
      </c>
      <c r="D113" s="832"/>
      <c r="E113" s="832"/>
      <c r="F113" s="832"/>
      <c r="G113" s="832"/>
      <c r="H113" s="832"/>
      <c r="I113" s="832"/>
      <c r="J113" s="832"/>
      <c r="K113" s="832"/>
      <c r="L113" s="832"/>
      <c r="M113" s="832"/>
      <c r="N113" s="832"/>
      <c r="O113" s="832"/>
      <c r="P113" s="832"/>
      <c r="Q113" s="832"/>
      <c r="R113" s="832"/>
      <c r="S113" s="832"/>
      <c r="T113" s="832"/>
      <c r="U113" s="832"/>
      <c r="V113" s="832"/>
      <c r="W113" s="832"/>
      <c r="X113" s="832"/>
      <c r="Y113" s="832"/>
      <c r="Z113" s="833"/>
      <c r="AA113" s="1007">
        <v>395369</v>
      </c>
      <c r="AB113" s="1008"/>
      <c r="AC113" s="1008"/>
      <c r="AD113" s="1008"/>
      <c r="AE113" s="1009"/>
      <c r="AF113" s="1010">
        <v>404866</v>
      </c>
      <c r="AG113" s="1008"/>
      <c r="AH113" s="1008"/>
      <c r="AI113" s="1008"/>
      <c r="AJ113" s="1009"/>
      <c r="AK113" s="1010">
        <v>401128</v>
      </c>
      <c r="AL113" s="1008"/>
      <c r="AM113" s="1008"/>
      <c r="AN113" s="1008"/>
      <c r="AO113" s="1009"/>
      <c r="AP113" s="1011">
        <v>8.6</v>
      </c>
      <c r="AQ113" s="1012"/>
      <c r="AR113" s="1012"/>
      <c r="AS113" s="1012"/>
      <c r="AT113" s="1013"/>
      <c r="AU113" s="1021"/>
      <c r="AV113" s="1022"/>
      <c r="AW113" s="1022"/>
      <c r="AX113" s="1022"/>
      <c r="AY113" s="1022"/>
      <c r="AZ113" s="897" t="s">
        <v>450</v>
      </c>
      <c r="BA113" s="832"/>
      <c r="BB113" s="832"/>
      <c r="BC113" s="832"/>
      <c r="BD113" s="832"/>
      <c r="BE113" s="832"/>
      <c r="BF113" s="832"/>
      <c r="BG113" s="832"/>
      <c r="BH113" s="832"/>
      <c r="BI113" s="832"/>
      <c r="BJ113" s="832"/>
      <c r="BK113" s="832"/>
      <c r="BL113" s="832"/>
      <c r="BM113" s="832"/>
      <c r="BN113" s="832"/>
      <c r="BO113" s="832"/>
      <c r="BP113" s="833"/>
      <c r="BQ113" s="898">
        <v>668277</v>
      </c>
      <c r="BR113" s="899"/>
      <c r="BS113" s="899"/>
      <c r="BT113" s="899"/>
      <c r="BU113" s="899"/>
      <c r="BV113" s="899">
        <v>599055</v>
      </c>
      <c r="BW113" s="899"/>
      <c r="BX113" s="899"/>
      <c r="BY113" s="899"/>
      <c r="BZ113" s="899"/>
      <c r="CA113" s="899">
        <v>538502</v>
      </c>
      <c r="CB113" s="899"/>
      <c r="CC113" s="899"/>
      <c r="CD113" s="899"/>
      <c r="CE113" s="899"/>
      <c r="CF113" s="960">
        <v>11.5</v>
      </c>
      <c r="CG113" s="961"/>
      <c r="CH113" s="961"/>
      <c r="CI113" s="961"/>
      <c r="CJ113" s="961"/>
      <c r="CK113" s="1016"/>
      <c r="CL113" s="903"/>
      <c r="CM113" s="906" t="s">
        <v>451</v>
      </c>
      <c r="CN113" s="907"/>
      <c r="CO113" s="907"/>
      <c r="CP113" s="907"/>
      <c r="CQ113" s="907"/>
      <c r="CR113" s="907"/>
      <c r="CS113" s="907"/>
      <c r="CT113" s="907"/>
      <c r="CU113" s="907"/>
      <c r="CV113" s="907"/>
      <c r="CW113" s="907"/>
      <c r="CX113" s="907"/>
      <c r="CY113" s="907"/>
      <c r="CZ113" s="907"/>
      <c r="DA113" s="907"/>
      <c r="DB113" s="907"/>
      <c r="DC113" s="907"/>
      <c r="DD113" s="907"/>
      <c r="DE113" s="907"/>
      <c r="DF113" s="908"/>
      <c r="DG113" s="861" t="s">
        <v>448</v>
      </c>
      <c r="DH113" s="862"/>
      <c r="DI113" s="862"/>
      <c r="DJ113" s="862"/>
      <c r="DK113" s="863"/>
      <c r="DL113" s="864" t="s">
        <v>138</v>
      </c>
      <c r="DM113" s="862"/>
      <c r="DN113" s="862"/>
      <c r="DO113" s="862"/>
      <c r="DP113" s="863"/>
      <c r="DQ113" s="864" t="s">
        <v>138</v>
      </c>
      <c r="DR113" s="862"/>
      <c r="DS113" s="862"/>
      <c r="DT113" s="862"/>
      <c r="DU113" s="863"/>
      <c r="DV113" s="909" t="s">
        <v>138</v>
      </c>
      <c r="DW113" s="910"/>
      <c r="DX113" s="910"/>
      <c r="DY113" s="910"/>
      <c r="DZ113" s="911"/>
    </row>
    <row r="114" spans="1:130" s="247" customFormat="1" ht="26.25" customHeight="1" x14ac:dyDescent="0.15">
      <c r="A114" s="1003"/>
      <c r="B114" s="1004"/>
      <c r="C114" s="832" t="s">
        <v>452</v>
      </c>
      <c r="D114" s="832"/>
      <c r="E114" s="832"/>
      <c r="F114" s="832"/>
      <c r="G114" s="832"/>
      <c r="H114" s="832"/>
      <c r="I114" s="832"/>
      <c r="J114" s="832"/>
      <c r="K114" s="832"/>
      <c r="L114" s="832"/>
      <c r="M114" s="832"/>
      <c r="N114" s="832"/>
      <c r="O114" s="832"/>
      <c r="P114" s="832"/>
      <c r="Q114" s="832"/>
      <c r="R114" s="832"/>
      <c r="S114" s="832"/>
      <c r="T114" s="832"/>
      <c r="U114" s="832"/>
      <c r="V114" s="832"/>
      <c r="W114" s="832"/>
      <c r="X114" s="832"/>
      <c r="Y114" s="832"/>
      <c r="Z114" s="833"/>
      <c r="AA114" s="861">
        <v>62427</v>
      </c>
      <c r="AB114" s="862"/>
      <c r="AC114" s="862"/>
      <c r="AD114" s="862"/>
      <c r="AE114" s="863"/>
      <c r="AF114" s="864">
        <v>70373</v>
      </c>
      <c r="AG114" s="862"/>
      <c r="AH114" s="862"/>
      <c r="AI114" s="862"/>
      <c r="AJ114" s="863"/>
      <c r="AK114" s="864">
        <v>68483</v>
      </c>
      <c r="AL114" s="862"/>
      <c r="AM114" s="862"/>
      <c r="AN114" s="862"/>
      <c r="AO114" s="863"/>
      <c r="AP114" s="909">
        <v>1.5</v>
      </c>
      <c r="AQ114" s="910"/>
      <c r="AR114" s="910"/>
      <c r="AS114" s="910"/>
      <c r="AT114" s="911"/>
      <c r="AU114" s="1021"/>
      <c r="AV114" s="1022"/>
      <c r="AW114" s="1022"/>
      <c r="AX114" s="1022"/>
      <c r="AY114" s="1022"/>
      <c r="AZ114" s="897" t="s">
        <v>453</v>
      </c>
      <c r="BA114" s="832"/>
      <c r="BB114" s="832"/>
      <c r="BC114" s="832"/>
      <c r="BD114" s="832"/>
      <c r="BE114" s="832"/>
      <c r="BF114" s="832"/>
      <c r="BG114" s="832"/>
      <c r="BH114" s="832"/>
      <c r="BI114" s="832"/>
      <c r="BJ114" s="832"/>
      <c r="BK114" s="832"/>
      <c r="BL114" s="832"/>
      <c r="BM114" s="832"/>
      <c r="BN114" s="832"/>
      <c r="BO114" s="832"/>
      <c r="BP114" s="833"/>
      <c r="BQ114" s="898">
        <v>2073901</v>
      </c>
      <c r="BR114" s="899"/>
      <c r="BS114" s="899"/>
      <c r="BT114" s="899"/>
      <c r="BU114" s="899"/>
      <c r="BV114" s="899">
        <v>1975887</v>
      </c>
      <c r="BW114" s="899"/>
      <c r="BX114" s="899"/>
      <c r="BY114" s="899"/>
      <c r="BZ114" s="899"/>
      <c r="CA114" s="899">
        <v>1911844</v>
      </c>
      <c r="CB114" s="899"/>
      <c r="CC114" s="899"/>
      <c r="CD114" s="899"/>
      <c r="CE114" s="899"/>
      <c r="CF114" s="960">
        <v>40.799999999999997</v>
      </c>
      <c r="CG114" s="961"/>
      <c r="CH114" s="961"/>
      <c r="CI114" s="961"/>
      <c r="CJ114" s="961"/>
      <c r="CK114" s="1016"/>
      <c r="CL114" s="903"/>
      <c r="CM114" s="906" t="s">
        <v>454</v>
      </c>
      <c r="CN114" s="907"/>
      <c r="CO114" s="907"/>
      <c r="CP114" s="907"/>
      <c r="CQ114" s="907"/>
      <c r="CR114" s="907"/>
      <c r="CS114" s="907"/>
      <c r="CT114" s="907"/>
      <c r="CU114" s="907"/>
      <c r="CV114" s="907"/>
      <c r="CW114" s="907"/>
      <c r="CX114" s="907"/>
      <c r="CY114" s="907"/>
      <c r="CZ114" s="907"/>
      <c r="DA114" s="907"/>
      <c r="DB114" s="907"/>
      <c r="DC114" s="907"/>
      <c r="DD114" s="907"/>
      <c r="DE114" s="907"/>
      <c r="DF114" s="908"/>
      <c r="DG114" s="861" t="s">
        <v>138</v>
      </c>
      <c r="DH114" s="862"/>
      <c r="DI114" s="862"/>
      <c r="DJ114" s="862"/>
      <c r="DK114" s="863"/>
      <c r="DL114" s="864" t="s">
        <v>138</v>
      </c>
      <c r="DM114" s="862"/>
      <c r="DN114" s="862"/>
      <c r="DO114" s="862"/>
      <c r="DP114" s="863"/>
      <c r="DQ114" s="864" t="s">
        <v>412</v>
      </c>
      <c r="DR114" s="862"/>
      <c r="DS114" s="862"/>
      <c r="DT114" s="862"/>
      <c r="DU114" s="863"/>
      <c r="DV114" s="909" t="s">
        <v>138</v>
      </c>
      <c r="DW114" s="910"/>
      <c r="DX114" s="910"/>
      <c r="DY114" s="910"/>
      <c r="DZ114" s="911"/>
    </row>
    <row r="115" spans="1:130" s="247" customFormat="1" ht="26.25" customHeight="1" x14ac:dyDescent="0.15">
      <c r="A115" s="1003"/>
      <c r="B115" s="1004"/>
      <c r="C115" s="832" t="s">
        <v>455</v>
      </c>
      <c r="D115" s="832"/>
      <c r="E115" s="832"/>
      <c r="F115" s="832"/>
      <c r="G115" s="832"/>
      <c r="H115" s="832"/>
      <c r="I115" s="832"/>
      <c r="J115" s="832"/>
      <c r="K115" s="832"/>
      <c r="L115" s="832"/>
      <c r="M115" s="832"/>
      <c r="N115" s="832"/>
      <c r="O115" s="832"/>
      <c r="P115" s="832"/>
      <c r="Q115" s="832"/>
      <c r="R115" s="832"/>
      <c r="S115" s="832"/>
      <c r="T115" s="832"/>
      <c r="U115" s="832"/>
      <c r="V115" s="832"/>
      <c r="W115" s="832"/>
      <c r="X115" s="832"/>
      <c r="Y115" s="832"/>
      <c r="Z115" s="833"/>
      <c r="AA115" s="1007" t="s">
        <v>138</v>
      </c>
      <c r="AB115" s="1008"/>
      <c r="AC115" s="1008"/>
      <c r="AD115" s="1008"/>
      <c r="AE115" s="1009"/>
      <c r="AF115" s="1010" t="s">
        <v>412</v>
      </c>
      <c r="AG115" s="1008"/>
      <c r="AH115" s="1008"/>
      <c r="AI115" s="1008"/>
      <c r="AJ115" s="1009"/>
      <c r="AK115" s="1010" t="s">
        <v>138</v>
      </c>
      <c r="AL115" s="1008"/>
      <c r="AM115" s="1008"/>
      <c r="AN115" s="1008"/>
      <c r="AO115" s="1009"/>
      <c r="AP115" s="1011" t="s">
        <v>138</v>
      </c>
      <c r="AQ115" s="1012"/>
      <c r="AR115" s="1012"/>
      <c r="AS115" s="1012"/>
      <c r="AT115" s="1013"/>
      <c r="AU115" s="1021"/>
      <c r="AV115" s="1022"/>
      <c r="AW115" s="1022"/>
      <c r="AX115" s="1022"/>
      <c r="AY115" s="1022"/>
      <c r="AZ115" s="897" t="s">
        <v>456</v>
      </c>
      <c r="BA115" s="832"/>
      <c r="BB115" s="832"/>
      <c r="BC115" s="832"/>
      <c r="BD115" s="832"/>
      <c r="BE115" s="832"/>
      <c r="BF115" s="832"/>
      <c r="BG115" s="832"/>
      <c r="BH115" s="832"/>
      <c r="BI115" s="832"/>
      <c r="BJ115" s="832"/>
      <c r="BK115" s="832"/>
      <c r="BL115" s="832"/>
      <c r="BM115" s="832"/>
      <c r="BN115" s="832"/>
      <c r="BO115" s="832"/>
      <c r="BP115" s="833"/>
      <c r="BQ115" s="898" t="s">
        <v>138</v>
      </c>
      <c r="BR115" s="899"/>
      <c r="BS115" s="899"/>
      <c r="BT115" s="899"/>
      <c r="BU115" s="899"/>
      <c r="BV115" s="899" t="s">
        <v>439</v>
      </c>
      <c r="BW115" s="899"/>
      <c r="BX115" s="899"/>
      <c r="BY115" s="899"/>
      <c r="BZ115" s="899"/>
      <c r="CA115" s="899" t="s">
        <v>138</v>
      </c>
      <c r="CB115" s="899"/>
      <c r="CC115" s="899"/>
      <c r="CD115" s="899"/>
      <c r="CE115" s="899"/>
      <c r="CF115" s="960" t="s">
        <v>439</v>
      </c>
      <c r="CG115" s="961"/>
      <c r="CH115" s="961"/>
      <c r="CI115" s="961"/>
      <c r="CJ115" s="961"/>
      <c r="CK115" s="1016"/>
      <c r="CL115" s="903"/>
      <c r="CM115" s="897" t="s">
        <v>457</v>
      </c>
      <c r="CN115" s="1000"/>
      <c r="CO115" s="1000"/>
      <c r="CP115" s="1000"/>
      <c r="CQ115" s="1000"/>
      <c r="CR115" s="1000"/>
      <c r="CS115" s="1000"/>
      <c r="CT115" s="1000"/>
      <c r="CU115" s="1000"/>
      <c r="CV115" s="1000"/>
      <c r="CW115" s="1000"/>
      <c r="CX115" s="1000"/>
      <c r="CY115" s="1000"/>
      <c r="CZ115" s="1000"/>
      <c r="DA115" s="1000"/>
      <c r="DB115" s="1000"/>
      <c r="DC115" s="1000"/>
      <c r="DD115" s="1000"/>
      <c r="DE115" s="1000"/>
      <c r="DF115" s="833"/>
      <c r="DG115" s="861" t="s">
        <v>439</v>
      </c>
      <c r="DH115" s="862"/>
      <c r="DI115" s="862"/>
      <c r="DJ115" s="862"/>
      <c r="DK115" s="863"/>
      <c r="DL115" s="864" t="s">
        <v>138</v>
      </c>
      <c r="DM115" s="862"/>
      <c r="DN115" s="862"/>
      <c r="DO115" s="862"/>
      <c r="DP115" s="863"/>
      <c r="DQ115" s="864" t="s">
        <v>138</v>
      </c>
      <c r="DR115" s="862"/>
      <c r="DS115" s="862"/>
      <c r="DT115" s="862"/>
      <c r="DU115" s="863"/>
      <c r="DV115" s="909" t="s">
        <v>138</v>
      </c>
      <c r="DW115" s="910"/>
      <c r="DX115" s="910"/>
      <c r="DY115" s="910"/>
      <c r="DZ115" s="911"/>
    </row>
    <row r="116" spans="1:130" s="247" customFormat="1" ht="26.25" customHeight="1" x14ac:dyDescent="0.15">
      <c r="A116" s="1005"/>
      <c r="B116" s="1006"/>
      <c r="C116" s="965" t="s">
        <v>458</v>
      </c>
      <c r="D116" s="965"/>
      <c r="E116" s="965"/>
      <c r="F116" s="965"/>
      <c r="G116" s="965"/>
      <c r="H116" s="965"/>
      <c r="I116" s="965"/>
      <c r="J116" s="965"/>
      <c r="K116" s="965"/>
      <c r="L116" s="965"/>
      <c r="M116" s="965"/>
      <c r="N116" s="965"/>
      <c r="O116" s="965"/>
      <c r="P116" s="965"/>
      <c r="Q116" s="965"/>
      <c r="R116" s="965"/>
      <c r="S116" s="965"/>
      <c r="T116" s="965"/>
      <c r="U116" s="965"/>
      <c r="V116" s="965"/>
      <c r="W116" s="965"/>
      <c r="X116" s="965"/>
      <c r="Y116" s="965"/>
      <c r="Z116" s="966"/>
      <c r="AA116" s="861" t="s">
        <v>440</v>
      </c>
      <c r="AB116" s="862"/>
      <c r="AC116" s="862"/>
      <c r="AD116" s="862"/>
      <c r="AE116" s="863"/>
      <c r="AF116" s="864" t="s">
        <v>138</v>
      </c>
      <c r="AG116" s="862"/>
      <c r="AH116" s="862"/>
      <c r="AI116" s="862"/>
      <c r="AJ116" s="863"/>
      <c r="AK116" s="864" t="s">
        <v>138</v>
      </c>
      <c r="AL116" s="862"/>
      <c r="AM116" s="862"/>
      <c r="AN116" s="862"/>
      <c r="AO116" s="863"/>
      <c r="AP116" s="909" t="s">
        <v>138</v>
      </c>
      <c r="AQ116" s="910"/>
      <c r="AR116" s="910"/>
      <c r="AS116" s="910"/>
      <c r="AT116" s="911"/>
      <c r="AU116" s="1021"/>
      <c r="AV116" s="1022"/>
      <c r="AW116" s="1022"/>
      <c r="AX116" s="1022"/>
      <c r="AY116" s="1022"/>
      <c r="AZ116" s="948" t="s">
        <v>459</v>
      </c>
      <c r="BA116" s="949"/>
      <c r="BB116" s="949"/>
      <c r="BC116" s="949"/>
      <c r="BD116" s="949"/>
      <c r="BE116" s="949"/>
      <c r="BF116" s="949"/>
      <c r="BG116" s="949"/>
      <c r="BH116" s="949"/>
      <c r="BI116" s="949"/>
      <c r="BJ116" s="949"/>
      <c r="BK116" s="949"/>
      <c r="BL116" s="949"/>
      <c r="BM116" s="949"/>
      <c r="BN116" s="949"/>
      <c r="BO116" s="949"/>
      <c r="BP116" s="950"/>
      <c r="BQ116" s="898" t="s">
        <v>138</v>
      </c>
      <c r="BR116" s="899"/>
      <c r="BS116" s="899"/>
      <c r="BT116" s="899"/>
      <c r="BU116" s="899"/>
      <c r="BV116" s="899" t="s">
        <v>138</v>
      </c>
      <c r="BW116" s="899"/>
      <c r="BX116" s="899"/>
      <c r="BY116" s="899"/>
      <c r="BZ116" s="899"/>
      <c r="CA116" s="899" t="s">
        <v>443</v>
      </c>
      <c r="CB116" s="899"/>
      <c r="CC116" s="899"/>
      <c r="CD116" s="899"/>
      <c r="CE116" s="899"/>
      <c r="CF116" s="960" t="s">
        <v>138</v>
      </c>
      <c r="CG116" s="961"/>
      <c r="CH116" s="961"/>
      <c r="CI116" s="961"/>
      <c r="CJ116" s="961"/>
      <c r="CK116" s="1016"/>
      <c r="CL116" s="903"/>
      <c r="CM116" s="906" t="s">
        <v>460</v>
      </c>
      <c r="CN116" s="907"/>
      <c r="CO116" s="907"/>
      <c r="CP116" s="907"/>
      <c r="CQ116" s="907"/>
      <c r="CR116" s="907"/>
      <c r="CS116" s="907"/>
      <c r="CT116" s="907"/>
      <c r="CU116" s="907"/>
      <c r="CV116" s="907"/>
      <c r="CW116" s="907"/>
      <c r="CX116" s="907"/>
      <c r="CY116" s="907"/>
      <c r="CZ116" s="907"/>
      <c r="DA116" s="907"/>
      <c r="DB116" s="907"/>
      <c r="DC116" s="907"/>
      <c r="DD116" s="907"/>
      <c r="DE116" s="907"/>
      <c r="DF116" s="908"/>
      <c r="DG116" s="861" t="s">
        <v>138</v>
      </c>
      <c r="DH116" s="862"/>
      <c r="DI116" s="862"/>
      <c r="DJ116" s="862"/>
      <c r="DK116" s="863"/>
      <c r="DL116" s="864" t="s">
        <v>138</v>
      </c>
      <c r="DM116" s="862"/>
      <c r="DN116" s="862"/>
      <c r="DO116" s="862"/>
      <c r="DP116" s="863"/>
      <c r="DQ116" s="864" t="s">
        <v>138</v>
      </c>
      <c r="DR116" s="862"/>
      <c r="DS116" s="862"/>
      <c r="DT116" s="862"/>
      <c r="DU116" s="863"/>
      <c r="DV116" s="909" t="s">
        <v>138</v>
      </c>
      <c r="DW116" s="910"/>
      <c r="DX116" s="910"/>
      <c r="DY116" s="910"/>
      <c r="DZ116" s="911"/>
    </row>
    <row r="117" spans="1:130" s="247" customFormat="1" ht="26.25" customHeight="1" x14ac:dyDescent="0.15">
      <c r="A117" s="986" t="s">
        <v>186</v>
      </c>
      <c r="B117" s="987"/>
      <c r="C117" s="987"/>
      <c r="D117" s="987"/>
      <c r="E117" s="987"/>
      <c r="F117" s="987"/>
      <c r="G117" s="987"/>
      <c r="H117" s="987"/>
      <c r="I117" s="987"/>
      <c r="J117" s="987"/>
      <c r="K117" s="987"/>
      <c r="L117" s="987"/>
      <c r="M117" s="987"/>
      <c r="N117" s="987"/>
      <c r="O117" s="987"/>
      <c r="P117" s="987"/>
      <c r="Q117" s="987"/>
      <c r="R117" s="987"/>
      <c r="S117" s="987"/>
      <c r="T117" s="987"/>
      <c r="U117" s="987"/>
      <c r="V117" s="987"/>
      <c r="W117" s="987"/>
      <c r="X117" s="987"/>
      <c r="Y117" s="962" t="s">
        <v>461</v>
      </c>
      <c r="Z117" s="988"/>
      <c r="AA117" s="993">
        <v>1591268</v>
      </c>
      <c r="AB117" s="994"/>
      <c r="AC117" s="994"/>
      <c r="AD117" s="994"/>
      <c r="AE117" s="995"/>
      <c r="AF117" s="996">
        <v>1581768</v>
      </c>
      <c r="AG117" s="994"/>
      <c r="AH117" s="994"/>
      <c r="AI117" s="994"/>
      <c r="AJ117" s="995"/>
      <c r="AK117" s="996">
        <v>1642405</v>
      </c>
      <c r="AL117" s="994"/>
      <c r="AM117" s="994"/>
      <c r="AN117" s="994"/>
      <c r="AO117" s="995"/>
      <c r="AP117" s="997"/>
      <c r="AQ117" s="998"/>
      <c r="AR117" s="998"/>
      <c r="AS117" s="998"/>
      <c r="AT117" s="999"/>
      <c r="AU117" s="1021"/>
      <c r="AV117" s="1022"/>
      <c r="AW117" s="1022"/>
      <c r="AX117" s="1022"/>
      <c r="AY117" s="1022"/>
      <c r="AZ117" s="948" t="s">
        <v>462</v>
      </c>
      <c r="BA117" s="949"/>
      <c r="BB117" s="949"/>
      <c r="BC117" s="949"/>
      <c r="BD117" s="949"/>
      <c r="BE117" s="949"/>
      <c r="BF117" s="949"/>
      <c r="BG117" s="949"/>
      <c r="BH117" s="949"/>
      <c r="BI117" s="949"/>
      <c r="BJ117" s="949"/>
      <c r="BK117" s="949"/>
      <c r="BL117" s="949"/>
      <c r="BM117" s="949"/>
      <c r="BN117" s="949"/>
      <c r="BO117" s="949"/>
      <c r="BP117" s="950"/>
      <c r="BQ117" s="898" t="s">
        <v>443</v>
      </c>
      <c r="BR117" s="899"/>
      <c r="BS117" s="899"/>
      <c r="BT117" s="899"/>
      <c r="BU117" s="899"/>
      <c r="BV117" s="899" t="s">
        <v>412</v>
      </c>
      <c r="BW117" s="899"/>
      <c r="BX117" s="899"/>
      <c r="BY117" s="899"/>
      <c r="BZ117" s="899"/>
      <c r="CA117" s="899" t="s">
        <v>138</v>
      </c>
      <c r="CB117" s="899"/>
      <c r="CC117" s="899"/>
      <c r="CD117" s="899"/>
      <c r="CE117" s="899"/>
      <c r="CF117" s="960" t="s">
        <v>443</v>
      </c>
      <c r="CG117" s="961"/>
      <c r="CH117" s="961"/>
      <c r="CI117" s="961"/>
      <c r="CJ117" s="961"/>
      <c r="CK117" s="1016"/>
      <c r="CL117" s="903"/>
      <c r="CM117" s="906" t="s">
        <v>463</v>
      </c>
      <c r="CN117" s="907"/>
      <c r="CO117" s="907"/>
      <c r="CP117" s="907"/>
      <c r="CQ117" s="907"/>
      <c r="CR117" s="907"/>
      <c r="CS117" s="907"/>
      <c r="CT117" s="907"/>
      <c r="CU117" s="907"/>
      <c r="CV117" s="907"/>
      <c r="CW117" s="907"/>
      <c r="CX117" s="907"/>
      <c r="CY117" s="907"/>
      <c r="CZ117" s="907"/>
      <c r="DA117" s="907"/>
      <c r="DB117" s="907"/>
      <c r="DC117" s="907"/>
      <c r="DD117" s="907"/>
      <c r="DE117" s="907"/>
      <c r="DF117" s="908"/>
      <c r="DG117" s="861" t="s">
        <v>138</v>
      </c>
      <c r="DH117" s="862"/>
      <c r="DI117" s="862"/>
      <c r="DJ117" s="862"/>
      <c r="DK117" s="863"/>
      <c r="DL117" s="864" t="s">
        <v>138</v>
      </c>
      <c r="DM117" s="862"/>
      <c r="DN117" s="862"/>
      <c r="DO117" s="862"/>
      <c r="DP117" s="863"/>
      <c r="DQ117" s="864" t="s">
        <v>138</v>
      </c>
      <c r="DR117" s="862"/>
      <c r="DS117" s="862"/>
      <c r="DT117" s="862"/>
      <c r="DU117" s="863"/>
      <c r="DV117" s="909" t="s">
        <v>440</v>
      </c>
      <c r="DW117" s="910"/>
      <c r="DX117" s="910"/>
      <c r="DY117" s="910"/>
      <c r="DZ117" s="911"/>
    </row>
    <row r="118" spans="1:130" s="247" customFormat="1" ht="26.25" customHeight="1" x14ac:dyDescent="0.15">
      <c r="A118" s="986" t="s">
        <v>433</v>
      </c>
      <c r="B118" s="987"/>
      <c r="C118" s="987"/>
      <c r="D118" s="987"/>
      <c r="E118" s="987"/>
      <c r="F118" s="987"/>
      <c r="G118" s="987"/>
      <c r="H118" s="987"/>
      <c r="I118" s="987"/>
      <c r="J118" s="987"/>
      <c r="K118" s="987"/>
      <c r="L118" s="987"/>
      <c r="M118" s="987"/>
      <c r="N118" s="987"/>
      <c r="O118" s="987"/>
      <c r="P118" s="987"/>
      <c r="Q118" s="987"/>
      <c r="R118" s="987"/>
      <c r="S118" s="987"/>
      <c r="T118" s="987"/>
      <c r="U118" s="987"/>
      <c r="V118" s="987"/>
      <c r="W118" s="987"/>
      <c r="X118" s="987"/>
      <c r="Y118" s="987"/>
      <c r="Z118" s="988"/>
      <c r="AA118" s="989" t="s">
        <v>431</v>
      </c>
      <c r="AB118" s="987"/>
      <c r="AC118" s="987"/>
      <c r="AD118" s="987"/>
      <c r="AE118" s="988"/>
      <c r="AF118" s="989" t="s">
        <v>310</v>
      </c>
      <c r="AG118" s="987"/>
      <c r="AH118" s="987"/>
      <c r="AI118" s="987"/>
      <c r="AJ118" s="988"/>
      <c r="AK118" s="989" t="s">
        <v>309</v>
      </c>
      <c r="AL118" s="987"/>
      <c r="AM118" s="987"/>
      <c r="AN118" s="987"/>
      <c r="AO118" s="988"/>
      <c r="AP118" s="990" t="s">
        <v>432</v>
      </c>
      <c r="AQ118" s="991"/>
      <c r="AR118" s="991"/>
      <c r="AS118" s="991"/>
      <c r="AT118" s="992"/>
      <c r="AU118" s="1021"/>
      <c r="AV118" s="1022"/>
      <c r="AW118" s="1022"/>
      <c r="AX118" s="1022"/>
      <c r="AY118" s="1022"/>
      <c r="AZ118" s="964" t="s">
        <v>464</v>
      </c>
      <c r="BA118" s="965"/>
      <c r="BB118" s="965"/>
      <c r="BC118" s="965"/>
      <c r="BD118" s="965"/>
      <c r="BE118" s="965"/>
      <c r="BF118" s="965"/>
      <c r="BG118" s="965"/>
      <c r="BH118" s="965"/>
      <c r="BI118" s="965"/>
      <c r="BJ118" s="965"/>
      <c r="BK118" s="965"/>
      <c r="BL118" s="965"/>
      <c r="BM118" s="965"/>
      <c r="BN118" s="965"/>
      <c r="BO118" s="965"/>
      <c r="BP118" s="966"/>
      <c r="BQ118" s="967" t="s">
        <v>443</v>
      </c>
      <c r="BR118" s="930"/>
      <c r="BS118" s="930"/>
      <c r="BT118" s="930"/>
      <c r="BU118" s="930"/>
      <c r="BV118" s="930" t="s">
        <v>138</v>
      </c>
      <c r="BW118" s="930"/>
      <c r="BX118" s="930"/>
      <c r="BY118" s="930"/>
      <c r="BZ118" s="930"/>
      <c r="CA118" s="930" t="s">
        <v>138</v>
      </c>
      <c r="CB118" s="930"/>
      <c r="CC118" s="930"/>
      <c r="CD118" s="930"/>
      <c r="CE118" s="930"/>
      <c r="CF118" s="960" t="s">
        <v>138</v>
      </c>
      <c r="CG118" s="961"/>
      <c r="CH118" s="961"/>
      <c r="CI118" s="961"/>
      <c r="CJ118" s="961"/>
      <c r="CK118" s="1016"/>
      <c r="CL118" s="903"/>
      <c r="CM118" s="906" t="s">
        <v>465</v>
      </c>
      <c r="CN118" s="907"/>
      <c r="CO118" s="907"/>
      <c r="CP118" s="907"/>
      <c r="CQ118" s="907"/>
      <c r="CR118" s="907"/>
      <c r="CS118" s="907"/>
      <c r="CT118" s="907"/>
      <c r="CU118" s="907"/>
      <c r="CV118" s="907"/>
      <c r="CW118" s="907"/>
      <c r="CX118" s="907"/>
      <c r="CY118" s="907"/>
      <c r="CZ118" s="907"/>
      <c r="DA118" s="907"/>
      <c r="DB118" s="907"/>
      <c r="DC118" s="907"/>
      <c r="DD118" s="907"/>
      <c r="DE118" s="907"/>
      <c r="DF118" s="908"/>
      <c r="DG118" s="861" t="s">
        <v>443</v>
      </c>
      <c r="DH118" s="862"/>
      <c r="DI118" s="862"/>
      <c r="DJ118" s="862"/>
      <c r="DK118" s="863"/>
      <c r="DL118" s="864" t="s">
        <v>138</v>
      </c>
      <c r="DM118" s="862"/>
      <c r="DN118" s="862"/>
      <c r="DO118" s="862"/>
      <c r="DP118" s="863"/>
      <c r="DQ118" s="864" t="s">
        <v>138</v>
      </c>
      <c r="DR118" s="862"/>
      <c r="DS118" s="862"/>
      <c r="DT118" s="862"/>
      <c r="DU118" s="863"/>
      <c r="DV118" s="909" t="s">
        <v>443</v>
      </c>
      <c r="DW118" s="910"/>
      <c r="DX118" s="910"/>
      <c r="DY118" s="910"/>
      <c r="DZ118" s="911"/>
    </row>
    <row r="119" spans="1:130" s="247" customFormat="1" ht="26.25" customHeight="1" x14ac:dyDescent="0.15">
      <c r="A119" s="900" t="s">
        <v>436</v>
      </c>
      <c r="B119" s="901"/>
      <c r="C119" s="976" t="s">
        <v>437</v>
      </c>
      <c r="D119" s="977"/>
      <c r="E119" s="977"/>
      <c r="F119" s="977"/>
      <c r="G119" s="977"/>
      <c r="H119" s="977"/>
      <c r="I119" s="977"/>
      <c r="J119" s="977"/>
      <c r="K119" s="977"/>
      <c r="L119" s="977"/>
      <c r="M119" s="977"/>
      <c r="N119" s="977"/>
      <c r="O119" s="977"/>
      <c r="P119" s="977"/>
      <c r="Q119" s="977"/>
      <c r="R119" s="977"/>
      <c r="S119" s="977"/>
      <c r="T119" s="977"/>
      <c r="U119" s="977"/>
      <c r="V119" s="977"/>
      <c r="W119" s="977"/>
      <c r="X119" s="977"/>
      <c r="Y119" s="977"/>
      <c r="Z119" s="978"/>
      <c r="AA119" s="979" t="s">
        <v>138</v>
      </c>
      <c r="AB119" s="980"/>
      <c r="AC119" s="980"/>
      <c r="AD119" s="980"/>
      <c r="AE119" s="981"/>
      <c r="AF119" s="982" t="s">
        <v>440</v>
      </c>
      <c r="AG119" s="980"/>
      <c r="AH119" s="980"/>
      <c r="AI119" s="980"/>
      <c r="AJ119" s="981"/>
      <c r="AK119" s="982" t="s">
        <v>138</v>
      </c>
      <c r="AL119" s="980"/>
      <c r="AM119" s="980"/>
      <c r="AN119" s="980"/>
      <c r="AO119" s="981"/>
      <c r="AP119" s="983" t="s">
        <v>138</v>
      </c>
      <c r="AQ119" s="984"/>
      <c r="AR119" s="984"/>
      <c r="AS119" s="984"/>
      <c r="AT119" s="985"/>
      <c r="AU119" s="1023"/>
      <c r="AV119" s="1024"/>
      <c r="AW119" s="1024"/>
      <c r="AX119" s="1024"/>
      <c r="AY119" s="1024"/>
      <c r="AZ119" s="278" t="s">
        <v>186</v>
      </c>
      <c r="BA119" s="278"/>
      <c r="BB119" s="278"/>
      <c r="BC119" s="278"/>
      <c r="BD119" s="278"/>
      <c r="BE119" s="278"/>
      <c r="BF119" s="278"/>
      <c r="BG119" s="278"/>
      <c r="BH119" s="278"/>
      <c r="BI119" s="278"/>
      <c r="BJ119" s="278"/>
      <c r="BK119" s="278"/>
      <c r="BL119" s="278"/>
      <c r="BM119" s="278"/>
      <c r="BN119" s="278"/>
      <c r="BO119" s="962" t="s">
        <v>466</v>
      </c>
      <c r="BP119" s="963"/>
      <c r="BQ119" s="967">
        <v>19315153</v>
      </c>
      <c r="BR119" s="930"/>
      <c r="BS119" s="930"/>
      <c r="BT119" s="930"/>
      <c r="BU119" s="930"/>
      <c r="BV119" s="930">
        <v>19293423</v>
      </c>
      <c r="BW119" s="930"/>
      <c r="BX119" s="930"/>
      <c r="BY119" s="930"/>
      <c r="BZ119" s="930"/>
      <c r="CA119" s="930">
        <v>20216847</v>
      </c>
      <c r="CB119" s="930"/>
      <c r="CC119" s="930"/>
      <c r="CD119" s="930"/>
      <c r="CE119" s="930"/>
      <c r="CF119" s="828"/>
      <c r="CG119" s="829"/>
      <c r="CH119" s="829"/>
      <c r="CI119" s="829"/>
      <c r="CJ119" s="919"/>
      <c r="CK119" s="1017"/>
      <c r="CL119" s="905"/>
      <c r="CM119" s="923" t="s">
        <v>467</v>
      </c>
      <c r="CN119" s="924"/>
      <c r="CO119" s="924"/>
      <c r="CP119" s="924"/>
      <c r="CQ119" s="924"/>
      <c r="CR119" s="924"/>
      <c r="CS119" s="924"/>
      <c r="CT119" s="924"/>
      <c r="CU119" s="924"/>
      <c r="CV119" s="924"/>
      <c r="CW119" s="924"/>
      <c r="CX119" s="924"/>
      <c r="CY119" s="924"/>
      <c r="CZ119" s="924"/>
      <c r="DA119" s="924"/>
      <c r="DB119" s="924"/>
      <c r="DC119" s="924"/>
      <c r="DD119" s="924"/>
      <c r="DE119" s="924"/>
      <c r="DF119" s="925"/>
      <c r="DG119" s="844" t="s">
        <v>439</v>
      </c>
      <c r="DH119" s="845"/>
      <c r="DI119" s="845"/>
      <c r="DJ119" s="845"/>
      <c r="DK119" s="846"/>
      <c r="DL119" s="847" t="s">
        <v>443</v>
      </c>
      <c r="DM119" s="845"/>
      <c r="DN119" s="845"/>
      <c r="DO119" s="845"/>
      <c r="DP119" s="846"/>
      <c r="DQ119" s="847" t="s">
        <v>440</v>
      </c>
      <c r="DR119" s="845"/>
      <c r="DS119" s="845"/>
      <c r="DT119" s="845"/>
      <c r="DU119" s="846"/>
      <c r="DV119" s="933" t="s">
        <v>138</v>
      </c>
      <c r="DW119" s="934"/>
      <c r="DX119" s="934"/>
      <c r="DY119" s="934"/>
      <c r="DZ119" s="935"/>
    </row>
    <row r="120" spans="1:130" s="247" customFormat="1" ht="26.25" customHeight="1" x14ac:dyDescent="0.15">
      <c r="A120" s="902"/>
      <c r="B120" s="903"/>
      <c r="C120" s="906" t="s">
        <v>442</v>
      </c>
      <c r="D120" s="907"/>
      <c r="E120" s="907"/>
      <c r="F120" s="907"/>
      <c r="G120" s="907"/>
      <c r="H120" s="907"/>
      <c r="I120" s="907"/>
      <c r="J120" s="907"/>
      <c r="K120" s="907"/>
      <c r="L120" s="907"/>
      <c r="M120" s="907"/>
      <c r="N120" s="907"/>
      <c r="O120" s="907"/>
      <c r="P120" s="907"/>
      <c r="Q120" s="907"/>
      <c r="R120" s="907"/>
      <c r="S120" s="907"/>
      <c r="T120" s="907"/>
      <c r="U120" s="907"/>
      <c r="V120" s="907"/>
      <c r="W120" s="907"/>
      <c r="X120" s="907"/>
      <c r="Y120" s="907"/>
      <c r="Z120" s="908"/>
      <c r="AA120" s="861" t="s">
        <v>443</v>
      </c>
      <c r="AB120" s="862"/>
      <c r="AC120" s="862"/>
      <c r="AD120" s="862"/>
      <c r="AE120" s="863"/>
      <c r="AF120" s="864" t="s">
        <v>138</v>
      </c>
      <c r="AG120" s="862"/>
      <c r="AH120" s="862"/>
      <c r="AI120" s="862"/>
      <c r="AJ120" s="863"/>
      <c r="AK120" s="864" t="s">
        <v>443</v>
      </c>
      <c r="AL120" s="862"/>
      <c r="AM120" s="862"/>
      <c r="AN120" s="862"/>
      <c r="AO120" s="863"/>
      <c r="AP120" s="909" t="s">
        <v>412</v>
      </c>
      <c r="AQ120" s="910"/>
      <c r="AR120" s="910"/>
      <c r="AS120" s="910"/>
      <c r="AT120" s="911"/>
      <c r="AU120" s="968" t="s">
        <v>468</v>
      </c>
      <c r="AV120" s="969"/>
      <c r="AW120" s="969"/>
      <c r="AX120" s="969"/>
      <c r="AY120" s="970"/>
      <c r="AZ120" s="945" t="s">
        <v>469</v>
      </c>
      <c r="BA120" s="890"/>
      <c r="BB120" s="890"/>
      <c r="BC120" s="890"/>
      <c r="BD120" s="890"/>
      <c r="BE120" s="890"/>
      <c r="BF120" s="890"/>
      <c r="BG120" s="890"/>
      <c r="BH120" s="890"/>
      <c r="BI120" s="890"/>
      <c r="BJ120" s="890"/>
      <c r="BK120" s="890"/>
      <c r="BL120" s="890"/>
      <c r="BM120" s="890"/>
      <c r="BN120" s="890"/>
      <c r="BO120" s="890"/>
      <c r="BP120" s="891"/>
      <c r="BQ120" s="946">
        <v>5129383</v>
      </c>
      <c r="BR120" s="927"/>
      <c r="BS120" s="927"/>
      <c r="BT120" s="927"/>
      <c r="BU120" s="927"/>
      <c r="BV120" s="927">
        <v>4714697</v>
      </c>
      <c r="BW120" s="927"/>
      <c r="BX120" s="927"/>
      <c r="BY120" s="927"/>
      <c r="BZ120" s="927"/>
      <c r="CA120" s="927">
        <v>4598391</v>
      </c>
      <c r="CB120" s="927"/>
      <c r="CC120" s="927"/>
      <c r="CD120" s="927"/>
      <c r="CE120" s="927"/>
      <c r="CF120" s="951">
        <v>98.2</v>
      </c>
      <c r="CG120" s="952"/>
      <c r="CH120" s="952"/>
      <c r="CI120" s="952"/>
      <c r="CJ120" s="952"/>
      <c r="CK120" s="953" t="s">
        <v>470</v>
      </c>
      <c r="CL120" s="937"/>
      <c r="CM120" s="937"/>
      <c r="CN120" s="937"/>
      <c r="CO120" s="938"/>
      <c r="CP120" s="957" t="s">
        <v>471</v>
      </c>
      <c r="CQ120" s="958"/>
      <c r="CR120" s="958"/>
      <c r="CS120" s="958"/>
      <c r="CT120" s="958"/>
      <c r="CU120" s="958"/>
      <c r="CV120" s="958"/>
      <c r="CW120" s="958"/>
      <c r="CX120" s="958"/>
      <c r="CY120" s="958"/>
      <c r="CZ120" s="958"/>
      <c r="DA120" s="958"/>
      <c r="DB120" s="958"/>
      <c r="DC120" s="958"/>
      <c r="DD120" s="958"/>
      <c r="DE120" s="958"/>
      <c r="DF120" s="959"/>
      <c r="DG120" s="946">
        <v>3030229</v>
      </c>
      <c r="DH120" s="927"/>
      <c r="DI120" s="927"/>
      <c r="DJ120" s="927"/>
      <c r="DK120" s="927"/>
      <c r="DL120" s="927">
        <v>2778916</v>
      </c>
      <c r="DM120" s="927"/>
      <c r="DN120" s="927"/>
      <c r="DO120" s="927"/>
      <c r="DP120" s="927"/>
      <c r="DQ120" s="927">
        <v>2533735</v>
      </c>
      <c r="DR120" s="927"/>
      <c r="DS120" s="927"/>
      <c r="DT120" s="927"/>
      <c r="DU120" s="927"/>
      <c r="DV120" s="928">
        <v>54.1</v>
      </c>
      <c r="DW120" s="928"/>
      <c r="DX120" s="928"/>
      <c r="DY120" s="928"/>
      <c r="DZ120" s="929"/>
    </row>
    <row r="121" spans="1:130" s="247" customFormat="1" ht="26.25" customHeight="1" x14ac:dyDescent="0.15">
      <c r="A121" s="902"/>
      <c r="B121" s="903"/>
      <c r="C121" s="948" t="s">
        <v>472</v>
      </c>
      <c r="D121" s="949"/>
      <c r="E121" s="949"/>
      <c r="F121" s="949"/>
      <c r="G121" s="949"/>
      <c r="H121" s="949"/>
      <c r="I121" s="949"/>
      <c r="J121" s="949"/>
      <c r="K121" s="949"/>
      <c r="L121" s="949"/>
      <c r="M121" s="949"/>
      <c r="N121" s="949"/>
      <c r="O121" s="949"/>
      <c r="P121" s="949"/>
      <c r="Q121" s="949"/>
      <c r="R121" s="949"/>
      <c r="S121" s="949"/>
      <c r="T121" s="949"/>
      <c r="U121" s="949"/>
      <c r="V121" s="949"/>
      <c r="W121" s="949"/>
      <c r="X121" s="949"/>
      <c r="Y121" s="949"/>
      <c r="Z121" s="950"/>
      <c r="AA121" s="861" t="s">
        <v>138</v>
      </c>
      <c r="AB121" s="862"/>
      <c r="AC121" s="862"/>
      <c r="AD121" s="862"/>
      <c r="AE121" s="863"/>
      <c r="AF121" s="864" t="s">
        <v>439</v>
      </c>
      <c r="AG121" s="862"/>
      <c r="AH121" s="862"/>
      <c r="AI121" s="862"/>
      <c r="AJ121" s="863"/>
      <c r="AK121" s="864" t="s">
        <v>138</v>
      </c>
      <c r="AL121" s="862"/>
      <c r="AM121" s="862"/>
      <c r="AN121" s="862"/>
      <c r="AO121" s="863"/>
      <c r="AP121" s="909" t="s">
        <v>443</v>
      </c>
      <c r="AQ121" s="910"/>
      <c r="AR121" s="910"/>
      <c r="AS121" s="910"/>
      <c r="AT121" s="911"/>
      <c r="AU121" s="971"/>
      <c r="AV121" s="972"/>
      <c r="AW121" s="972"/>
      <c r="AX121" s="972"/>
      <c r="AY121" s="973"/>
      <c r="AZ121" s="897" t="s">
        <v>473</v>
      </c>
      <c r="BA121" s="832"/>
      <c r="BB121" s="832"/>
      <c r="BC121" s="832"/>
      <c r="BD121" s="832"/>
      <c r="BE121" s="832"/>
      <c r="BF121" s="832"/>
      <c r="BG121" s="832"/>
      <c r="BH121" s="832"/>
      <c r="BI121" s="832"/>
      <c r="BJ121" s="832"/>
      <c r="BK121" s="832"/>
      <c r="BL121" s="832"/>
      <c r="BM121" s="832"/>
      <c r="BN121" s="832"/>
      <c r="BO121" s="832"/>
      <c r="BP121" s="833"/>
      <c r="BQ121" s="898">
        <v>107318</v>
      </c>
      <c r="BR121" s="899"/>
      <c r="BS121" s="899"/>
      <c r="BT121" s="899"/>
      <c r="BU121" s="899"/>
      <c r="BV121" s="899">
        <v>120278</v>
      </c>
      <c r="BW121" s="899"/>
      <c r="BX121" s="899"/>
      <c r="BY121" s="899"/>
      <c r="BZ121" s="899"/>
      <c r="CA121" s="899">
        <v>123604</v>
      </c>
      <c r="CB121" s="899"/>
      <c r="CC121" s="899"/>
      <c r="CD121" s="899"/>
      <c r="CE121" s="899"/>
      <c r="CF121" s="960">
        <v>2.6</v>
      </c>
      <c r="CG121" s="961"/>
      <c r="CH121" s="961"/>
      <c r="CI121" s="961"/>
      <c r="CJ121" s="961"/>
      <c r="CK121" s="954"/>
      <c r="CL121" s="940"/>
      <c r="CM121" s="940"/>
      <c r="CN121" s="940"/>
      <c r="CO121" s="941"/>
      <c r="CP121" s="920" t="s">
        <v>474</v>
      </c>
      <c r="CQ121" s="921"/>
      <c r="CR121" s="921"/>
      <c r="CS121" s="921"/>
      <c r="CT121" s="921"/>
      <c r="CU121" s="921"/>
      <c r="CV121" s="921"/>
      <c r="CW121" s="921"/>
      <c r="CX121" s="921"/>
      <c r="CY121" s="921"/>
      <c r="CZ121" s="921"/>
      <c r="DA121" s="921"/>
      <c r="DB121" s="921"/>
      <c r="DC121" s="921"/>
      <c r="DD121" s="921"/>
      <c r="DE121" s="921"/>
      <c r="DF121" s="922"/>
      <c r="DG121" s="898">
        <v>240613</v>
      </c>
      <c r="DH121" s="899"/>
      <c r="DI121" s="899"/>
      <c r="DJ121" s="899"/>
      <c r="DK121" s="899"/>
      <c r="DL121" s="899">
        <v>767286</v>
      </c>
      <c r="DM121" s="899"/>
      <c r="DN121" s="899"/>
      <c r="DO121" s="899"/>
      <c r="DP121" s="899"/>
      <c r="DQ121" s="899">
        <v>1811607</v>
      </c>
      <c r="DR121" s="899"/>
      <c r="DS121" s="899"/>
      <c r="DT121" s="899"/>
      <c r="DU121" s="899"/>
      <c r="DV121" s="876">
        <v>38.700000000000003</v>
      </c>
      <c r="DW121" s="876"/>
      <c r="DX121" s="876"/>
      <c r="DY121" s="876"/>
      <c r="DZ121" s="877"/>
    </row>
    <row r="122" spans="1:130" s="247" customFormat="1" ht="26.25" customHeight="1" x14ac:dyDescent="0.15">
      <c r="A122" s="902"/>
      <c r="B122" s="903"/>
      <c r="C122" s="906" t="s">
        <v>454</v>
      </c>
      <c r="D122" s="907"/>
      <c r="E122" s="907"/>
      <c r="F122" s="907"/>
      <c r="G122" s="907"/>
      <c r="H122" s="907"/>
      <c r="I122" s="907"/>
      <c r="J122" s="907"/>
      <c r="K122" s="907"/>
      <c r="L122" s="907"/>
      <c r="M122" s="907"/>
      <c r="N122" s="907"/>
      <c r="O122" s="907"/>
      <c r="P122" s="907"/>
      <c r="Q122" s="907"/>
      <c r="R122" s="907"/>
      <c r="S122" s="907"/>
      <c r="T122" s="907"/>
      <c r="U122" s="907"/>
      <c r="V122" s="907"/>
      <c r="W122" s="907"/>
      <c r="X122" s="907"/>
      <c r="Y122" s="907"/>
      <c r="Z122" s="908"/>
      <c r="AA122" s="861" t="s">
        <v>138</v>
      </c>
      <c r="AB122" s="862"/>
      <c r="AC122" s="862"/>
      <c r="AD122" s="862"/>
      <c r="AE122" s="863"/>
      <c r="AF122" s="864" t="s">
        <v>138</v>
      </c>
      <c r="AG122" s="862"/>
      <c r="AH122" s="862"/>
      <c r="AI122" s="862"/>
      <c r="AJ122" s="863"/>
      <c r="AK122" s="864" t="s">
        <v>138</v>
      </c>
      <c r="AL122" s="862"/>
      <c r="AM122" s="862"/>
      <c r="AN122" s="862"/>
      <c r="AO122" s="863"/>
      <c r="AP122" s="909" t="s">
        <v>443</v>
      </c>
      <c r="AQ122" s="910"/>
      <c r="AR122" s="910"/>
      <c r="AS122" s="910"/>
      <c r="AT122" s="911"/>
      <c r="AU122" s="971"/>
      <c r="AV122" s="972"/>
      <c r="AW122" s="972"/>
      <c r="AX122" s="972"/>
      <c r="AY122" s="973"/>
      <c r="AZ122" s="964" t="s">
        <v>475</v>
      </c>
      <c r="BA122" s="965"/>
      <c r="BB122" s="965"/>
      <c r="BC122" s="965"/>
      <c r="BD122" s="965"/>
      <c r="BE122" s="965"/>
      <c r="BF122" s="965"/>
      <c r="BG122" s="965"/>
      <c r="BH122" s="965"/>
      <c r="BI122" s="965"/>
      <c r="BJ122" s="965"/>
      <c r="BK122" s="965"/>
      <c r="BL122" s="965"/>
      <c r="BM122" s="965"/>
      <c r="BN122" s="965"/>
      <c r="BO122" s="965"/>
      <c r="BP122" s="966"/>
      <c r="BQ122" s="967">
        <v>11847333</v>
      </c>
      <c r="BR122" s="930"/>
      <c r="BS122" s="930"/>
      <c r="BT122" s="930"/>
      <c r="BU122" s="930"/>
      <c r="BV122" s="930">
        <v>11985306</v>
      </c>
      <c r="BW122" s="930"/>
      <c r="BX122" s="930"/>
      <c r="BY122" s="930"/>
      <c r="BZ122" s="930"/>
      <c r="CA122" s="930">
        <v>12357588</v>
      </c>
      <c r="CB122" s="930"/>
      <c r="CC122" s="930"/>
      <c r="CD122" s="930"/>
      <c r="CE122" s="930"/>
      <c r="CF122" s="931">
        <v>263.8</v>
      </c>
      <c r="CG122" s="932"/>
      <c r="CH122" s="932"/>
      <c r="CI122" s="932"/>
      <c r="CJ122" s="932"/>
      <c r="CK122" s="954"/>
      <c r="CL122" s="940"/>
      <c r="CM122" s="940"/>
      <c r="CN122" s="940"/>
      <c r="CO122" s="941"/>
      <c r="CP122" s="920" t="s">
        <v>476</v>
      </c>
      <c r="CQ122" s="921"/>
      <c r="CR122" s="921"/>
      <c r="CS122" s="921"/>
      <c r="CT122" s="921"/>
      <c r="CU122" s="921"/>
      <c r="CV122" s="921"/>
      <c r="CW122" s="921"/>
      <c r="CX122" s="921"/>
      <c r="CY122" s="921"/>
      <c r="CZ122" s="921"/>
      <c r="DA122" s="921"/>
      <c r="DB122" s="921"/>
      <c r="DC122" s="921"/>
      <c r="DD122" s="921"/>
      <c r="DE122" s="921"/>
      <c r="DF122" s="922"/>
      <c r="DG122" s="898">
        <v>338006</v>
      </c>
      <c r="DH122" s="899"/>
      <c r="DI122" s="899"/>
      <c r="DJ122" s="899"/>
      <c r="DK122" s="899"/>
      <c r="DL122" s="899">
        <v>561053</v>
      </c>
      <c r="DM122" s="899"/>
      <c r="DN122" s="899"/>
      <c r="DO122" s="899"/>
      <c r="DP122" s="899"/>
      <c r="DQ122" s="899">
        <v>747644</v>
      </c>
      <c r="DR122" s="899"/>
      <c r="DS122" s="899"/>
      <c r="DT122" s="899"/>
      <c r="DU122" s="899"/>
      <c r="DV122" s="876">
        <v>16</v>
      </c>
      <c r="DW122" s="876"/>
      <c r="DX122" s="876"/>
      <c r="DY122" s="876"/>
      <c r="DZ122" s="877"/>
    </row>
    <row r="123" spans="1:130" s="247" customFormat="1" ht="26.25" customHeight="1" x14ac:dyDescent="0.15">
      <c r="A123" s="902"/>
      <c r="B123" s="903"/>
      <c r="C123" s="906" t="s">
        <v>460</v>
      </c>
      <c r="D123" s="907"/>
      <c r="E123" s="907"/>
      <c r="F123" s="907"/>
      <c r="G123" s="907"/>
      <c r="H123" s="907"/>
      <c r="I123" s="907"/>
      <c r="J123" s="907"/>
      <c r="K123" s="907"/>
      <c r="L123" s="907"/>
      <c r="M123" s="907"/>
      <c r="N123" s="907"/>
      <c r="O123" s="907"/>
      <c r="P123" s="907"/>
      <c r="Q123" s="907"/>
      <c r="R123" s="907"/>
      <c r="S123" s="907"/>
      <c r="T123" s="907"/>
      <c r="U123" s="907"/>
      <c r="V123" s="907"/>
      <c r="W123" s="907"/>
      <c r="X123" s="907"/>
      <c r="Y123" s="907"/>
      <c r="Z123" s="908"/>
      <c r="AA123" s="861" t="s">
        <v>138</v>
      </c>
      <c r="AB123" s="862"/>
      <c r="AC123" s="862"/>
      <c r="AD123" s="862"/>
      <c r="AE123" s="863"/>
      <c r="AF123" s="864" t="s">
        <v>412</v>
      </c>
      <c r="AG123" s="862"/>
      <c r="AH123" s="862"/>
      <c r="AI123" s="862"/>
      <c r="AJ123" s="863"/>
      <c r="AK123" s="864" t="s">
        <v>138</v>
      </c>
      <c r="AL123" s="862"/>
      <c r="AM123" s="862"/>
      <c r="AN123" s="862"/>
      <c r="AO123" s="863"/>
      <c r="AP123" s="909" t="s">
        <v>138</v>
      </c>
      <c r="AQ123" s="910"/>
      <c r="AR123" s="910"/>
      <c r="AS123" s="910"/>
      <c r="AT123" s="911"/>
      <c r="AU123" s="974"/>
      <c r="AV123" s="975"/>
      <c r="AW123" s="975"/>
      <c r="AX123" s="975"/>
      <c r="AY123" s="975"/>
      <c r="AZ123" s="278" t="s">
        <v>186</v>
      </c>
      <c r="BA123" s="278"/>
      <c r="BB123" s="278"/>
      <c r="BC123" s="278"/>
      <c r="BD123" s="278"/>
      <c r="BE123" s="278"/>
      <c r="BF123" s="278"/>
      <c r="BG123" s="278"/>
      <c r="BH123" s="278"/>
      <c r="BI123" s="278"/>
      <c r="BJ123" s="278"/>
      <c r="BK123" s="278"/>
      <c r="BL123" s="278"/>
      <c r="BM123" s="278"/>
      <c r="BN123" s="278"/>
      <c r="BO123" s="962" t="s">
        <v>477</v>
      </c>
      <c r="BP123" s="963"/>
      <c r="BQ123" s="917">
        <v>17084034</v>
      </c>
      <c r="BR123" s="918"/>
      <c r="BS123" s="918"/>
      <c r="BT123" s="918"/>
      <c r="BU123" s="918"/>
      <c r="BV123" s="918">
        <v>16820281</v>
      </c>
      <c r="BW123" s="918"/>
      <c r="BX123" s="918"/>
      <c r="BY123" s="918"/>
      <c r="BZ123" s="918"/>
      <c r="CA123" s="918">
        <v>17079583</v>
      </c>
      <c r="CB123" s="918"/>
      <c r="CC123" s="918"/>
      <c r="CD123" s="918"/>
      <c r="CE123" s="918"/>
      <c r="CF123" s="828"/>
      <c r="CG123" s="829"/>
      <c r="CH123" s="829"/>
      <c r="CI123" s="829"/>
      <c r="CJ123" s="919"/>
      <c r="CK123" s="954"/>
      <c r="CL123" s="940"/>
      <c r="CM123" s="940"/>
      <c r="CN123" s="940"/>
      <c r="CO123" s="941"/>
      <c r="CP123" s="920" t="s">
        <v>478</v>
      </c>
      <c r="CQ123" s="921"/>
      <c r="CR123" s="921"/>
      <c r="CS123" s="921"/>
      <c r="CT123" s="921"/>
      <c r="CU123" s="921"/>
      <c r="CV123" s="921"/>
      <c r="CW123" s="921"/>
      <c r="CX123" s="921"/>
      <c r="CY123" s="921"/>
      <c r="CZ123" s="921"/>
      <c r="DA123" s="921"/>
      <c r="DB123" s="921"/>
      <c r="DC123" s="921"/>
      <c r="DD123" s="921"/>
      <c r="DE123" s="921"/>
      <c r="DF123" s="922"/>
      <c r="DG123" s="861">
        <v>174452</v>
      </c>
      <c r="DH123" s="862"/>
      <c r="DI123" s="862"/>
      <c r="DJ123" s="862"/>
      <c r="DK123" s="863"/>
      <c r="DL123" s="864">
        <v>176608</v>
      </c>
      <c r="DM123" s="862"/>
      <c r="DN123" s="862"/>
      <c r="DO123" s="862"/>
      <c r="DP123" s="863"/>
      <c r="DQ123" s="864">
        <v>174130</v>
      </c>
      <c r="DR123" s="862"/>
      <c r="DS123" s="862"/>
      <c r="DT123" s="862"/>
      <c r="DU123" s="863"/>
      <c r="DV123" s="909">
        <v>3.7</v>
      </c>
      <c r="DW123" s="910"/>
      <c r="DX123" s="910"/>
      <c r="DY123" s="910"/>
      <c r="DZ123" s="911"/>
    </row>
    <row r="124" spans="1:130" s="247" customFormat="1" ht="26.25" customHeight="1" thickBot="1" x14ac:dyDescent="0.2">
      <c r="A124" s="902"/>
      <c r="B124" s="903"/>
      <c r="C124" s="906" t="s">
        <v>463</v>
      </c>
      <c r="D124" s="907"/>
      <c r="E124" s="907"/>
      <c r="F124" s="907"/>
      <c r="G124" s="907"/>
      <c r="H124" s="907"/>
      <c r="I124" s="907"/>
      <c r="J124" s="907"/>
      <c r="K124" s="907"/>
      <c r="L124" s="907"/>
      <c r="M124" s="907"/>
      <c r="N124" s="907"/>
      <c r="O124" s="907"/>
      <c r="P124" s="907"/>
      <c r="Q124" s="907"/>
      <c r="R124" s="907"/>
      <c r="S124" s="907"/>
      <c r="T124" s="907"/>
      <c r="U124" s="907"/>
      <c r="V124" s="907"/>
      <c r="W124" s="907"/>
      <c r="X124" s="907"/>
      <c r="Y124" s="907"/>
      <c r="Z124" s="908"/>
      <c r="AA124" s="861" t="s">
        <v>440</v>
      </c>
      <c r="AB124" s="862"/>
      <c r="AC124" s="862"/>
      <c r="AD124" s="862"/>
      <c r="AE124" s="863"/>
      <c r="AF124" s="864" t="s">
        <v>443</v>
      </c>
      <c r="AG124" s="862"/>
      <c r="AH124" s="862"/>
      <c r="AI124" s="862"/>
      <c r="AJ124" s="863"/>
      <c r="AK124" s="864" t="s">
        <v>440</v>
      </c>
      <c r="AL124" s="862"/>
      <c r="AM124" s="862"/>
      <c r="AN124" s="862"/>
      <c r="AO124" s="863"/>
      <c r="AP124" s="909" t="s">
        <v>412</v>
      </c>
      <c r="AQ124" s="910"/>
      <c r="AR124" s="910"/>
      <c r="AS124" s="910"/>
      <c r="AT124" s="911"/>
      <c r="AU124" s="912" t="s">
        <v>479</v>
      </c>
      <c r="AV124" s="913"/>
      <c r="AW124" s="913"/>
      <c r="AX124" s="913"/>
      <c r="AY124" s="913"/>
      <c r="AZ124" s="913"/>
      <c r="BA124" s="913"/>
      <c r="BB124" s="913"/>
      <c r="BC124" s="913"/>
      <c r="BD124" s="913"/>
      <c r="BE124" s="913"/>
      <c r="BF124" s="913"/>
      <c r="BG124" s="913"/>
      <c r="BH124" s="913"/>
      <c r="BI124" s="913"/>
      <c r="BJ124" s="913"/>
      <c r="BK124" s="913"/>
      <c r="BL124" s="913"/>
      <c r="BM124" s="913"/>
      <c r="BN124" s="913"/>
      <c r="BO124" s="913"/>
      <c r="BP124" s="914"/>
      <c r="BQ124" s="915">
        <v>47.2</v>
      </c>
      <c r="BR124" s="916"/>
      <c r="BS124" s="916"/>
      <c r="BT124" s="916"/>
      <c r="BU124" s="916"/>
      <c r="BV124" s="916">
        <v>52.4</v>
      </c>
      <c r="BW124" s="916"/>
      <c r="BX124" s="916"/>
      <c r="BY124" s="916"/>
      <c r="BZ124" s="916"/>
      <c r="CA124" s="916">
        <v>66.900000000000006</v>
      </c>
      <c r="CB124" s="916"/>
      <c r="CC124" s="916"/>
      <c r="CD124" s="916"/>
      <c r="CE124" s="916"/>
      <c r="CF124" s="806"/>
      <c r="CG124" s="807"/>
      <c r="CH124" s="807"/>
      <c r="CI124" s="807"/>
      <c r="CJ124" s="947"/>
      <c r="CK124" s="955"/>
      <c r="CL124" s="955"/>
      <c r="CM124" s="955"/>
      <c r="CN124" s="955"/>
      <c r="CO124" s="956"/>
      <c r="CP124" s="920" t="s">
        <v>480</v>
      </c>
      <c r="CQ124" s="921"/>
      <c r="CR124" s="921"/>
      <c r="CS124" s="921"/>
      <c r="CT124" s="921"/>
      <c r="CU124" s="921"/>
      <c r="CV124" s="921"/>
      <c r="CW124" s="921"/>
      <c r="CX124" s="921"/>
      <c r="CY124" s="921"/>
      <c r="CZ124" s="921"/>
      <c r="DA124" s="921"/>
      <c r="DB124" s="921"/>
      <c r="DC124" s="921"/>
      <c r="DD124" s="921"/>
      <c r="DE124" s="921"/>
      <c r="DF124" s="922"/>
      <c r="DG124" s="844" t="s">
        <v>439</v>
      </c>
      <c r="DH124" s="845"/>
      <c r="DI124" s="845"/>
      <c r="DJ124" s="845"/>
      <c r="DK124" s="846"/>
      <c r="DL124" s="847" t="s">
        <v>138</v>
      </c>
      <c r="DM124" s="845"/>
      <c r="DN124" s="845"/>
      <c r="DO124" s="845"/>
      <c r="DP124" s="846"/>
      <c r="DQ124" s="847" t="s">
        <v>138</v>
      </c>
      <c r="DR124" s="845"/>
      <c r="DS124" s="845"/>
      <c r="DT124" s="845"/>
      <c r="DU124" s="846"/>
      <c r="DV124" s="933" t="s">
        <v>138</v>
      </c>
      <c r="DW124" s="934"/>
      <c r="DX124" s="934"/>
      <c r="DY124" s="934"/>
      <c r="DZ124" s="935"/>
    </row>
    <row r="125" spans="1:130" s="247" customFormat="1" ht="26.25" customHeight="1" x14ac:dyDescent="0.15">
      <c r="A125" s="902"/>
      <c r="B125" s="903"/>
      <c r="C125" s="906" t="s">
        <v>465</v>
      </c>
      <c r="D125" s="907"/>
      <c r="E125" s="907"/>
      <c r="F125" s="907"/>
      <c r="G125" s="907"/>
      <c r="H125" s="907"/>
      <c r="I125" s="907"/>
      <c r="J125" s="907"/>
      <c r="K125" s="907"/>
      <c r="L125" s="907"/>
      <c r="M125" s="907"/>
      <c r="N125" s="907"/>
      <c r="O125" s="907"/>
      <c r="P125" s="907"/>
      <c r="Q125" s="907"/>
      <c r="R125" s="907"/>
      <c r="S125" s="907"/>
      <c r="T125" s="907"/>
      <c r="U125" s="907"/>
      <c r="V125" s="907"/>
      <c r="W125" s="907"/>
      <c r="X125" s="907"/>
      <c r="Y125" s="907"/>
      <c r="Z125" s="908"/>
      <c r="AA125" s="861" t="s">
        <v>138</v>
      </c>
      <c r="AB125" s="862"/>
      <c r="AC125" s="862"/>
      <c r="AD125" s="862"/>
      <c r="AE125" s="863"/>
      <c r="AF125" s="864" t="s">
        <v>439</v>
      </c>
      <c r="AG125" s="862"/>
      <c r="AH125" s="862"/>
      <c r="AI125" s="862"/>
      <c r="AJ125" s="863"/>
      <c r="AK125" s="864" t="s">
        <v>138</v>
      </c>
      <c r="AL125" s="862"/>
      <c r="AM125" s="862"/>
      <c r="AN125" s="862"/>
      <c r="AO125" s="863"/>
      <c r="AP125" s="909" t="s">
        <v>138</v>
      </c>
      <c r="AQ125" s="910"/>
      <c r="AR125" s="910"/>
      <c r="AS125" s="910"/>
      <c r="AT125" s="911"/>
      <c r="AU125" s="279"/>
      <c r="AV125" s="280"/>
      <c r="AW125" s="280"/>
      <c r="AX125" s="280"/>
      <c r="AY125" s="280"/>
      <c r="AZ125" s="280"/>
      <c r="BA125" s="280"/>
      <c r="BB125" s="280"/>
      <c r="BC125" s="280"/>
      <c r="BD125" s="280"/>
      <c r="BE125" s="280"/>
      <c r="BF125" s="280"/>
      <c r="BG125" s="280"/>
      <c r="BH125" s="280"/>
      <c r="BI125" s="280"/>
      <c r="BJ125" s="280"/>
      <c r="BK125" s="280"/>
      <c r="BL125" s="280"/>
      <c r="BM125" s="280"/>
      <c r="BN125" s="280"/>
      <c r="BO125" s="280"/>
      <c r="BP125" s="280"/>
      <c r="BQ125" s="281"/>
      <c r="BR125" s="281"/>
      <c r="BS125" s="281"/>
      <c r="BT125" s="281"/>
      <c r="BU125" s="281"/>
      <c r="BV125" s="281"/>
      <c r="BW125" s="281"/>
      <c r="BX125" s="281"/>
      <c r="BY125" s="281"/>
      <c r="BZ125" s="281"/>
      <c r="CA125" s="281"/>
      <c r="CB125" s="281"/>
      <c r="CC125" s="281"/>
      <c r="CD125" s="281"/>
      <c r="CE125" s="281"/>
      <c r="CF125" s="281"/>
      <c r="CG125" s="281"/>
      <c r="CH125" s="281"/>
      <c r="CI125" s="281"/>
      <c r="CJ125" s="282"/>
      <c r="CK125" s="936" t="s">
        <v>481</v>
      </c>
      <c r="CL125" s="937"/>
      <c r="CM125" s="937"/>
      <c r="CN125" s="937"/>
      <c r="CO125" s="938"/>
      <c r="CP125" s="945" t="s">
        <v>482</v>
      </c>
      <c r="CQ125" s="890"/>
      <c r="CR125" s="890"/>
      <c r="CS125" s="890"/>
      <c r="CT125" s="890"/>
      <c r="CU125" s="890"/>
      <c r="CV125" s="890"/>
      <c r="CW125" s="890"/>
      <c r="CX125" s="890"/>
      <c r="CY125" s="890"/>
      <c r="CZ125" s="890"/>
      <c r="DA125" s="890"/>
      <c r="DB125" s="890"/>
      <c r="DC125" s="890"/>
      <c r="DD125" s="890"/>
      <c r="DE125" s="890"/>
      <c r="DF125" s="891"/>
      <c r="DG125" s="946" t="s">
        <v>439</v>
      </c>
      <c r="DH125" s="927"/>
      <c r="DI125" s="927"/>
      <c r="DJ125" s="927"/>
      <c r="DK125" s="927"/>
      <c r="DL125" s="927" t="s">
        <v>439</v>
      </c>
      <c r="DM125" s="927"/>
      <c r="DN125" s="927"/>
      <c r="DO125" s="927"/>
      <c r="DP125" s="927"/>
      <c r="DQ125" s="927" t="s">
        <v>138</v>
      </c>
      <c r="DR125" s="927"/>
      <c r="DS125" s="927"/>
      <c r="DT125" s="927"/>
      <c r="DU125" s="927"/>
      <c r="DV125" s="928" t="s">
        <v>440</v>
      </c>
      <c r="DW125" s="928"/>
      <c r="DX125" s="928"/>
      <c r="DY125" s="928"/>
      <c r="DZ125" s="929"/>
    </row>
    <row r="126" spans="1:130" s="247" customFormat="1" ht="26.25" customHeight="1" thickBot="1" x14ac:dyDescent="0.2">
      <c r="A126" s="902"/>
      <c r="B126" s="903"/>
      <c r="C126" s="906" t="s">
        <v>467</v>
      </c>
      <c r="D126" s="907"/>
      <c r="E126" s="907"/>
      <c r="F126" s="907"/>
      <c r="G126" s="907"/>
      <c r="H126" s="907"/>
      <c r="I126" s="907"/>
      <c r="J126" s="907"/>
      <c r="K126" s="907"/>
      <c r="L126" s="907"/>
      <c r="M126" s="907"/>
      <c r="N126" s="907"/>
      <c r="O126" s="907"/>
      <c r="P126" s="907"/>
      <c r="Q126" s="907"/>
      <c r="R126" s="907"/>
      <c r="S126" s="907"/>
      <c r="T126" s="907"/>
      <c r="U126" s="907"/>
      <c r="V126" s="907"/>
      <c r="W126" s="907"/>
      <c r="X126" s="907"/>
      <c r="Y126" s="907"/>
      <c r="Z126" s="908"/>
      <c r="AA126" s="861" t="s">
        <v>138</v>
      </c>
      <c r="AB126" s="862"/>
      <c r="AC126" s="862"/>
      <c r="AD126" s="862"/>
      <c r="AE126" s="863"/>
      <c r="AF126" s="864" t="s">
        <v>138</v>
      </c>
      <c r="AG126" s="862"/>
      <c r="AH126" s="862"/>
      <c r="AI126" s="862"/>
      <c r="AJ126" s="863"/>
      <c r="AK126" s="864" t="s">
        <v>138</v>
      </c>
      <c r="AL126" s="862"/>
      <c r="AM126" s="862"/>
      <c r="AN126" s="862"/>
      <c r="AO126" s="863"/>
      <c r="AP126" s="909" t="s">
        <v>440</v>
      </c>
      <c r="AQ126" s="910"/>
      <c r="AR126" s="910"/>
      <c r="AS126" s="910"/>
      <c r="AT126" s="911"/>
      <c r="AU126" s="283"/>
      <c r="AV126" s="283"/>
      <c r="AW126" s="283"/>
      <c r="AX126" s="283"/>
      <c r="AY126" s="283"/>
      <c r="AZ126" s="283"/>
      <c r="BA126" s="283"/>
      <c r="BB126" s="283"/>
      <c r="BC126" s="283"/>
      <c r="BD126" s="283"/>
      <c r="BE126" s="283"/>
      <c r="BF126" s="283"/>
      <c r="BG126" s="283"/>
      <c r="BH126" s="283"/>
      <c r="BI126" s="283"/>
      <c r="BJ126" s="283"/>
      <c r="BK126" s="283"/>
      <c r="BL126" s="283"/>
      <c r="BM126" s="283"/>
      <c r="BN126" s="283"/>
      <c r="BO126" s="283"/>
      <c r="BP126" s="283"/>
      <c r="BQ126" s="283"/>
      <c r="BR126" s="283"/>
      <c r="BS126" s="283"/>
      <c r="BT126" s="283"/>
      <c r="BU126" s="283"/>
      <c r="BV126" s="283"/>
      <c r="BW126" s="283"/>
      <c r="BX126" s="283"/>
      <c r="BY126" s="283"/>
      <c r="BZ126" s="283"/>
      <c r="CA126" s="283"/>
      <c r="CB126" s="283"/>
      <c r="CC126" s="283"/>
      <c r="CD126" s="284"/>
      <c r="CE126" s="284"/>
      <c r="CF126" s="284"/>
      <c r="CG126" s="281"/>
      <c r="CH126" s="281"/>
      <c r="CI126" s="281"/>
      <c r="CJ126" s="282"/>
      <c r="CK126" s="939"/>
      <c r="CL126" s="940"/>
      <c r="CM126" s="940"/>
      <c r="CN126" s="940"/>
      <c r="CO126" s="941"/>
      <c r="CP126" s="897" t="s">
        <v>483</v>
      </c>
      <c r="CQ126" s="832"/>
      <c r="CR126" s="832"/>
      <c r="CS126" s="832"/>
      <c r="CT126" s="832"/>
      <c r="CU126" s="832"/>
      <c r="CV126" s="832"/>
      <c r="CW126" s="832"/>
      <c r="CX126" s="832"/>
      <c r="CY126" s="832"/>
      <c r="CZ126" s="832"/>
      <c r="DA126" s="832"/>
      <c r="DB126" s="832"/>
      <c r="DC126" s="832"/>
      <c r="DD126" s="832"/>
      <c r="DE126" s="832"/>
      <c r="DF126" s="833"/>
      <c r="DG126" s="898" t="s">
        <v>440</v>
      </c>
      <c r="DH126" s="899"/>
      <c r="DI126" s="899"/>
      <c r="DJ126" s="899"/>
      <c r="DK126" s="899"/>
      <c r="DL126" s="899" t="s">
        <v>440</v>
      </c>
      <c r="DM126" s="899"/>
      <c r="DN126" s="899"/>
      <c r="DO126" s="899"/>
      <c r="DP126" s="899"/>
      <c r="DQ126" s="899" t="s">
        <v>439</v>
      </c>
      <c r="DR126" s="899"/>
      <c r="DS126" s="899"/>
      <c r="DT126" s="899"/>
      <c r="DU126" s="899"/>
      <c r="DV126" s="876" t="s">
        <v>138</v>
      </c>
      <c r="DW126" s="876"/>
      <c r="DX126" s="876"/>
      <c r="DY126" s="876"/>
      <c r="DZ126" s="877"/>
    </row>
    <row r="127" spans="1:130" s="247" customFormat="1" ht="26.25" customHeight="1" x14ac:dyDescent="0.15">
      <c r="A127" s="904"/>
      <c r="B127" s="905"/>
      <c r="C127" s="923" t="s">
        <v>484</v>
      </c>
      <c r="D127" s="924"/>
      <c r="E127" s="924"/>
      <c r="F127" s="924"/>
      <c r="G127" s="924"/>
      <c r="H127" s="924"/>
      <c r="I127" s="924"/>
      <c r="J127" s="924"/>
      <c r="K127" s="924"/>
      <c r="L127" s="924"/>
      <c r="M127" s="924"/>
      <c r="N127" s="924"/>
      <c r="O127" s="924"/>
      <c r="P127" s="924"/>
      <c r="Q127" s="924"/>
      <c r="R127" s="924"/>
      <c r="S127" s="924"/>
      <c r="T127" s="924"/>
      <c r="U127" s="924"/>
      <c r="V127" s="924"/>
      <c r="W127" s="924"/>
      <c r="X127" s="924"/>
      <c r="Y127" s="924"/>
      <c r="Z127" s="925"/>
      <c r="AA127" s="861" t="s">
        <v>138</v>
      </c>
      <c r="AB127" s="862"/>
      <c r="AC127" s="862"/>
      <c r="AD127" s="862"/>
      <c r="AE127" s="863"/>
      <c r="AF127" s="864" t="s">
        <v>443</v>
      </c>
      <c r="AG127" s="862"/>
      <c r="AH127" s="862"/>
      <c r="AI127" s="862"/>
      <c r="AJ127" s="863"/>
      <c r="AK127" s="864" t="s">
        <v>138</v>
      </c>
      <c r="AL127" s="862"/>
      <c r="AM127" s="862"/>
      <c r="AN127" s="862"/>
      <c r="AO127" s="863"/>
      <c r="AP127" s="909" t="s">
        <v>138</v>
      </c>
      <c r="AQ127" s="910"/>
      <c r="AR127" s="910"/>
      <c r="AS127" s="910"/>
      <c r="AT127" s="911"/>
      <c r="AU127" s="283"/>
      <c r="AV127" s="283"/>
      <c r="AW127" s="283"/>
      <c r="AX127" s="926" t="s">
        <v>485</v>
      </c>
      <c r="AY127" s="894"/>
      <c r="AZ127" s="894"/>
      <c r="BA127" s="894"/>
      <c r="BB127" s="894"/>
      <c r="BC127" s="894"/>
      <c r="BD127" s="894"/>
      <c r="BE127" s="895"/>
      <c r="BF127" s="893" t="s">
        <v>486</v>
      </c>
      <c r="BG127" s="894"/>
      <c r="BH127" s="894"/>
      <c r="BI127" s="894"/>
      <c r="BJ127" s="894"/>
      <c r="BK127" s="894"/>
      <c r="BL127" s="895"/>
      <c r="BM127" s="893" t="s">
        <v>487</v>
      </c>
      <c r="BN127" s="894"/>
      <c r="BO127" s="894"/>
      <c r="BP127" s="894"/>
      <c r="BQ127" s="894"/>
      <c r="BR127" s="894"/>
      <c r="BS127" s="895"/>
      <c r="BT127" s="893" t="s">
        <v>488</v>
      </c>
      <c r="BU127" s="894"/>
      <c r="BV127" s="894"/>
      <c r="BW127" s="894"/>
      <c r="BX127" s="894"/>
      <c r="BY127" s="894"/>
      <c r="BZ127" s="896"/>
      <c r="CA127" s="283"/>
      <c r="CB127" s="283"/>
      <c r="CC127" s="283"/>
      <c r="CD127" s="284"/>
      <c r="CE127" s="284"/>
      <c r="CF127" s="284"/>
      <c r="CG127" s="281"/>
      <c r="CH127" s="281"/>
      <c r="CI127" s="281"/>
      <c r="CJ127" s="282"/>
      <c r="CK127" s="939"/>
      <c r="CL127" s="940"/>
      <c r="CM127" s="940"/>
      <c r="CN127" s="940"/>
      <c r="CO127" s="941"/>
      <c r="CP127" s="897" t="s">
        <v>489</v>
      </c>
      <c r="CQ127" s="832"/>
      <c r="CR127" s="832"/>
      <c r="CS127" s="832"/>
      <c r="CT127" s="832"/>
      <c r="CU127" s="832"/>
      <c r="CV127" s="832"/>
      <c r="CW127" s="832"/>
      <c r="CX127" s="832"/>
      <c r="CY127" s="832"/>
      <c r="CZ127" s="832"/>
      <c r="DA127" s="832"/>
      <c r="DB127" s="832"/>
      <c r="DC127" s="832"/>
      <c r="DD127" s="832"/>
      <c r="DE127" s="832"/>
      <c r="DF127" s="833"/>
      <c r="DG127" s="898" t="s">
        <v>138</v>
      </c>
      <c r="DH127" s="899"/>
      <c r="DI127" s="899"/>
      <c r="DJ127" s="899"/>
      <c r="DK127" s="899"/>
      <c r="DL127" s="899" t="s">
        <v>138</v>
      </c>
      <c r="DM127" s="899"/>
      <c r="DN127" s="899"/>
      <c r="DO127" s="899"/>
      <c r="DP127" s="899"/>
      <c r="DQ127" s="899" t="s">
        <v>138</v>
      </c>
      <c r="DR127" s="899"/>
      <c r="DS127" s="899"/>
      <c r="DT127" s="899"/>
      <c r="DU127" s="899"/>
      <c r="DV127" s="876" t="s">
        <v>138</v>
      </c>
      <c r="DW127" s="876"/>
      <c r="DX127" s="876"/>
      <c r="DY127" s="876"/>
      <c r="DZ127" s="877"/>
    </row>
    <row r="128" spans="1:130" s="247" customFormat="1" ht="26.25" customHeight="1" thickBot="1" x14ac:dyDescent="0.2">
      <c r="A128" s="878" t="s">
        <v>490</v>
      </c>
      <c r="B128" s="879"/>
      <c r="C128" s="879"/>
      <c r="D128" s="879"/>
      <c r="E128" s="879"/>
      <c r="F128" s="879"/>
      <c r="G128" s="879"/>
      <c r="H128" s="879"/>
      <c r="I128" s="879"/>
      <c r="J128" s="879"/>
      <c r="K128" s="879"/>
      <c r="L128" s="879"/>
      <c r="M128" s="879"/>
      <c r="N128" s="879"/>
      <c r="O128" s="879"/>
      <c r="P128" s="879"/>
      <c r="Q128" s="879"/>
      <c r="R128" s="879"/>
      <c r="S128" s="879"/>
      <c r="T128" s="879"/>
      <c r="U128" s="879"/>
      <c r="V128" s="879"/>
      <c r="W128" s="880" t="s">
        <v>491</v>
      </c>
      <c r="X128" s="880"/>
      <c r="Y128" s="880"/>
      <c r="Z128" s="881"/>
      <c r="AA128" s="882">
        <v>21549</v>
      </c>
      <c r="AB128" s="883"/>
      <c r="AC128" s="883"/>
      <c r="AD128" s="883"/>
      <c r="AE128" s="884"/>
      <c r="AF128" s="885">
        <v>21983</v>
      </c>
      <c r="AG128" s="883"/>
      <c r="AH128" s="883"/>
      <c r="AI128" s="883"/>
      <c r="AJ128" s="884"/>
      <c r="AK128" s="885">
        <v>18521</v>
      </c>
      <c r="AL128" s="883"/>
      <c r="AM128" s="883"/>
      <c r="AN128" s="883"/>
      <c r="AO128" s="884"/>
      <c r="AP128" s="886"/>
      <c r="AQ128" s="887"/>
      <c r="AR128" s="887"/>
      <c r="AS128" s="887"/>
      <c r="AT128" s="888"/>
      <c r="AU128" s="283"/>
      <c r="AV128" s="283"/>
      <c r="AW128" s="283"/>
      <c r="AX128" s="889" t="s">
        <v>492</v>
      </c>
      <c r="AY128" s="890"/>
      <c r="AZ128" s="890"/>
      <c r="BA128" s="890"/>
      <c r="BB128" s="890"/>
      <c r="BC128" s="890"/>
      <c r="BD128" s="890"/>
      <c r="BE128" s="891"/>
      <c r="BF128" s="868" t="s">
        <v>439</v>
      </c>
      <c r="BG128" s="869"/>
      <c r="BH128" s="869"/>
      <c r="BI128" s="869"/>
      <c r="BJ128" s="869"/>
      <c r="BK128" s="869"/>
      <c r="BL128" s="892"/>
      <c r="BM128" s="868">
        <v>14.53</v>
      </c>
      <c r="BN128" s="869"/>
      <c r="BO128" s="869"/>
      <c r="BP128" s="869"/>
      <c r="BQ128" s="869"/>
      <c r="BR128" s="869"/>
      <c r="BS128" s="892"/>
      <c r="BT128" s="868">
        <v>20</v>
      </c>
      <c r="BU128" s="869"/>
      <c r="BV128" s="869"/>
      <c r="BW128" s="869"/>
      <c r="BX128" s="869"/>
      <c r="BY128" s="869"/>
      <c r="BZ128" s="870"/>
      <c r="CA128" s="284"/>
      <c r="CB128" s="284"/>
      <c r="CC128" s="284"/>
      <c r="CD128" s="284"/>
      <c r="CE128" s="284"/>
      <c r="CF128" s="284"/>
      <c r="CG128" s="281"/>
      <c r="CH128" s="281"/>
      <c r="CI128" s="281"/>
      <c r="CJ128" s="282"/>
      <c r="CK128" s="942"/>
      <c r="CL128" s="943"/>
      <c r="CM128" s="943"/>
      <c r="CN128" s="943"/>
      <c r="CO128" s="944"/>
      <c r="CP128" s="871" t="s">
        <v>493</v>
      </c>
      <c r="CQ128" s="810"/>
      <c r="CR128" s="810"/>
      <c r="CS128" s="810"/>
      <c r="CT128" s="810"/>
      <c r="CU128" s="810"/>
      <c r="CV128" s="810"/>
      <c r="CW128" s="810"/>
      <c r="CX128" s="810"/>
      <c r="CY128" s="810"/>
      <c r="CZ128" s="810"/>
      <c r="DA128" s="810"/>
      <c r="DB128" s="810"/>
      <c r="DC128" s="810"/>
      <c r="DD128" s="810"/>
      <c r="DE128" s="810"/>
      <c r="DF128" s="811"/>
      <c r="DG128" s="872" t="s">
        <v>394</v>
      </c>
      <c r="DH128" s="873"/>
      <c r="DI128" s="873"/>
      <c r="DJ128" s="873"/>
      <c r="DK128" s="873"/>
      <c r="DL128" s="873" t="s">
        <v>138</v>
      </c>
      <c r="DM128" s="873"/>
      <c r="DN128" s="873"/>
      <c r="DO128" s="873"/>
      <c r="DP128" s="873"/>
      <c r="DQ128" s="873" t="s">
        <v>138</v>
      </c>
      <c r="DR128" s="873"/>
      <c r="DS128" s="873"/>
      <c r="DT128" s="873"/>
      <c r="DU128" s="873"/>
      <c r="DV128" s="874" t="s">
        <v>138</v>
      </c>
      <c r="DW128" s="874"/>
      <c r="DX128" s="874"/>
      <c r="DY128" s="874"/>
      <c r="DZ128" s="875"/>
    </row>
    <row r="129" spans="1:131" s="247" customFormat="1" ht="26.25" customHeight="1" x14ac:dyDescent="0.15">
      <c r="A129" s="856" t="s">
        <v>107</v>
      </c>
      <c r="B129" s="857"/>
      <c r="C129" s="857"/>
      <c r="D129" s="857"/>
      <c r="E129" s="857"/>
      <c r="F129" s="857"/>
      <c r="G129" s="857"/>
      <c r="H129" s="857"/>
      <c r="I129" s="857"/>
      <c r="J129" s="857"/>
      <c r="K129" s="857"/>
      <c r="L129" s="857"/>
      <c r="M129" s="857"/>
      <c r="N129" s="857"/>
      <c r="O129" s="857"/>
      <c r="P129" s="857"/>
      <c r="Q129" s="857"/>
      <c r="R129" s="857"/>
      <c r="S129" s="857"/>
      <c r="T129" s="857"/>
      <c r="U129" s="857"/>
      <c r="V129" s="857"/>
      <c r="W129" s="858" t="s">
        <v>494</v>
      </c>
      <c r="X129" s="859"/>
      <c r="Y129" s="859"/>
      <c r="Z129" s="860"/>
      <c r="AA129" s="861">
        <v>5824254</v>
      </c>
      <c r="AB129" s="862"/>
      <c r="AC129" s="862"/>
      <c r="AD129" s="862"/>
      <c r="AE129" s="863"/>
      <c r="AF129" s="864">
        <v>5816776</v>
      </c>
      <c r="AG129" s="862"/>
      <c r="AH129" s="862"/>
      <c r="AI129" s="862"/>
      <c r="AJ129" s="863"/>
      <c r="AK129" s="864">
        <v>5814527</v>
      </c>
      <c r="AL129" s="862"/>
      <c r="AM129" s="862"/>
      <c r="AN129" s="862"/>
      <c r="AO129" s="863"/>
      <c r="AP129" s="865"/>
      <c r="AQ129" s="866"/>
      <c r="AR129" s="866"/>
      <c r="AS129" s="866"/>
      <c r="AT129" s="867"/>
      <c r="AU129" s="285"/>
      <c r="AV129" s="285"/>
      <c r="AW129" s="285"/>
      <c r="AX129" s="831" t="s">
        <v>495</v>
      </c>
      <c r="AY129" s="832"/>
      <c r="AZ129" s="832"/>
      <c r="BA129" s="832"/>
      <c r="BB129" s="832"/>
      <c r="BC129" s="832"/>
      <c r="BD129" s="832"/>
      <c r="BE129" s="833"/>
      <c r="BF129" s="851" t="s">
        <v>138</v>
      </c>
      <c r="BG129" s="852"/>
      <c r="BH129" s="852"/>
      <c r="BI129" s="852"/>
      <c r="BJ129" s="852"/>
      <c r="BK129" s="852"/>
      <c r="BL129" s="853"/>
      <c r="BM129" s="851">
        <v>19.53</v>
      </c>
      <c r="BN129" s="852"/>
      <c r="BO129" s="852"/>
      <c r="BP129" s="852"/>
      <c r="BQ129" s="852"/>
      <c r="BR129" s="852"/>
      <c r="BS129" s="853"/>
      <c r="BT129" s="851">
        <v>30</v>
      </c>
      <c r="BU129" s="854"/>
      <c r="BV129" s="854"/>
      <c r="BW129" s="854"/>
      <c r="BX129" s="854"/>
      <c r="BY129" s="854"/>
      <c r="BZ129" s="855"/>
      <c r="CA129" s="286"/>
      <c r="CB129" s="286"/>
      <c r="CC129" s="286"/>
      <c r="CD129" s="286"/>
      <c r="CE129" s="286"/>
      <c r="CF129" s="286"/>
      <c r="CG129" s="286"/>
      <c r="CH129" s="286"/>
      <c r="CI129" s="286"/>
      <c r="CJ129" s="286"/>
      <c r="CK129" s="286"/>
      <c r="CL129" s="286"/>
      <c r="CM129" s="286"/>
      <c r="CN129" s="286"/>
      <c r="CO129" s="286"/>
      <c r="CP129" s="286"/>
      <c r="CQ129" s="286"/>
      <c r="CR129" s="286"/>
      <c r="CS129" s="286"/>
      <c r="CT129" s="286"/>
      <c r="CU129" s="286"/>
      <c r="CV129" s="286"/>
      <c r="CW129" s="286"/>
      <c r="CX129" s="286"/>
      <c r="CY129" s="286"/>
      <c r="CZ129" s="286"/>
      <c r="DA129" s="286"/>
      <c r="DB129" s="286"/>
      <c r="DC129" s="286"/>
      <c r="DD129" s="286"/>
      <c r="DE129" s="286"/>
      <c r="DF129" s="286"/>
      <c r="DG129" s="286"/>
      <c r="DH129" s="286"/>
      <c r="DI129" s="286"/>
      <c r="DJ129" s="286"/>
      <c r="DK129" s="286"/>
      <c r="DL129" s="286"/>
      <c r="DM129" s="286"/>
      <c r="DN129" s="286"/>
      <c r="DO129" s="286"/>
      <c r="DP129" s="254"/>
      <c r="DQ129" s="254"/>
      <c r="DR129" s="254"/>
      <c r="DS129" s="254"/>
      <c r="DT129" s="254"/>
      <c r="DU129" s="254"/>
      <c r="DV129" s="254"/>
      <c r="DW129" s="254"/>
      <c r="DX129" s="254"/>
      <c r="DY129" s="254"/>
      <c r="DZ129" s="258"/>
    </row>
    <row r="130" spans="1:131" s="247" customFormat="1" ht="26.25" customHeight="1" x14ac:dyDescent="0.15">
      <c r="A130" s="856" t="s">
        <v>496</v>
      </c>
      <c r="B130" s="857"/>
      <c r="C130" s="857"/>
      <c r="D130" s="857"/>
      <c r="E130" s="857"/>
      <c r="F130" s="857"/>
      <c r="G130" s="857"/>
      <c r="H130" s="857"/>
      <c r="I130" s="857"/>
      <c r="J130" s="857"/>
      <c r="K130" s="857"/>
      <c r="L130" s="857"/>
      <c r="M130" s="857"/>
      <c r="N130" s="857"/>
      <c r="O130" s="857"/>
      <c r="P130" s="857"/>
      <c r="Q130" s="857"/>
      <c r="R130" s="857"/>
      <c r="S130" s="857"/>
      <c r="T130" s="857"/>
      <c r="U130" s="857"/>
      <c r="V130" s="857"/>
      <c r="W130" s="858" t="s">
        <v>497</v>
      </c>
      <c r="X130" s="859"/>
      <c r="Y130" s="859"/>
      <c r="Z130" s="860"/>
      <c r="AA130" s="861">
        <v>1104824</v>
      </c>
      <c r="AB130" s="862"/>
      <c r="AC130" s="862"/>
      <c r="AD130" s="862"/>
      <c r="AE130" s="863"/>
      <c r="AF130" s="864">
        <v>1105398</v>
      </c>
      <c r="AG130" s="862"/>
      <c r="AH130" s="862"/>
      <c r="AI130" s="862"/>
      <c r="AJ130" s="863"/>
      <c r="AK130" s="864">
        <v>1130190</v>
      </c>
      <c r="AL130" s="862"/>
      <c r="AM130" s="862"/>
      <c r="AN130" s="862"/>
      <c r="AO130" s="863"/>
      <c r="AP130" s="865"/>
      <c r="AQ130" s="866"/>
      <c r="AR130" s="866"/>
      <c r="AS130" s="866"/>
      <c r="AT130" s="867"/>
      <c r="AU130" s="285"/>
      <c r="AV130" s="285"/>
      <c r="AW130" s="285"/>
      <c r="AX130" s="831" t="s">
        <v>498</v>
      </c>
      <c r="AY130" s="832"/>
      <c r="AZ130" s="832"/>
      <c r="BA130" s="832"/>
      <c r="BB130" s="832"/>
      <c r="BC130" s="832"/>
      <c r="BD130" s="832"/>
      <c r="BE130" s="833"/>
      <c r="BF130" s="834">
        <v>10</v>
      </c>
      <c r="BG130" s="835"/>
      <c r="BH130" s="835"/>
      <c r="BI130" s="835"/>
      <c r="BJ130" s="835"/>
      <c r="BK130" s="835"/>
      <c r="BL130" s="836"/>
      <c r="BM130" s="834">
        <v>25</v>
      </c>
      <c r="BN130" s="835"/>
      <c r="BO130" s="835"/>
      <c r="BP130" s="835"/>
      <c r="BQ130" s="835"/>
      <c r="BR130" s="835"/>
      <c r="BS130" s="836"/>
      <c r="BT130" s="834">
        <v>35</v>
      </c>
      <c r="BU130" s="837"/>
      <c r="BV130" s="837"/>
      <c r="BW130" s="837"/>
      <c r="BX130" s="837"/>
      <c r="BY130" s="837"/>
      <c r="BZ130" s="838"/>
      <c r="CA130" s="286"/>
      <c r="CB130" s="286"/>
      <c r="CC130" s="286"/>
      <c r="CD130" s="286"/>
      <c r="CE130" s="286"/>
      <c r="CF130" s="286"/>
      <c r="CG130" s="286"/>
      <c r="CH130" s="286"/>
      <c r="CI130" s="286"/>
      <c r="CJ130" s="286"/>
      <c r="CK130" s="286"/>
      <c r="CL130" s="286"/>
      <c r="CM130" s="286"/>
      <c r="CN130" s="286"/>
      <c r="CO130" s="286"/>
      <c r="CP130" s="286"/>
      <c r="CQ130" s="286"/>
      <c r="CR130" s="286"/>
      <c r="CS130" s="286"/>
      <c r="CT130" s="286"/>
      <c r="CU130" s="286"/>
      <c r="CV130" s="286"/>
      <c r="CW130" s="286"/>
      <c r="CX130" s="286"/>
      <c r="CY130" s="286"/>
      <c r="CZ130" s="286"/>
      <c r="DA130" s="286"/>
      <c r="DB130" s="286"/>
      <c r="DC130" s="286"/>
      <c r="DD130" s="286"/>
      <c r="DE130" s="286"/>
      <c r="DF130" s="286"/>
      <c r="DG130" s="286"/>
      <c r="DH130" s="286"/>
      <c r="DI130" s="286"/>
      <c r="DJ130" s="286"/>
      <c r="DK130" s="286"/>
      <c r="DL130" s="286"/>
      <c r="DM130" s="286"/>
      <c r="DN130" s="286"/>
      <c r="DO130" s="286"/>
      <c r="DP130" s="254"/>
      <c r="DQ130" s="254"/>
      <c r="DR130" s="254"/>
      <c r="DS130" s="254"/>
      <c r="DT130" s="254"/>
      <c r="DU130" s="254"/>
      <c r="DV130" s="254"/>
      <c r="DW130" s="254"/>
      <c r="DX130" s="254"/>
      <c r="DY130" s="254"/>
      <c r="DZ130" s="258"/>
    </row>
    <row r="131" spans="1:131" s="247" customFormat="1" ht="26.25" customHeight="1" thickBot="1" x14ac:dyDescent="0.2">
      <c r="A131" s="839"/>
      <c r="B131" s="840"/>
      <c r="C131" s="840"/>
      <c r="D131" s="840"/>
      <c r="E131" s="840"/>
      <c r="F131" s="840"/>
      <c r="G131" s="840"/>
      <c r="H131" s="840"/>
      <c r="I131" s="840"/>
      <c r="J131" s="840"/>
      <c r="K131" s="840"/>
      <c r="L131" s="840"/>
      <c r="M131" s="840"/>
      <c r="N131" s="840"/>
      <c r="O131" s="840"/>
      <c r="P131" s="840"/>
      <c r="Q131" s="840"/>
      <c r="R131" s="840"/>
      <c r="S131" s="840"/>
      <c r="T131" s="840"/>
      <c r="U131" s="840"/>
      <c r="V131" s="840"/>
      <c r="W131" s="841" t="s">
        <v>499</v>
      </c>
      <c r="X131" s="842"/>
      <c r="Y131" s="842"/>
      <c r="Z131" s="843"/>
      <c r="AA131" s="844">
        <v>4719430</v>
      </c>
      <c r="AB131" s="845"/>
      <c r="AC131" s="845"/>
      <c r="AD131" s="845"/>
      <c r="AE131" s="846"/>
      <c r="AF131" s="847">
        <v>4711378</v>
      </c>
      <c r="AG131" s="845"/>
      <c r="AH131" s="845"/>
      <c r="AI131" s="845"/>
      <c r="AJ131" s="846"/>
      <c r="AK131" s="847">
        <v>4684337</v>
      </c>
      <c r="AL131" s="845"/>
      <c r="AM131" s="845"/>
      <c r="AN131" s="845"/>
      <c r="AO131" s="846"/>
      <c r="AP131" s="848"/>
      <c r="AQ131" s="849"/>
      <c r="AR131" s="849"/>
      <c r="AS131" s="849"/>
      <c r="AT131" s="850"/>
      <c r="AU131" s="285"/>
      <c r="AV131" s="285"/>
      <c r="AW131" s="285"/>
      <c r="AX131" s="809" t="s">
        <v>500</v>
      </c>
      <c r="AY131" s="810"/>
      <c r="AZ131" s="810"/>
      <c r="BA131" s="810"/>
      <c r="BB131" s="810"/>
      <c r="BC131" s="810"/>
      <c r="BD131" s="810"/>
      <c r="BE131" s="811"/>
      <c r="BF131" s="812">
        <v>66.900000000000006</v>
      </c>
      <c r="BG131" s="813"/>
      <c r="BH131" s="813"/>
      <c r="BI131" s="813"/>
      <c r="BJ131" s="813"/>
      <c r="BK131" s="813"/>
      <c r="BL131" s="814"/>
      <c r="BM131" s="812">
        <v>350</v>
      </c>
      <c r="BN131" s="813"/>
      <c r="BO131" s="813"/>
      <c r="BP131" s="813"/>
      <c r="BQ131" s="813"/>
      <c r="BR131" s="813"/>
      <c r="BS131" s="814"/>
      <c r="BT131" s="815"/>
      <c r="BU131" s="816"/>
      <c r="BV131" s="816"/>
      <c r="BW131" s="816"/>
      <c r="BX131" s="816"/>
      <c r="BY131" s="816"/>
      <c r="BZ131" s="817"/>
      <c r="CA131" s="286"/>
      <c r="CB131" s="286"/>
      <c r="CC131" s="286"/>
      <c r="CD131" s="286"/>
      <c r="CE131" s="286"/>
      <c r="CF131" s="286"/>
      <c r="CG131" s="286"/>
      <c r="CH131" s="286"/>
      <c r="CI131" s="286"/>
      <c r="CJ131" s="286"/>
      <c r="CK131" s="286"/>
      <c r="CL131" s="286"/>
      <c r="CM131" s="286"/>
      <c r="CN131" s="286"/>
      <c r="CO131" s="286"/>
      <c r="CP131" s="286"/>
      <c r="CQ131" s="286"/>
      <c r="CR131" s="286"/>
      <c r="CS131" s="286"/>
      <c r="CT131" s="286"/>
      <c r="CU131" s="286"/>
      <c r="CV131" s="286"/>
      <c r="CW131" s="286"/>
      <c r="CX131" s="286"/>
      <c r="CY131" s="286"/>
      <c r="CZ131" s="286"/>
      <c r="DA131" s="286"/>
      <c r="DB131" s="286"/>
      <c r="DC131" s="286"/>
      <c r="DD131" s="286"/>
      <c r="DE131" s="286"/>
      <c r="DF131" s="286"/>
      <c r="DG131" s="286"/>
      <c r="DH131" s="286"/>
      <c r="DI131" s="286"/>
      <c r="DJ131" s="286"/>
      <c r="DK131" s="286"/>
      <c r="DL131" s="286"/>
      <c r="DM131" s="286"/>
      <c r="DN131" s="286"/>
      <c r="DO131" s="286"/>
      <c r="DP131" s="254"/>
      <c r="DQ131" s="254"/>
      <c r="DR131" s="254"/>
      <c r="DS131" s="254"/>
      <c r="DT131" s="254"/>
      <c r="DU131" s="254"/>
      <c r="DV131" s="254"/>
      <c r="DW131" s="254"/>
      <c r="DX131" s="254"/>
      <c r="DY131" s="254"/>
      <c r="DZ131" s="258"/>
    </row>
    <row r="132" spans="1:131" s="247" customFormat="1" ht="26.25" customHeight="1" x14ac:dyDescent="0.15">
      <c r="A132" s="818" t="s">
        <v>501</v>
      </c>
      <c r="B132" s="819"/>
      <c r="C132" s="819"/>
      <c r="D132" s="819"/>
      <c r="E132" s="819"/>
      <c r="F132" s="819"/>
      <c r="G132" s="819"/>
      <c r="H132" s="819"/>
      <c r="I132" s="819"/>
      <c r="J132" s="819"/>
      <c r="K132" s="819"/>
      <c r="L132" s="819"/>
      <c r="M132" s="819"/>
      <c r="N132" s="819"/>
      <c r="O132" s="819"/>
      <c r="P132" s="819"/>
      <c r="Q132" s="819"/>
      <c r="R132" s="819"/>
      <c r="S132" s="819"/>
      <c r="T132" s="819"/>
      <c r="U132" s="819"/>
      <c r="V132" s="822" t="s">
        <v>502</v>
      </c>
      <c r="W132" s="822"/>
      <c r="X132" s="822"/>
      <c r="Y132" s="822"/>
      <c r="Z132" s="823"/>
      <c r="AA132" s="824">
        <v>9.8506599309999991</v>
      </c>
      <c r="AB132" s="825"/>
      <c r="AC132" s="825"/>
      <c r="AD132" s="825"/>
      <c r="AE132" s="826"/>
      <c r="AF132" s="827">
        <v>9.6444607080000004</v>
      </c>
      <c r="AG132" s="825"/>
      <c r="AH132" s="825"/>
      <c r="AI132" s="825"/>
      <c r="AJ132" s="826"/>
      <c r="AK132" s="827">
        <v>10.53925027</v>
      </c>
      <c r="AL132" s="825"/>
      <c r="AM132" s="825"/>
      <c r="AN132" s="825"/>
      <c r="AO132" s="826"/>
      <c r="AP132" s="828"/>
      <c r="AQ132" s="829"/>
      <c r="AR132" s="829"/>
      <c r="AS132" s="829"/>
      <c r="AT132" s="830"/>
      <c r="AU132" s="287"/>
      <c r="AV132" s="288"/>
      <c r="AW132" s="288"/>
      <c r="AX132" s="254"/>
      <c r="AY132" s="254"/>
      <c r="AZ132" s="254"/>
      <c r="BA132" s="254"/>
      <c r="BB132" s="254"/>
      <c r="BC132" s="254"/>
      <c r="BD132" s="254"/>
      <c r="BE132" s="254"/>
      <c r="BF132" s="254"/>
      <c r="BG132" s="254"/>
      <c r="BH132" s="254"/>
      <c r="BI132" s="254"/>
      <c r="BJ132" s="254"/>
      <c r="BK132" s="254"/>
      <c r="BL132" s="254"/>
      <c r="BM132" s="254"/>
      <c r="BN132" s="254"/>
      <c r="BO132" s="254"/>
      <c r="BP132" s="254"/>
      <c r="BQ132" s="254"/>
      <c r="BR132" s="254"/>
      <c r="BS132" s="255"/>
      <c r="BT132" s="254"/>
      <c r="BU132" s="254"/>
      <c r="BV132" s="254"/>
      <c r="BW132" s="254"/>
      <c r="BX132" s="254"/>
      <c r="BY132" s="254"/>
      <c r="BZ132" s="254"/>
      <c r="CA132" s="286"/>
      <c r="CB132" s="286"/>
      <c r="CC132" s="286"/>
      <c r="CD132" s="286"/>
      <c r="CE132" s="286"/>
      <c r="CF132" s="286"/>
      <c r="CG132" s="286"/>
      <c r="CH132" s="286"/>
      <c r="CI132" s="286"/>
      <c r="CJ132" s="286"/>
      <c r="CK132" s="286"/>
      <c r="CL132" s="286"/>
      <c r="CM132" s="286"/>
      <c r="CN132" s="286"/>
      <c r="CO132" s="286"/>
      <c r="CP132" s="286"/>
      <c r="CQ132" s="286"/>
      <c r="CR132" s="286"/>
      <c r="CS132" s="286"/>
      <c r="CT132" s="286"/>
      <c r="CU132" s="286"/>
      <c r="CV132" s="286"/>
      <c r="CW132" s="286"/>
      <c r="CX132" s="286"/>
      <c r="CY132" s="286"/>
      <c r="CZ132" s="286"/>
      <c r="DA132" s="286"/>
      <c r="DB132" s="286"/>
      <c r="DC132" s="286"/>
      <c r="DD132" s="286"/>
      <c r="DE132" s="286"/>
      <c r="DF132" s="286"/>
      <c r="DG132" s="286"/>
      <c r="DH132" s="286"/>
      <c r="DI132" s="286"/>
      <c r="DJ132" s="286"/>
      <c r="DK132" s="286"/>
      <c r="DL132" s="286"/>
      <c r="DM132" s="286"/>
      <c r="DN132" s="286"/>
      <c r="DO132" s="286"/>
      <c r="DP132" s="258"/>
      <c r="DQ132" s="258"/>
      <c r="DR132" s="258"/>
      <c r="DS132" s="258"/>
      <c r="DT132" s="258"/>
      <c r="DU132" s="258"/>
      <c r="DV132" s="258"/>
      <c r="DW132" s="258"/>
      <c r="DX132" s="258"/>
      <c r="DY132" s="258"/>
      <c r="DZ132" s="258"/>
    </row>
    <row r="133" spans="1:131" s="247" customFormat="1" ht="26.25" customHeight="1" thickBot="1" x14ac:dyDescent="0.2">
      <c r="A133" s="820"/>
      <c r="B133" s="821"/>
      <c r="C133" s="821"/>
      <c r="D133" s="821"/>
      <c r="E133" s="821"/>
      <c r="F133" s="821"/>
      <c r="G133" s="821"/>
      <c r="H133" s="821"/>
      <c r="I133" s="821"/>
      <c r="J133" s="821"/>
      <c r="K133" s="821"/>
      <c r="L133" s="821"/>
      <c r="M133" s="821"/>
      <c r="N133" s="821"/>
      <c r="O133" s="821"/>
      <c r="P133" s="821"/>
      <c r="Q133" s="821"/>
      <c r="R133" s="821"/>
      <c r="S133" s="821"/>
      <c r="T133" s="821"/>
      <c r="U133" s="821"/>
      <c r="V133" s="801" t="s">
        <v>503</v>
      </c>
      <c r="W133" s="801"/>
      <c r="X133" s="801"/>
      <c r="Y133" s="801"/>
      <c r="Z133" s="802"/>
      <c r="AA133" s="803">
        <v>9.3000000000000007</v>
      </c>
      <c r="AB133" s="804"/>
      <c r="AC133" s="804"/>
      <c r="AD133" s="804"/>
      <c r="AE133" s="805"/>
      <c r="AF133" s="803">
        <v>9.3000000000000007</v>
      </c>
      <c r="AG133" s="804"/>
      <c r="AH133" s="804"/>
      <c r="AI133" s="804"/>
      <c r="AJ133" s="805"/>
      <c r="AK133" s="803">
        <v>10</v>
      </c>
      <c r="AL133" s="804"/>
      <c r="AM133" s="804"/>
      <c r="AN133" s="804"/>
      <c r="AO133" s="805"/>
      <c r="AP133" s="806"/>
      <c r="AQ133" s="807"/>
      <c r="AR133" s="807"/>
      <c r="AS133" s="807"/>
      <c r="AT133" s="808"/>
      <c r="AU133" s="288"/>
      <c r="AV133" s="288"/>
      <c r="AW133" s="288"/>
      <c r="AX133" s="288"/>
      <c r="AY133" s="288"/>
      <c r="AZ133" s="288"/>
      <c r="BA133" s="288"/>
      <c r="BB133" s="288"/>
      <c r="BC133" s="288"/>
      <c r="BD133" s="288"/>
      <c r="BE133" s="288"/>
      <c r="BF133" s="288"/>
      <c r="BG133" s="288"/>
      <c r="BH133" s="288"/>
      <c r="BI133" s="288"/>
      <c r="BJ133" s="288"/>
      <c r="BK133" s="288"/>
      <c r="BL133" s="288"/>
      <c r="BM133" s="288"/>
      <c r="BN133" s="286"/>
      <c r="BO133" s="286"/>
      <c r="BP133" s="286"/>
      <c r="BQ133" s="286"/>
      <c r="BR133" s="286"/>
      <c r="BS133" s="286"/>
      <c r="BT133" s="286"/>
      <c r="BU133" s="286"/>
      <c r="BV133" s="286"/>
      <c r="BW133" s="286"/>
      <c r="BX133" s="286"/>
      <c r="BY133" s="286"/>
      <c r="BZ133" s="286"/>
      <c r="CA133" s="286"/>
      <c r="CB133" s="286"/>
      <c r="CC133" s="286"/>
      <c r="CD133" s="286"/>
      <c r="CE133" s="286"/>
      <c r="CF133" s="286"/>
      <c r="CG133" s="286"/>
      <c r="CH133" s="286"/>
      <c r="CI133" s="286"/>
      <c r="CJ133" s="286"/>
      <c r="CK133" s="286"/>
      <c r="CL133" s="286"/>
      <c r="CM133" s="286"/>
      <c r="CN133" s="286"/>
      <c r="CO133" s="286"/>
      <c r="CP133" s="286"/>
      <c r="CQ133" s="286"/>
      <c r="CR133" s="286"/>
      <c r="CS133" s="286"/>
      <c r="CT133" s="286"/>
      <c r="CU133" s="286"/>
      <c r="CV133" s="286"/>
      <c r="CW133" s="286"/>
      <c r="CX133" s="286"/>
      <c r="CY133" s="286"/>
      <c r="CZ133" s="286"/>
      <c r="DA133" s="286"/>
      <c r="DB133" s="286"/>
      <c r="DC133" s="286"/>
      <c r="DD133" s="286"/>
      <c r="DE133" s="286"/>
      <c r="DF133" s="286"/>
      <c r="DG133" s="286"/>
      <c r="DH133" s="286"/>
      <c r="DI133" s="286"/>
      <c r="DJ133" s="286"/>
      <c r="DK133" s="286"/>
      <c r="DL133" s="286"/>
      <c r="DM133" s="286"/>
      <c r="DN133" s="286"/>
      <c r="DO133" s="286"/>
      <c r="DP133" s="258"/>
      <c r="DQ133" s="258"/>
      <c r="DR133" s="258"/>
      <c r="DS133" s="258"/>
      <c r="DT133" s="258"/>
      <c r="DU133" s="258"/>
      <c r="DV133" s="258"/>
      <c r="DW133" s="258"/>
      <c r="DX133" s="258"/>
      <c r="DY133" s="258"/>
      <c r="DZ133" s="258"/>
    </row>
    <row r="134" spans="1:131" s="248" customFormat="1" ht="11.25" customHeight="1" x14ac:dyDescent="0.15">
      <c r="A134" s="289"/>
      <c r="B134" s="289"/>
      <c r="C134" s="289"/>
      <c r="D134" s="289"/>
      <c r="E134" s="289"/>
      <c r="F134" s="289"/>
      <c r="G134" s="289"/>
      <c r="H134" s="289"/>
      <c r="I134" s="289"/>
      <c r="J134" s="289"/>
      <c r="K134" s="289"/>
      <c r="L134" s="289"/>
      <c r="M134" s="289"/>
      <c r="N134" s="289"/>
      <c r="O134" s="289"/>
      <c r="P134" s="289"/>
      <c r="Q134" s="289"/>
      <c r="R134" s="289"/>
      <c r="S134" s="289"/>
      <c r="T134" s="289"/>
      <c r="U134" s="289"/>
      <c r="V134" s="289"/>
      <c r="W134" s="289"/>
      <c r="X134" s="289"/>
      <c r="Y134" s="289"/>
      <c r="Z134" s="289"/>
      <c r="AA134" s="289"/>
      <c r="AB134" s="289"/>
      <c r="AC134" s="289"/>
      <c r="AD134" s="289"/>
      <c r="AE134" s="289"/>
      <c r="AF134" s="289"/>
      <c r="AG134" s="289"/>
      <c r="AH134" s="289"/>
      <c r="AI134" s="289"/>
      <c r="AJ134" s="289"/>
      <c r="AK134" s="289"/>
      <c r="AL134" s="289"/>
      <c r="AM134" s="289"/>
      <c r="AN134" s="289"/>
      <c r="AO134" s="289"/>
      <c r="AP134" s="289"/>
      <c r="AQ134" s="289"/>
      <c r="AR134" s="289"/>
      <c r="AS134" s="289"/>
      <c r="AT134" s="289"/>
      <c r="AU134" s="288"/>
      <c r="AV134" s="288"/>
      <c r="AW134" s="288"/>
      <c r="AX134" s="288"/>
      <c r="AY134" s="288"/>
      <c r="AZ134" s="288"/>
      <c r="BA134" s="288"/>
      <c r="BB134" s="288"/>
      <c r="BC134" s="288"/>
      <c r="BD134" s="288"/>
      <c r="BE134" s="288"/>
      <c r="BF134" s="288"/>
      <c r="BG134" s="288"/>
      <c r="BH134" s="288"/>
      <c r="BI134" s="288"/>
      <c r="BJ134" s="288"/>
      <c r="BK134" s="288"/>
      <c r="BL134" s="288"/>
      <c r="BM134" s="288"/>
      <c r="BN134" s="286"/>
      <c r="BO134" s="286"/>
      <c r="BP134" s="286"/>
      <c r="BQ134" s="286"/>
      <c r="BR134" s="286"/>
      <c r="BS134" s="286"/>
      <c r="BT134" s="286"/>
      <c r="BU134" s="286"/>
      <c r="BV134" s="286"/>
      <c r="BW134" s="286"/>
      <c r="BX134" s="286"/>
      <c r="BY134" s="286"/>
      <c r="BZ134" s="286"/>
      <c r="CA134" s="286"/>
      <c r="CB134" s="286"/>
      <c r="CC134" s="286"/>
      <c r="CD134" s="286"/>
      <c r="CE134" s="286"/>
      <c r="CF134" s="286"/>
      <c r="CG134" s="286"/>
      <c r="CH134" s="286"/>
      <c r="CI134" s="286"/>
      <c r="CJ134" s="286"/>
      <c r="CK134" s="286"/>
      <c r="CL134" s="286"/>
      <c r="CM134" s="286"/>
      <c r="CN134" s="286"/>
      <c r="CO134" s="286"/>
      <c r="CP134" s="286"/>
      <c r="CQ134" s="286"/>
      <c r="CR134" s="286"/>
      <c r="CS134" s="286"/>
      <c r="CT134" s="286"/>
      <c r="CU134" s="286"/>
      <c r="CV134" s="286"/>
      <c r="CW134" s="286"/>
      <c r="CX134" s="286"/>
      <c r="CY134" s="286"/>
      <c r="CZ134" s="286"/>
      <c r="DA134" s="286"/>
      <c r="DB134" s="286"/>
      <c r="DC134" s="286"/>
      <c r="DD134" s="286"/>
      <c r="DE134" s="286"/>
      <c r="DF134" s="286"/>
      <c r="DG134" s="286"/>
      <c r="DH134" s="286"/>
      <c r="DI134" s="286"/>
      <c r="DJ134" s="286"/>
      <c r="DK134" s="286"/>
      <c r="DL134" s="286"/>
      <c r="DM134" s="286"/>
      <c r="DN134" s="286"/>
      <c r="DO134" s="286"/>
      <c r="DP134" s="258"/>
      <c r="DQ134" s="258"/>
      <c r="DR134" s="258"/>
      <c r="DS134" s="258"/>
      <c r="DT134" s="258"/>
      <c r="DU134" s="258"/>
      <c r="DV134" s="258"/>
      <c r="DW134" s="258"/>
      <c r="DX134" s="258"/>
      <c r="DY134" s="258"/>
      <c r="DZ134" s="258"/>
      <c r="EA134" s="247"/>
    </row>
    <row r="135" spans="1:131" ht="14.25" hidden="1" x14ac:dyDescent="0.15">
      <c r="AU135" s="289"/>
      <c r="AV135" s="289"/>
      <c r="AW135" s="289"/>
      <c r="AX135" s="289"/>
      <c r="AY135" s="289"/>
      <c r="AZ135" s="289"/>
      <c r="BA135" s="289"/>
      <c r="BB135" s="289"/>
      <c r="BC135" s="289"/>
      <c r="BD135" s="289"/>
      <c r="BE135" s="289"/>
      <c r="BF135" s="289"/>
      <c r="BG135" s="289"/>
      <c r="BH135" s="289"/>
      <c r="BI135" s="289"/>
      <c r="BJ135" s="289"/>
      <c r="BK135" s="289"/>
      <c r="BL135" s="289"/>
      <c r="BM135" s="289"/>
      <c r="BN135" s="289"/>
      <c r="BO135" s="289"/>
      <c r="BP135" s="289"/>
      <c r="BQ135" s="289"/>
      <c r="BR135" s="289"/>
      <c r="BS135" s="289"/>
      <c r="BT135" s="289"/>
      <c r="BU135" s="289"/>
      <c r="BV135" s="289"/>
      <c r="BW135" s="289"/>
      <c r="BX135" s="289"/>
      <c r="BY135" s="289"/>
      <c r="BZ135" s="289"/>
      <c r="CA135" s="289"/>
      <c r="CB135" s="289"/>
      <c r="CC135" s="289"/>
      <c r="CD135" s="289"/>
      <c r="CE135" s="289"/>
      <c r="CF135" s="289"/>
      <c r="CG135" s="289"/>
      <c r="CH135" s="289"/>
      <c r="CI135" s="289"/>
      <c r="CJ135" s="289"/>
      <c r="CK135" s="289"/>
      <c r="CL135" s="289"/>
      <c r="CM135" s="289"/>
      <c r="CN135" s="289"/>
      <c r="CO135" s="289"/>
      <c r="CP135" s="289"/>
      <c r="CQ135" s="289"/>
      <c r="CR135" s="289"/>
      <c r="CS135" s="289"/>
      <c r="CT135" s="289"/>
      <c r="CU135" s="289"/>
      <c r="CV135" s="289"/>
      <c r="CW135" s="289"/>
      <c r="CX135" s="289"/>
      <c r="CY135" s="289"/>
      <c r="CZ135" s="289"/>
      <c r="DA135" s="289"/>
      <c r="DB135" s="289"/>
      <c r="DC135" s="289"/>
      <c r="DD135" s="289"/>
      <c r="DE135" s="289"/>
      <c r="DF135" s="289"/>
      <c r="DG135" s="289"/>
      <c r="DH135" s="289"/>
      <c r="DI135" s="289"/>
      <c r="DJ135" s="289"/>
      <c r="DK135" s="289"/>
      <c r="DL135" s="289"/>
      <c r="DM135" s="289"/>
      <c r="DN135" s="289"/>
      <c r="DO135" s="289"/>
      <c r="DP135" s="289"/>
      <c r="DQ135" s="289"/>
      <c r="DR135" s="289"/>
      <c r="DS135" s="289"/>
      <c r="DT135" s="289"/>
      <c r="DU135" s="289"/>
      <c r="DV135" s="289"/>
      <c r="DW135" s="289"/>
      <c r="DX135" s="289"/>
      <c r="DY135" s="289"/>
      <c r="DZ135" s="289"/>
    </row>
    <row r="136" spans="1:131" hidden="1" x14ac:dyDescent="0.15"/>
  </sheetData>
  <sheetProtection algorithmName="SHA-512" hashValue="K81ONwWyy3uhTUg8Ug16M0ricoHdP/1ygOzr6fMbbUVeEP1cvkf6Y4VdaCoW1n2ijqUg3PE3tnUt34XjWE7Rxg==" saltValue="Av6Pdfe6WL1KLUTN6p52UA=="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9" scale="16" orientation="landscape"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80" zoomScaleNormal="85" zoomScaleSheetLayoutView="80" workbookViewId="0">
      <selection activeCell="CV30" sqref="CV30"/>
    </sheetView>
  </sheetViews>
  <sheetFormatPr defaultColWidth="0" defaultRowHeight="13.5" customHeight="1" zeroHeight="1" x14ac:dyDescent="0.15"/>
  <cols>
    <col min="1" max="120" width="2.75" style="292" customWidth="1"/>
    <col min="121" max="121" width="0" style="291" hidden="1" customWidth="1"/>
    <col min="122" max="16384" width="9" style="291" hidden="1"/>
  </cols>
  <sheetData>
    <row r="1" spans="1:120"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1"/>
    </row>
    <row r="17" spans="119:120" x14ac:dyDescent="0.15">
      <c r="DP17" s="291"/>
    </row>
    <row r="18" spans="119:120" x14ac:dyDescent="0.15"/>
    <row r="19" spans="119:120" x14ac:dyDescent="0.15"/>
    <row r="20" spans="119:120" x14ac:dyDescent="0.15">
      <c r="DO20" s="291"/>
      <c r="DP20" s="291"/>
    </row>
    <row r="21" spans="119:120" x14ac:dyDescent="0.15">
      <c r="DP21" s="291"/>
    </row>
    <row r="22" spans="119:120" x14ac:dyDescent="0.15"/>
    <row r="23" spans="119:120" x14ac:dyDescent="0.15">
      <c r="DO23" s="291"/>
      <c r="DP23" s="291"/>
    </row>
    <row r="24" spans="119:120" x14ac:dyDescent="0.15">
      <c r="DP24" s="291"/>
    </row>
    <row r="25" spans="119:120" x14ac:dyDescent="0.15">
      <c r="DP25" s="291"/>
    </row>
    <row r="26" spans="119:120" x14ac:dyDescent="0.15">
      <c r="DO26" s="291"/>
      <c r="DP26" s="291"/>
    </row>
    <row r="27" spans="119:120" x14ac:dyDescent="0.15"/>
    <row r="28" spans="119:120" x14ac:dyDescent="0.15">
      <c r="DO28" s="291"/>
      <c r="DP28" s="291"/>
    </row>
    <row r="29" spans="119:120" x14ac:dyDescent="0.15">
      <c r="DP29" s="291"/>
    </row>
    <row r="30" spans="119:120" x14ac:dyDescent="0.15"/>
    <row r="31" spans="119:120" x14ac:dyDescent="0.15">
      <c r="DO31" s="291"/>
      <c r="DP31" s="291"/>
    </row>
    <row r="32" spans="119:120" x14ac:dyDescent="0.15"/>
    <row r="33" spans="98:120" x14ac:dyDescent="0.15">
      <c r="DO33" s="291"/>
      <c r="DP33" s="291"/>
    </row>
    <row r="34" spans="98:120" x14ac:dyDescent="0.15">
      <c r="DM34" s="291"/>
    </row>
    <row r="35" spans="98:120" x14ac:dyDescent="0.15">
      <c r="CT35" s="291"/>
      <c r="CU35" s="291"/>
      <c r="CV35" s="291"/>
      <c r="CY35" s="291"/>
      <c r="CZ35" s="291"/>
      <c r="DA35" s="291"/>
      <c r="DD35" s="291"/>
      <c r="DE35" s="291"/>
      <c r="DF35" s="291"/>
      <c r="DI35" s="291"/>
      <c r="DJ35" s="291"/>
      <c r="DK35" s="291"/>
      <c r="DM35" s="291"/>
      <c r="DN35" s="291"/>
      <c r="DO35" s="291"/>
      <c r="DP35" s="291"/>
    </row>
    <row r="36" spans="98:120" x14ac:dyDescent="0.15"/>
    <row r="37" spans="98:120" x14ac:dyDescent="0.15">
      <c r="CW37" s="291"/>
      <c r="DB37" s="291"/>
      <c r="DG37" s="291"/>
      <c r="DL37" s="291"/>
      <c r="DP37" s="291"/>
    </row>
    <row r="38" spans="98:120" x14ac:dyDescent="0.15">
      <c r="CT38" s="291"/>
      <c r="CU38" s="291"/>
      <c r="CV38" s="291"/>
      <c r="CW38" s="291"/>
      <c r="CY38" s="291"/>
      <c r="CZ38" s="291"/>
      <c r="DA38" s="291"/>
      <c r="DB38" s="291"/>
      <c r="DD38" s="291"/>
      <c r="DE38" s="291"/>
      <c r="DF38" s="291"/>
      <c r="DG38" s="291"/>
      <c r="DI38" s="291"/>
      <c r="DJ38" s="291"/>
      <c r="DK38" s="291"/>
      <c r="DL38" s="291"/>
      <c r="DN38" s="291"/>
      <c r="DO38" s="291"/>
      <c r="DP38" s="291"/>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1"/>
      <c r="DO49" s="291"/>
      <c r="DP49" s="291"/>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1"/>
      <c r="CS63" s="291"/>
      <c r="CX63" s="291"/>
      <c r="DC63" s="291"/>
      <c r="DH63" s="291"/>
    </row>
    <row r="64" spans="22:120" x14ac:dyDescent="0.15">
      <c r="V64" s="291"/>
    </row>
    <row r="65" spans="15:120" x14ac:dyDescent="0.15">
      <c r="X65" s="291"/>
      <c r="Z65" s="291"/>
      <c r="AA65" s="291"/>
      <c r="AB65" s="291"/>
      <c r="AC65" s="291"/>
      <c r="AD65" s="291"/>
      <c r="AE65" s="291"/>
      <c r="AF65" s="291"/>
      <c r="AG65" s="291"/>
      <c r="AH65" s="291"/>
      <c r="AI65" s="291"/>
      <c r="AJ65" s="291"/>
      <c r="AK65" s="291"/>
      <c r="AL65" s="291"/>
      <c r="AM65" s="291"/>
      <c r="AN65" s="291"/>
      <c r="AO65" s="291"/>
      <c r="AP65" s="291"/>
      <c r="AQ65" s="291"/>
      <c r="AR65" s="291"/>
      <c r="AS65" s="291"/>
      <c r="AT65" s="291"/>
      <c r="AU65" s="291"/>
      <c r="AV65" s="291"/>
      <c r="AW65" s="291"/>
      <c r="AX65" s="291"/>
      <c r="AY65" s="291"/>
      <c r="AZ65" s="291"/>
      <c r="BA65" s="291"/>
      <c r="BB65" s="291"/>
      <c r="BC65" s="291"/>
      <c r="BD65" s="291"/>
      <c r="BE65" s="291"/>
      <c r="BF65" s="291"/>
      <c r="BG65" s="291"/>
      <c r="BH65" s="291"/>
      <c r="BI65" s="291"/>
      <c r="BJ65" s="291"/>
      <c r="BK65" s="291"/>
      <c r="BL65" s="291"/>
      <c r="BM65" s="291"/>
      <c r="BN65" s="291"/>
      <c r="BO65" s="291"/>
      <c r="BP65" s="291"/>
      <c r="BQ65" s="291"/>
      <c r="BR65" s="291"/>
      <c r="BS65" s="291"/>
      <c r="BT65" s="291"/>
      <c r="BU65" s="291"/>
      <c r="BV65" s="291"/>
      <c r="BW65" s="291"/>
      <c r="BX65" s="291"/>
      <c r="BY65" s="291"/>
      <c r="BZ65" s="291"/>
      <c r="CA65" s="291"/>
      <c r="CB65" s="291"/>
      <c r="CC65" s="291"/>
      <c r="CD65" s="291"/>
      <c r="CE65" s="291"/>
      <c r="CF65" s="291"/>
      <c r="CG65" s="291"/>
      <c r="CH65" s="291"/>
      <c r="CI65" s="291"/>
      <c r="CJ65" s="291"/>
      <c r="CK65" s="291"/>
      <c r="CL65" s="291"/>
      <c r="CM65" s="291"/>
      <c r="CN65" s="291"/>
      <c r="CO65" s="291"/>
      <c r="CP65" s="291"/>
      <c r="CQ65" s="291"/>
      <c r="CR65" s="291"/>
      <c r="CU65" s="291"/>
      <c r="CZ65" s="291"/>
      <c r="DE65" s="291"/>
      <c r="DJ65" s="291"/>
    </row>
    <row r="66" spans="15:120" x14ac:dyDescent="0.15">
      <c r="Q66" s="291"/>
      <c r="S66" s="291"/>
      <c r="U66" s="291"/>
      <c r="DM66" s="291"/>
    </row>
    <row r="67" spans="15:120" x14ac:dyDescent="0.15">
      <c r="O67" s="291"/>
      <c r="P67" s="291"/>
      <c r="R67" s="291"/>
      <c r="T67" s="291"/>
      <c r="Y67" s="291"/>
      <c r="CT67" s="291"/>
      <c r="CV67" s="291"/>
      <c r="CW67" s="291"/>
      <c r="CY67" s="291"/>
      <c r="DA67" s="291"/>
      <c r="DB67" s="291"/>
      <c r="DD67" s="291"/>
      <c r="DF67" s="291"/>
      <c r="DG67" s="291"/>
      <c r="DI67" s="291"/>
      <c r="DK67" s="291"/>
      <c r="DL67" s="291"/>
      <c r="DN67" s="291"/>
      <c r="DO67" s="291"/>
      <c r="DP67" s="291"/>
    </row>
    <row r="68" spans="15:120" x14ac:dyDescent="0.15"/>
    <row r="69" spans="15:120" x14ac:dyDescent="0.15"/>
    <row r="70" spans="15:120" x14ac:dyDescent="0.15"/>
    <row r="71" spans="15:120" x14ac:dyDescent="0.15"/>
    <row r="72" spans="15:120" x14ac:dyDescent="0.15">
      <c r="DP72" s="291"/>
    </row>
    <row r="73" spans="15:120" x14ac:dyDescent="0.15">
      <c r="DP73" s="291"/>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1"/>
      <c r="CX96" s="291"/>
      <c r="DC96" s="291"/>
      <c r="DH96" s="291"/>
    </row>
    <row r="97" spans="24:120" x14ac:dyDescent="0.15">
      <c r="CS97" s="291"/>
      <c r="CX97" s="291"/>
      <c r="DC97" s="291"/>
      <c r="DH97" s="291"/>
      <c r="DP97" s="292" t="s">
        <v>504</v>
      </c>
    </row>
    <row r="98" spans="24:120" hidden="1" x14ac:dyDescent="0.15">
      <c r="CS98" s="291"/>
      <c r="CX98" s="291"/>
      <c r="DC98" s="291"/>
      <c r="DH98" s="291"/>
    </row>
    <row r="99" spans="24:120" hidden="1" x14ac:dyDescent="0.15">
      <c r="CS99" s="291"/>
      <c r="CX99" s="291"/>
      <c r="DC99" s="291"/>
      <c r="DH99" s="291"/>
    </row>
    <row r="101" spans="24:120" ht="12" hidden="1" customHeight="1" x14ac:dyDescent="0.15">
      <c r="X101" s="291"/>
      <c r="Y101" s="291"/>
      <c r="Z101" s="291"/>
      <c r="AA101" s="291"/>
      <c r="AB101" s="291"/>
      <c r="AC101" s="291"/>
      <c r="AD101" s="291"/>
      <c r="AE101" s="291"/>
      <c r="AF101" s="291"/>
      <c r="AG101" s="291"/>
      <c r="AH101" s="291"/>
      <c r="AI101" s="291"/>
      <c r="AJ101" s="291"/>
      <c r="AK101" s="291"/>
      <c r="AL101" s="291"/>
      <c r="AM101" s="291"/>
      <c r="AN101" s="291"/>
      <c r="AO101" s="291"/>
      <c r="AP101" s="291"/>
      <c r="AQ101" s="291"/>
      <c r="AR101" s="291"/>
      <c r="AS101" s="291"/>
      <c r="AT101" s="291"/>
      <c r="AU101" s="291"/>
      <c r="AV101" s="291"/>
      <c r="AW101" s="291"/>
      <c r="AX101" s="291"/>
      <c r="AY101" s="291"/>
      <c r="AZ101" s="291"/>
      <c r="BA101" s="291"/>
      <c r="BB101" s="291"/>
      <c r="BC101" s="291"/>
      <c r="BD101" s="291"/>
      <c r="BE101" s="291"/>
      <c r="BF101" s="291"/>
      <c r="BG101" s="291"/>
      <c r="BH101" s="291"/>
      <c r="BI101" s="291"/>
      <c r="BJ101" s="291"/>
      <c r="BK101" s="291"/>
      <c r="BL101" s="291"/>
      <c r="BM101" s="291"/>
      <c r="BN101" s="291"/>
      <c r="BO101" s="291"/>
      <c r="BP101" s="291"/>
      <c r="BQ101" s="291"/>
      <c r="BR101" s="291"/>
      <c r="BS101" s="291"/>
      <c r="BT101" s="291"/>
      <c r="BU101" s="291"/>
      <c r="BV101" s="291"/>
      <c r="BW101" s="291"/>
      <c r="BX101" s="291"/>
      <c r="BY101" s="291"/>
      <c r="BZ101" s="291"/>
      <c r="CA101" s="291"/>
      <c r="CB101" s="291"/>
      <c r="CC101" s="291"/>
      <c r="CD101" s="291"/>
      <c r="CE101" s="291"/>
      <c r="CF101" s="291"/>
      <c r="CG101" s="291"/>
      <c r="CH101" s="291"/>
      <c r="CI101" s="291"/>
      <c r="CJ101" s="291"/>
      <c r="CK101" s="291"/>
      <c r="CL101" s="291"/>
      <c r="CM101" s="291"/>
      <c r="CN101" s="291"/>
      <c r="CO101" s="291"/>
      <c r="CP101" s="291"/>
      <c r="CQ101" s="291"/>
      <c r="CR101" s="291"/>
      <c r="CU101" s="291"/>
      <c r="CZ101" s="291"/>
      <c r="DE101" s="291"/>
      <c r="DJ101" s="291"/>
    </row>
    <row r="102" spans="24:120" ht="1.5" hidden="1" customHeight="1" x14ac:dyDescent="0.15">
      <c r="CU102" s="291"/>
      <c r="CZ102" s="291"/>
      <c r="DE102" s="291"/>
      <c r="DJ102" s="291"/>
      <c r="DM102" s="291"/>
    </row>
    <row r="103" spans="24:120" hidden="1" x14ac:dyDescent="0.15">
      <c r="CT103" s="291"/>
      <c r="CV103" s="291"/>
      <c r="CW103" s="291"/>
      <c r="CY103" s="291"/>
      <c r="DA103" s="291"/>
      <c r="DB103" s="291"/>
      <c r="DD103" s="291"/>
      <c r="DF103" s="291"/>
      <c r="DG103" s="291"/>
      <c r="DI103" s="291"/>
      <c r="DK103" s="291"/>
      <c r="DL103" s="291"/>
      <c r="DM103" s="291"/>
      <c r="DN103" s="291"/>
      <c r="DO103" s="291"/>
      <c r="DP103" s="291"/>
    </row>
    <row r="104" spans="24:120" hidden="1" x14ac:dyDescent="0.15">
      <c r="CV104" s="291"/>
      <c r="CW104" s="291"/>
      <c r="DA104" s="291"/>
      <c r="DB104" s="291"/>
      <c r="DF104" s="291"/>
      <c r="DG104" s="291"/>
      <c r="DK104" s="291"/>
      <c r="DL104" s="291"/>
      <c r="DN104" s="291"/>
      <c r="DO104" s="291"/>
      <c r="DP104" s="291"/>
    </row>
    <row r="105" spans="24:120" ht="12.75" hidden="1" customHeight="1" x14ac:dyDescent="0.15"/>
  </sheetData>
  <sheetProtection algorithmName="SHA-512" hashValue="h0R3YoQUjuGDHQWfKL6o1ODtuosLgrfQZbSWjoyQev9a4qSZIngYi0qcMKsjYluDyU3h6DPrJPsrryXI6j2yEw==" saltValue="SeEr+RwMFzLeSXihOARPL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topLeftCell="AS59" zoomScale="80" zoomScaleNormal="80" zoomScaleSheetLayoutView="55" workbookViewId="0"/>
  </sheetViews>
  <sheetFormatPr defaultColWidth="0" defaultRowHeight="13.5" customHeight="1" zeroHeight="1" x14ac:dyDescent="0.15"/>
  <cols>
    <col min="1" max="116" width="2.625" style="292" customWidth="1"/>
    <col min="117" max="16384" width="9" style="291" hidden="1"/>
  </cols>
  <sheetData>
    <row r="1" spans="2:116"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row>
    <row r="2" spans="2:116" x14ac:dyDescent="0.15"/>
    <row r="3" spans="2:116" x14ac:dyDescent="0.15"/>
    <row r="4" spans="2:116" x14ac:dyDescent="0.15">
      <c r="R4" s="291"/>
      <c r="S4" s="291"/>
      <c r="T4" s="291"/>
      <c r="U4" s="291"/>
      <c r="V4" s="291"/>
      <c r="W4" s="291"/>
      <c r="X4" s="291"/>
      <c r="Y4" s="291"/>
      <c r="Z4" s="291"/>
      <c r="AA4" s="291"/>
      <c r="AB4" s="291"/>
      <c r="AC4" s="291"/>
      <c r="AD4" s="291"/>
      <c r="AE4" s="291"/>
      <c r="AF4" s="291"/>
      <c r="AG4" s="291"/>
      <c r="AH4" s="291"/>
      <c r="AI4" s="291"/>
      <c r="AJ4" s="291"/>
      <c r="AK4" s="291"/>
      <c r="AL4" s="291"/>
      <c r="AM4" s="291"/>
      <c r="AN4" s="291"/>
      <c r="AO4" s="291"/>
      <c r="AP4" s="291"/>
      <c r="AQ4" s="291"/>
      <c r="AR4" s="291"/>
      <c r="AS4" s="291"/>
      <c r="AT4" s="291"/>
      <c r="AU4" s="291"/>
      <c r="AV4" s="291"/>
      <c r="AW4" s="291"/>
      <c r="AX4" s="291"/>
      <c r="AY4" s="291"/>
      <c r="AZ4" s="291"/>
      <c r="BA4" s="291"/>
      <c r="BB4" s="291"/>
      <c r="BC4" s="291"/>
      <c r="BD4" s="291"/>
      <c r="BE4" s="291"/>
      <c r="BF4" s="291"/>
      <c r="BG4" s="291"/>
      <c r="BH4" s="291"/>
      <c r="BI4" s="291"/>
      <c r="BJ4" s="291"/>
      <c r="BK4" s="291"/>
      <c r="BL4" s="291"/>
      <c r="BM4" s="291"/>
      <c r="BN4" s="291"/>
      <c r="BO4" s="291"/>
      <c r="BP4" s="291"/>
      <c r="BQ4" s="291"/>
      <c r="BR4" s="291"/>
      <c r="BS4" s="291"/>
      <c r="BT4" s="291"/>
      <c r="BU4" s="291"/>
      <c r="BV4" s="291"/>
      <c r="BW4" s="291"/>
      <c r="BX4" s="291"/>
      <c r="BY4" s="291"/>
      <c r="BZ4" s="291"/>
      <c r="CA4" s="291"/>
      <c r="CB4" s="291"/>
      <c r="CC4" s="291"/>
      <c r="CD4" s="291"/>
      <c r="CE4" s="291"/>
      <c r="CF4" s="291"/>
      <c r="CG4" s="291"/>
      <c r="CH4" s="291"/>
      <c r="CI4" s="291"/>
      <c r="CJ4" s="291"/>
      <c r="CK4" s="291"/>
      <c r="CL4" s="291"/>
      <c r="CM4" s="291"/>
      <c r="CN4" s="291"/>
      <c r="CO4" s="291"/>
      <c r="CP4" s="291"/>
      <c r="CQ4" s="291"/>
      <c r="CR4" s="291"/>
      <c r="CS4" s="291"/>
      <c r="CT4" s="291"/>
      <c r="CU4" s="291"/>
      <c r="CV4" s="291"/>
      <c r="CW4" s="291"/>
      <c r="CX4" s="291"/>
      <c r="CY4" s="291"/>
      <c r="CZ4" s="291"/>
      <c r="DA4" s="291"/>
      <c r="DB4" s="291"/>
      <c r="DC4" s="291"/>
      <c r="DD4" s="291"/>
      <c r="DE4" s="291"/>
      <c r="DF4" s="291"/>
      <c r="DG4" s="291"/>
      <c r="DH4" s="291"/>
      <c r="DI4" s="291"/>
      <c r="DJ4" s="291"/>
      <c r="DK4" s="291"/>
      <c r="DL4" s="291"/>
    </row>
    <row r="5" spans="2:116" x14ac:dyDescent="0.15">
      <c r="R5" s="291"/>
      <c r="S5" s="291"/>
      <c r="T5" s="291"/>
      <c r="U5" s="291"/>
      <c r="V5" s="291"/>
      <c r="W5" s="291"/>
      <c r="X5" s="291"/>
      <c r="Y5" s="291"/>
      <c r="Z5" s="291"/>
      <c r="AA5" s="291"/>
      <c r="AB5" s="291"/>
      <c r="AC5" s="291"/>
      <c r="AD5" s="291"/>
      <c r="AE5" s="291"/>
      <c r="AF5" s="291"/>
      <c r="AG5" s="291"/>
      <c r="AH5" s="291"/>
      <c r="AI5" s="291"/>
      <c r="AJ5" s="291"/>
      <c r="AK5" s="291"/>
      <c r="AL5" s="291"/>
      <c r="AM5" s="291"/>
      <c r="AN5" s="291"/>
      <c r="AO5" s="291"/>
      <c r="AP5" s="291"/>
      <c r="AQ5" s="291"/>
      <c r="AR5" s="291"/>
      <c r="AS5" s="291"/>
      <c r="AT5" s="291"/>
      <c r="AU5" s="291"/>
      <c r="AV5" s="291"/>
      <c r="AW5" s="291"/>
      <c r="AX5" s="291"/>
      <c r="AY5" s="291"/>
      <c r="AZ5" s="291"/>
      <c r="BA5" s="291"/>
      <c r="BB5" s="291"/>
      <c r="BC5" s="291"/>
      <c r="BD5" s="291"/>
      <c r="BE5" s="291"/>
      <c r="BF5" s="291"/>
      <c r="BG5" s="291"/>
      <c r="BH5" s="291"/>
      <c r="BI5" s="291"/>
      <c r="BJ5" s="291"/>
      <c r="BK5" s="291"/>
      <c r="BL5" s="291"/>
      <c r="BM5" s="291"/>
      <c r="BN5" s="291"/>
      <c r="BO5" s="291"/>
      <c r="BP5" s="291"/>
      <c r="BQ5" s="291"/>
      <c r="BR5" s="291"/>
      <c r="BS5" s="291"/>
      <c r="BT5" s="291"/>
      <c r="BU5" s="291"/>
      <c r="BV5" s="291"/>
      <c r="BW5" s="291"/>
      <c r="BX5" s="291"/>
      <c r="BY5" s="291"/>
      <c r="BZ5" s="291"/>
      <c r="CA5" s="291"/>
      <c r="CB5" s="291"/>
      <c r="CC5" s="291"/>
      <c r="CD5" s="291"/>
      <c r="CE5" s="291"/>
      <c r="CF5" s="291"/>
      <c r="CG5" s="291"/>
      <c r="CH5" s="291"/>
      <c r="CI5" s="291"/>
      <c r="CJ5" s="291"/>
      <c r="CK5" s="291"/>
      <c r="CL5" s="291"/>
      <c r="CM5" s="291"/>
      <c r="CN5" s="291"/>
      <c r="CO5" s="291"/>
      <c r="CP5" s="291"/>
      <c r="CQ5" s="291"/>
      <c r="CR5" s="291"/>
      <c r="CS5" s="291"/>
      <c r="CT5" s="291"/>
      <c r="CU5" s="291"/>
      <c r="CV5" s="291"/>
      <c r="CW5" s="291"/>
      <c r="CX5" s="291"/>
      <c r="CY5" s="291"/>
      <c r="CZ5" s="291"/>
      <c r="DA5" s="291"/>
      <c r="DB5" s="291"/>
      <c r="DC5" s="291"/>
      <c r="DD5" s="291"/>
      <c r="DE5" s="291"/>
      <c r="DF5" s="291"/>
      <c r="DG5" s="291"/>
      <c r="DH5" s="291"/>
      <c r="DI5" s="291"/>
      <c r="DJ5" s="291"/>
      <c r="DK5" s="291"/>
      <c r="DL5" s="291"/>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1"/>
      <c r="J18" s="291"/>
      <c r="K18" s="291"/>
      <c r="L18" s="291"/>
      <c r="M18" s="291"/>
      <c r="N18" s="291"/>
      <c r="O18" s="291"/>
      <c r="P18" s="291"/>
      <c r="Q18" s="291"/>
      <c r="R18" s="291"/>
      <c r="S18" s="291"/>
      <c r="T18" s="291"/>
      <c r="U18" s="291"/>
      <c r="V18" s="291"/>
      <c r="W18" s="291"/>
      <c r="X18" s="291"/>
      <c r="Y18" s="291"/>
      <c r="Z18" s="291"/>
      <c r="AA18" s="291"/>
      <c r="AB18" s="291"/>
      <c r="AC18" s="291"/>
      <c r="AD18" s="291"/>
      <c r="AE18" s="291"/>
      <c r="AF18" s="291"/>
      <c r="AG18" s="291"/>
      <c r="AH18" s="291"/>
      <c r="AI18" s="291"/>
      <c r="AJ18" s="291"/>
      <c r="AK18" s="291"/>
      <c r="AL18" s="291"/>
      <c r="AM18" s="291"/>
      <c r="AN18" s="291"/>
      <c r="AO18" s="291"/>
      <c r="AP18" s="291"/>
      <c r="AQ18" s="291"/>
      <c r="AR18" s="291"/>
      <c r="AS18" s="291"/>
      <c r="AT18" s="291"/>
      <c r="AU18" s="291"/>
      <c r="AV18" s="291"/>
      <c r="AW18" s="291"/>
      <c r="AX18" s="291"/>
      <c r="AY18" s="291"/>
      <c r="AZ18" s="291"/>
      <c r="BA18" s="291"/>
      <c r="BB18" s="291"/>
      <c r="BC18" s="291"/>
      <c r="BD18" s="291"/>
      <c r="BE18" s="291"/>
      <c r="BF18" s="291"/>
      <c r="BG18" s="291"/>
      <c r="BH18" s="291"/>
      <c r="BI18" s="291"/>
      <c r="BJ18" s="291"/>
      <c r="BK18" s="291"/>
      <c r="BL18" s="291"/>
      <c r="BM18" s="291"/>
      <c r="BN18" s="291"/>
      <c r="BO18" s="291"/>
      <c r="BP18" s="291"/>
      <c r="BQ18" s="291"/>
      <c r="BR18" s="291"/>
      <c r="BS18" s="291"/>
      <c r="BT18" s="291"/>
      <c r="BU18" s="291"/>
      <c r="BV18" s="291"/>
      <c r="BW18" s="291"/>
      <c r="BX18" s="291"/>
      <c r="BY18" s="291"/>
      <c r="BZ18" s="291"/>
      <c r="CA18" s="291"/>
      <c r="CB18" s="291"/>
      <c r="CC18" s="291"/>
      <c r="CD18" s="291"/>
      <c r="CE18" s="291"/>
      <c r="CF18" s="291"/>
      <c r="CG18" s="291"/>
      <c r="CH18" s="291"/>
      <c r="CI18" s="291"/>
      <c r="CJ18" s="291"/>
      <c r="CK18" s="291"/>
      <c r="CL18" s="291"/>
      <c r="CM18" s="291"/>
      <c r="CN18" s="291"/>
      <c r="CO18" s="291"/>
      <c r="CP18" s="291"/>
      <c r="CQ18" s="291"/>
      <c r="CR18" s="291"/>
      <c r="CS18" s="291"/>
      <c r="CT18" s="291"/>
      <c r="CU18" s="291"/>
      <c r="CV18" s="291"/>
      <c r="CW18" s="291"/>
      <c r="CX18" s="291"/>
      <c r="CY18" s="291"/>
      <c r="CZ18" s="291"/>
      <c r="DA18" s="291"/>
      <c r="DB18" s="291"/>
      <c r="DC18" s="291"/>
      <c r="DD18" s="291"/>
      <c r="DE18" s="291"/>
      <c r="DF18" s="291"/>
      <c r="DG18" s="291"/>
      <c r="DH18" s="291"/>
      <c r="DI18" s="291"/>
      <c r="DJ18" s="291"/>
      <c r="DK18" s="291"/>
      <c r="DL18" s="291"/>
    </row>
    <row r="19" spans="9:116" x14ac:dyDescent="0.15"/>
    <row r="20" spans="9:116" x14ac:dyDescent="0.15"/>
    <row r="21" spans="9:116" x14ac:dyDescent="0.15">
      <c r="DL21" s="291"/>
    </row>
    <row r="22" spans="9:116" x14ac:dyDescent="0.15">
      <c r="DI22" s="291"/>
      <c r="DJ22" s="291"/>
      <c r="DK22" s="291"/>
      <c r="DL22" s="291"/>
    </row>
    <row r="23" spans="9:116" x14ac:dyDescent="0.15">
      <c r="CY23" s="291"/>
      <c r="CZ23" s="291"/>
      <c r="DA23" s="291"/>
      <c r="DB23" s="291"/>
      <c r="DC23" s="291"/>
      <c r="DD23" s="291"/>
      <c r="DE23" s="291"/>
      <c r="DF23" s="291"/>
      <c r="DG23" s="291"/>
      <c r="DH23" s="291"/>
      <c r="DI23" s="291"/>
      <c r="DJ23" s="291"/>
      <c r="DK23" s="291"/>
      <c r="DL23" s="291"/>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1"/>
      <c r="DA35" s="291"/>
      <c r="DB35" s="291"/>
      <c r="DC35" s="291"/>
      <c r="DD35" s="291"/>
      <c r="DE35" s="291"/>
      <c r="DF35" s="291"/>
      <c r="DG35" s="291"/>
      <c r="DH35" s="291"/>
      <c r="DI35" s="291"/>
      <c r="DJ35" s="291"/>
      <c r="DK35" s="291"/>
      <c r="DL35" s="291"/>
    </row>
    <row r="36" spans="15:116" x14ac:dyDescent="0.15"/>
    <row r="37" spans="15:116" x14ac:dyDescent="0.15">
      <c r="DL37" s="291"/>
    </row>
    <row r="38" spans="15:116" x14ac:dyDescent="0.15">
      <c r="DI38" s="291"/>
      <c r="DJ38" s="291"/>
      <c r="DK38" s="291"/>
      <c r="DL38" s="291"/>
    </row>
    <row r="39" spans="15:116" x14ac:dyDescent="0.15"/>
    <row r="40" spans="15:116" x14ac:dyDescent="0.15"/>
    <row r="41" spans="15:116" x14ac:dyDescent="0.15"/>
    <row r="42" spans="15:116" x14ac:dyDescent="0.15"/>
    <row r="43" spans="15:116" x14ac:dyDescent="0.15">
      <c r="O43" s="291"/>
      <c r="P43" s="291"/>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E43" s="291"/>
      <c r="DF43" s="291"/>
      <c r="DG43" s="291"/>
      <c r="DH43" s="291"/>
      <c r="DI43" s="291"/>
      <c r="DJ43" s="291"/>
      <c r="DK43" s="291"/>
      <c r="DL43" s="291"/>
    </row>
    <row r="44" spans="15:116" x14ac:dyDescent="0.15">
      <c r="DL44" s="291"/>
    </row>
    <row r="45" spans="15:116" x14ac:dyDescent="0.15"/>
    <row r="46" spans="15:116" x14ac:dyDescent="0.15">
      <c r="DA46" s="291"/>
      <c r="DB46" s="291"/>
      <c r="DC46" s="291"/>
      <c r="DD46" s="291"/>
      <c r="DE46" s="291"/>
      <c r="DF46" s="291"/>
      <c r="DG46" s="291"/>
      <c r="DH46" s="291"/>
      <c r="DI46" s="291"/>
      <c r="DJ46" s="291"/>
      <c r="DK46" s="291"/>
      <c r="DL46" s="291"/>
    </row>
    <row r="47" spans="15:116" x14ac:dyDescent="0.15"/>
    <row r="48" spans="15:116" x14ac:dyDescent="0.15"/>
    <row r="49" spans="104:116" x14ac:dyDescent="0.15"/>
    <row r="50" spans="104:116" x14ac:dyDescent="0.15">
      <c r="CZ50" s="291"/>
      <c r="DA50" s="291"/>
      <c r="DB50" s="291"/>
      <c r="DC50" s="291"/>
      <c r="DD50" s="291"/>
      <c r="DE50" s="291"/>
      <c r="DF50" s="291"/>
      <c r="DG50" s="291"/>
      <c r="DH50" s="291"/>
      <c r="DI50" s="291"/>
      <c r="DJ50" s="291"/>
      <c r="DK50" s="291"/>
      <c r="DL50" s="291"/>
    </row>
    <row r="51" spans="104:116" x14ac:dyDescent="0.15"/>
    <row r="52" spans="104:116" x14ac:dyDescent="0.15"/>
    <row r="53" spans="104:116" x14ac:dyDescent="0.15">
      <c r="DL53" s="291"/>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1"/>
      <c r="DD67" s="291"/>
      <c r="DE67" s="291"/>
      <c r="DF67" s="291"/>
      <c r="DG67" s="291"/>
      <c r="DH67" s="291"/>
      <c r="DI67" s="291"/>
      <c r="DJ67" s="291"/>
      <c r="DK67" s="291"/>
      <c r="DL67" s="291"/>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EyS8kpxt+v0VTq/Y5xxRril8k5qRMg69ZJtJTskbAYyi538EjDgWDzva0+gvn2hloip7cTAd6MeunIrw04E3bg==" saltValue="oYQuuYCXDsliG5XMcy65GA==" spinCount="100000" sheet="1" objects="1" scenarios="1"/>
  <dataConsolidate/>
  <phoneticPr fontId="2"/>
  <printOptions horizontalCentered="1" verticalCentered="1"/>
  <pageMargins left="0" right="0" top="0" bottom="0" header="0" footer="0"/>
  <pageSetup paperSize="9" scale="48" orientation="landscape"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workbookViewId="0"/>
  </sheetViews>
  <sheetFormatPr defaultColWidth="0" defaultRowHeight="13.5" customHeight="1" zeroHeight="1" x14ac:dyDescent="0.15"/>
  <cols>
    <col min="1" max="36" width="2.5" style="293" customWidth="1"/>
    <col min="37" max="44" width="17" style="293" customWidth="1"/>
    <col min="45" max="45" width="6.125" style="300" customWidth="1"/>
    <col min="46" max="46" width="3" style="298" customWidth="1"/>
    <col min="47" max="47" width="19.125" style="293" hidden="1" customWidth="1"/>
    <col min="48" max="52" width="12.625" style="293" hidden="1" customWidth="1"/>
    <col min="53" max="16384" width="8.625" style="293" hidden="1"/>
  </cols>
  <sheetData>
    <row r="1" spans="1:46" x14ac:dyDescent="0.15">
      <c r="AS1" s="294"/>
      <c r="AT1" s="294"/>
    </row>
    <row r="2" spans="1:46" x14ac:dyDescent="0.15">
      <c r="AS2" s="294"/>
      <c r="AT2" s="294"/>
    </row>
    <row r="3" spans="1:46" x14ac:dyDescent="0.15">
      <c r="AS3" s="294"/>
      <c r="AT3" s="294"/>
    </row>
    <row r="4" spans="1:46" x14ac:dyDescent="0.15">
      <c r="AS4" s="294"/>
      <c r="AT4" s="294"/>
    </row>
    <row r="5" spans="1:46" ht="17.25" x14ac:dyDescent="0.15">
      <c r="A5" s="295" t="s">
        <v>505</v>
      </c>
      <c r="B5" s="296"/>
      <c r="C5" s="296"/>
      <c r="D5" s="296"/>
      <c r="E5" s="296"/>
      <c r="F5" s="296"/>
      <c r="G5" s="296"/>
      <c r="H5" s="296"/>
      <c r="I5" s="296"/>
      <c r="J5" s="296"/>
      <c r="K5" s="296"/>
      <c r="L5" s="296"/>
      <c r="M5" s="296"/>
      <c r="N5" s="296"/>
      <c r="O5" s="296"/>
      <c r="P5" s="296"/>
      <c r="Q5" s="296"/>
      <c r="R5" s="296"/>
      <c r="S5" s="296"/>
      <c r="T5" s="296"/>
      <c r="U5" s="296"/>
      <c r="V5" s="296"/>
      <c r="W5" s="296"/>
      <c r="X5" s="296"/>
      <c r="Y5" s="296"/>
      <c r="Z5" s="296"/>
      <c r="AA5" s="296"/>
      <c r="AB5" s="296"/>
      <c r="AC5" s="296"/>
      <c r="AD5" s="296"/>
      <c r="AE5" s="296"/>
      <c r="AF5" s="296"/>
      <c r="AG5" s="296"/>
      <c r="AH5" s="296"/>
      <c r="AI5" s="296"/>
      <c r="AJ5" s="296"/>
      <c r="AK5" s="296"/>
      <c r="AL5" s="296"/>
      <c r="AM5" s="296"/>
      <c r="AN5" s="296"/>
      <c r="AO5" s="296"/>
      <c r="AP5" s="296"/>
      <c r="AQ5" s="296"/>
      <c r="AR5" s="296"/>
      <c r="AS5" s="297"/>
    </row>
    <row r="6" spans="1:46" x14ac:dyDescent="0.15">
      <c r="A6" s="298"/>
      <c r="B6" s="294"/>
      <c r="C6" s="294"/>
      <c r="D6" s="294"/>
      <c r="E6" s="294"/>
      <c r="F6" s="294"/>
      <c r="G6" s="294"/>
      <c r="H6" s="294"/>
      <c r="I6" s="294"/>
      <c r="J6" s="294"/>
      <c r="K6" s="294"/>
      <c r="L6" s="294"/>
      <c r="M6" s="294"/>
      <c r="N6" s="294"/>
      <c r="O6" s="294"/>
      <c r="P6" s="294"/>
      <c r="Q6" s="294"/>
      <c r="R6" s="294"/>
      <c r="S6" s="294"/>
      <c r="T6" s="294"/>
      <c r="U6" s="294"/>
      <c r="V6" s="294"/>
      <c r="W6" s="294"/>
      <c r="X6" s="294"/>
      <c r="Y6" s="294"/>
      <c r="Z6" s="294"/>
      <c r="AA6" s="294"/>
      <c r="AB6" s="294"/>
      <c r="AC6" s="294"/>
      <c r="AD6" s="294"/>
      <c r="AE6" s="294"/>
      <c r="AF6" s="294"/>
      <c r="AG6" s="294"/>
      <c r="AH6" s="294"/>
      <c r="AI6" s="294"/>
      <c r="AJ6" s="294"/>
      <c r="AK6" s="299" t="s">
        <v>506</v>
      </c>
      <c r="AL6" s="299"/>
      <c r="AM6" s="299"/>
      <c r="AN6" s="299"/>
      <c r="AO6" s="294"/>
      <c r="AP6" s="294"/>
      <c r="AQ6" s="294"/>
      <c r="AR6" s="294"/>
    </row>
    <row r="7" spans="1:46" x14ac:dyDescent="0.15">
      <c r="A7" s="298"/>
      <c r="B7" s="294"/>
      <c r="C7" s="294"/>
      <c r="D7" s="294"/>
      <c r="E7" s="294"/>
      <c r="F7" s="294"/>
      <c r="G7" s="294"/>
      <c r="H7" s="294"/>
      <c r="I7" s="294"/>
      <c r="J7" s="294"/>
      <c r="K7" s="294"/>
      <c r="L7" s="294"/>
      <c r="M7" s="294"/>
      <c r="N7" s="294"/>
      <c r="O7" s="294"/>
      <c r="P7" s="294"/>
      <c r="Q7" s="294"/>
      <c r="R7" s="294"/>
      <c r="S7" s="294"/>
      <c r="T7" s="294"/>
      <c r="U7" s="294"/>
      <c r="V7" s="294"/>
      <c r="W7" s="294"/>
      <c r="X7" s="294"/>
      <c r="Y7" s="294"/>
      <c r="Z7" s="294"/>
      <c r="AA7" s="294"/>
      <c r="AB7" s="294"/>
      <c r="AC7" s="294"/>
      <c r="AD7" s="294"/>
      <c r="AE7" s="294"/>
      <c r="AF7" s="294"/>
      <c r="AG7" s="294"/>
      <c r="AH7" s="294"/>
      <c r="AI7" s="294"/>
      <c r="AJ7" s="294"/>
      <c r="AK7" s="301"/>
      <c r="AL7" s="302"/>
      <c r="AM7" s="302"/>
      <c r="AN7" s="303"/>
      <c r="AO7" s="1216" t="s">
        <v>507</v>
      </c>
      <c r="AP7" s="304"/>
      <c r="AQ7" s="305" t="s">
        <v>508</v>
      </c>
      <c r="AR7" s="306"/>
    </row>
    <row r="8" spans="1:46" x14ac:dyDescent="0.15">
      <c r="A8" s="298"/>
      <c r="B8" s="294"/>
      <c r="C8" s="294"/>
      <c r="D8" s="294"/>
      <c r="E8" s="294"/>
      <c r="F8" s="294"/>
      <c r="G8" s="294"/>
      <c r="H8" s="294"/>
      <c r="I8" s="294"/>
      <c r="J8" s="294"/>
      <c r="K8" s="294"/>
      <c r="L8" s="294"/>
      <c r="M8" s="294"/>
      <c r="N8" s="294"/>
      <c r="O8" s="294"/>
      <c r="P8" s="294"/>
      <c r="Q8" s="294"/>
      <c r="R8" s="294"/>
      <c r="S8" s="294"/>
      <c r="T8" s="294"/>
      <c r="U8" s="294"/>
      <c r="V8" s="294"/>
      <c r="W8" s="294"/>
      <c r="X8" s="294"/>
      <c r="Y8" s="294"/>
      <c r="Z8" s="294"/>
      <c r="AA8" s="294"/>
      <c r="AB8" s="294"/>
      <c r="AC8" s="294"/>
      <c r="AD8" s="294"/>
      <c r="AE8" s="294"/>
      <c r="AF8" s="294"/>
      <c r="AG8" s="294"/>
      <c r="AH8" s="294"/>
      <c r="AI8" s="294"/>
      <c r="AJ8" s="294"/>
      <c r="AK8" s="307"/>
      <c r="AL8" s="308"/>
      <c r="AM8" s="308"/>
      <c r="AN8" s="309"/>
      <c r="AO8" s="1217"/>
      <c r="AP8" s="310" t="s">
        <v>509</v>
      </c>
      <c r="AQ8" s="311" t="s">
        <v>510</v>
      </c>
      <c r="AR8" s="312" t="s">
        <v>511</v>
      </c>
    </row>
    <row r="9" spans="1:46" x14ac:dyDescent="0.15">
      <c r="A9" s="298"/>
      <c r="B9" s="294"/>
      <c r="C9" s="294"/>
      <c r="D9" s="294"/>
      <c r="E9" s="294"/>
      <c r="F9" s="294"/>
      <c r="G9" s="294"/>
      <c r="H9" s="294"/>
      <c r="I9" s="294"/>
      <c r="J9" s="294"/>
      <c r="K9" s="294"/>
      <c r="L9" s="294"/>
      <c r="M9" s="294"/>
      <c r="N9" s="294"/>
      <c r="O9" s="294"/>
      <c r="P9" s="294"/>
      <c r="Q9" s="294"/>
      <c r="R9" s="294"/>
      <c r="S9" s="294"/>
      <c r="T9" s="294"/>
      <c r="U9" s="294"/>
      <c r="V9" s="294"/>
      <c r="W9" s="294"/>
      <c r="X9" s="294"/>
      <c r="Y9" s="294"/>
      <c r="Z9" s="294"/>
      <c r="AA9" s="294"/>
      <c r="AB9" s="294"/>
      <c r="AC9" s="294"/>
      <c r="AD9" s="294"/>
      <c r="AE9" s="294"/>
      <c r="AF9" s="294"/>
      <c r="AG9" s="294"/>
      <c r="AH9" s="294"/>
      <c r="AI9" s="294"/>
      <c r="AJ9" s="294"/>
      <c r="AK9" s="1230" t="s">
        <v>512</v>
      </c>
      <c r="AL9" s="1231"/>
      <c r="AM9" s="1231"/>
      <c r="AN9" s="1232"/>
      <c r="AO9" s="313">
        <v>1541760</v>
      </c>
      <c r="AP9" s="313">
        <v>124889</v>
      </c>
      <c r="AQ9" s="314">
        <v>99202</v>
      </c>
      <c r="AR9" s="315">
        <v>25.9</v>
      </c>
    </row>
    <row r="10" spans="1:46" x14ac:dyDescent="0.15">
      <c r="A10" s="298"/>
      <c r="B10" s="294"/>
      <c r="C10" s="294"/>
      <c r="D10" s="294"/>
      <c r="E10" s="294"/>
      <c r="F10" s="294"/>
      <c r="G10" s="294"/>
      <c r="H10" s="294"/>
      <c r="I10" s="294"/>
      <c r="J10" s="294"/>
      <c r="K10" s="294"/>
      <c r="L10" s="294"/>
      <c r="M10" s="294"/>
      <c r="N10" s="294"/>
      <c r="O10" s="294"/>
      <c r="P10" s="294"/>
      <c r="Q10" s="294"/>
      <c r="R10" s="294"/>
      <c r="S10" s="294"/>
      <c r="T10" s="294"/>
      <c r="U10" s="294"/>
      <c r="V10" s="294"/>
      <c r="W10" s="294"/>
      <c r="X10" s="294"/>
      <c r="Y10" s="294"/>
      <c r="Z10" s="294"/>
      <c r="AA10" s="294"/>
      <c r="AB10" s="294"/>
      <c r="AC10" s="294"/>
      <c r="AD10" s="294"/>
      <c r="AE10" s="294"/>
      <c r="AF10" s="294"/>
      <c r="AG10" s="294"/>
      <c r="AH10" s="294"/>
      <c r="AI10" s="294"/>
      <c r="AJ10" s="294"/>
      <c r="AK10" s="1230" t="s">
        <v>513</v>
      </c>
      <c r="AL10" s="1231"/>
      <c r="AM10" s="1231"/>
      <c r="AN10" s="1232"/>
      <c r="AO10" s="316">
        <v>100729</v>
      </c>
      <c r="AP10" s="316">
        <v>8159</v>
      </c>
      <c r="AQ10" s="317">
        <v>11247</v>
      </c>
      <c r="AR10" s="318">
        <v>-27.5</v>
      </c>
    </row>
    <row r="11" spans="1:46" ht="13.5" customHeight="1" x14ac:dyDescent="0.15">
      <c r="A11" s="298"/>
      <c r="B11" s="294"/>
      <c r="C11" s="294"/>
      <c r="D11" s="294"/>
      <c r="E11" s="294"/>
      <c r="F11" s="294"/>
      <c r="G11" s="294"/>
      <c r="H11" s="294"/>
      <c r="I11" s="294"/>
      <c r="J11" s="294"/>
      <c r="K11" s="294"/>
      <c r="L11" s="294"/>
      <c r="M11" s="294"/>
      <c r="N11" s="294"/>
      <c r="O11" s="294"/>
      <c r="P11" s="294"/>
      <c r="Q11" s="294"/>
      <c r="R11" s="294"/>
      <c r="S11" s="294"/>
      <c r="T11" s="294"/>
      <c r="U11" s="294"/>
      <c r="V11" s="294"/>
      <c r="W11" s="294"/>
      <c r="X11" s="294"/>
      <c r="Y11" s="294"/>
      <c r="Z11" s="294"/>
      <c r="AA11" s="294"/>
      <c r="AB11" s="294"/>
      <c r="AC11" s="294"/>
      <c r="AD11" s="294"/>
      <c r="AE11" s="294"/>
      <c r="AF11" s="294"/>
      <c r="AG11" s="294"/>
      <c r="AH11" s="294"/>
      <c r="AI11" s="294"/>
      <c r="AJ11" s="294"/>
      <c r="AK11" s="1230" t="s">
        <v>514</v>
      </c>
      <c r="AL11" s="1231"/>
      <c r="AM11" s="1231"/>
      <c r="AN11" s="1232"/>
      <c r="AO11" s="316">
        <v>292245</v>
      </c>
      <c r="AP11" s="316">
        <v>23673</v>
      </c>
      <c r="AQ11" s="317">
        <v>20554</v>
      </c>
      <c r="AR11" s="318">
        <v>15.2</v>
      </c>
    </row>
    <row r="12" spans="1:46" ht="13.5" customHeight="1" x14ac:dyDescent="0.15">
      <c r="A12" s="298"/>
      <c r="B12" s="294"/>
      <c r="C12" s="294"/>
      <c r="D12" s="294"/>
      <c r="E12" s="294"/>
      <c r="F12" s="294"/>
      <c r="G12" s="294"/>
      <c r="H12" s="294"/>
      <c r="I12" s="294"/>
      <c r="J12" s="294"/>
      <c r="K12" s="294"/>
      <c r="L12" s="294"/>
      <c r="M12" s="294"/>
      <c r="N12" s="294"/>
      <c r="O12" s="294"/>
      <c r="P12" s="294"/>
      <c r="Q12" s="294"/>
      <c r="R12" s="294"/>
      <c r="S12" s="294"/>
      <c r="T12" s="294"/>
      <c r="U12" s="294"/>
      <c r="V12" s="294"/>
      <c r="W12" s="294"/>
      <c r="X12" s="294"/>
      <c r="Y12" s="294"/>
      <c r="Z12" s="294"/>
      <c r="AA12" s="294"/>
      <c r="AB12" s="294"/>
      <c r="AC12" s="294"/>
      <c r="AD12" s="294"/>
      <c r="AE12" s="294"/>
      <c r="AF12" s="294"/>
      <c r="AG12" s="294"/>
      <c r="AH12" s="294"/>
      <c r="AI12" s="294"/>
      <c r="AJ12" s="294"/>
      <c r="AK12" s="1230" t="s">
        <v>515</v>
      </c>
      <c r="AL12" s="1231"/>
      <c r="AM12" s="1231"/>
      <c r="AN12" s="1232"/>
      <c r="AO12" s="316">
        <v>132504</v>
      </c>
      <c r="AP12" s="316">
        <v>10733</v>
      </c>
      <c r="AQ12" s="317">
        <v>2195</v>
      </c>
      <c r="AR12" s="318">
        <v>389</v>
      </c>
    </row>
    <row r="13" spans="1:46" ht="13.5" customHeight="1" x14ac:dyDescent="0.15">
      <c r="A13" s="298"/>
      <c r="B13" s="294"/>
      <c r="C13" s="294"/>
      <c r="D13" s="294"/>
      <c r="E13" s="294"/>
      <c r="F13" s="294"/>
      <c r="G13" s="294"/>
      <c r="H13" s="294"/>
      <c r="I13" s="294"/>
      <c r="J13" s="294"/>
      <c r="K13" s="294"/>
      <c r="L13" s="294"/>
      <c r="M13" s="294"/>
      <c r="N13" s="294"/>
      <c r="O13" s="294"/>
      <c r="P13" s="294"/>
      <c r="Q13" s="294"/>
      <c r="R13" s="294"/>
      <c r="S13" s="294"/>
      <c r="T13" s="294"/>
      <c r="U13" s="294"/>
      <c r="V13" s="294"/>
      <c r="W13" s="294"/>
      <c r="X13" s="294"/>
      <c r="Y13" s="294"/>
      <c r="Z13" s="294"/>
      <c r="AA13" s="294"/>
      <c r="AB13" s="294"/>
      <c r="AC13" s="294"/>
      <c r="AD13" s="294"/>
      <c r="AE13" s="294"/>
      <c r="AF13" s="294"/>
      <c r="AG13" s="294"/>
      <c r="AH13" s="294"/>
      <c r="AI13" s="294"/>
      <c r="AJ13" s="294"/>
      <c r="AK13" s="1230" t="s">
        <v>516</v>
      </c>
      <c r="AL13" s="1231"/>
      <c r="AM13" s="1231"/>
      <c r="AN13" s="1232"/>
      <c r="AO13" s="316" t="s">
        <v>517</v>
      </c>
      <c r="AP13" s="316" t="s">
        <v>517</v>
      </c>
      <c r="AQ13" s="317" t="s">
        <v>517</v>
      </c>
      <c r="AR13" s="318" t="s">
        <v>517</v>
      </c>
    </row>
    <row r="14" spans="1:46" ht="13.5" customHeight="1" x14ac:dyDescent="0.15">
      <c r="A14" s="298"/>
      <c r="B14" s="294"/>
      <c r="C14" s="294"/>
      <c r="D14" s="294"/>
      <c r="E14" s="294"/>
      <c r="F14" s="294"/>
      <c r="G14" s="294"/>
      <c r="H14" s="294"/>
      <c r="I14" s="294"/>
      <c r="J14" s="294"/>
      <c r="K14" s="294"/>
      <c r="L14" s="294"/>
      <c r="M14" s="294"/>
      <c r="N14" s="294"/>
      <c r="O14" s="294"/>
      <c r="P14" s="294"/>
      <c r="Q14" s="294"/>
      <c r="R14" s="294"/>
      <c r="S14" s="294"/>
      <c r="T14" s="294"/>
      <c r="U14" s="294"/>
      <c r="V14" s="294"/>
      <c r="W14" s="294"/>
      <c r="X14" s="294"/>
      <c r="Y14" s="294"/>
      <c r="Z14" s="294"/>
      <c r="AA14" s="294"/>
      <c r="AB14" s="294"/>
      <c r="AC14" s="294"/>
      <c r="AD14" s="294"/>
      <c r="AE14" s="294"/>
      <c r="AF14" s="294"/>
      <c r="AG14" s="294"/>
      <c r="AH14" s="294"/>
      <c r="AI14" s="294"/>
      <c r="AJ14" s="294"/>
      <c r="AK14" s="1230" t="s">
        <v>518</v>
      </c>
      <c r="AL14" s="1231"/>
      <c r="AM14" s="1231"/>
      <c r="AN14" s="1232"/>
      <c r="AO14" s="316">
        <v>75483</v>
      </c>
      <c r="AP14" s="316">
        <v>6114</v>
      </c>
      <c r="AQ14" s="317">
        <v>4724</v>
      </c>
      <c r="AR14" s="318">
        <v>29.4</v>
      </c>
    </row>
    <row r="15" spans="1:46" ht="13.5" customHeight="1" x14ac:dyDescent="0.15">
      <c r="A15" s="298"/>
      <c r="B15" s="294"/>
      <c r="C15" s="294"/>
      <c r="D15" s="294"/>
      <c r="E15" s="294"/>
      <c r="F15" s="294"/>
      <c r="G15" s="294"/>
      <c r="H15" s="294"/>
      <c r="I15" s="294"/>
      <c r="J15" s="294"/>
      <c r="K15" s="294"/>
      <c r="L15" s="294"/>
      <c r="M15" s="294"/>
      <c r="N15" s="294"/>
      <c r="O15" s="294"/>
      <c r="P15" s="294"/>
      <c r="Q15" s="294"/>
      <c r="R15" s="294"/>
      <c r="S15" s="294"/>
      <c r="T15" s="294"/>
      <c r="U15" s="294"/>
      <c r="V15" s="294"/>
      <c r="W15" s="294"/>
      <c r="X15" s="294"/>
      <c r="Y15" s="294"/>
      <c r="Z15" s="294"/>
      <c r="AA15" s="294"/>
      <c r="AB15" s="294"/>
      <c r="AC15" s="294"/>
      <c r="AD15" s="294"/>
      <c r="AE15" s="294"/>
      <c r="AF15" s="294"/>
      <c r="AG15" s="294"/>
      <c r="AH15" s="294"/>
      <c r="AI15" s="294"/>
      <c r="AJ15" s="294"/>
      <c r="AK15" s="1230" t="s">
        <v>519</v>
      </c>
      <c r="AL15" s="1231"/>
      <c r="AM15" s="1231"/>
      <c r="AN15" s="1232"/>
      <c r="AO15" s="316">
        <v>54088</v>
      </c>
      <c r="AP15" s="316">
        <v>4381</v>
      </c>
      <c r="AQ15" s="317">
        <v>2851</v>
      </c>
      <c r="AR15" s="318">
        <v>53.7</v>
      </c>
    </row>
    <row r="16" spans="1:46" x14ac:dyDescent="0.15">
      <c r="A16" s="298"/>
      <c r="B16" s="294"/>
      <c r="C16" s="294"/>
      <c r="D16" s="294"/>
      <c r="E16" s="294"/>
      <c r="F16" s="294"/>
      <c r="G16" s="294"/>
      <c r="H16" s="294"/>
      <c r="I16" s="294"/>
      <c r="J16" s="294"/>
      <c r="K16" s="294"/>
      <c r="L16" s="294"/>
      <c r="M16" s="294"/>
      <c r="N16" s="294"/>
      <c r="O16" s="294"/>
      <c r="P16" s="294"/>
      <c r="Q16" s="294"/>
      <c r="R16" s="294"/>
      <c r="S16" s="294"/>
      <c r="T16" s="294"/>
      <c r="U16" s="294"/>
      <c r="V16" s="294"/>
      <c r="W16" s="294"/>
      <c r="X16" s="294"/>
      <c r="Y16" s="294"/>
      <c r="Z16" s="294"/>
      <c r="AA16" s="294"/>
      <c r="AB16" s="294"/>
      <c r="AC16" s="294"/>
      <c r="AD16" s="294"/>
      <c r="AE16" s="294"/>
      <c r="AF16" s="294"/>
      <c r="AG16" s="294"/>
      <c r="AH16" s="294"/>
      <c r="AI16" s="294"/>
      <c r="AJ16" s="294"/>
      <c r="AK16" s="1233" t="s">
        <v>520</v>
      </c>
      <c r="AL16" s="1234"/>
      <c r="AM16" s="1234"/>
      <c r="AN16" s="1235"/>
      <c r="AO16" s="316">
        <v>-135542</v>
      </c>
      <c r="AP16" s="316">
        <v>-10980</v>
      </c>
      <c r="AQ16" s="317">
        <v>-9556</v>
      </c>
      <c r="AR16" s="318">
        <v>14.9</v>
      </c>
    </row>
    <row r="17" spans="1:46" x14ac:dyDescent="0.15">
      <c r="A17" s="298"/>
      <c r="B17" s="294"/>
      <c r="C17" s="294"/>
      <c r="D17" s="294"/>
      <c r="E17" s="294"/>
      <c r="F17" s="294"/>
      <c r="G17" s="294"/>
      <c r="H17" s="294"/>
      <c r="I17" s="294"/>
      <c r="J17" s="294"/>
      <c r="K17" s="294"/>
      <c r="L17" s="294"/>
      <c r="M17" s="294"/>
      <c r="N17" s="294"/>
      <c r="O17" s="294"/>
      <c r="P17" s="294"/>
      <c r="Q17" s="294"/>
      <c r="R17" s="294"/>
      <c r="S17" s="294"/>
      <c r="T17" s="294"/>
      <c r="U17" s="294"/>
      <c r="V17" s="294"/>
      <c r="W17" s="294"/>
      <c r="X17" s="294"/>
      <c r="Y17" s="294"/>
      <c r="Z17" s="294"/>
      <c r="AA17" s="294"/>
      <c r="AB17" s="294"/>
      <c r="AC17" s="294"/>
      <c r="AD17" s="294"/>
      <c r="AE17" s="294"/>
      <c r="AF17" s="294"/>
      <c r="AG17" s="294"/>
      <c r="AH17" s="294"/>
      <c r="AI17" s="294"/>
      <c r="AJ17" s="294"/>
      <c r="AK17" s="1233" t="s">
        <v>186</v>
      </c>
      <c r="AL17" s="1234"/>
      <c r="AM17" s="1234"/>
      <c r="AN17" s="1235"/>
      <c r="AO17" s="316">
        <v>2061267</v>
      </c>
      <c r="AP17" s="316">
        <v>166972</v>
      </c>
      <c r="AQ17" s="317">
        <v>131217</v>
      </c>
      <c r="AR17" s="318">
        <v>27.2</v>
      </c>
    </row>
    <row r="18" spans="1:46" x14ac:dyDescent="0.15">
      <c r="A18" s="298"/>
      <c r="B18" s="294"/>
      <c r="C18" s="294"/>
      <c r="D18" s="294"/>
      <c r="E18" s="294"/>
      <c r="F18" s="294"/>
      <c r="G18" s="294"/>
      <c r="H18" s="294"/>
      <c r="I18" s="294"/>
      <c r="J18" s="294"/>
      <c r="K18" s="294"/>
      <c r="L18" s="294"/>
      <c r="M18" s="294"/>
      <c r="N18" s="294"/>
      <c r="O18" s="294"/>
      <c r="P18" s="294"/>
      <c r="Q18" s="294"/>
      <c r="R18" s="294"/>
      <c r="S18" s="294"/>
      <c r="T18" s="294"/>
      <c r="U18" s="294"/>
      <c r="V18" s="294"/>
      <c r="W18" s="294"/>
      <c r="X18" s="294"/>
      <c r="Y18" s="294"/>
      <c r="Z18" s="294"/>
      <c r="AA18" s="294"/>
      <c r="AB18" s="294"/>
      <c r="AC18" s="294"/>
      <c r="AD18" s="294"/>
      <c r="AE18" s="294"/>
      <c r="AF18" s="294"/>
      <c r="AG18" s="294"/>
      <c r="AH18" s="294"/>
      <c r="AI18" s="294"/>
      <c r="AJ18" s="294"/>
      <c r="AK18" s="294"/>
      <c r="AL18" s="294"/>
      <c r="AM18" s="294"/>
      <c r="AN18" s="294"/>
      <c r="AO18" s="294"/>
      <c r="AP18" s="294"/>
      <c r="AQ18" s="319"/>
      <c r="AR18" s="319"/>
    </row>
    <row r="19" spans="1:46" x14ac:dyDescent="0.15">
      <c r="A19" s="298"/>
      <c r="B19" s="294"/>
      <c r="C19" s="294"/>
      <c r="D19" s="294"/>
      <c r="E19" s="294"/>
      <c r="F19" s="294"/>
      <c r="G19" s="294"/>
      <c r="H19" s="294"/>
      <c r="I19" s="294"/>
      <c r="J19" s="294"/>
      <c r="K19" s="294"/>
      <c r="L19" s="294"/>
      <c r="M19" s="294"/>
      <c r="N19" s="294"/>
      <c r="O19" s="294"/>
      <c r="P19" s="294"/>
      <c r="Q19" s="294"/>
      <c r="R19" s="294"/>
      <c r="S19" s="294"/>
      <c r="T19" s="294"/>
      <c r="U19" s="294"/>
      <c r="V19" s="294"/>
      <c r="W19" s="294"/>
      <c r="X19" s="294"/>
      <c r="Y19" s="294"/>
      <c r="Z19" s="294"/>
      <c r="AA19" s="294"/>
      <c r="AB19" s="294"/>
      <c r="AC19" s="294"/>
      <c r="AD19" s="294"/>
      <c r="AE19" s="294"/>
      <c r="AF19" s="294"/>
      <c r="AG19" s="294"/>
      <c r="AH19" s="294"/>
      <c r="AI19" s="294"/>
      <c r="AJ19" s="294"/>
      <c r="AK19" s="294" t="s">
        <v>521</v>
      </c>
      <c r="AL19" s="294"/>
      <c r="AM19" s="294"/>
      <c r="AN19" s="294"/>
      <c r="AO19" s="294"/>
      <c r="AP19" s="294"/>
      <c r="AQ19" s="294"/>
      <c r="AR19" s="294"/>
    </row>
    <row r="20" spans="1:46" x14ac:dyDescent="0.15">
      <c r="A20" s="298"/>
      <c r="B20" s="294"/>
      <c r="C20" s="294"/>
      <c r="D20" s="294"/>
      <c r="E20" s="294"/>
      <c r="F20" s="294"/>
      <c r="G20" s="294"/>
      <c r="H20" s="294"/>
      <c r="I20" s="294"/>
      <c r="J20" s="294"/>
      <c r="K20" s="294"/>
      <c r="L20" s="294"/>
      <c r="M20" s="294"/>
      <c r="N20" s="294"/>
      <c r="O20" s="294"/>
      <c r="P20" s="294"/>
      <c r="Q20" s="294"/>
      <c r="R20" s="294"/>
      <c r="S20" s="294"/>
      <c r="T20" s="294"/>
      <c r="U20" s="294"/>
      <c r="V20" s="294"/>
      <c r="W20" s="294"/>
      <c r="X20" s="294"/>
      <c r="Y20" s="294"/>
      <c r="Z20" s="294"/>
      <c r="AA20" s="294"/>
      <c r="AB20" s="294"/>
      <c r="AC20" s="294"/>
      <c r="AD20" s="294"/>
      <c r="AE20" s="294"/>
      <c r="AF20" s="294"/>
      <c r="AG20" s="294"/>
      <c r="AH20" s="294"/>
      <c r="AI20" s="294"/>
      <c r="AJ20" s="294"/>
      <c r="AK20" s="320"/>
      <c r="AL20" s="321"/>
      <c r="AM20" s="321"/>
      <c r="AN20" s="322"/>
      <c r="AO20" s="323" t="s">
        <v>522</v>
      </c>
      <c r="AP20" s="324" t="s">
        <v>523</v>
      </c>
      <c r="AQ20" s="325" t="s">
        <v>524</v>
      </c>
      <c r="AR20" s="326"/>
    </row>
    <row r="21" spans="1:46" s="332" customFormat="1" x14ac:dyDescent="0.15">
      <c r="A21" s="327"/>
      <c r="B21" s="299"/>
      <c r="C21" s="299"/>
      <c r="D21" s="299"/>
      <c r="E21" s="299"/>
      <c r="F21" s="299"/>
      <c r="G21" s="299"/>
      <c r="H21" s="299"/>
      <c r="I21" s="299"/>
      <c r="J21" s="299"/>
      <c r="K21" s="299"/>
      <c r="L21" s="299"/>
      <c r="M21" s="299"/>
      <c r="N21" s="299"/>
      <c r="O21" s="299"/>
      <c r="P21" s="299"/>
      <c r="Q21" s="299"/>
      <c r="R21" s="299"/>
      <c r="S21" s="299"/>
      <c r="T21" s="299"/>
      <c r="U21" s="299"/>
      <c r="V21" s="299"/>
      <c r="W21" s="299"/>
      <c r="X21" s="299"/>
      <c r="Y21" s="299"/>
      <c r="Z21" s="299"/>
      <c r="AA21" s="299"/>
      <c r="AB21" s="299"/>
      <c r="AC21" s="299"/>
      <c r="AD21" s="299"/>
      <c r="AE21" s="299"/>
      <c r="AF21" s="299"/>
      <c r="AG21" s="299"/>
      <c r="AH21" s="299"/>
      <c r="AI21" s="299"/>
      <c r="AJ21" s="299"/>
      <c r="AK21" s="1227" t="s">
        <v>525</v>
      </c>
      <c r="AL21" s="1228"/>
      <c r="AM21" s="1228"/>
      <c r="AN21" s="1229"/>
      <c r="AO21" s="328">
        <v>15.96</v>
      </c>
      <c r="AP21" s="329">
        <v>11.75</v>
      </c>
      <c r="AQ21" s="330">
        <v>4.21</v>
      </c>
      <c r="AR21" s="299"/>
      <c r="AS21" s="331"/>
      <c r="AT21" s="327"/>
    </row>
    <row r="22" spans="1:46" s="332" customFormat="1" x14ac:dyDescent="0.15">
      <c r="A22" s="327"/>
      <c r="B22" s="299"/>
      <c r="C22" s="299"/>
      <c r="D22" s="299"/>
      <c r="E22" s="299"/>
      <c r="F22" s="299"/>
      <c r="G22" s="299"/>
      <c r="H22" s="299"/>
      <c r="I22" s="299"/>
      <c r="J22" s="299"/>
      <c r="K22" s="299"/>
      <c r="L22" s="299"/>
      <c r="M22" s="299"/>
      <c r="N22" s="299"/>
      <c r="O22" s="299"/>
      <c r="P22" s="299"/>
      <c r="Q22" s="299"/>
      <c r="R22" s="299"/>
      <c r="S22" s="299"/>
      <c r="T22" s="299"/>
      <c r="U22" s="299"/>
      <c r="V22" s="299"/>
      <c r="W22" s="299"/>
      <c r="X22" s="299"/>
      <c r="Y22" s="299"/>
      <c r="Z22" s="299"/>
      <c r="AA22" s="299"/>
      <c r="AB22" s="299"/>
      <c r="AC22" s="299"/>
      <c r="AD22" s="299"/>
      <c r="AE22" s="299"/>
      <c r="AF22" s="299"/>
      <c r="AG22" s="299"/>
      <c r="AH22" s="299"/>
      <c r="AI22" s="299"/>
      <c r="AJ22" s="299"/>
      <c r="AK22" s="1227" t="s">
        <v>526</v>
      </c>
      <c r="AL22" s="1228"/>
      <c r="AM22" s="1228"/>
      <c r="AN22" s="1229"/>
      <c r="AO22" s="333">
        <v>92.9</v>
      </c>
      <c r="AP22" s="334">
        <v>95.4</v>
      </c>
      <c r="AQ22" s="335">
        <v>-2.5</v>
      </c>
      <c r="AR22" s="319"/>
      <c r="AS22" s="331"/>
      <c r="AT22" s="327"/>
    </row>
    <row r="23" spans="1:46" s="332" customFormat="1" x14ac:dyDescent="0.15">
      <c r="A23" s="327"/>
      <c r="B23" s="299"/>
      <c r="C23" s="299"/>
      <c r="D23" s="299"/>
      <c r="E23" s="299"/>
      <c r="F23" s="299"/>
      <c r="G23" s="299"/>
      <c r="H23" s="299"/>
      <c r="I23" s="299"/>
      <c r="J23" s="299"/>
      <c r="K23" s="299"/>
      <c r="L23" s="299"/>
      <c r="M23" s="299"/>
      <c r="N23" s="299"/>
      <c r="O23" s="299"/>
      <c r="P23" s="299"/>
      <c r="Q23" s="299"/>
      <c r="R23" s="299"/>
      <c r="S23" s="299"/>
      <c r="T23" s="299"/>
      <c r="U23" s="299"/>
      <c r="V23" s="299"/>
      <c r="W23" s="299"/>
      <c r="X23" s="299"/>
      <c r="Y23" s="299"/>
      <c r="Z23" s="299"/>
      <c r="AA23" s="299"/>
      <c r="AB23" s="299"/>
      <c r="AC23" s="299"/>
      <c r="AD23" s="299"/>
      <c r="AE23" s="299"/>
      <c r="AF23" s="299"/>
      <c r="AG23" s="299"/>
      <c r="AH23" s="299"/>
      <c r="AI23" s="299"/>
      <c r="AJ23" s="299"/>
      <c r="AK23" s="299"/>
      <c r="AL23" s="299"/>
      <c r="AM23" s="299"/>
      <c r="AN23" s="299"/>
      <c r="AO23" s="299"/>
      <c r="AP23" s="319"/>
      <c r="AQ23" s="319"/>
      <c r="AR23" s="319"/>
      <c r="AS23" s="331"/>
      <c r="AT23" s="327"/>
    </row>
    <row r="24" spans="1:46" s="332" customFormat="1" x14ac:dyDescent="0.15">
      <c r="A24" s="327"/>
      <c r="B24" s="299"/>
      <c r="C24" s="299"/>
      <c r="D24" s="299"/>
      <c r="E24" s="299"/>
      <c r="F24" s="299"/>
      <c r="G24" s="299"/>
      <c r="H24" s="299"/>
      <c r="I24" s="299"/>
      <c r="J24" s="299"/>
      <c r="K24" s="299"/>
      <c r="L24" s="299"/>
      <c r="M24" s="299"/>
      <c r="N24" s="299"/>
      <c r="O24" s="299"/>
      <c r="P24" s="299"/>
      <c r="Q24" s="299"/>
      <c r="R24" s="299"/>
      <c r="S24" s="299"/>
      <c r="T24" s="299"/>
      <c r="U24" s="299"/>
      <c r="V24" s="299"/>
      <c r="W24" s="299"/>
      <c r="X24" s="299"/>
      <c r="Y24" s="299"/>
      <c r="Z24" s="299"/>
      <c r="AA24" s="299"/>
      <c r="AB24" s="299"/>
      <c r="AC24" s="299"/>
      <c r="AD24" s="299"/>
      <c r="AE24" s="299"/>
      <c r="AF24" s="299"/>
      <c r="AG24" s="299"/>
      <c r="AH24" s="299"/>
      <c r="AI24" s="299"/>
      <c r="AJ24" s="299"/>
      <c r="AK24" s="299"/>
      <c r="AL24" s="299"/>
      <c r="AM24" s="299"/>
      <c r="AN24" s="299"/>
      <c r="AO24" s="299"/>
      <c r="AP24" s="319"/>
      <c r="AQ24" s="319"/>
      <c r="AR24" s="319"/>
      <c r="AS24" s="331"/>
      <c r="AT24" s="327"/>
    </row>
    <row r="25" spans="1:46" s="332" customFormat="1" x14ac:dyDescent="0.15">
      <c r="A25" s="336"/>
      <c r="B25" s="337"/>
      <c r="C25" s="337"/>
      <c r="D25" s="337"/>
      <c r="E25" s="337"/>
      <c r="F25" s="337"/>
      <c r="G25" s="337"/>
      <c r="H25" s="337"/>
      <c r="I25" s="337"/>
      <c r="J25" s="337"/>
      <c r="K25" s="337"/>
      <c r="L25" s="337"/>
      <c r="M25" s="337"/>
      <c r="N25" s="337"/>
      <c r="O25" s="337"/>
      <c r="P25" s="337"/>
      <c r="Q25" s="337"/>
      <c r="R25" s="337"/>
      <c r="S25" s="337"/>
      <c r="T25" s="337"/>
      <c r="U25" s="337"/>
      <c r="V25" s="337"/>
      <c r="W25" s="337"/>
      <c r="X25" s="337"/>
      <c r="Y25" s="337"/>
      <c r="Z25" s="337"/>
      <c r="AA25" s="337"/>
      <c r="AB25" s="337"/>
      <c r="AC25" s="337"/>
      <c r="AD25" s="337"/>
      <c r="AE25" s="337"/>
      <c r="AF25" s="337"/>
      <c r="AG25" s="337"/>
      <c r="AH25" s="337"/>
      <c r="AI25" s="337"/>
      <c r="AJ25" s="337"/>
      <c r="AK25" s="337"/>
      <c r="AL25" s="337"/>
      <c r="AM25" s="337"/>
      <c r="AN25" s="337"/>
      <c r="AO25" s="337"/>
      <c r="AP25" s="338"/>
      <c r="AQ25" s="338"/>
      <c r="AR25" s="338"/>
      <c r="AS25" s="339"/>
      <c r="AT25" s="327"/>
    </row>
    <row r="26" spans="1:46" s="332" customFormat="1" x14ac:dyDescent="0.15">
      <c r="A26" s="299" t="s">
        <v>527</v>
      </c>
      <c r="B26" s="299"/>
      <c r="C26" s="299"/>
      <c r="D26" s="299"/>
      <c r="E26" s="299"/>
      <c r="F26" s="299"/>
      <c r="G26" s="299"/>
      <c r="H26" s="299"/>
      <c r="I26" s="299"/>
      <c r="J26" s="299"/>
      <c r="K26" s="299"/>
      <c r="L26" s="299"/>
      <c r="M26" s="299"/>
      <c r="N26" s="299"/>
      <c r="O26" s="299"/>
      <c r="P26" s="299"/>
      <c r="Q26" s="299"/>
      <c r="R26" s="299"/>
      <c r="S26" s="299"/>
      <c r="T26" s="299"/>
      <c r="U26" s="299"/>
      <c r="V26" s="299"/>
      <c r="W26" s="299"/>
      <c r="X26" s="299"/>
      <c r="Y26" s="299"/>
      <c r="Z26" s="299"/>
      <c r="AA26" s="299"/>
      <c r="AB26" s="299"/>
      <c r="AC26" s="299"/>
      <c r="AD26" s="299"/>
      <c r="AE26" s="299"/>
      <c r="AF26" s="299"/>
      <c r="AG26" s="299"/>
      <c r="AH26" s="299"/>
      <c r="AI26" s="299"/>
      <c r="AJ26" s="299"/>
      <c r="AK26" s="299"/>
      <c r="AL26" s="299"/>
      <c r="AM26" s="299"/>
      <c r="AN26" s="299"/>
      <c r="AO26" s="299"/>
      <c r="AP26" s="319"/>
      <c r="AQ26" s="319"/>
      <c r="AR26" s="319"/>
      <c r="AS26" s="299"/>
      <c r="AT26" s="299"/>
    </row>
    <row r="27" spans="1:46" x14ac:dyDescent="0.15">
      <c r="A27" s="340"/>
      <c r="AO27" s="294"/>
      <c r="AP27" s="294"/>
      <c r="AQ27" s="294"/>
      <c r="AR27" s="294"/>
      <c r="AS27" s="294"/>
      <c r="AT27" s="294"/>
    </row>
    <row r="28" spans="1:46" ht="17.25" x14ac:dyDescent="0.15">
      <c r="A28" s="295" t="s">
        <v>528</v>
      </c>
      <c r="B28" s="296"/>
      <c r="C28" s="296"/>
      <c r="D28" s="296"/>
      <c r="E28" s="296"/>
      <c r="F28" s="296"/>
      <c r="G28" s="296"/>
      <c r="H28" s="296"/>
      <c r="I28" s="296"/>
      <c r="J28" s="296"/>
      <c r="K28" s="296"/>
      <c r="L28" s="296"/>
      <c r="M28" s="296"/>
      <c r="N28" s="296"/>
      <c r="O28" s="296"/>
      <c r="P28" s="296"/>
      <c r="Q28" s="296"/>
      <c r="R28" s="296"/>
      <c r="S28" s="296"/>
      <c r="T28" s="296"/>
      <c r="U28" s="296"/>
      <c r="V28" s="296"/>
      <c r="W28" s="296"/>
      <c r="X28" s="296"/>
      <c r="Y28" s="296"/>
      <c r="Z28" s="296"/>
      <c r="AA28" s="296"/>
      <c r="AB28" s="296"/>
      <c r="AC28" s="296"/>
      <c r="AD28" s="296"/>
      <c r="AE28" s="296"/>
      <c r="AF28" s="296"/>
      <c r="AG28" s="296"/>
      <c r="AH28" s="296"/>
      <c r="AI28" s="296"/>
      <c r="AJ28" s="296"/>
      <c r="AK28" s="296"/>
      <c r="AL28" s="296"/>
      <c r="AM28" s="296"/>
      <c r="AN28" s="296"/>
      <c r="AO28" s="296"/>
      <c r="AP28" s="296"/>
      <c r="AQ28" s="296"/>
      <c r="AR28" s="296"/>
      <c r="AS28" s="341"/>
    </row>
    <row r="29" spans="1:46" x14ac:dyDescent="0.15">
      <c r="A29" s="298"/>
      <c r="B29" s="294"/>
      <c r="C29" s="294"/>
      <c r="D29" s="294"/>
      <c r="E29" s="294"/>
      <c r="F29" s="294"/>
      <c r="G29" s="294"/>
      <c r="H29" s="294"/>
      <c r="I29" s="294"/>
      <c r="J29" s="294"/>
      <c r="K29" s="294"/>
      <c r="L29" s="294"/>
      <c r="M29" s="294"/>
      <c r="N29" s="294"/>
      <c r="O29" s="294"/>
      <c r="P29" s="294"/>
      <c r="Q29" s="294"/>
      <c r="R29" s="294"/>
      <c r="S29" s="294"/>
      <c r="T29" s="294"/>
      <c r="U29" s="294"/>
      <c r="V29" s="294"/>
      <c r="W29" s="294"/>
      <c r="X29" s="294"/>
      <c r="Y29" s="294"/>
      <c r="Z29" s="294"/>
      <c r="AA29" s="294"/>
      <c r="AB29" s="294"/>
      <c r="AC29" s="294"/>
      <c r="AD29" s="294"/>
      <c r="AE29" s="294"/>
      <c r="AF29" s="294"/>
      <c r="AG29" s="294"/>
      <c r="AH29" s="294"/>
      <c r="AI29" s="294"/>
      <c r="AJ29" s="294"/>
      <c r="AK29" s="299" t="s">
        <v>529</v>
      </c>
      <c r="AL29" s="299"/>
      <c r="AM29" s="299"/>
      <c r="AN29" s="299"/>
      <c r="AO29" s="294"/>
      <c r="AP29" s="294"/>
      <c r="AQ29" s="294"/>
      <c r="AR29" s="294"/>
      <c r="AS29" s="342"/>
    </row>
    <row r="30" spans="1:46" x14ac:dyDescent="0.15">
      <c r="A30" s="298"/>
      <c r="B30" s="294"/>
      <c r="C30" s="294"/>
      <c r="D30" s="294"/>
      <c r="E30" s="294"/>
      <c r="F30" s="294"/>
      <c r="G30" s="294"/>
      <c r="H30" s="294"/>
      <c r="I30" s="294"/>
      <c r="J30" s="294"/>
      <c r="K30" s="294"/>
      <c r="L30" s="294"/>
      <c r="M30" s="294"/>
      <c r="N30" s="294"/>
      <c r="O30" s="294"/>
      <c r="P30" s="294"/>
      <c r="Q30" s="294"/>
      <c r="R30" s="294"/>
      <c r="S30" s="294"/>
      <c r="T30" s="294"/>
      <c r="U30" s="294"/>
      <c r="V30" s="294"/>
      <c r="W30" s="294"/>
      <c r="X30" s="294"/>
      <c r="Y30" s="294"/>
      <c r="Z30" s="294"/>
      <c r="AA30" s="294"/>
      <c r="AB30" s="294"/>
      <c r="AC30" s="294"/>
      <c r="AD30" s="294"/>
      <c r="AE30" s="294"/>
      <c r="AF30" s="294"/>
      <c r="AG30" s="294"/>
      <c r="AH30" s="294"/>
      <c r="AI30" s="294"/>
      <c r="AJ30" s="294"/>
      <c r="AK30" s="301"/>
      <c r="AL30" s="302"/>
      <c r="AM30" s="302"/>
      <c r="AN30" s="303"/>
      <c r="AO30" s="1216" t="s">
        <v>507</v>
      </c>
      <c r="AP30" s="304"/>
      <c r="AQ30" s="305" t="s">
        <v>508</v>
      </c>
      <c r="AR30" s="306"/>
    </row>
    <row r="31" spans="1:46" x14ac:dyDescent="0.15">
      <c r="A31" s="298"/>
      <c r="B31" s="294"/>
      <c r="C31" s="294"/>
      <c r="D31" s="294"/>
      <c r="E31" s="294"/>
      <c r="F31" s="294"/>
      <c r="G31" s="294"/>
      <c r="H31" s="294"/>
      <c r="I31" s="294"/>
      <c r="J31" s="294"/>
      <c r="K31" s="294"/>
      <c r="L31" s="294"/>
      <c r="M31" s="294"/>
      <c r="N31" s="294"/>
      <c r="O31" s="294"/>
      <c r="P31" s="294"/>
      <c r="Q31" s="294"/>
      <c r="R31" s="294"/>
      <c r="S31" s="294"/>
      <c r="T31" s="294"/>
      <c r="U31" s="294"/>
      <c r="V31" s="294"/>
      <c r="W31" s="294"/>
      <c r="X31" s="294"/>
      <c r="Y31" s="294"/>
      <c r="Z31" s="294"/>
      <c r="AA31" s="294"/>
      <c r="AB31" s="294"/>
      <c r="AC31" s="294"/>
      <c r="AD31" s="294"/>
      <c r="AE31" s="294"/>
      <c r="AF31" s="294"/>
      <c r="AG31" s="294"/>
      <c r="AH31" s="294"/>
      <c r="AI31" s="294"/>
      <c r="AJ31" s="294"/>
      <c r="AK31" s="307"/>
      <c r="AL31" s="308"/>
      <c r="AM31" s="308"/>
      <c r="AN31" s="309"/>
      <c r="AO31" s="1217"/>
      <c r="AP31" s="310" t="s">
        <v>509</v>
      </c>
      <c r="AQ31" s="311" t="s">
        <v>510</v>
      </c>
      <c r="AR31" s="312" t="s">
        <v>511</v>
      </c>
    </row>
    <row r="32" spans="1:46" ht="27" customHeight="1" x14ac:dyDescent="0.15">
      <c r="A32" s="298"/>
      <c r="B32" s="294"/>
      <c r="C32" s="294"/>
      <c r="D32" s="294"/>
      <c r="E32" s="294"/>
      <c r="F32" s="294"/>
      <c r="G32" s="294"/>
      <c r="H32" s="294"/>
      <c r="I32" s="294"/>
      <c r="J32" s="294"/>
      <c r="K32" s="294"/>
      <c r="L32" s="294"/>
      <c r="M32" s="294"/>
      <c r="N32" s="294"/>
      <c r="O32" s="294"/>
      <c r="P32" s="294"/>
      <c r="Q32" s="294"/>
      <c r="R32" s="294"/>
      <c r="S32" s="294"/>
      <c r="T32" s="294"/>
      <c r="U32" s="294"/>
      <c r="V32" s="294"/>
      <c r="W32" s="294"/>
      <c r="X32" s="294"/>
      <c r="Y32" s="294"/>
      <c r="Z32" s="294"/>
      <c r="AA32" s="294"/>
      <c r="AB32" s="294"/>
      <c r="AC32" s="294"/>
      <c r="AD32" s="294"/>
      <c r="AE32" s="294"/>
      <c r="AF32" s="294"/>
      <c r="AG32" s="294"/>
      <c r="AH32" s="294"/>
      <c r="AI32" s="294"/>
      <c r="AJ32" s="294"/>
      <c r="AK32" s="1218" t="s">
        <v>530</v>
      </c>
      <c r="AL32" s="1219"/>
      <c r="AM32" s="1219"/>
      <c r="AN32" s="1220"/>
      <c r="AO32" s="343">
        <v>1172794</v>
      </c>
      <c r="AP32" s="343">
        <v>95002</v>
      </c>
      <c r="AQ32" s="344">
        <v>84474</v>
      </c>
      <c r="AR32" s="345">
        <v>12.5</v>
      </c>
    </row>
    <row r="33" spans="1:46" ht="13.5" customHeight="1" x14ac:dyDescent="0.15">
      <c r="A33" s="298"/>
      <c r="B33" s="294"/>
      <c r="C33" s="294"/>
      <c r="D33" s="294"/>
      <c r="E33" s="294"/>
      <c r="F33" s="294"/>
      <c r="G33" s="294"/>
      <c r="H33" s="294"/>
      <c r="I33" s="294"/>
      <c r="J33" s="294"/>
      <c r="K33" s="294"/>
      <c r="L33" s="294"/>
      <c r="M33" s="294"/>
      <c r="N33" s="294"/>
      <c r="O33" s="294"/>
      <c r="P33" s="294"/>
      <c r="Q33" s="294"/>
      <c r="R33" s="294"/>
      <c r="S33" s="294"/>
      <c r="T33" s="294"/>
      <c r="U33" s="294"/>
      <c r="V33" s="294"/>
      <c r="W33" s="294"/>
      <c r="X33" s="294"/>
      <c r="Y33" s="294"/>
      <c r="Z33" s="294"/>
      <c r="AA33" s="294"/>
      <c r="AB33" s="294"/>
      <c r="AC33" s="294"/>
      <c r="AD33" s="294"/>
      <c r="AE33" s="294"/>
      <c r="AF33" s="294"/>
      <c r="AG33" s="294"/>
      <c r="AH33" s="294"/>
      <c r="AI33" s="294"/>
      <c r="AJ33" s="294"/>
      <c r="AK33" s="1218" t="s">
        <v>531</v>
      </c>
      <c r="AL33" s="1219"/>
      <c r="AM33" s="1219"/>
      <c r="AN33" s="1220"/>
      <c r="AO33" s="343" t="s">
        <v>517</v>
      </c>
      <c r="AP33" s="343" t="s">
        <v>517</v>
      </c>
      <c r="AQ33" s="344" t="s">
        <v>517</v>
      </c>
      <c r="AR33" s="345" t="s">
        <v>517</v>
      </c>
    </row>
    <row r="34" spans="1:46" ht="27" customHeight="1" x14ac:dyDescent="0.15">
      <c r="A34" s="298"/>
      <c r="B34" s="294"/>
      <c r="C34" s="294"/>
      <c r="D34" s="294"/>
      <c r="E34" s="294"/>
      <c r="F34" s="294"/>
      <c r="G34" s="294"/>
      <c r="H34" s="294"/>
      <c r="I34" s="294"/>
      <c r="J34" s="294"/>
      <c r="K34" s="294"/>
      <c r="L34" s="294"/>
      <c r="M34" s="294"/>
      <c r="N34" s="294"/>
      <c r="O34" s="294"/>
      <c r="P34" s="294"/>
      <c r="Q34" s="294"/>
      <c r="R34" s="294"/>
      <c r="S34" s="294"/>
      <c r="T34" s="294"/>
      <c r="U34" s="294"/>
      <c r="V34" s="294"/>
      <c r="W34" s="294"/>
      <c r="X34" s="294"/>
      <c r="Y34" s="294"/>
      <c r="Z34" s="294"/>
      <c r="AA34" s="294"/>
      <c r="AB34" s="294"/>
      <c r="AC34" s="294"/>
      <c r="AD34" s="294"/>
      <c r="AE34" s="294"/>
      <c r="AF34" s="294"/>
      <c r="AG34" s="294"/>
      <c r="AH34" s="294"/>
      <c r="AI34" s="294"/>
      <c r="AJ34" s="294"/>
      <c r="AK34" s="1218" t="s">
        <v>532</v>
      </c>
      <c r="AL34" s="1219"/>
      <c r="AM34" s="1219"/>
      <c r="AN34" s="1220"/>
      <c r="AO34" s="343" t="s">
        <v>517</v>
      </c>
      <c r="AP34" s="343" t="s">
        <v>517</v>
      </c>
      <c r="AQ34" s="344" t="s">
        <v>517</v>
      </c>
      <c r="AR34" s="345" t="s">
        <v>517</v>
      </c>
    </row>
    <row r="35" spans="1:46" ht="27" customHeight="1" x14ac:dyDescent="0.15">
      <c r="A35" s="298"/>
      <c r="B35" s="294"/>
      <c r="C35" s="294"/>
      <c r="D35" s="294"/>
      <c r="E35" s="294"/>
      <c r="F35" s="294"/>
      <c r="G35" s="294"/>
      <c r="H35" s="294"/>
      <c r="I35" s="294"/>
      <c r="J35" s="294"/>
      <c r="K35" s="294"/>
      <c r="L35" s="294"/>
      <c r="M35" s="294"/>
      <c r="N35" s="294"/>
      <c r="O35" s="294"/>
      <c r="P35" s="294"/>
      <c r="Q35" s="294"/>
      <c r="R35" s="294"/>
      <c r="S35" s="294"/>
      <c r="T35" s="294"/>
      <c r="U35" s="294"/>
      <c r="V35" s="294"/>
      <c r="W35" s="294"/>
      <c r="X35" s="294"/>
      <c r="Y35" s="294"/>
      <c r="Z35" s="294"/>
      <c r="AA35" s="294"/>
      <c r="AB35" s="294"/>
      <c r="AC35" s="294"/>
      <c r="AD35" s="294"/>
      <c r="AE35" s="294"/>
      <c r="AF35" s="294"/>
      <c r="AG35" s="294"/>
      <c r="AH35" s="294"/>
      <c r="AI35" s="294"/>
      <c r="AJ35" s="294"/>
      <c r="AK35" s="1218" t="s">
        <v>533</v>
      </c>
      <c r="AL35" s="1219"/>
      <c r="AM35" s="1219"/>
      <c r="AN35" s="1220"/>
      <c r="AO35" s="343">
        <v>401128</v>
      </c>
      <c r="AP35" s="343">
        <v>32493</v>
      </c>
      <c r="AQ35" s="344">
        <v>26788</v>
      </c>
      <c r="AR35" s="345">
        <v>21.3</v>
      </c>
    </row>
    <row r="36" spans="1:46" ht="27" customHeight="1" x14ac:dyDescent="0.15">
      <c r="A36" s="298"/>
      <c r="B36" s="294"/>
      <c r="C36" s="294"/>
      <c r="D36" s="294"/>
      <c r="E36" s="294"/>
      <c r="F36" s="294"/>
      <c r="G36" s="294"/>
      <c r="H36" s="294"/>
      <c r="I36" s="294"/>
      <c r="J36" s="294"/>
      <c r="K36" s="294"/>
      <c r="L36" s="294"/>
      <c r="M36" s="294"/>
      <c r="N36" s="294"/>
      <c r="O36" s="294"/>
      <c r="P36" s="294"/>
      <c r="Q36" s="294"/>
      <c r="R36" s="294"/>
      <c r="S36" s="294"/>
      <c r="T36" s="294"/>
      <c r="U36" s="294"/>
      <c r="V36" s="294"/>
      <c r="W36" s="294"/>
      <c r="X36" s="294"/>
      <c r="Y36" s="294"/>
      <c r="Z36" s="294"/>
      <c r="AA36" s="294"/>
      <c r="AB36" s="294"/>
      <c r="AC36" s="294"/>
      <c r="AD36" s="294"/>
      <c r="AE36" s="294"/>
      <c r="AF36" s="294"/>
      <c r="AG36" s="294"/>
      <c r="AH36" s="294"/>
      <c r="AI36" s="294"/>
      <c r="AJ36" s="294"/>
      <c r="AK36" s="1218" t="s">
        <v>534</v>
      </c>
      <c r="AL36" s="1219"/>
      <c r="AM36" s="1219"/>
      <c r="AN36" s="1220"/>
      <c r="AO36" s="343">
        <v>68483</v>
      </c>
      <c r="AP36" s="343">
        <v>5547</v>
      </c>
      <c r="AQ36" s="344">
        <v>3368</v>
      </c>
      <c r="AR36" s="345">
        <v>64.7</v>
      </c>
    </row>
    <row r="37" spans="1:46" ht="13.5" customHeight="1" x14ac:dyDescent="0.15">
      <c r="A37" s="298"/>
      <c r="B37" s="294"/>
      <c r="C37" s="294"/>
      <c r="D37" s="294"/>
      <c r="E37" s="294"/>
      <c r="F37" s="294"/>
      <c r="G37" s="294"/>
      <c r="H37" s="294"/>
      <c r="I37" s="294"/>
      <c r="J37" s="294"/>
      <c r="K37" s="294"/>
      <c r="L37" s="294"/>
      <c r="M37" s="294"/>
      <c r="N37" s="294"/>
      <c r="O37" s="294"/>
      <c r="P37" s="294"/>
      <c r="Q37" s="294"/>
      <c r="R37" s="294"/>
      <c r="S37" s="294"/>
      <c r="T37" s="294"/>
      <c r="U37" s="294"/>
      <c r="V37" s="294"/>
      <c r="W37" s="294"/>
      <c r="X37" s="294"/>
      <c r="Y37" s="294"/>
      <c r="Z37" s="294"/>
      <c r="AA37" s="294"/>
      <c r="AB37" s="294"/>
      <c r="AC37" s="294"/>
      <c r="AD37" s="294"/>
      <c r="AE37" s="294"/>
      <c r="AF37" s="294"/>
      <c r="AG37" s="294"/>
      <c r="AH37" s="294"/>
      <c r="AI37" s="294"/>
      <c r="AJ37" s="294"/>
      <c r="AK37" s="1218" t="s">
        <v>535</v>
      </c>
      <c r="AL37" s="1219"/>
      <c r="AM37" s="1219"/>
      <c r="AN37" s="1220"/>
      <c r="AO37" s="343" t="s">
        <v>517</v>
      </c>
      <c r="AP37" s="343" t="s">
        <v>517</v>
      </c>
      <c r="AQ37" s="344">
        <v>1258</v>
      </c>
      <c r="AR37" s="345" t="s">
        <v>517</v>
      </c>
    </row>
    <row r="38" spans="1:46" ht="27" customHeight="1" x14ac:dyDescent="0.15">
      <c r="A38" s="298"/>
      <c r="B38" s="294"/>
      <c r="C38" s="294"/>
      <c r="D38" s="294"/>
      <c r="E38" s="294"/>
      <c r="F38" s="294"/>
      <c r="G38" s="294"/>
      <c r="H38" s="294"/>
      <c r="I38" s="294"/>
      <c r="J38" s="294"/>
      <c r="K38" s="294"/>
      <c r="L38" s="294"/>
      <c r="M38" s="294"/>
      <c r="N38" s="294"/>
      <c r="O38" s="294"/>
      <c r="P38" s="294"/>
      <c r="Q38" s="294"/>
      <c r="R38" s="294"/>
      <c r="S38" s="294"/>
      <c r="T38" s="294"/>
      <c r="U38" s="294"/>
      <c r="V38" s="294"/>
      <c r="W38" s="294"/>
      <c r="X38" s="294"/>
      <c r="Y38" s="294"/>
      <c r="Z38" s="294"/>
      <c r="AA38" s="294"/>
      <c r="AB38" s="294"/>
      <c r="AC38" s="294"/>
      <c r="AD38" s="294"/>
      <c r="AE38" s="294"/>
      <c r="AF38" s="294"/>
      <c r="AG38" s="294"/>
      <c r="AH38" s="294"/>
      <c r="AI38" s="294"/>
      <c r="AJ38" s="294"/>
      <c r="AK38" s="1221" t="s">
        <v>536</v>
      </c>
      <c r="AL38" s="1222"/>
      <c r="AM38" s="1222"/>
      <c r="AN38" s="1223"/>
      <c r="AO38" s="346" t="s">
        <v>517</v>
      </c>
      <c r="AP38" s="346" t="s">
        <v>517</v>
      </c>
      <c r="AQ38" s="347">
        <v>17</v>
      </c>
      <c r="AR38" s="335" t="s">
        <v>517</v>
      </c>
      <c r="AS38" s="342"/>
    </row>
    <row r="39" spans="1:46" x14ac:dyDescent="0.15">
      <c r="A39" s="298"/>
      <c r="B39" s="294"/>
      <c r="C39" s="294"/>
      <c r="D39" s="294"/>
      <c r="E39" s="294"/>
      <c r="F39" s="294"/>
      <c r="G39" s="294"/>
      <c r="H39" s="294"/>
      <c r="I39" s="294"/>
      <c r="J39" s="294"/>
      <c r="K39" s="294"/>
      <c r="L39" s="294"/>
      <c r="M39" s="294"/>
      <c r="N39" s="294"/>
      <c r="O39" s="294"/>
      <c r="P39" s="294"/>
      <c r="Q39" s="294"/>
      <c r="R39" s="294"/>
      <c r="S39" s="294"/>
      <c r="T39" s="294"/>
      <c r="U39" s="294"/>
      <c r="V39" s="294"/>
      <c r="W39" s="294"/>
      <c r="X39" s="294"/>
      <c r="Y39" s="294"/>
      <c r="Z39" s="294"/>
      <c r="AA39" s="294"/>
      <c r="AB39" s="294"/>
      <c r="AC39" s="294"/>
      <c r="AD39" s="294"/>
      <c r="AE39" s="294"/>
      <c r="AF39" s="294"/>
      <c r="AG39" s="294"/>
      <c r="AH39" s="294"/>
      <c r="AI39" s="294"/>
      <c r="AJ39" s="294"/>
      <c r="AK39" s="1221" t="s">
        <v>537</v>
      </c>
      <c r="AL39" s="1222"/>
      <c r="AM39" s="1222"/>
      <c r="AN39" s="1223"/>
      <c r="AO39" s="343">
        <v>-18521</v>
      </c>
      <c r="AP39" s="343">
        <v>-1500</v>
      </c>
      <c r="AQ39" s="344">
        <v>-5714</v>
      </c>
      <c r="AR39" s="345">
        <v>-73.7</v>
      </c>
      <c r="AS39" s="342"/>
    </row>
    <row r="40" spans="1:46" ht="27" customHeight="1" x14ac:dyDescent="0.15">
      <c r="A40" s="298"/>
      <c r="B40" s="294"/>
      <c r="C40" s="294"/>
      <c r="D40" s="294"/>
      <c r="E40" s="294"/>
      <c r="F40" s="294"/>
      <c r="G40" s="294"/>
      <c r="H40" s="294"/>
      <c r="I40" s="294"/>
      <c r="J40" s="294"/>
      <c r="K40" s="294"/>
      <c r="L40" s="294"/>
      <c r="M40" s="294"/>
      <c r="N40" s="294"/>
      <c r="O40" s="294"/>
      <c r="P40" s="294"/>
      <c r="Q40" s="294"/>
      <c r="R40" s="294"/>
      <c r="S40" s="294"/>
      <c r="T40" s="294"/>
      <c r="U40" s="294"/>
      <c r="V40" s="294"/>
      <c r="W40" s="294"/>
      <c r="X40" s="294"/>
      <c r="Y40" s="294"/>
      <c r="Z40" s="294"/>
      <c r="AA40" s="294"/>
      <c r="AB40" s="294"/>
      <c r="AC40" s="294"/>
      <c r="AD40" s="294"/>
      <c r="AE40" s="294"/>
      <c r="AF40" s="294"/>
      <c r="AG40" s="294"/>
      <c r="AH40" s="294"/>
      <c r="AI40" s="294"/>
      <c r="AJ40" s="294"/>
      <c r="AK40" s="1218" t="s">
        <v>538</v>
      </c>
      <c r="AL40" s="1219"/>
      <c r="AM40" s="1219"/>
      <c r="AN40" s="1220"/>
      <c r="AO40" s="343">
        <v>-1130190</v>
      </c>
      <c r="AP40" s="343">
        <v>-91550</v>
      </c>
      <c r="AQ40" s="344">
        <v>-76184</v>
      </c>
      <c r="AR40" s="345">
        <v>20.2</v>
      </c>
      <c r="AS40" s="342"/>
    </row>
    <row r="41" spans="1:46" x14ac:dyDescent="0.15">
      <c r="A41" s="298"/>
      <c r="B41" s="294"/>
      <c r="C41" s="294"/>
      <c r="D41" s="294"/>
      <c r="E41" s="294"/>
      <c r="F41" s="294"/>
      <c r="G41" s="294"/>
      <c r="H41" s="294"/>
      <c r="I41" s="294"/>
      <c r="J41" s="294"/>
      <c r="K41" s="294"/>
      <c r="L41" s="294"/>
      <c r="M41" s="294"/>
      <c r="N41" s="294"/>
      <c r="O41" s="294"/>
      <c r="P41" s="294"/>
      <c r="Q41" s="294"/>
      <c r="R41" s="294"/>
      <c r="S41" s="294"/>
      <c r="T41" s="294"/>
      <c r="U41" s="294"/>
      <c r="V41" s="294"/>
      <c r="W41" s="294"/>
      <c r="X41" s="294"/>
      <c r="Y41" s="294"/>
      <c r="Z41" s="294"/>
      <c r="AA41" s="294"/>
      <c r="AB41" s="294"/>
      <c r="AC41" s="294"/>
      <c r="AD41" s="294"/>
      <c r="AE41" s="294"/>
      <c r="AF41" s="294"/>
      <c r="AG41" s="294"/>
      <c r="AH41" s="294"/>
      <c r="AI41" s="294"/>
      <c r="AJ41" s="294"/>
      <c r="AK41" s="1224" t="s">
        <v>301</v>
      </c>
      <c r="AL41" s="1225"/>
      <c r="AM41" s="1225"/>
      <c r="AN41" s="1226"/>
      <c r="AO41" s="343">
        <v>493694</v>
      </c>
      <c r="AP41" s="343">
        <v>39991</v>
      </c>
      <c r="AQ41" s="344">
        <v>34007</v>
      </c>
      <c r="AR41" s="345">
        <v>17.600000000000001</v>
      </c>
      <c r="AS41" s="342"/>
    </row>
    <row r="42" spans="1:46" x14ac:dyDescent="0.15">
      <c r="A42" s="298"/>
      <c r="B42" s="294"/>
      <c r="C42" s="294"/>
      <c r="D42" s="294"/>
      <c r="E42" s="294"/>
      <c r="F42" s="294"/>
      <c r="G42" s="294"/>
      <c r="H42" s="294"/>
      <c r="I42" s="294"/>
      <c r="J42" s="294"/>
      <c r="K42" s="294"/>
      <c r="L42" s="294"/>
      <c r="M42" s="294"/>
      <c r="N42" s="294"/>
      <c r="O42" s="294"/>
      <c r="P42" s="294"/>
      <c r="Q42" s="294"/>
      <c r="R42" s="294"/>
      <c r="S42" s="294"/>
      <c r="T42" s="294"/>
      <c r="U42" s="294"/>
      <c r="V42" s="294"/>
      <c r="W42" s="294"/>
      <c r="X42" s="294"/>
      <c r="Y42" s="294"/>
      <c r="Z42" s="294"/>
      <c r="AA42" s="294"/>
      <c r="AB42" s="294"/>
      <c r="AC42" s="294"/>
      <c r="AD42" s="294"/>
      <c r="AE42" s="294"/>
      <c r="AF42" s="294"/>
      <c r="AG42" s="294"/>
      <c r="AH42" s="294"/>
      <c r="AI42" s="294"/>
      <c r="AJ42" s="294"/>
      <c r="AK42" s="348" t="s">
        <v>539</v>
      </c>
      <c r="AL42" s="294"/>
      <c r="AM42" s="294"/>
      <c r="AN42" s="294"/>
      <c r="AO42" s="294"/>
      <c r="AP42" s="294"/>
      <c r="AQ42" s="319"/>
      <c r="AR42" s="319"/>
      <c r="AS42" s="342"/>
    </row>
    <row r="43" spans="1:46" x14ac:dyDescent="0.15">
      <c r="A43" s="298"/>
      <c r="B43" s="294"/>
      <c r="C43" s="294"/>
      <c r="D43" s="294"/>
      <c r="E43" s="294"/>
      <c r="F43" s="294"/>
      <c r="G43" s="294"/>
      <c r="H43" s="294"/>
      <c r="I43" s="294"/>
      <c r="J43" s="294"/>
      <c r="K43" s="294"/>
      <c r="L43" s="294"/>
      <c r="M43" s="294"/>
      <c r="N43" s="294"/>
      <c r="O43" s="294"/>
      <c r="P43" s="294"/>
      <c r="Q43" s="294"/>
      <c r="R43" s="294"/>
      <c r="S43" s="294"/>
      <c r="T43" s="294"/>
      <c r="U43" s="294"/>
      <c r="V43" s="294"/>
      <c r="W43" s="294"/>
      <c r="X43" s="294"/>
      <c r="Y43" s="294"/>
      <c r="Z43" s="294"/>
      <c r="AA43" s="294"/>
      <c r="AB43" s="294"/>
      <c r="AC43" s="294"/>
      <c r="AD43" s="294"/>
      <c r="AE43" s="294"/>
      <c r="AF43" s="294"/>
      <c r="AG43" s="294"/>
      <c r="AH43" s="294"/>
      <c r="AI43" s="294"/>
      <c r="AJ43" s="294"/>
      <c r="AK43" s="294"/>
      <c r="AL43" s="294"/>
      <c r="AM43" s="294"/>
      <c r="AN43" s="294"/>
      <c r="AO43" s="294"/>
      <c r="AP43" s="349"/>
      <c r="AQ43" s="319"/>
      <c r="AR43" s="294"/>
      <c r="AS43" s="342"/>
    </row>
    <row r="44" spans="1:46" x14ac:dyDescent="0.15">
      <c r="A44" s="298"/>
      <c r="B44" s="294"/>
      <c r="C44" s="294"/>
      <c r="D44" s="294"/>
      <c r="E44" s="294"/>
      <c r="F44" s="294"/>
      <c r="G44" s="294"/>
      <c r="H44" s="294"/>
      <c r="I44" s="294"/>
      <c r="J44" s="294"/>
      <c r="K44" s="294"/>
      <c r="L44" s="294"/>
      <c r="M44" s="294"/>
      <c r="N44" s="294"/>
      <c r="O44" s="294"/>
      <c r="P44" s="294"/>
      <c r="Q44" s="294"/>
      <c r="R44" s="294"/>
      <c r="S44" s="294"/>
      <c r="T44" s="294"/>
      <c r="U44" s="294"/>
      <c r="V44" s="294"/>
      <c r="W44" s="294"/>
      <c r="X44" s="294"/>
      <c r="Y44" s="294"/>
      <c r="Z44" s="294"/>
      <c r="AA44" s="294"/>
      <c r="AB44" s="294"/>
      <c r="AC44" s="294"/>
      <c r="AD44" s="294"/>
      <c r="AE44" s="294"/>
      <c r="AF44" s="294"/>
      <c r="AG44" s="294"/>
      <c r="AH44" s="294"/>
      <c r="AI44" s="294"/>
      <c r="AJ44" s="294"/>
      <c r="AK44" s="294"/>
      <c r="AL44" s="294"/>
      <c r="AM44" s="294"/>
      <c r="AN44" s="294"/>
      <c r="AO44" s="294"/>
      <c r="AP44" s="294"/>
      <c r="AQ44" s="319"/>
      <c r="AR44" s="294"/>
    </row>
    <row r="45" spans="1:46" x14ac:dyDescent="0.15">
      <c r="A45" s="296"/>
      <c r="B45" s="296"/>
      <c r="C45" s="296"/>
      <c r="D45" s="296"/>
      <c r="E45" s="296"/>
      <c r="F45" s="296"/>
      <c r="G45" s="296"/>
      <c r="H45" s="296"/>
      <c r="I45" s="296"/>
      <c r="J45" s="296"/>
      <c r="K45" s="296"/>
      <c r="L45" s="296"/>
      <c r="M45" s="296"/>
      <c r="N45" s="296"/>
      <c r="O45" s="296"/>
      <c r="P45" s="296"/>
      <c r="Q45" s="296"/>
      <c r="R45" s="296"/>
      <c r="S45" s="296"/>
      <c r="T45" s="296"/>
      <c r="U45" s="296"/>
      <c r="V45" s="296"/>
      <c r="W45" s="296"/>
      <c r="X45" s="296"/>
      <c r="Y45" s="296"/>
      <c r="Z45" s="296"/>
      <c r="AA45" s="296"/>
      <c r="AB45" s="296"/>
      <c r="AC45" s="296"/>
      <c r="AD45" s="296"/>
      <c r="AE45" s="296"/>
      <c r="AF45" s="296"/>
      <c r="AG45" s="296"/>
      <c r="AH45" s="296"/>
      <c r="AI45" s="296"/>
      <c r="AJ45" s="296"/>
      <c r="AK45" s="296"/>
      <c r="AL45" s="296"/>
      <c r="AM45" s="296"/>
      <c r="AN45" s="296"/>
      <c r="AO45" s="296"/>
      <c r="AP45" s="296"/>
      <c r="AQ45" s="350"/>
      <c r="AR45" s="296"/>
      <c r="AS45" s="296"/>
      <c r="AT45" s="294"/>
    </row>
    <row r="46" spans="1:46" x14ac:dyDescent="0.15">
      <c r="A46" s="351"/>
      <c r="B46" s="351"/>
      <c r="C46" s="351"/>
      <c r="D46" s="351"/>
      <c r="E46" s="351"/>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294"/>
    </row>
    <row r="47" spans="1:46" ht="17.25" customHeight="1" x14ac:dyDescent="0.15">
      <c r="A47" s="352" t="s">
        <v>540</v>
      </c>
      <c r="B47" s="294"/>
      <c r="C47" s="294"/>
      <c r="D47" s="294"/>
      <c r="E47" s="294"/>
      <c r="F47" s="294"/>
      <c r="G47" s="294"/>
      <c r="H47" s="294"/>
      <c r="I47" s="294"/>
      <c r="J47" s="294"/>
      <c r="K47" s="294"/>
      <c r="L47" s="294"/>
      <c r="M47" s="294"/>
      <c r="N47" s="294"/>
      <c r="O47" s="294"/>
      <c r="P47" s="294"/>
      <c r="Q47" s="294"/>
      <c r="R47" s="294"/>
      <c r="S47" s="294"/>
      <c r="T47" s="294"/>
      <c r="U47" s="294"/>
      <c r="V47" s="294"/>
      <c r="W47" s="294"/>
      <c r="X47" s="294"/>
      <c r="Y47" s="294"/>
      <c r="Z47" s="294"/>
      <c r="AA47" s="294"/>
      <c r="AB47" s="294"/>
      <c r="AC47" s="294"/>
      <c r="AD47" s="294"/>
      <c r="AE47" s="294"/>
      <c r="AF47" s="294"/>
      <c r="AG47" s="294"/>
      <c r="AH47" s="294"/>
      <c r="AI47" s="294"/>
      <c r="AJ47" s="294"/>
      <c r="AK47" s="294"/>
      <c r="AL47" s="294"/>
      <c r="AM47" s="294"/>
      <c r="AN47" s="294"/>
      <c r="AO47" s="294"/>
      <c r="AP47" s="294"/>
      <c r="AQ47" s="294"/>
      <c r="AR47" s="294"/>
    </row>
    <row r="48" spans="1:46" x14ac:dyDescent="0.15">
      <c r="A48" s="298"/>
      <c r="B48" s="294"/>
      <c r="C48" s="294"/>
      <c r="D48" s="294"/>
      <c r="E48" s="294"/>
      <c r="F48" s="294"/>
      <c r="G48" s="294"/>
      <c r="H48" s="294"/>
      <c r="I48" s="294"/>
      <c r="J48" s="294"/>
      <c r="K48" s="294"/>
      <c r="L48" s="294"/>
      <c r="M48" s="294"/>
      <c r="N48" s="294"/>
      <c r="O48" s="294"/>
      <c r="P48" s="294"/>
      <c r="Q48" s="294"/>
      <c r="R48" s="294"/>
      <c r="S48" s="294"/>
      <c r="T48" s="294"/>
      <c r="U48" s="294"/>
      <c r="V48" s="294"/>
      <c r="W48" s="294"/>
      <c r="X48" s="294"/>
      <c r="Y48" s="294"/>
      <c r="Z48" s="294"/>
      <c r="AA48" s="294"/>
      <c r="AB48" s="294"/>
      <c r="AC48" s="294"/>
      <c r="AD48" s="294"/>
      <c r="AE48" s="294"/>
      <c r="AF48" s="294"/>
      <c r="AG48" s="294"/>
      <c r="AH48" s="294"/>
      <c r="AI48" s="294"/>
      <c r="AJ48" s="294"/>
      <c r="AK48" s="353" t="s">
        <v>541</v>
      </c>
      <c r="AL48" s="353"/>
      <c r="AM48" s="353"/>
      <c r="AN48" s="353"/>
      <c r="AO48" s="353"/>
      <c r="AP48" s="353"/>
      <c r="AQ48" s="354"/>
      <c r="AR48" s="353"/>
    </row>
    <row r="49" spans="1:44" ht="13.5" customHeight="1" x14ac:dyDescent="0.15">
      <c r="A49" s="298"/>
      <c r="B49" s="294"/>
      <c r="C49" s="294"/>
      <c r="D49" s="294"/>
      <c r="E49" s="294"/>
      <c r="F49" s="294"/>
      <c r="G49" s="294"/>
      <c r="H49" s="294"/>
      <c r="I49" s="294"/>
      <c r="J49" s="294"/>
      <c r="K49" s="294"/>
      <c r="L49" s="294"/>
      <c r="M49" s="294"/>
      <c r="N49" s="294"/>
      <c r="O49" s="294"/>
      <c r="P49" s="294"/>
      <c r="Q49" s="294"/>
      <c r="R49" s="294"/>
      <c r="S49" s="294"/>
      <c r="T49" s="294"/>
      <c r="U49" s="294"/>
      <c r="V49" s="294"/>
      <c r="W49" s="294"/>
      <c r="X49" s="294"/>
      <c r="Y49" s="294"/>
      <c r="Z49" s="294"/>
      <c r="AA49" s="294"/>
      <c r="AB49" s="294"/>
      <c r="AC49" s="294"/>
      <c r="AD49" s="294"/>
      <c r="AE49" s="294"/>
      <c r="AF49" s="294"/>
      <c r="AG49" s="294"/>
      <c r="AH49" s="294"/>
      <c r="AI49" s="294"/>
      <c r="AJ49" s="294"/>
      <c r="AK49" s="355"/>
      <c r="AL49" s="356"/>
      <c r="AM49" s="1211" t="s">
        <v>507</v>
      </c>
      <c r="AN49" s="1213" t="s">
        <v>542</v>
      </c>
      <c r="AO49" s="1214"/>
      <c r="AP49" s="1214"/>
      <c r="AQ49" s="1214"/>
      <c r="AR49" s="1215"/>
    </row>
    <row r="50" spans="1:44" x14ac:dyDescent="0.15">
      <c r="A50" s="298"/>
      <c r="B50" s="294"/>
      <c r="C50" s="294"/>
      <c r="D50" s="294"/>
      <c r="E50" s="294"/>
      <c r="F50" s="294"/>
      <c r="G50" s="294"/>
      <c r="H50" s="294"/>
      <c r="I50" s="294"/>
      <c r="J50" s="294"/>
      <c r="K50" s="294"/>
      <c r="L50" s="294"/>
      <c r="M50" s="294"/>
      <c r="N50" s="294"/>
      <c r="O50" s="294"/>
      <c r="P50" s="294"/>
      <c r="Q50" s="294"/>
      <c r="R50" s="294"/>
      <c r="S50" s="294"/>
      <c r="T50" s="294"/>
      <c r="U50" s="294"/>
      <c r="V50" s="294"/>
      <c r="W50" s="294"/>
      <c r="X50" s="294"/>
      <c r="Y50" s="294"/>
      <c r="Z50" s="294"/>
      <c r="AA50" s="294"/>
      <c r="AB50" s="294"/>
      <c r="AC50" s="294"/>
      <c r="AD50" s="294"/>
      <c r="AE50" s="294"/>
      <c r="AF50" s="294"/>
      <c r="AG50" s="294"/>
      <c r="AH50" s="294"/>
      <c r="AI50" s="294"/>
      <c r="AJ50" s="294"/>
      <c r="AK50" s="357"/>
      <c r="AL50" s="358"/>
      <c r="AM50" s="1212"/>
      <c r="AN50" s="359" t="s">
        <v>543</v>
      </c>
      <c r="AO50" s="360" t="s">
        <v>544</v>
      </c>
      <c r="AP50" s="361" t="s">
        <v>545</v>
      </c>
      <c r="AQ50" s="362" t="s">
        <v>546</v>
      </c>
      <c r="AR50" s="363" t="s">
        <v>547</v>
      </c>
    </row>
    <row r="51" spans="1:44" x14ac:dyDescent="0.15">
      <c r="A51" s="298"/>
      <c r="B51" s="294"/>
      <c r="C51" s="294"/>
      <c r="D51" s="294"/>
      <c r="E51" s="294"/>
      <c r="F51" s="294"/>
      <c r="G51" s="294"/>
      <c r="H51" s="294"/>
      <c r="I51" s="294"/>
      <c r="J51" s="294"/>
      <c r="K51" s="294"/>
      <c r="L51" s="294"/>
      <c r="M51" s="294"/>
      <c r="N51" s="294"/>
      <c r="O51" s="294"/>
      <c r="P51" s="294"/>
      <c r="Q51" s="294"/>
      <c r="R51" s="294"/>
      <c r="S51" s="294"/>
      <c r="T51" s="294"/>
      <c r="U51" s="294"/>
      <c r="V51" s="294"/>
      <c r="W51" s="294"/>
      <c r="X51" s="294"/>
      <c r="Y51" s="294"/>
      <c r="Z51" s="294"/>
      <c r="AA51" s="294"/>
      <c r="AB51" s="294"/>
      <c r="AC51" s="294"/>
      <c r="AD51" s="294"/>
      <c r="AE51" s="294"/>
      <c r="AF51" s="294"/>
      <c r="AG51" s="294"/>
      <c r="AH51" s="294"/>
      <c r="AI51" s="294"/>
      <c r="AJ51" s="294"/>
      <c r="AK51" s="355" t="s">
        <v>548</v>
      </c>
      <c r="AL51" s="356"/>
      <c r="AM51" s="364">
        <v>957079</v>
      </c>
      <c r="AN51" s="365">
        <v>68780</v>
      </c>
      <c r="AO51" s="366">
        <v>-31.7</v>
      </c>
      <c r="AP51" s="367">
        <v>93741</v>
      </c>
      <c r="AQ51" s="368">
        <v>-29.1</v>
      </c>
      <c r="AR51" s="369">
        <v>-2.6</v>
      </c>
    </row>
    <row r="52" spans="1:44" x14ac:dyDescent="0.15">
      <c r="A52" s="298"/>
      <c r="B52" s="294"/>
      <c r="C52" s="294"/>
      <c r="D52" s="294"/>
      <c r="E52" s="294"/>
      <c r="F52" s="294"/>
      <c r="G52" s="294"/>
      <c r="H52" s="294"/>
      <c r="I52" s="294"/>
      <c r="J52" s="294"/>
      <c r="K52" s="294"/>
      <c r="L52" s="294"/>
      <c r="M52" s="294"/>
      <c r="N52" s="294"/>
      <c r="O52" s="294"/>
      <c r="P52" s="294"/>
      <c r="Q52" s="294"/>
      <c r="R52" s="294"/>
      <c r="S52" s="294"/>
      <c r="T52" s="294"/>
      <c r="U52" s="294"/>
      <c r="V52" s="294"/>
      <c r="W52" s="294"/>
      <c r="X52" s="294"/>
      <c r="Y52" s="294"/>
      <c r="Z52" s="294"/>
      <c r="AA52" s="294"/>
      <c r="AB52" s="294"/>
      <c r="AC52" s="294"/>
      <c r="AD52" s="294"/>
      <c r="AE52" s="294"/>
      <c r="AF52" s="294"/>
      <c r="AG52" s="294"/>
      <c r="AH52" s="294"/>
      <c r="AI52" s="294"/>
      <c r="AJ52" s="294"/>
      <c r="AK52" s="370"/>
      <c r="AL52" s="371" t="s">
        <v>549</v>
      </c>
      <c r="AM52" s="372">
        <v>626513</v>
      </c>
      <c r="AN52" s="373">
        <v>45024</v>
      </c>
      <c r="AO52" s="374">
        <v>-29.4</v>
      </c>
      <c r="AP52" s="375">
        <v>46285</v>
      </c>
      <c r="AQ52" s="376">
        <v>-31</v>
      </c>
      <c r="AR52" s="377">
        <v>1.6</v>
      </c>
    </row>
    <row r="53" spans="1:44" x14ac:dyDescent="0.15">
      <c r="A53" s="298"/>
      <c r="B53" s="294"/>
      <c r="C53" s="294"/>
      <c r="D53" s="294"/>
      <c r="E53" s="294"/>
      <c r="F53" s="294"/>
      <c r="G53" s="294"/>
      <c r="H53" s="294"/>
      <c r="I53" s="294"/>
      <c r="J53" s="294"/>
      <c r="K53" s="294"/>
      <c r="L53" s="294"/>
      <c r="M53" s="294"/>
      <c r="N53" s="294"/>
      <c r="O53" s="294"/>
      <c r="P53" s="294"/>
      <c r="Q53" s="294"/>
      <c r="R53" s="294"/>
      <c r="S53" s="294"/>
      <c r="T53" s="294"/>
      <c r="U53" s="294"/>
      <c r="V53" s="294"/>
      <c r="W53" s="294"/>
      <c r="X53" s="294"/>
      <c r="Y53" s="294"/>
      <c r="Z53" s="294"/>
      <c r="AA53" s="294"/>
      <c r="AB53" s="294"/>
      <c r="AC53" s="294"/>
      <c r="AD53" s="294"/>
      <c r="AE53" s="294"/>
      <c r="AF53" s="294"/>
      <c r="AG53" s="294"/>
      <c r="AH53" s="294"/>
      <c r="AI53" s="294"/>
      <c r="AJ53" s="294"/>
      <c r="AK53" s="355" t="s">
        <v>550</v>
      </c>
      <c r="AL53" s="356"/>
      <c r="AM53" s="364">
        <v>1902196</v>
      </c>
      <c r="AN53" s="365">
        <v>140685</v>
      </c>
      <c r="AO53" s="366">
        <v>104.5</v>
      </c>
      <c r="AP53" s="367">
        <v>107537</v>
      </c>
      <c r="AQ53" s="368">
        <v>14.7</v>
      </c>
      <c r="AR53" s="369">
        <v>89.8</v>
      </c>
    </row>
    <row r="54" spans="1:44" x14ac:dyDescent="0.15">
      <c r="A54" s="298"/>
      <c r="B54" s="294"/>
      <c r="C54" s="294"/>
      <c r="D54" s="294"/>
      <c r="E54" s="294"/>
      <c r="F54" s="294"/>
      <c r="G54" s="294"/>
      <c r="H54" s="294"/>
      <c r="I54" s="294"/>
      <c r="J54" s="294"/>
      <c r="K54" s="294"/>
      <c r="L54" s="294"/>
      <c r="M54" s="294"/>
      <c r="N54" s="294"/>
      <c r="O54" s="294"/>
      <c r="P54" s="294"/>
      <c r="Q54" s="294"/>
      <c r="R54" s="294"/>
      <c r="S54" s="294"/>
      <c r="T54" s="294"/>
      <c r="U54" s="294"/>
      <c r="V54" s="294"/>
      <c r="W54" s="294"/>
      <c r="X54" s="294"/>
      <c r="Y54" s="294"/>
      <c r="Z54" s="294"/>
      <c r="AA54" s="294"/>
      <c r="AB54" s="294"/>
      <c r="AC54" s="294"/>
      <c r="AD54" s="294"/>
      <c r="AE54" s="294"/>
      <c r="AF54" s="294"/>
      <c r="AG54" s="294"/>
      <c r="AH54" s="294"/>
      <c r="AI54" s="294"/>
      <c r="AJ54" s="294"/>
      <c r="AK54" s="370"/>
      <c r="AL54" s="371" t="s">
        <v>549</v>
      </c>
      <c r="AM54" s="372">
        <v>920752</v>
      </c>
      <c r="AN54" s="373">
        <v>68098</v>
      </c>
      <c r="AO54" s="374">
        <v>51.2</v>
      </c>
      <c r="AP54" s="375">
        <v>57923</v>
      </c>
      <c r="AQ54" s="376">
        <v>25.1</v>
      </c>
      <c r="AR54" s="377">
        <v>26.1</v>
      </c>
    </row>
    <row r="55" spans="1:44" x14ac:dyDescent="0.15">
      <c r="A55" s="298"/>
      <c r="B55" s="294"/>
      <c r="C55" s="294"/>
      <c r="D55" s="294"/>
      <c r="E55" s="294"/>
      <c r="F55" s="294"/>
      <c r="G55" s="294"/>
      <c r="H55" s="294"/>
      <c r="I55" s="294"/>
      <c r="J55" s="294"/>
      <c r="K55" s="294"/>
      <c r="L55" s="294"/>
      <c r="M55" s="294"/>
      <c r="N55" s="294"/>
      <c r="O55" s="294"/>
      <c r="P55" s="294"/>
      <c r="Q55" s="294"/>
      <c r="R55" s="294"/>
      <c r="S55" s="294"/>
      <c r="T55" s="294"/>
      <c r="U55" s="294"/>
      <c r="V55" s="294"/>
      <c r="W55" s="294"/>
      <c r="X55" s="294"/>
      <c r="Y55" s="294"/>
      <c r="Z55" s="294"/>
      <c r="AA55" s="294"/>
      <c r="AB55" s="294"/>
      <c r="AC55" s="294"/>
      <c r="AD55" s="294"/>
      <c r="AE55" s="294"/>
      <c r="AF55" s="294"/>
      <c r="AG55" s="294"/>
      <c r="AH55" s="294"/>
      <c r="AI55" s="294"/>
      <c r="AJ55" s="294"/>
      <c r="AK55" s="355" t="s">
        <v>551</v>
      </c>
      <c r="AL55" s="356"/>
      <c r="AM55" s="364">
        <v>1661509</v>
      </c>
      <c r="AN55" s="365">
        <v>126168</v>
      </c>
      <c r="AO55" s="366">
        <v>-10.3</v>
      </c>
      <c r="AP55" s="367">
        <v>113913</v>
      </c>
      <c r="AQ55" s="368">
        <v>5.9</v>
      </c>
      <c r="AR55" s="369">
        <v>-16.2</v>
      </c>
    </row>
    <row r="56" spans="1:44" x14ac:dyDescent="0.15">
      <c r="A56" s="298"/>
      <c r="B56" s="294"/>
      <c r="C56" s="294"/>
      <c r="D56" s="294"/>
      <c r="E56" s="294"/>
      <c r="F56" s="294"/>
      <c r="G56" s="294"/>
      <c r="H56" s="294"/>
      <c r="I56" s="294"/>
      <c r="J56" s="294"/>
      <c r="K56" s="294"/>
      <c r="L56" s="294"/>
      <c r="M56" s="294"/>
      <c r="N56" s="294"/>
      <c r="O56" s="294"/>
      <c r="P56" s="294"/>
      <c r="Q56" s="294"/>
      <c r="R56" s="294"/>
      <c r="S56" s="294"/>
      <c r="T56" s="294"/>
      <c r="U56" s="294"/>
      <c r="V56" s="294"/>
      <c r="W56" s="294"/>
      <c r="X56" s="294"/>
      <c r="Y56" s="294"/>
      <c r="Z56" s="294"/>
      <c r="AA56" s="294"/>
      <c r="AB56" s="294"/>
      <c r="AC56" s="294"/>
      <c r="AD56" s="294"/>
      <c r="AE56" s="294"/>
      <c r="AF56" s="294"/>
      <c r="AG56" s="294"/>
      <c r="AH56" s="294"/>
      <c r="AI56" s="294"/>
      <c r="AJ56" s="294"/>
      <c r="AK56" s="370"/>
      <c r="AL56" s="371" t="s">
        <v>549</v>
      </c>
      <c r="AM56" s="372">
        <v>1103127</v>
      </c>
      <c r="AN56" s="373">
        <v>83767</v>
      </c>
      <c r="AO56" s="374">
        <v>23</v>
      </c>
      <c r="AP56" s="375">
        <v>53160</v>
      </c>
      <c r="AQ56" s="376">
        <v>-8.1999999999999993</v>
      </c>
      <c r="AR56" s="377">
        <v>31.2</v>
      </c>
    </row>
    <row r="57" spans="1:44" x14ac:dyDescent="0.15">
      <c r="A57" s="298"/>
      <c r="B57" s="294"/>
      <c r="C57" s="294"/>
      <c r="D57" s="294"/>
      <c r="E57" s="294"/>
      <c r="F57" s="294"/>
      <c r="G57" s="294"/>
      <c r="H57" s="294"/>
      <c r="I57" s="294"/>
      <c r="J57" s="294"/>
      <c r="K57" s="294"/>
      <c r="L57" s="294"/>
      <c r="M57" s="294"/>
      <c r="N57" s="294"/>
      <c r="O57" s="294"/>
      <c r="P57" s="294"/>
      <c r="Q57" s="294"/>
      <c r="R57" s="294"/>
      <c r="S57" s="294"/>
      <c r="T57" s="294"/>
      <c r="U57" s="294"/>
      <c r="V57" s="294"/>
      <c r="W57" s="294"/>
      <c r="X57" s="294"/>
      <c r="Y57" s="294"/>
      <c r="Z57" s="294"/>
      <c r="AA57" s="294"/>
      <c r="AB57" s="294"/>
      <c r="AC57" s="294"/>
      <c r="AD57" s="294"/>
      <c r="AE57" s="294"/>
      <c r="AF57" s="294"/>
      <c r="AG57" s="294"/>
      <c r="AH57" s="294"/>
      <c r="AI57" s="294"/>
      <c r="AJ57" s="294"/>
      <c r="AK57" s="355" t="s">
        <v>552</v>
      </c>
      <c r="AL57" s="356"/>
      <c r="AM57" s="364">
        <v>1255768</v>
      </c>
      <c r="AN57" s="365">
        <v>98023</v>
      </c>
      <c r="AO57" s="366">
        <v>-22.3</v>
      </c>
      <c r="AP57" s="367">
        <v>115050</v>
      </c>
      <c r="AQ57" s="368">
        <v>1</v>
      </c>
      <c r="AR57" s="369">
        <v>-23.3</v>
      </c>
    </row>
    <row r="58" spans="1:44" x14ac:dyDescent="0.15">
      <c r="A58" s="298"/>
      <c r="B58" s="294"/>
      <c r="C58" s="294"/>
      <c r="D58" s="294"/>
      <c r="E58" s="294"/>
      <c r="F58" s="294"/>
      <c r="G58" s="294"/>
      <c r="H58" s="294"/>
      <c r="I58" s="294"/>
      <c r="J58" s="294"/>
      <c r="K58" s="294"/>
      <c r="L58" s="294"/>
      <c r="M58" s="294"/>
      <c r="N58" s="294"/>
      <c r="O58" s="294"/>
      <c r="P58" s="294"/>
      <c r="Q58" s="294"/>
      <c r="R58" s="294"/>
      <c r="S58" s="294"/>
      <c r="T58" s="294"/>
      <c r="U58" s="294"/>
      <c r="V58" s="294"/>
      <c r="W58" s="294"/>
      <c r="X58" s="294"/>
      <c r="Y58" s="294"/>
      <c r="Z58" s="294"/>
      <c r="AA58" s="294"/>
      <c r="AB58" s="294"/>
      <c r="AC58" s="294"/>
      <c r="AD58" s="294"/>
      <c r="AE58" s="294"/>
      <c r="AF58" s="294"/>
      <c r="AG58" s="294"/>
      <c r="AH58" s="294"/>
      <c r="AI58" s="294"/>
      <c r="AJ58" s="294"/>
      <c r="AK58" s="370"/>
      <c r="AL58" s="371" t="s">
        <v>549</v>
      </c>
      <c r="AM58" s="372">
        <v>698805</v>
      </c>
      <c r="AN58" s="373">
        <v>54547</v>
      </c>
      <c r="AO58" s="374">
        <v>-34.9</v>
      </c>
      <c r="AP58" s="375">
        <v>53792</v>
      </c>
      <c r="AQ58" s="376">
        <v>1.2</v>
      </c>
      <c r="AR58" s="377">
        <v>-36.1</v>
      </c>
    </row>
    <row r="59" spans="1:44" x14ac:dyDescent="0.15">
      <c r="A59" s="298"/>
      <c r="B59" s="294"/>
      <c r="C59" s="294"/>
      <c r="D59" s="294"/>
      <c r="E59" s="294"/>
      <c r="F59" s="294"/>
      <c r="G59" s="294"/>
      <c r="H59" s="294"/>
      <c r="I59" s="294"/>
      <c r="J59" s="294"/>
      <c r="K59" s="294"/>
      <c r="L59" s="294"/>
      <c r="M59" s="294"/>
      <c r="N59" s="294"/>
      <c r="O59" s="294"/>
      <c r="P59" s="294"/>
      <c r="Q59" s="294"/>
      <c r="R59" s="294"/>
      <c r="S59" s="294"/>
      <c r="T59" s="294"/>
      <c r="U59" s="294"/>
      <c r="V59" s="294"/>
      <c r="W59" s="294"/>
      <c r="X59" s="294"/>
      <c r="Y59" s="294"/>
      <c r="Z59" s="294"/>
      <c r="AA59" s="294"/>
      <c r="AB59" s="294"/>
      <c r="AC59" s="294"/>
      <c r="AD59" s="294"/>
      <c r="AE59" s="294"/>
      <c r="AF59" s="294"/>
      <c r="AG59" s="294"/>
      <c r="AH59" s="294"/>
      <c r="AI59" s="294"/>
      <c r="AJ59" s="294"/>
      <c r="AK59" s="355" t="s">
        <v>553</v>
      </c>
      <c r="AL59" s="356"/>
      <c r="AM59" s="364">
        <v>1355363</v>
      </c>
      <c r="AN59" s="365">
        <v>109790</v>
      </c>
      <c r="AO59" s="366">
        <v>12</v>
      </c>
      <c r="AP59" s="367">
        <v>118252</v>
      </c>
      <c r="AQ59" s="368">
        <v>2.8</v>
      </c>
      <c r="AR59" s="369">
        <v>9.1999999999999993</v>
      </c>
    </row>
    <row r="60" spans="1:44" x14ac:dyDescent="0.15">
      <c r="A60" s="298"/>
      <c r="B60" s="294"/>
      <c r="C60" s="294"/>
      <c r="D60" s="294"/>
      <c r="E60" s="294"/>
      <c r="F60" s="294"/>
      <c r="G60" s="294"/>
      <c r="H60" s="294"/>
      <c r="I60" s="294"/>
      <c r="J60" s="294"/>
      <c r="K60" s="294"/>
      <c r="L60" s="294"/>
      <c r="M60" s="294"/>
      <c r="N60" s="294"/>
      <c r="O60" s="294"/>
      <c r="P60" s="294"/>
      <c r="Q60" s="294"/>
      <c r="R60" s="294"/>
      <c r="S60" s="294"/>
      <c r="T60" s="294"/>
      <c r="U60" s="294"/>
      <c r="V60" s="294"/>
      <c r="W60" s="294"/>
      <c r="X60" s="294"/>
      <c r="Y60" s="294"/>
      <c r="Z60" s="294"/>
      <c r="AA60" s="294"/>
      <c r="AB60" s="294"/>
      <c r="AC60" s="294"/>
      <c r="AD60" s="294"/>
      <c r="AE60" s="294"/>
      <c r="AF60" s="294"/>
      <c r="AG60" s="294"/>
      <c r="AH60" s="294"/>
      <c r="AI60" s="294"/>
      <c r="AJ60" s="294"/>
      <c r="AK60" s="370"/>
      <c r="AL60" s="371" t="s">
        <v>549</v>
      </c>
      <c r="AM60" s="372">
        <v>1024586</v>
      </c>
      <c r="AN60" s="373">
        <v>82996</v>
      </c>
      <c r="AO60" s="374">
        <v>52.2</v>
      </c>
      <c r="AP60" s="375">
        <v>49994</v>
      </c>
      <c r="AQ60" s="376">
        <v>-7.1</v>
      </c>
      <c r="AR60" s="377">
        <v>59.3</v>
      </c>
    </row>
    <row r="61" spans="1:44" x14ac:dyDescent="0.15">
      <c r="A61" s="298"/>
      <c r="B61" s="294"/>
      <c r="C61" s="294"/>
      <c r="D61" s="294"/>
      <c r="E61" s="294"/>
      <c r="F61" s="294"/>
      <c r="G61" s="294"/>
      <c r="H61" s="294"/>
      <c r="I61" s="294"/>
      <c r="J61" s="294"/>
      <c r="K61" s="294"/>
      <c r="L61" s="294"/>
      <c r="M61" s="294"/>
      <c r="N61" s="294"/>
      <c r="O61" s="294"/>
      <c r="P61" s="294"/>
      <c r="Q61" s="294"/>
      <c r="R61" s="294"/>
      <c r="S61" s="294"/>
      <c r="T61" s="294"/>
      <c r="U61" s="294"/>
      <c r="V61" s="294"/>
      <c r="W61" s="294"/>
      <c r="X61" s="294"/>
      <c r="Y61" s="294"/>
      <c r="Z61" s="294"/>
      <c r="AA61" s="294"/>
      <c r="AB61" s="294"/>
      <c r="AC61" s="294"/>
      <c r="AD61" s="294"/>
      <c r="AE61" s="294"/>
      <c r="AF61" s="294"/>
      <c r="AG61" s="294"/>
      <c r="AH61" s="294"/>
      <c r="AI61" s="294"/>
      <c r="AJ61" s="294"/>
      <c r="AK61" s="355" t="s">
        <v>554</v>
      </c>
      <c r="AL61" s="378"/>
      <c r="AM61" s="379">
        <v>1426383</v>
      </c>
      <c r="AN61" s="380">
        <v>108689</v>
      </c>
      <c r="AO61" s="381">
        <v>10.4</v>
      </c>
      <c r="AP61" s="382">
        <v>109699</v>
      </c>
      <c r="AQ61" s="383">
        <v>-0.9</v>
      </c>
      <c r="AR61" s="369">
        <v>11.3</v>
      </c>
    </row>
    <row r="62" spans="1:44" x14ac:dyDescent="0.15">
      <c r="A62" s="298"/>
      <c r="B62" s="294"/>
      <c r="C62" s="294"/>
      <c r="D62" s="294"/>
      <c r="E62" s="294"/>
      <c r="F62" s="294"/>
      <c r="G62" s="294"/>
      <c r="H62" s="294"/>
      <c r="I62" s="294"/>
      <c r="J62" s="294"/>
      <c r="K62" s="294"/>
      <c r="L62" s="294"/>
      <c r="M62" s="294"/>
      <c r="N62" s="294"/>
      <c r="O62" s="294"/>
      <c r="P62" s="294"/>
      <c r="Q62" s="294"/>
      <c r="R62" s="294"/>
      <c r="S62" s="294"/>
      <c r="T62" s="294"/>
      <c r="U62" s="294"/>
      <c r="V62" s="294"/>
      <c r="W62" s="294"/>
      <c r="X62" s="294"/>
      <c r="Y62" s="294"/>
      <c r="Z62" s="294"/>
      <c r="AA62" s="294"/>
      <c r="AB62" s="294"/>
      <c r="AC62" s="294"/>
      <c r="AD62" s="294"/>
      <c r="AE62" s="294"/>
      <c r="AF62" s="294"/>
      <c r="AG62" s="294"/>
      <c r="AH62" s="294"/>
      <c r="AI62" s="294"/>
      <c r="AJ62" s="294"/>
      <c r="AK62" s="370"/>
      <c r="AL62" s="371" t="s">
        <v>549</v>
      </c>
      <c r="AM62" s="372">
        <v>874757</v>
      </c>
      <c r="AN62" s="373">
        <v>66886</v>
      </c>
      <c r="AO62" s="374">
        <v>12.4</v>
      </c>
      <c r="AP62" s="375">
        <v>52231</v>
      </c>
      <c r="AQ62" s="376">
        <v>-4</v>
      </c>
      <c r="AR62" s="377">
        <v>16.399999999999999</v>
      </c>
    </row>
    <row r="63" spans="1:44" x14ac:dyDescent="0.15">
      <c r="A63" s="298"/>
      <c r="B63" s="294"/>
      <c r="C63" s="294"/>
      <c r="D63" s="294"/>
      <c r="E63" s="294"/>
      <c r="F63" s="294"/>
      <c r="G63" s="294"/>
      <c r="H63" s="294"/>
      <c r="I63" s="294"/>
      <c r="J63" s="294"/>
      <c r="K63" s="294"/>
      <c r="L63" s="294"/>
      <c r="M63" s="294"/>
      <c r="N63" s="294"/>
      <c r="O63" s="294"/>
      <c r="P63" s="294"/>
      <c r="Q63" s="294"/>
      <c r="R63" s="294"/>
      <c r="S63" s="294"/>
      <c r="T63" s="294"/>
      <c r="U63" s="294"/>
      <c r="V63" s="294"/>
      <c r="W63" s="294"/>
      <c r="X63" s="294"/>
      <c r="Y63" s="294"/>
      <c r="Z63" s="294"/>
      <c r="AA63" s="294"/>
      <c r="AB63" s="294"/>
      <c r="AC63" s="294"/>
      <c r="AD63" s="294"/>
      <c r="AE63" s="294"/>
      <c r="AF63" s="294"/>
      <c r="AG63" s="294"/>
      <c r="AH63" s="294"/>
      <c r="AI63" s="294"/>
      <c r="AJ63" s="294"/>
      <c r="AK63" s="294"/>
      <c r="AL63" s="294"/>
      <c r="AM63" s="294"/>
      <c r="AN63" s="294"/>
      <c r="AO63" s="294"/>
      <c r="AP63" s="294"/>
      <c r="AQ63" s="294"/>
      <c r="AR63" s="294"/>
    </row>
    <row r="64" spans="1:44" x14ac:dyDescent="0.15">
      <c r="A64" s="298"/>
      <c r="B64" s="294"/>
      <c r="C64" s="294"/>
      <c r="D64" s="294"/>
      <c r="E64" s="294"/>
      <c r="F64" s="294"/>
      <c r="G64" s="294"/>
      <c r="H64" s="294"/>
      <c r="I64" s="294"/>
      <c r="J64" s="294"/>
      <c r="K64" s="294"/>
      <c r="L64" s="294"/>
      <c r="M64" s="294"/>
      <c r="N64" s="294"/>
      <c r="O64" s="294"/>
      <c r="P64" s="294"/>
      <c r="Q64" s="294"/>
      <c r="R64" s="294"/>
      <c r="S64" s="294"/>
      <c r="T64" s="294"/>
      <c r="U64" s="294"/>
      <c r="V64" s="294"/>
      <c r="W64" s="294"/>
      <c r="X64" s="294"/>
      <c r="Y64" s="294"/>
      <c r="Z64" s="294"/>
      <c r="AA64" s="294"/>
      <c r="AB64" s="294"/>
      <c r="AC64" s="294"/>
      <c r="AD64" s="294"/>
      <c r="AE64" s="294"/>
      <c r="AF64" s="294"/>
      <c r="AG64" s="294"/>
      <c r="AH64" s="294"/>
      <c r="AI64" s="294"/>
      <c r="AJ64" s="294"/>
      <c r="AK64" s="294"/>
      <c r="AL64" s="294"/>
      <c r="AM64" s="294"/>
      <c r="AN64" s="294"/>
      <c r="AO64" s="294"/>
      <c r="AP64" s="294"/>
      <c r="AQ64" s="294"/>
      <c r="AR64" s="294"/>
    </row>
    <row r="65" spans="1:46" x14ac:dyDescent="0.15">
      <c r="A65" s="298"/>
      <c r="B65" s="294"/>
      <c r="C65" s="294"/>
      <c r="D65" s="294"/>
      <c r="E65" s="294"/>
      <c r="F65" s="294"/>
      <c r="G65" s="294"/>
      <c r="H65" s="294"/>
      <c r="I65" s="294"/>
      <c r="J65" s="294"/>
      <c r="K65" s="294"/>
      <c r="L65" s="294"/>
      <c r="M65" s="294"/>
      <c r="N65" s="294"/>
      <c r="O65" s="294"/>
      <c r="P65" s="294"/>
      <c r="Q65" s="294"/>
      <c r="R65" s="294"/>
      <c r="S65" s="294"/>
      <c r="T65" s="294"/>
      <c r="U65" s="294"/>
      <c r="V65" s="294"/>
      <c r="W65" s="294"/>
      <c r="X65" s="294"/>
      <c r="Y65" s="294"/>
      <c r="Z65" s="294"/>
      <c r="AA65" s="294"/>
      <c r="AB65" s="294"/>
      <c r="AC65" s="294"/>
      <c r="AD65" s="294"/>
      <c r="AE65" s="294"/>
      <c r="AF65" s="294"/>
      <c r="AG65" s="294"/>
      <c r="AH65" s="294"/>
      <c r="AI65" s="294"/>
      <c r="AJ65" s="294"/>
      <c r="AK65" s="294"/>
      <c r="AL65" s="294"/>
      <c r="AM65" s="294"/>
      <c r="AN65" s="294"/>
      <c r="AO65" s="294"/>
      <c r="AP65" s="294"/>
      <c r="AQ65" s="294"/>
      <c r="AR65" s="294"/>
    </row>
    <row r="66" spans="1:46" x14ac:dyDescent="0.15">
      <c r="A66" s="384"/>
      <c r="B66" s="351"/>
      <c r="C66" s="351"/>
      <c r="D66" s="351"/>
      <c r="E66" s="351"/>
      <c r="F66" s="351"/>
      <c r="G66" s="351"/>
      <c r="H66" s="351"/>
      <c r="I66" s="351"/>
      <c r="J66" s="351"/>
      <c r="K66" s="351"/>
      <c r="L66" s="351"/>
      <c r="M66" s="351"/>
      <c r="N66" s="351"/>
      <c r="O66" s="351"/>
      <c r="P66" s="351"/>
      <c r="Q66" s="351"/>
      <c r="R66" s="351"/>
      <c r="S66" s="351"/>
      <c r="T66" s="351"/>
      <c r="U66" s="351"/>
      <c r="V66" s="351"/>
      <c r="W66" s="351"/>
      <c r="X66" s="351"/>
      <c r="Y66" s="351"/>
      <c r="Z66" s="351"/>
      <c r="AA66" s="351"/>
      <c r="AB66" s="351"/>
      <c r="AC66" s="351"/>
      <c r="AD66" s="351"/>
      <c r="AE66" s="351"/>
      <c r="AF66" s="351"/>
      <c r="AG66" s="351"/>
      <c r="AH66" s="351"/>
      <c r="AI66" s="351"/>
      <c r="AJ66" s="351"/>
      <c r="AK66" s="351"/>
      <c r="AL66" s="351"/>
      <c r="AM66" s="351"/>
      <c r="AN66" s="351"/>
      <c r="AO66" s="351"/>
      <c r="AP66" s="351"/>
      <c r="AQ66" s="351"/>
      <c r="AR66" s="351"/>
      <c r="AS66" s="385"/>
    </row>
    <row r="67" spans="1:46" ht="13.5" hidden="1" customHeight="1" x14ac:dyDescent="0.15">
      <c r="AK67" s="294"/>
      <c r="AL67" s="294"/>
      <c r="AM67" s="294"/>
      <c r="AN67" s="294"/>
      <c r="AO67" s="294"/>
      <c r="AP67" s="294"/>
      <c r="AQ67" s="294"/>
      <c r="AR67" s="294"/>
      <c r="AS67" s="294"/>
      <c r="AT67" s="294"/>
    </row>
    <row r="68" spans="1:46" ht="13.5" hidden="1" customHeight="1" x14ac:dyDescent="0.15">
      <c r="AK68" s="294"/>
      <c r="AL68" s="294"/>
      <c r="AM68" s="294"/>
      <c r="AN68" s="294"/>
      <c r="AO68" s="294"/>
      <c r="AP68" s="294"/>
      <c r="AQ68" s="294"/>
      <c r="AR68" s="294"/>
    </row>
    <row r="69" spans="1:46" ht="13.5" hidden="1" customHeight="1" x14ac:dyDescent="0.15">
      <c r="AK69" s="294"/>
      <c r="AL69" s="294"/>
      <c r="AM69" s="294"/>
      <c r="AN69" s="294"/>
      <c r="AO69" s="294"/>
      <c r="AP69" s="294"/>
      <c r="AQ69" s="294"/>
      <c r="AR69" s="294"/>
    </row>
    <row r="70" spans="1:46" hidden="1" x14ac:dyDescent="0.15">
      <c r="AK70" s="294"/>
      <c r="AL70" s="294"/>
      <c r="AM70" s="294"/>
      <c r="AN70" s="294"/>
      <c r="AO70" s="294"/>
      <c r="AP70" s="294"/>
      <c r="AQ70" s="294"/>
      <c r="AR70" s="294"/>
    </row>
    <row r="71" spans="1:46" hidden="1" x14ac:dyDescent="0.15">
      <c r="AK71" s="294"/>
      <c r="AL71" s="294"/>
      <c r="AM71" s="294"/>
      <c r="AN71" s="294"/>
      <c r="AO71" s="294"/>
      <c r="AP71" s="294"/>
      <c r="AQ71" s="294"/>
      <c r="AR71" s="294"/>
    </row>
    <row r="72" spans="1:46" hidden="1" x14ac:dyDescent="0.15">
      <c r="AK72" s="294"/>
      <c r="AL72" s="294"/>
      <c r="AM72" s="294"/>
      <c r="AN72" s="294"/>
      <c r="AO72" s="294"/>
      <c r="AP72" s="294"/>
      <c r="AQ72" s="294"/>
      <c r="AR72" s="294"/>
    </row>
    <row r="73" spans="1:46" hidden="1" x14ac:dyDescent="0.15">
      <c r="AK73" s="294"/>
      <c r="AL73" s="294"/>
      <c r="AM73" s="294"/>
      <c r="AN73" s="294"/>
      <c r="AO73" s="294"/>
      <c r="AP73" s="294"/>
      <c r="AQ73" s="294"/>
      <c r="AR73" s="294"/>
    </row>
    <row r="74" spans="1:46" hidden="1" x14ac:dyDescent="0.15"/>
  </sheetData>
  <sheetProtection algorithmName="SHA-512" hashValue="G3cdS+x8sTjfBj2E34eIhy+koM1wPpZJ8LaeF+daxzFTRx1Vc59+Qtbi7/UrrjPnAfox8ZQqvv66bvHr1XGRkg==" saltValue="C20FgQnb8kIU7HY2QnjHHA==" spinCount="100000" sheet="1" objects="1" scenarios="1"/>
  <mergeCells count="25">
    <mergeCell ref="AK22:AN22"/>
    <mergeCell ref="AO7:AO8"/>
    <mergeCell ref="AK9:AN9"/>
    <mergeCell ref="AK10:AN10"/>
    <mergeCell ref="AK11:AN11"/>
    <mergeCell ref="AK12:AN12"/>
    <mergeCell ref="AK13:AN13"/>
    <mergeCell ref="AK14:AN14"/>
    <mergeCell ref="AK15:AN15"/>
    <mergeCell ref="AK16:AN16"/>
    <mergeCell ref="AK17:AN17"/>
    <mergeCell ref="AK21:AN21"/>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topLeftCell="A22" zoomScale="80" zoomScaleNormal="80" zoomScaleSheetLayoutView="55" workbookViewId="0"/>
  </sheetViews>
  <sheetFormatPr defaultColWidth="0" defaultRowHeight="13.5" customHeight="1" zeroHeight="1" x14ac:dyDescent="0.15"/>
  <cols>
    <col min="1" max="125" width="2.5" style="292" customWidth="1"/>
    <col min="126" max="16384" width="9" style="291" hidden="1"/>
  </cols>
  <sheetData>
    <row r="1" spans="2:125" ht="13.5" customHeight="1"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2:125" x14ac:dyDescent="0.15">
      <c r="B2" s="291"/>
      <c r="DG2" s="291"/>
    </row>
    <row r="3" spans="2:125" x14ac:dyDescent="0.15">
      <c r="C3" s="291"/>
      <c r="D3" s="291"/>
      <c r="E3" s="291"/>
      <c r="F3" s="291"/>
      <c r="G3" s="291"/>
      <c r="H3" s="291"/>
      <c r="I3" s="291"/>
      <c r="J3" s="291"/>
      <c r="K3" s="291"/>
      <c r="L3" s="291"/>
      <c r="M3" s="291"/>
      <c r="N3" s="291"/>
      <c r="O3" s="291"/>
      <c r="P3" s="291"/>
      <c r="Q3" s="291"/>
      <c r="R3" s="291"/>
      <c r="S3" s="291"/>
      <c r="T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H3" s="291"/>
      <c r="DI3" s="291"/>
      <c r="DJ3" s="291"/>
      <c r="DK3" s="291"/>
      <c r="DL3" s="291"/>
      <c r="DM3" s="291"/>
      <c r="DN3" s="291"/>
      <c r="DO3" s="291"/>
      <c r="DP3" s="291"/>
      <c r="DQ3" s="291"/>
      <c r="DR3" s="291"/>
      <c r="DS3" s="291"/>
      <c r="DT3" s="291"/>
      <c r="DU3" s="291"/>
    </row>
    <row r="4" spans="2:125" x14ac:dyDescent="0.15"/>
    <row r="5" spans="2:125" x14ac:dyDescent="0.15"/>
    <row r="6" spans="2:125" x14ac:dyDescent="0.15"/>
    <row r="7" spans="2:125" x14ac:dyDescent="0.15"/>
    <row r="8" spans="2:125" x14ac:dyDescent="0.15"/>
    <row r="9" spans="2:125" x14ac:dyDescent="0.15">
      <c r="DU9" s="291"/>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1"/>
    </row>
    <row r="18" spans="125:125" x14ac:dyDescent="0.15"/>
    <row r="19" spans="125:125" x14ac:dyDescent="0.15"/>
    <row r="20" spans="125:125" x14ac:dyDescent="0.15">
      <c r="DU20" s="291"/>
    </row>
    <row r="21" spans="125:125" x14ac:dyDescent="0.15">
      <c r="DU21" s="291"/>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1"/>
    </row>
    <row r="29" spans="125:125" x14ac:dyDescent="0.15"/>
    <row r="30" spans="125:125" x14ac:dyDescent="0.15"/>
    <row r="31" spans="125:125" x14ac:dyDescent="0.15"/>
    <row r="32" spans="125:125" x14ac:dyDescent="0.15"/>
    <row r="33" spans="2:125" x14ac:dyDescent="0.15">
      <c r="B33" s="291"/>
      <c r="G33" s="291"/>
      <c r="I33" s="291"/>
    </row>
    <row r="34" spans="2:125" x14ac:dyDescent="0.15">
      <c r="C34" s="291"/>
      <c r="P34" s="291"/>
      <c r="DE34" s="291"/>
      <c r="DH34" s="291"/>
    </row>
    <row r="35" spans="2:125" x14ac:dyDescent="0.15">
      <c r="D35" s="291"/>
      <c r="E35" s="291"/>
      <c r="DG35" s="291"/>
      <c r="DJ35" s="291"/>
      <c r="DP35" s="291"/>
      <c r="DQ35" s="291"/>
      <c r="DR35" s="291"/>
      <c r="DS35" s="291"/>
      <c r="DT35" s="291"/>
      <c r="DU35" s="291"/>
    </row>
    <row r="36" spans="2:125" x14ac:dyDescent="0.15">
      <c r="F36" s="291"/>
      <c r="H36" s="291"/>
      <c r="J36" s="291"/>
      <c r="K36" s="291"/>
      <c r="L36" s="291"/>
      <c r="M36" s="291"/>
      <c r="N36" s="291"/>
      <c r="O36" s="291"/>
      <c r="Q36" s="291"/>
      <c r="R36" s="291"/>
      <c r="S36" s="291"/>
      <c r="T36" s="291"/>
      <c r="U36" s="291"/>
      <c r="V36" s="291"/>
      <c r="W36" s="291"/>
      <c r="X36" s="291"/>
      <c r="Y36" s="291"/>
      <c r="Z36" s="291"/>
      <c r="AA36" s="291"/>
      <c r="AB36" s="291"/>
      <c r="AC36" s="291"/>
      <c r="AD36" s="291"/>
      <c r="AE36" s="291"/>
      <c r="AF36" s="291"/>
      <c r="AG36" s="291"/>
      <c r="AH36" s="291"/>
      <c r="AI36" s="291"/>
      <c r="AJ36" s="291"/>
      <c r="AK36" s="291"/>
      <c r="AL36" s="291"/>
      <c r="AM36" s="291"/>
      <c r="AN36" s="291"/>
      <c r="AO36" s="291"/>
      <c r="AP36" s="291"/>
      <c r="AQ36" s="291"/>
      <c r="AR36" s="291"/>
      <c r="AS36" s="291"/>
      <c r="AT36" s="291"/>
      <c r="AU36" s="291"/>
      <c r="AV36" s="291"/>
      <c r="AW36" s="291"/>
      <c r="AX36" s="291"/>
      <c r="AY36" s="291"/>
      <c r="AZ36" s="291"/>
      <c r="BA36" s="291"/>
      <c r="BB36" s="291"/>
      <c r="BC36" s="291"/>
      <c r="BD36" s="291"/>
      <c r="BE36" s="291"/>
      <c r="BF36" s="291"/>
      <c r="BG36" s="291"/>
      <c r="BH36" s="291"/>
      <c r="BI36" s="291"/>
      <c r="BJ36" s="291"/>
      <c r="BK36" s="291"/>
      <c r="BL36" s="291"/>
      <c r="BM36" s="291"/>
      <c r="BN36" s="291"/>
      <c r="BO36" s="291"/>
      <c r="BP36" s="291"/>
      <c r="BQ36" s="291"/>
      <c r="BR36" s="291"/>
      <c r="BS36" s="291"/>
      <c r="BT36" s="291"/>
      <c r="BU36" s="291"/>
      <c r="BV36" s="291"/>
      <c r="BW36" s="291"/>
      <c r="BX36" s="291"/>
      <c r="BY36" s="291"/>
      <c r="BZ36" s="291"/>
      <c r="CA36" s="291"/>
      <c r="CB36" s="291"/>
      <c r="CC36" s="291"/>
      <c r="CD36" s="291"/>
      <c r="CE36" s="291"/>
      <c r="CF36" s="291"/>
      <c r="CG36" s="291"/>
      <c r="CH36" s="291"/>
      <c r="CI36" s="291"/>
      <c r="CJ36" s="291"/>
      <c r="CK36" s="291"/>
      <c r="CL36" s="291"/>
      <c r="CM36" s="291"/>
      <c r="CN36" s="291"/>
      <c r="CO36" s="291"/>
      <c r="CP36" s="291"/>
      <c r="CQ36" s="291"/>
      <c r="CR36" s="291"/>
      <c r="CS36" s="291"/>
      <c r="CT36" s="291"/>
      <c r="CU36" s="291"/>
      <c r="CV36" s="291"/>
      <c r="CW36" s="291"/>
      <c r="CX36" s="291"/>
      <c r="CY36" s="291"/>
      <c r="CZ36" s="291"/>
      <c r="DA36" s="291"/>
      <c r="DB36" s="291"/>
      <c r="DC36" s="291"/>
      <c r="DD36" s="291"/>
      <c r="DF36" s="291"/>
      <c r="DI36" s="291"/>
      <c r="DK36" s="291"/>
      <c r="DL36" s="291"/>
      <c r="DM36" s="291"/>
      <c r="DN36" s="291"/>
      <c r="DO36" s="291"/>
      <c r="DP36" s="291"/>
      <c r="DQ36" s="291"/>
      <c r="DR36" s="291"/>
      <c r="DS36" s="291"/>
      <c r="DT36" s="291"/>
      <c r="DU36" s="291"/>
    </row>
    <row r="37" spans="2:125" x14ac:dyDescent="0.15">
      <c r="DU37" s="291"/>
    </row>
    <row r="38" spans="2:125" x14ac:dyDescent="0.15">
      <c r="DT38" s="291"/>
      <c r="DU38" s="291"/>
    </row>
    <row r="39" spans="2:125" x14ac:dyDescent="0.15"/>
    <row r="40" spans="2:125" x14ac:dyDescent="0.15">
      <c r="DH40" s="291"/>
    </row>
    <row r="41" spans="2:125" x14ac:dyDescent="0.15">
      <c r="DE41" s="291"/>
    </row>
    <row r="42" spans="2:125" x14ac:dyDescent="0.15">
      <c r="DG42" s="291"/>
      <c r="DJ42" s="291"/>
    </row>
    <row r="43" spans="2:125" x14ac:dyDescent="0.15">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F43" s="291"/>
      <c r="DI43" s="291"/>
      <c r="DK43" s="291"/>
      <c r="DL43" s="291"/>
      <c r="DM43" s="291"/>
      <c r="DN43" s="291"/>
      <c r="DO43" s="291"/>
      <c r="DP43" s="291"/>
      <c r="DQ43" s="291"/>
      <c r="DR43" s="291"/>
      <c r="DS43" s="291"/>
      <c r="DT43" s="291"/>
      <c r="DU43" s="291"/>
    </row>
    <row r="44" spans="2:125" x14ac:dyDescent="0.15">
      <c r="DU44" s="291"/>
    </row>
    <row r="45" spans="2:125" x14ac:dyDescent="0.15"/>
    <row r="46" spans="2:125" x14ac:dyDescent="0.15"/>
    <row r="47" spans="2:125" x14ac:dyDescent="0.15"/>
    <row r="48" spans="2:125" x14ac:dyDescent="0.15">
      <c r="DT48" s="291"/>
      <c r="DU48" s="291"/>
    </row>
    <row r="49" spans="120:125" x14ac:dyDescent="0.15">
      <c r="DU49" s="291"/>
    </row>
    <row r="50" spans="120:125" x14ac:dyDescent="0.15">
      <c r="DU50" s="291"/>
    </row>
    <row r="51" spans="120:125" x14ac:dyDescent="0.15">
      <c r="DP51" s="291"/>
      <c r="DQ51" s="291"/>
      <c r="DR51" s="291"/>
      <c r="DS51" s="291"/>
      <c r="DT51" s="291"/>
      <c r="DU51" s="291"/>
    </row>
    <row r="52" spans="120:125" x14ac:dyDescent="0.15"/>
    <row r="53" spans="120:125" x14ac:dyDescent="0.15"/>
    <row r="54" spans="120:125" x14ac:dyDescent="0.15">
      <c r="DU54" s="291"/>
    </row>
    <row r="55" spans="120:125" x14ac:dyDescent="0.15"/>
    <row r="56" spans="120:125" x14ac:dyDescent="0.15"/>
    <row r="57" spans="120:125" x14ac:dyDescent="0.15"/>
    <row r="58" spans="120:125" x14ac:dyDescent="0.15">
      <c r="DU58" s="291"/>
    </row>
    <row r="59" spans="120:125" x14ac:dyDescent="0.15"/>
    <row r="60" spans="120:125" x14ac:dyDescent="0.15"/>
    <row r="61" spans="120:125" x14ac:dyDescent="0.15"/>
    <row r="62" spans="120:125" x14ac:dyDescent="0.15"/>
    <row r="63" spans="120:125" x14ac:dyDescent="0.15">
      <c r="DU63" s="291"/>
    </row>
    <row r="64" spans="120:125" x14ac:dyDescent="0.15">
      <c r="DT64" s="291"/>
      <c r="DU64" s="291"/>
    </row>
    <row r="65" spans="123:125" x14ac:dyDescent="0.15"/>
    <row r="66" spans="123:125" x14ac:dyDescent="0.15"/>
    <row r="67" spans="123:125" x14ac:dyDescent="0.15"/>
    <row r="68" spans="123:125" x14ac:dyDescent="0.15"/>
    <row r="69" spans="123:125" x14ac:dyDescent="0.15">
      <c r="DS69" s="291"/>
      <c r="DT69" s="291"/>
      <c r="DU69" s="291"/>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1"/>
    </row>
    <row r="83" spans="116:125" x14ac:dyDescent="0.15">
      <c r="DM83" s="291"/>
      <c r="DN83" s="291"/>
      <c r="DO83" s="291"/>
      <c r="DP83" s="291"/>
      <c r="DQ83" s="291"/>
      <c r="DR83" s="291"/>
      <c r="DS83" s="291"/>
      <c r="DT83" s="291"/>
      <c r="DU83" s="291"/>
    </row>
    <row r="84" spans="116:125" x14ac:dyDescent="0.15"/>
    <row r="85" spans="116:125" x14ac:dyDescent="0.15"/>
    <row r="86" spans="116:125" x14ac:dyDescent="0.15"/>
    <row r="87" spans="116:125" x14ac:dyDescent="0.15"/>
    <row r="88" spans="116:125" x14ac:dyDescent="0.15">
      <c r="DU88" s="291"/>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1"/>
      <c r="DT94" s="291"/>
      <c r="DU94" s="291"/>
    </row>
    <row r="95" spans="116:125" ht="13.5" customHeight="1" x14ac:dyDescent="0.15">
      <c r="DU95" s="291"/>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1"/>
    </row>
    <row r="102" spans="124:125" ht="13.5" customHeight="1" x14ac:dyDescent="0.15"/>
    <row r="103" spans="124:125" ht="13.5" customHeight="1" x14ac:dyDescent="0.15"/>
    <row r="104" spans="124:125" ht="13.5" customHeight="1" x14ac:dyDescent="0.15">
      <c r="DT104" s="291"/>
      <c r="DU104" s="291"/>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1" t="s">
        <v>556</v>
      </c>
    </row>
    <row r="120" spans="125:125" ht="13.5" hidden="1" customHeight="1" x14ac:dyDescent="0.15"/>
    <row r="121" spans="125:125" ht="13.5" hidden="1" customHeight="1" x14ac:dyDescent="0.15">
      <c r="DU121" s="291"/>
    </row>
  </sheetData>
  <sheetProtection algorithmName="SHA-512" hashValue="bi6ALb/lGIQ26TpftbRrrGyWRTJB+5JlV4DUUYQTHUhKFAQ2zkzwbVKYkHs71DxOP9R5XsfPRL+66PyIUsu8fg==" saltValue="BjYdqEMiFYdc7eFBHwB/uQ==" spinCount="100000" sheet="1" objects="1" scenarios="1"/>
  <dataConsolidate/>
  <phoneticPr fontId="2"/>
  <printOptions horizontalCentered="1" verticalCentered="1"/>
  <pageMargins left="0" right="0" top="0.19685039370078741" bottom="0" header="0.39370078740157483" footer="0"/>
  <pageSetup paperSize="9" scale="38" orientation="landscape"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topLeftCell="U49" zoomScale="80" zoomScaleNormal="80" zoomScaleSheetLayoutView="55" workbookViewId="0"/>
  </sheetViews>
  <sheetFormatPr defaultColWidth="0" defaultRowHeight="13.5" customHeight="1" zeroHeight="1" x14ac:dyDescent="0.15"/>
  <cols>
    <col min="1" max="125" width="2.5" style="292" customWidth="1"/>
    <col min="126" max="142" width="0" style="291" hidden="1" customWidth="1"/>
    <col min="143" max="16384" width="9" style="291" hidden="1"/>
  </cols>
  <sheetData>
    <row r="1" spans="1:125" ht="13.5" customHeight="1"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1:125" x14ac:dyDescent="0.15">
      <c r="B2" s="291"/>
      <c r="T2" s="291"/>
    </row>
    <row r="3" spans="1:125"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G3" s="291"/>
      <c r="DH3" s="291"/>
      <c r="DI3" s="291"/>
      <c r="DJ3" s="291"/>
      <c r="DK3" s="291"/>
      <c r="DL3" s="291"/>
      <c r="DM3" s="291"/>
      <c r="DN3" s="291"/>
      <c r="DO3" s="291"/>
      <c r="DP3" s="291"/>
      <c r="DQ3" s="291"/>
      <c r="DR3" s="291"/>
      <c r="DS3" s="291"/>
      <c r="DT3" s="291"/>
      <c r="DU3" s="291"/>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1"/>
      <c r="G33" s="291"/>
      <c r="I33" s="291"/>
    </row>
    <row r="34" spans="2:125" x14ac:dyDescent="0.15">
      <c r="C34" s="291"/>
      <c r="P34" s="291"/>
      <c r="R34" s="291"/>
      <c r="U34" s="291"/>
    </row>
    <row r="35" spans="2:125" x14ac:dyDescent="0.15">
      <c r="D35" s="291"/>
      <c r="E35" s="291"/>
      <c r="T35" s="291"/>
      <c r="W35" s="291"/>
      <c r="X35" s="291"/>
      <c r="Y35" s="291"/>
      <c r="Z35" s="291"/>
      <c r="AA35" s="291"/>
      <c r="AB35" s="291"/>
      <c r="AC35" s="291"/>
      <c r="AD35" s="291"/>
      <c r="AE35" s="291"/>
      <c r="AF35" s="291"/>
      <c r="AG35" s="291"/>
      <c r="AH35" s="291"/>
      <c r="AI35" s="291"/>
      <c r="AJ35" s="291"/>
      <c r="AK35" s="291"/>
      <c r="AL35" s="291"/>
      <c r="AM35" s="291"/>
      <c r="AN35" s="291"/>
      <c r="AO35" s="291"/>
      <c r="AP35" s="291"/>
      <c r="AQ35" s="291"/>
      <c r="AR35" s="291"/>
      <c r="AS35" s="291"/>
      <c r="AT35" s="291"/>
      <c r="AU35" s="291"/>
      <c r="AV35" s="291"/>
      <c r="AW35" s="291"/>
      <c r="AX35" s="291"/>
      <c r="AY35" s="291"/>
      <c r="AZ35" s="291"/>
      <c r="BA35" s="291"/>
      <c r="BB35" s="291"/>
      <c r="BC35" s="291"/>
      <c r="BD35" s="291"/>
      <c r="BE35" s="291"/>
      <c r="BF35" s="291"/>
      <c r="BG35" s="291"/>
      <c r="BH35" s="291"/>
      <c r="BI35" s="291"/>
      <c r="BJ35" s="291"/>
      <c r="BK35" s="291"/>
      <c r="BL35" s="291"/>
      <c r="BM35" s="291"/>
      <c r="BN35" s="291"/>
      <c r="BO35" s="291"/>
      <c r="BP35" s="291"/>
      <c r="BQ35" s="291"/>
      <c r="BR35" s="291"/>
      <c r="BS35" s="291"/>
      <c r="BT35" s="291"/>
      <c r="BU35" s="291"/>
      <c r="BV35" s="291"/>
      <c r="BW35" s="291"/>
      <c r="BX35" s="291"/>
      <c r="BY35" s="291"/>
      <c r="BZ35" s="291"/>
      <c r="CA35" s="291"/>
      <c r="CB35" s="291"/>
      <c r="CC35" s="291"/>
      <c r="CD35" s="291"/>
      <c r="CE35" s="291"/>
      <c r="CF35" s="291"/>
      <c r="CG35" s="291"/>
      <c r="CH35" s="291"/>
      <c r="CI35" s="291"/>
      <c r="CJ35" s="291"/>
      <c r="CK35" s="291"/>
      <c r="CL35" s="291"/>
      <c r="CM35" s="291"/>
      <c r="CN35" s="291"/>
      <c r="CO35" s="291"/>
      <c r="CP35" s="291"/>
      <c r="CQ35" s="291"/>
      <c r="CR35" s="291"/>
      <c r="CS35" s="291"/>
      <c r="CT35" s="291"/>
      <c r="CU35" s="291"/>
      <c r="CV35" s="291"/>
      <c r="CW35" s="291"/>
      <c r="CX35" s="291"/>
      <c r="CY35" s="291"/>
      <c r="CZ35" s="291"/>
      <c r="DA35" s="291"/>
      <c r="DB35" s="291"/>
      <c r="DC35" s="291"/>
      <c r="DD35" s="291"/>
      <c r="DE35" s="291"/>
      <c r="DF35" s="291"/>
      <c r="DG35" s="291"/>
      <c r="DH35" s="291"/>
      <c r="DI35" s="291"/>
      <c r="DJ35" s="291"/>
      <c r="DK35" s="291"/>
      <c r="DL35" s="291"/>
      <c r="DM35" s="291"/>
      <c r="DN35" s="291"/>
      <c r="DO35" s="291"/>
      <c r="DP35" s="291"/>
      <c r="DQ35" s="291"/>
      <c r="DR35" s="291"/>
      <c r="DS35" s="291"/>
      <c r="DT35" s="291"/>
      <c r="DU35" s="291"/>
    </row>
    <row r="36" spans="2:125" x14ac:dyDescent="0.15">
      <c r="F36" s="291"/>
      <c r="H36" s="291"/>
      <c r="J36" s="291"/>
      <c r="K36" s="291"/>
      <c r="L36" s="291"/>
      <c r="M36" s="291"/>
      <c r="N36" s="291"/>
      <c r="O36" s="291"/>
      <c r="Q36" s="291"/>
      <c r="S36" s="291"/>
      <c r="V36" s="291"/>
    </row>
    <row r="37" spans="2:125" x14ac:dyDescent="0.15"/>
    <row r="38" spans="2:125" x14ac:dyDescent="0.15"/>
    <row r="39" spans="2:125" x14ac:dyDescent="0.15"/>
    <row r="40" spans="2:125" x14ac:dyDescent="0.15">
      <c r="U40" s="291"/>
    </row>
    <row r="41" spans="2:125" x14ac:dyDescent="0.15">
      <c r="R41" s="291"/>
    </row>
    <row r="42" spans="2:125" x14ac:dyDescent="0.15">
      <c r="T42" s="291"/>
      <c r="W42" s="291"/>
      <c r="X42" s="291"/>
      <c r="Y42" s="291"/>
      <c r="Z42" s="291"/>
      <c r="AA42" s="291"/>
      <c r="AB42" s="291"/>
      <c r="AC42" s="291"/>
      <c r="AD42" s="291"/>
      <c r="AE42" s="291"/>
      <c r="AF42" s="291"/>
      <c r="AG42" s="291"/>
      <c r="AH42" s="291"/>
      <c r="AI42" s="291"/>
      <c r="AJ42" s="291"/>
      <c r="AK42" s="291"/>
      <c r="AL42" s="291"/>
      <c r="AM42" s="291"/>
      <c r="AN42" s="291"/>
      <c r="AO42" s="291"/>
      <c r="AP42" s="291"/>
      <c r="AQ42" s="291"/>
      <c r="AR42" s="291"/>
      <c r="AS42" s="291"/>
      <c r="AT42" s="291"/>
      <c r="AU42" s="291"/>
      <c r="AV42" s="291"/>
      <c r="AW42" s="291"/>
      <c r="AX42" s="291"/>
      <c r="AY42" s="291"/>
      <c r="AZ42" s="291"/>
      <c r="BA42" s="291"/>
      <c r="BB42" s="291"/>
      <c r="BC42" s="291"/>
      <c r="BD42" s="291"/>
      <c r="BE42" s="291"/>
      <c r="BF42" s="291"/>
      <c r="BG42" s="291"/>
      <c r="BH42" s="291"/>
      <c r="BI42" s="291"/>
      <c r="BJ42" s="291"/>
      <c r="BK42" s="291"/>
      <c r="BL42" s="291"/>
      <c r="BM42" s="291"/>
      <c r="BN42" s="291"/>
      <c r="BO42" s="291"/>
      <c r="BP42" s="291"/>
      <c r="BQ42" s="291"/>
      <c r="BR42" s="291"/>
      <c r="BS42" s="291"/>
      <c r="BT42" s="291"/>
      <c r="BU42" s="291"/>
      <c r="BV42" s="291"/>
      <c r="BW42" s="291"/>
      <c r="BX42" s="291"/>
      <c r="BY42" s="291"/>
      <c r="BZ42" s="291"/>
      <c r="CA42" s="291"/>
      <c r="CB42" s="291"/>
      <c r="CC42" s="291"/>
      <c r="CD42" s="291"/>
      <c r="CE42" s="291"/>
      <c r="CF42" s="291"/>
      <c r="CG42" s="291"/>
      <c r="CH42" s="291"/>
      <c r="CI42" s="291"/>
      <c r="CJ42" s="291"/>
      <c r="CK42" s="291"/>
      <c r="CL42" s="291"/>
      <c r="CM42" s="291"/>
      <c r="CN42" s="291"/>
      <c r="CO42" s="291"/>
      <c r="CP42" s="291"/>
      <c r="CQ42" s="291"/>
      <c r="CR42" s="291"/>
      <c r="CS42" s="291"/>
      <c r="CT42" s="291"/>
      <c r="CU42" s="291"/>
      <c r="CV42" s="291"/>
      <c r="CW42" s="291"/>
      <c r="CX42" s="291"/>
      <c r="CY42" s="291"/>
      <c r="CZ42" s="291"/>
      <c r="DA42" s="291"/>
      <c r="DB42" s="291"/>
      <c r="DC42" s="291"/>
      <c r="DD42" s="291"/>
      <c r="DE42" s="291"/>
      <c r="DF42" s="291"/>
      <c r="DG42" s="291"/>
      <c r="DH42" s="291"/>
      <c r="DI42" s="291"/>
      <c r="DJ42" s="291"/>
      <c r="DK42" s="291"/>
      <c r="DL42" s="291"/>
      <c r="DM42" s="291"/>
      <c r="DN42" s="291"/>
      <c r="DO42" s="291"/>
      <c r="DP42" s="291"/>
      <c r="DQ42" s="291"/>
      <c r="DR42" s="291"/>
      <c r="DS42" s="291"/>
      <c r="DT42" s="291"/>
      <c r="DU42" s="291"/>
    </row>
    <row r="43" spans="2:125" x14ac:dyDescent="0.15">
      <c r="Q43" s="291"/>
      <c r="S43" s="291"/>
      <c r="V43" s="291"/>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2" t="s">
        <v>557</v>
      </c>
    </row>
  </sheetData>
  <sheetProtection algorithmName="SHA-512" hashValue="Az3db8VnUvjumvexaIIWev5hUUbBdnrWkVhb9jc1o13d/ne5kwW1g83HRJ5y29XcEQfQw1Mr5NSE6lJjgKK40Q==" saltValue="RC/xMv34+DcmtcBMxAAxCw==" spinCount="100000" sheet="1" objects="1" scenarios="1"/>
  <dataConsolidate/>
  <phoneticPr fontId="2"/>
  <printOptions horizontalCentered="1" verticalCentered="1"/>
  <pageMargins left="0" right="0" top="0.19685039370078741" bottom="0" header="0.39370078740157483" footer="0"/>
  <pageSetup paperSize="9" scale="38" orientation="landscape"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topLeftCell="A13" zoomScale="60" zoomScaleNormal="6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558</v>
      </c>
      <c r="G46" s="8" t="s">
        <v>559</v>
      </c>
      <c r="H46" s="8" t="s">
        <v>560</v>
      </c>
      <c r="I46" s="8" t="s">
        <v>561</v>
      </c>
      <c r="J46" s="9" t="s">
        <v>562</v>
      </c>
    </row>
    <row r="47" spans="2:10" ht="57.75" customHeight="1" x14ac:dyDescent="0.15">
      <c r="B47" s="10"/>
      <c r="C47" s="1236" t="s">
        <v>3</v>
      </c>
      <c r="D47" s="1236"/>
      <c r="E47" s="1237"/>
      <c r="F47" s="11">
        <v>32.72</v>
      </c>
      <c r="G47" s="12">
        <v>35.86</v>
      </c>
      <c r="H47" s="12">
        <v>36.549999999999997</v>
      </c>
      <c r="I47" s="12">
        <v>29.73</v>
      </c>
      <c r="J47" s="13">
        <v>29.15</v>
      </c>
    </row>
    <row r="48" spans="2:10" ht="57.75" customHeight="1" x14ac:dyDescent="0.15">
      <c r="B48" s="14"/>
      <c r="C48" s="1238" t="s">
        <v>4</v>
      </c>
      <c r="D48" s="1238"/>
      <c r="E48" s="1239"/>
      <c r="F48" s="15">
        <v>5.42</v>
      </c>
      <c r="G48" s="16">
        <v>3.53</v>
      </c>
      <c r="H48" s="16">
        <v>2.23</v>
      </c>
      <c r="I48" s="16">
        <v>2.91</v>
      </c>
      <c r="J48" s="17">
        <v>2.78</v>
      </c>
    </row>
    <row r="49" spans="2:10" ht="57.75" customHeight="1" thickBot="1" x14ac:dyDescent="0.2">
      <c r="B49" s="18"/>
      <c r="C49" s="1240" t="s">
        <v>5</v>
      </c>
      <c r="D49" s="1240"/>
      <c r="E49" s="1241"/>
      <c r="F49" s="19">
        <v>0.86</v>
      </c>
      <c r="G49" s="20">
        <v>0.05</v>
      </c>
      <c r="H49" s="20" t="s">
        <v>563</v>
      </c>
      <c r="I49" s="20" t="s">
        <v>564</v>
      </c>
      <c r="J49" s="21" t="s">
        <v>565</v>
      </c>
    </row>
    <row r="50" spans="2:10" ht="13.5" customHeight="1" x14ac:dyDescent="0.15"/>
  </sheetData>
  <sheetProtection algorithmName="SHA-512" hashValue="yAxA1GoDMsP33pd+FVIFnPktHfQgqpe4e1YgA282UMvXnM0lPe9cjKQ6j1gqSoipD7oZQa0gS0/WmME8PwLoRg==" saltValue="K3zbxID36rR4b9uQDlNoL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2021-03-08T05:58:00Z</cp:lastPrinted>
  <dcterms:created xsi:type="dcterms:W3CDTF">2021-02-05T03:09:23Z</dcterms:created>
  <dcterms:modified xsi:type="dcterms:W3CDTF">2021-10-05T06:31:51Z</dcterms:modified>
  <cp:category/>
</cp:coreProperties>
</file>