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140026\e財政第２班\24_財政事情・財政分析\07_財政状況資料集（H22決算～）\元年度決算\10_市町から回答（２回目）\02_完成版\"/>
    </mc:Choice>
  </mc:AlternateContent>
  <bookViews>
    <workbookView xWindow="0" yWindow="0" windowWidth="21735" windowHeight="795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BE39" i="10"/>
  <c r="AM39" i="10"/>
  <c r="U39" i="10"/>
  <c r="C39" i="10"/>
  <c r="BE38" i="10"/>
  <c r="AM38" i="10"/>
  <c r="U38" i="10"/>
  <c r="C38" i="10"/>
  <c r="BE37" i="10"/>
  <c r="AM37" i="10"/>
  <c r="U37" i="10"/>
  <c r="C37" i="10"/>
  <c r="BE36" i="10"/>
  <c r="AM36" i="10"/>
  <c r="U36" i="10"/>
  <c r="C36" i="10"/>
  <c r="BE35" i="10"/>
  <c r="AM35" i="10"/>
  <c r="U35" i="10"/>
  <c r="C35" i="10"/>
  <c r="BW34" i="10"/>
  <c r="BW35" i="10" s="1"/>
  <c r="BW36" i="10" s="1"/>
  <c r="BW37" i="10" s="1"/>
  <c r="BW38" i="10" s="1"/>
  <c r="BW39" i="10" s="1"/>
  <c r="BW40" i="10" s="1"/>
  <c r="BW41" i="10" s="1"/>
  <c r="BW42" i="10" s="1"/>
  <c r="BW43" i="10" s="1"/>
  <c r="BE34" i="10"/>
  <c r="AM34" i="10"/>
  <c r="U34" i="10"/>
  <c r="C34" i="10"/>
  <c r="CO34" i="10" l="1"/>
  <c r="CO35" i="10" s="1"/>
  <c r="CO36" i="10" s="1"/>
  <c r="CO37" i="10" s="1"/>
  <c r="CO38" i="10" s="1"/>
  <c r="CO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<sst xmlns="http://schemas.openxmlformats.org/spreadsheetml/2006/main" count="1178" uniqueCount="627">
  <si>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</si>
  <si>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</si>
  <si>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</si>
  <si>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</si>
  <si>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</si>
  <si>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</si>
  <si>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</si>
  <si>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</si>
  <si>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</si>
  <si>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</si>
  <si>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</si>
  <si>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</si>
  <si>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</si>
  <si>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</si>
  <si>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</si>
  <si>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</si>
  <si>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</si>
  <si>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</si>
  <si>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</si>
  <si>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</si>
  <si>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</si>
  <si>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</si>
  <si>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</si>
  <si>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</si>
  <si>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</si>
  <si>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</si>
  <si>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</si>
  <si>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</si>
  <si>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</si>
  <si>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</si>
  <si>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</si>
  <si>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</si>
  <si>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</si>
  <si>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</si>
  <si>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</si>
  <si>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</si>
  <si>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</si>
  <si>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</si>
  <si>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</si>
  <si>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</si>
  <si>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</si>
  <si>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</si>
  <si>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</si>
  <si>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</si>
  <si>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</si>
  <si>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</si>
  <si>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</si>
  <si>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</si>
  <si>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</si>
  <si>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</si>
  <si>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</si>
  <si>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</si>
  <si>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</si>
  <si>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</si>
  <si>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</si>
  <si>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</si>
  <si>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</si>
  <si>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</si>
  <si>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</si>
  <si>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</si>
  <si>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</si>
  <si>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</si>
  <si>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</si>
  <si>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</si>
  <si>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</si>
  <si>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</si>
  <si>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</si>
  <si>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</si>
  <si>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</si>
  <si>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</si>
  <si>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</si>
  <si>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</si>
  <si>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</si>
  <si>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</si>
  <si>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</si>
  <si>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</si>
  <si>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</si>
  <si>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</si>
  <si>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</si>
  <si>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</si>
  <si>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</si>
  <si>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</si>
  <si>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</si>
  <si>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</si>
  <si>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Ⅱ－２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</si>
  <si>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</si>
  <si>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</si>
  <si>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</si>
  <si>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</si>
  <si>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</si>
  <si>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</si>
  <si>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</si>
  <si>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</si>
  <si>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</si>
  <si>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</si>
  <si>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</si>
  <si>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</si>
  <si>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大台町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</si>
  <si>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</si>
  <si>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</si>
  <si>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</si>
  <si>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</si>
  <si>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</si>
  <si>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</si>
  <si>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</si>
  <si>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</si>
  <si>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</si>
  <si>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</si>
  <si>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</si>
  <si>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</si>
  <si>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</si>
  <si>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</si>
  <si>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</si>
  <si>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</si>
  <si>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</si>
  <si>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</si>
  <si>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</si>
  <si>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</si>
  <si>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</si>
  <si>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</si>
  <si>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</si>
  <si>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</si>
  <si>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</si>
  <si>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</si>
  <si>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</si>
  <si>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</si>
  <si>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</si>
  <si>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</si>
  <si>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</si>
  <si>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</si>
  <si>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</si>
  <si>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</si>
  <si>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</si>
  <si>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</si>
  <si>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</si>
  <si>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</si>
  <si>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</si>
  <si>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</si>
  <si>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</si>
  <si>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</si>
  <si>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</si>
  <si>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</si>
  <si>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</si>
  <si>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</si>
  <si>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</si>
  <si>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</si>
  <si>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</si>
  <si>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</si>
  <si>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</si>
  <si>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</si>
  <si>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</si>
  <si>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</si>
  <si>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5"/>
  </si>
  <si>
    <t>うち日本人(％)</t>
    <phoneticPr fontId="5"/>
  </si>
  <si>
    <t>-2.3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</si>
  <si>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</si>
  <si>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</si>
  <si>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</si>
  <si>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</si>
  <si>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</si>
  <si>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</si>
  <si>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</si>
  <si>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</si>
  <si>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</si>
  <si>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</si>
  <si>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</si>
  <si>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</si>
  <si>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</si>
  <si>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</si>
  <si>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</si>
  <si>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</si>
  <si>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</si>
  <si>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</si>
  <si>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</si>
  <si>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</si>
  <si>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</si>
  <si>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</si>
  <si>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</si>
  <si>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</si>
  <si>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</si>
  <si>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</si>
  <si>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</si>
  <si>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</si>
  <si>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</si>
  <si>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</si>
  <si>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</si>
  <si>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</si>
  <si>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</si>
  <si>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</si>
  <si>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</si>
  <si>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</si>
  <si>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</si>
  <si>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</si>
  <si>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</si>
  <si>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</si>
  <si>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</si>
  <si>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</si>
  <si>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</si>
  <si>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</si>
  <si>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</si>
  <si>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</si>
  <si>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</si>
  <si>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</si>
  <si>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</si>
  <si>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</si>
  <si>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</si>
  <si>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</si>
  <si>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</si>
  <si>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</si>
  <si>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</si>
  <si>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</si>
  <si>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</si>
  <si>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</si>
  <si>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</si>
  <si>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</si>
  <si>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</si>
  <si>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</si>
  <si>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三重県大台町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</si>
  <si>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</si>
  <si>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</si>
  <si>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</si>
  <si>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</si>
  <si>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</si>
  <si>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</si>
  <si>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</si>
  <si>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</si>
  <si>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</si>
  <si>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</si>
  <si>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</si>
  <si>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</si>
  <si>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</si>
  <si>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</si>
  <si>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</si>
  <si>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</si>
  <si>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</si>
  <si>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</si>
  <si>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</si>
  <si>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</si>
  <si>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</si>
  <si>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</si>
  <si>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</si>
  <si>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</si>
  <si>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</si>
  <si>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</si>
  <si>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</si>
  <si>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</si>
  <si>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</si>
  <si>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</si>
  <si>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</si>
  <si>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</si>
  <si>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</si>
  <si>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</si>
  <si>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</si>
  <si>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</si>
  <si>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</si>
  <si>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</si>
  <si>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</si>
  <si>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</si>
  <si>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</si>
  <si>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</si>
  <si>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</si>
  <si>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</si>
  <si>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</si>
  <si>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</si>
  <si>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</si>
  <si>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</si>
  <si>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</si>
  <si>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</si>
  <si>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</si>
  <si>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</si>
  <si>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</si>
  <si>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</si>
  <si>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</si>
  <si>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</si>
  <si>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</si>
  <si>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</si>
  <si>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</si>
  <si>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</si>
  <si>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</si>
  <si>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</si>
  <si>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</si>
  <si>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</si>
  <si>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</si>
  <si>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</si>
  <si>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</si>
  <si>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</si>
  <si>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</si>
  <si>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</si>
  <si>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</si>
  <si>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</si>
  <si>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</si>
  <si>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</si>
  <si>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</si>
  <si>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</si>
  <si>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</si>
  <si>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</si>
  <si>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</si>
  <si>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</si>
  <si>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</si>
  <si>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</si>
  <si>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</si>
  <si>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</si>
  <si>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</si>
  <si>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</si>
  <si>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</si>
  <si>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</si>
  <si>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</si>
  <si>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</si>
  <si>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</si>
  <si>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</si>
  <si>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</si>
  <si>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</si>
  <si>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</si>
  <si>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</si>
  <si>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</si>
  <si>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</si>
  <si>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</si>
  <si>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</si>
  <si>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</si>
  <si>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</si>
  <si>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</si>
  <si>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</si>
  <si>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</si>
  <si>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</si>
  <si>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</si>
  <si>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</si>
  <si>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</si>
  <si>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</si>
  <si>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</si>
  <si>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</si>
  <si>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</si>
  <si>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</si>
  <si>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</si>
  <si>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</si>
  <si>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</si>
  <si>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</si>
  <si>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上水道</t>
    <phoneticPr fontId="5"/>
  </si>
  <si>
    <t>再差引収支</t>
    <rPh sb="0" eb="1">
      <t>サイ</t>
    </rPh>
    <rPh sb="1" eb="3">
      <t>サシヒキ</t>
    </rPh>
    <rPh sb="3" eb="5">
      <t>シュウシ</t>
    </rPh>
    <phoneticPr fontId="5"/>
  </si>
  <si>
    <t>　　うち一部事務組合負担金</t>
    <phoneticPr fontId="5"/>
  </si>
  <si>
    <t>諸収入</t>
  </si>
  <si>
    <t>介護サービス</t>
    <phoneticPr fontId="5"/>
  </si>
  <si>
    <t>加入世帯数(世帯)</t>
  </si>
  <si>
    <t>　繰出金</t>
    <phoneticPr fontId="5"/>
  </si>
  <si>
    <t>地方債</t>
  </si>
  <si>
    <t>下水道</t>
    <phoneticPr fontId="5"/>
  </si>
  <si>
    <t>被保険者数(人)</t>
  </si>
  <si>
    <t>　積立金</t>
    <phoneticPr fontId="5"/>
  </si>
  <si>
    <t>　うち減収補塡債(特例分)</t>
    <rPh sb="4" eb="5">
      <t>シュウ</t>
    </rPh>
    <rPh sb="9" eb="10">
      <t>トク</t>
    </rPh>
    <rPh sb="10" eb="11">
      <t>レイ</t>
    </rPh>
    <rPh sb="11" eb="12">
      <t>ブン</t>
    </rPh>
    <phoneticPr fontId="16"/>
  </si>
  <si>
    <t>病院</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</si>
  <si>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</si>
  <si>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</si>
  <si>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</si>
  <si>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</si>
  <si>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</si>
  <si>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</si>
  <si>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</si>
  <si>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</si>
  <si>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</si>
  <si>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</si>
  <si>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</si>
  <si>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</si>
  <si>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</si>
  <si>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</si>
  <si>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</si>
  <si>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</si>
  <si>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</si>
  <si>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</si>
  <si>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</si>
  <si>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</si>
  <si>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</si>
  <si>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</si>
  <si>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</si>
  <si>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三重県大台町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</si>
  <si>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</si>
  <si>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</si>
  <si>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</si>
  <si>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</si>
  <si>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</si>
  <si>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</si>
  <si>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</si>
  <si>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</si>
  <si>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</si>
  <si>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</si>
  <si>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</si>
  <si>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</si>
  <si>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</si>
  <si>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</si>
  <si>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</si>
  <si>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</si>
  <si>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</si>
  <si>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</si>
  <si>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</si>
  <si>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</si>
  <si>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</si>
  <si>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</si>
  <si>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</si>
  <si>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</si>
  <si>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</si>
  <si>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</si>
  <si>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</si>
  <si>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</si>
  <si>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</si>
  <si>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</si>
  <si>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</si>
  <si>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</si>
  <si>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</si>
  <si>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</si>
  <si>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</si>
  <si>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</si>
  <si>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</si>
  <si>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</si>
  <si>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</si>
  <si>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</si>
  <si>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</si>
  <si>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生活排水処理事業特別会計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</si>
  <si>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</si>
  <si>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</si>
  <si>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</si>
  <si>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</si>
  <si>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</si>
  <si>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</si>
  <si>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</si>
  <si>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</si>
  <si>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</si>
  <si>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</si>
  <si>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</si>
  <si>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</si>
  <si>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</si>
  <si>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</si>
  <si>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</si>
  <si>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</si>
  <si>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</si>
  <si>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</si>
  <si>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</si>
  <si>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</si>
  <si>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</si>
  <si>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</si>
  <si>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</si>
  <si>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</si>
  <si>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</si>
  <si>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</si>
  <si>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</si>
  <si>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</si>
  <si>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</si>
  <si>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</si>
  <si>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</si>
  <si>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</si>
  <si>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</si>
  <si>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</si>
  <si>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</si>
  <si>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</si>
  <si>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</si>
  <si>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</si>
  <si>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</si>
  <si>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</si>
  <si>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</si>
  <si>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</si>
  <si>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</si>
  <si>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</si>
  <si>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</si>
  <si>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</si>
  <si>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</si>
  <si>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</si>
  <si>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</si>
  <si>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</si>
  <si>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</si>
  <si>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</si>
  <si>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</si>
  <si>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</si>
  <si>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</si>
  <si>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</si>
  <si>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</si>
  <si>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</si>
  <si>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介護保険事業特別会計</t>
    <phoneticPr fontId="5"/>
  </si>
  <si>
    <t>(Ｆ)</t>
    <phoneticPr fontId="5"/>
  </si>
  <si>
    <t>後期高齢者医療事業特別会計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</si>
  <si>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</si>
  <si>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</si>
  <si>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</si>
  <si>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</si>
  <si>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</si>
  <si>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</si>
  <si>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</si>
  <si>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</si>
  <si>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</si>
  <si>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</si>
  <si>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</si>
  <si>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</si>
  <si>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</si>
  <si>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</si>
  <si>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</si>
  <si>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</si>
  <si>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</si>
  <si>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</si>
  <si>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</si>
  <si>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</si>
  <si>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</si>
  <si>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</si>
  <si>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</si>
  <si>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</si>
  <si>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</si>
  <si>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</si>
  <si>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</si>
  <si>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</si>
  <si>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</si>
  <si>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</si>
  <si>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</si>
  <si>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</si>
  <si>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</si>
  <si>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</si>
  <si>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</si>
  <si>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</si>
  <si>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</si>
  <si>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</si>
  <si>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</si>
  <si>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</si>
  <si>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</si>
  <si>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</si>
  <si>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</si>
  <si>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</si>
  <si>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</si>
  <si>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</si>
  <si>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</si>
  <si>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</si>
  <si>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</si>
  <si>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</si>
  <si>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</si>
  <si>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</si>
  <si>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</si>
  <si>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</si>
  <si>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</si>
  <si>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</si>
  <si>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</si>
  <si>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</si>
  <si>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</si>
  <si>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</si>
  <si>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</si>
  <si>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</si>
  <si>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</si>
  <si>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</si>
  <si>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</si>
  <si>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</si>
  <si>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</si>
  <si>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</si>
  <si>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</si>
  <si>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</si>
  <si>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</si>
  <si>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</si>
  <si>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</si>
  <si>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</si>
  <si>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</si>
  <si>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</si>
  <si>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</si>
  <si>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</si>
  <si>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</si>
  <si>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</si>
  <si>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</si>
  <si>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</si>
  <si>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</si>
  <si>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</si>
  <si>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</si>
  <si>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</si>
  <si>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</si>
  <si>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</si>
  <si>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</si>
  <si>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</si>
  <si>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5.52</t>
  </si>
  <si>
    <t>▲ 1.73</t>
  </si>
  <si>
    <t>▲ 0.32</t>
  </si>
  <si>
    <t>一般会計</t>
  </si>
  <si>
    <t>水道事業会計</t>
  </si>
  <si>
    <t>介護保険事業特別会計</t>
  </si>
  <si>
    <t>国民健康保険事業特別会計</t>
  </si>
  <si>
    <t>生活排水処理事業特別会計</t>
  </si>
  <si>
    <t>後期高齢者医療事業特別会計</t>
  </si>
  <si>
    <t>住宅新築資金等貸付事業特別会計</t>
  </si>
  <si>
    <t>▲ 0.00</t>
  </si>
  <si>
    <t>その他会計（赤字）</t>
  </si>
  <si>
    <t>▲ 1.93</t>
  </si>
  <si>
    <t>その他会計（黒字）</t>
  </si>
  <si>
    <t>（百万円）</t>
    <phoneticPr fontId="5"/>
  </si>
  <si>
    <t>H26末</t>
    <phoneticPr fontId="5"/>
  </si>
  <si>
    <t>H27末</t>
    <phoneticPr fontId="5"/>
  </si>
  <si>
    <t>H28末</t>
    <phoneticPr fontId="5"/>
  </si>
  <si>
    <t>H29末</t>
    <phoneticPr fontId="5"/>
  </si>
  <si>
    <t>H30末</t>
    <phoneticPr fontId="5"/>
  </si>
  <si>
    <t>フォレストファイターズ</t>
  </si>
  <si>
    <t>エム・エス・ピー</t>
  </si>
  <si>
    <t>宮川物産</t>
    <rPh sb="0" eb="2">
      <t>ミヤガワ</t>
    </rPh>
    <rPh sb="2" eb="4">
      <t>ブッサン</t>
    </rPh>
    <phoneticPr fontId="5"/>
  </si>
  <si>
    <t>宮川観光振興公社</t>
    <rPh sb="0" eb="2">
      <t>ミヤガワ</t>
    </rPh>
    <rPh sb="2" eb="4">
      <t>カンコウ</t>
    </rPh>
    <rPh sb="4" eb="6">
      <t>シンコウ</t>
    </rPh>
    <rPh sb="6" eb="8">
      <t>コウシャ</t>
    </rPh>
    <phoneticPr fontId="5"/>
  </si>
  <si>
    <t>道の駅奥伊勢おおだい</t>
    <rPh sb="0" eb="1">
      <t>ミチ</t>
    </rPh>
    <rPh sb="2" eb="3">
      <t>エキ</t>
    </rPh>
    <rPh sb="3" eb="4">
      <t>オク</t>
    </rPh>
    <rPh sb="4" eb="6">
      <t>イセ</t>
    </rPh>
    <phoneticPr fontId="5"/>
  </si>
  <si>
    <t>奥伊勢ハイウェイパーク</t>
    <rPh sb="0" eb="1">
      <t>オク</t>
    </rPh>
    <rPh sb="1" eb="3">
      <t>イセ</t>
    </rPh>
    <phoneticPr fontId="5"/>
  </si>
  <si>
    <t>-</t>
    <phoneticPr fontId="2"/>
  </si>
  <si>
    <t>奥伊勢広域行政組合</t>
    <rPh sb="0" eb="1">
      <t>オク</t>
    </rPh>
    <rPh sb="1" eb="3">
      <t>イセ</t>
    </rPh>
    <rPh sb="3" eb="5">
      <t>コウイキ</t>
    </rPh>
    <rPh sb="5" eb="7">
      <t>ギョウセイ</t>
    </rPh>
    <rPh sb="7" eb="9">
      <t>クミアイ</t>
    </rPh>
    <phoneticPr fontId="5"/>
  </si>
  <si>
    <t>香肌奥伊勢資源化広域連合</t>
    <rPh sb="0" eb="1">
      <t>カ</t>
    </rPh>
    <rPh sb="1" eb="2">
      <t>ハダ</t>
    </rPh>
    <rPh sb="2" eb="3">
      <t>オク</t>
    </rPh>
    <rPh sb="3" eb="5">
      <t>イセ</t>
    </rPh>
    <rPh sb="5" eb="8">
      <t>シゲンカ</t>
    </rPh>
    <rPh sb="8" eb="10">
      <t>コウイキ</t>
    </rPh>
    <rPh sb="10" eb="12">
      <t>レンゴウ</t>
    </rPh>
    <phoneticPr fontId="5"/>
  </si>
  <si>
    <t>紀勢地区広域消防組合</t>
    <rPh sb="0" eb="2">
      <t>キセイ</t>
    </rPh>
    <rPh sb="2" eb="4">
      <t>チク</t>
    </rPh>
    <rPh sb="4" eb="6">
      <t>コウイキ</t>
    </rPh>
    <rPh sb="6" eb="8">
      <t>ショウボウ</t>
    </rPh>
    <rPh sb="8" eb="10">
      <t>クミアイ</t>
    </rPh>
    <phoneticPr fontId="5"/>
  </si>
  <si>
    <t>宮川福祉施設組合（一般会計）</t>
    <rPh sb="0" eb="2">
      <t>ミヤガワ</t>
    </rPh>
    <rPh sb="2" eb="4">
      <t>フクシ</t>
    </rPh>
    <rPh sb="4" eb="6">
      <t>シセツ</t>
    </rPh>
    <rPh sb="6" eb="8">
      <t>クミアイ</t>
    </rPh>
    <rPh sb="9" eb="11">
      <t>イッパン</t>
    </rPh>
    <rPh sb="11" eb="13">
      <t>カイケイ</t>
    </rPh>
    <phoneticPr fontId="5"/>
  </si>
  <si>
    <t>　　　　　〃　(介護サービス事業特別会計）</t>
    <rPh sb="8" eb="10">
      <t>カイゴ</t>
    </rPh>
    <rPh sb="14" eb="16">
      <t>ジギョウ</t>
    </rPh>
    <rPh sb="16" eb="18">
      <t>トクベツ</t>
    </rPh>
    <rPh sb="18" eb="20">
      <t>カイケイ</t>
    </rPh>
    <phoneticPr fontId="5"/>
  </si>
  <si>
    <t>三重県市町総合事務組合（一般会計）</t>
    <rPh sb="0" eb="3">
      <t>ミエケン</t>
    </rPh>
    <rPh sb="3" eb="4">
      <t>シ</t>
    </rPh>
    <rPh sb="4" eb="5">
      <t>マチ</t>
    </rPh>
    <rPh sb="5" eb="7">
      <t>ソウゴウ</t>
    </rPh>
    <rPh sb="7" eb="9">
      <t>ジム</t>
    </rPh>
    <rPh sb="9" eb="11">
      <t>クミアイ</t>
    </rPh>
    <rPh sb="12" eb="14">
      <t>イッパン</t>
    </rPh>
    <rPh sb="14" eb="16">
      <t>カイケイ</t>
    </rPh>
    <phoneticPr fontId="5"/>
  </si>
  <si>
    <t>　　　  〃　　　　（共同研修特別会計）</t>
    <rPh sb="11" eb="13">
      <t>キョウドウ</t>
    </rPh>
    <rPh sb="13" eb="15">
      <t>ケンシュウ</t>
    </rPh>
    <rPh sb="15" eb="17">
      <t>トクベツ</t>
    </rPh>
    <rPh sb="17" eb="19">
      <t>カイケイ</t>
    </rPh>
    <phoneticPr fontId="5"/>
  </si>
  <si>
    <t>　　　　　 〃　　　（デジタル地図特別会計）</t>
    <rPh sb="15" eb="17">
      <t>チズ</t>
    </rPh>
    <rPh sb="17" eb="19">
      <t>トクベツ</t>
    </rPh>
    <rPh sb="19" eb="21">
      <t>カイケイ</t>
    </rPh>
    <phoneticPr fontId="5"/>
  </si>
  <si>
    <t>　　　  〃　　　　（物品特別会計）</t>
    <rPh sb="11" eb="13">
      <t>ブッピン</t>
    </rPh>
    <rPh sb="13" eb="15">
      <t>トクベツ</t>
    </rPh>
    <rPh sb="15" eb="17">
      <t>カイケイ</t>
    </rPh>
    <phoneticPr fontId="5"/>
  </si>
  <si>
    <t>　　　　　 〃　　　（退職手当特別会計）</t>
    <rPh sb="11" eb="13">
      <t>タイショク</t>
    </rPh>
    <rPh sb="13" eb="15">
      <t>テアテ</t>
    </rPh>
    <rPh sb="15" eb="17">
      <t>トクベツ</t>
    </rPh>
    <rPh sb="17" eb="19">
      <t>カイケイ</t>
    </rPh>
    <phoneticPr fontId="5"/>
  </si>
  <si>
    <t>　　　  〃　　　　（公平委員会特別会計）</t>
    <rPh sb="11" eb="13">
      <t>コウヘイ</t>
    </rPh>
    <rPh sb="13" eb="16">
      <t>イインカイ</t>
    </rPh>
    <rPh sb="16" eb="18">
      <t>トクベツ</t>
    </rPh>
    <rPh sb="18" eb="20">
      <t>カイケイ</t>
    </rPh>
    <phoneticPr fontId="5"/>
  </si>
  <si>
    <t>　　　  〃　　　　（消防救急無線特別会計）</t>
    <rPh sb="11" eb="13">
      <t>ショウボウ</t>
    </rPh>
    <rPh sb="13" eb="15">
      <t>キュウキュウ</t>
    </rPh>
    <rPh sb="15" eb="17">
      <t>ムセン</t>
    </rPh>
    <rPh sb="17" eb="19">
      <t>トクベツ</t>
    </rPh>
    <rPh sb="19" eb="21">
      <t>カイケイ</t>
    </rPh>
    <phoneticPr fontId="5"/>
  </si>
  <si>
    <t>三重地方税管理回収機構（一般会計）</t>
    <rPh sb="0" eb="2">
      <t>ミエ</t>
    </rPh>
    <rPh sb="2" eb="5">
      <t>チホウゼイ</t>
    </rPh>
    <rPh sb="5" eb="7">
      <t>カンリ</t>
    </rPh>
    <rPh sb="7" eb="9">
      <t>カイシュウ</t>
    </rPh>
    <rPh sb="9" eb="11">
      <t>キコウ</t>
    </rPh>
    <rPh sb="12" eb="14">
      <t>イッパン</t>
    </rPh>
    <rPh sb="14" eb="16">
      <t>カイケイ</t>
    </rPh>
    <phoneticPr fontId="5"/>
  </si>
  <si>
    <t>　　　　〃　　（滞納整理拡充事業特別会計）</t>
    <rPh sb="8" eb="10">
      <t>タイノウ</t>
    </rPh>
    <rPh sb="10" eb="12">
      <t>セイリ</t>
    </rPh>
    <rPh sb="12" eb="14">
      <t>カクジュウ</t>
    </rPh>
    <rPh sb="14" eb="16">
      <t>ジギョウ</t>
    </rPh>
    <rPh sb="16" eb="18">
      <t>トクベツ</t>
    </rPh>
    <rPh sb="18" eb="20">
      <t>カイケイ</t>
    </rPh>
    <phoneticPr fontId="5"/>
  </si>
  <si>
    <t>三重県後期高齢者医療広域連合（一般会計）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5"/>
  </si>
  <si>
    <t>　  　　〃　　　（後期高齢者医療特別会計）</t>
    <rPh sb="10" eb="12">
      <t>コウキ</t>
    </rPh>
    <rPh sb="12" eb="15">
      <t>コウレイシャ</t>
    </rPh>
    <rPh sb="15" eb="17">
      <t>イリョウ</t>
    </rPh>
    <rPh sb="17" eb="19">
      <t>トクベツ</t>
    </rPh>
    <rPh sb="19" eb="21">
      <t>カイケイ</t>
    </rPh>
    <phoneticPr fontId="5"/>
  </si>
  <si>
    <t>合併振興基金</t>
    <rPh sb="0" eb="2">
      <t>ガッペイ</t>
    </rPh>
    <rPh sb="2" eb="4">
      <t>シンコウ</t>
    </rPh>
    <rPh sb="4" eb="6">
      <t>キキン</t>
    </rPh>
    <phoneticPr fontId="5"/>
  </si>
  <si>
    <t>学校建設基金</t>
    <rPh sb="0" eb="2">
      <t>ガッコウ</t>
    </rPh>
    <rPh sb="2" eb="4">
      <t>ケンセツ</t>
    </rPh>
    <rPh sb="4" eb="6">
      <t>キキン</t>
    </rPh>
    <phoneticPr fontId="5"/>
  </si>
  <si>
    <t>地場産業振興基金</t>
    <rPh sb="0" eb="2">
      <t>ジバ</t>
    </rPh>
    <rPh sb="2" eb="4">
      <t>サンギョウ</t>
    </rPh>
    <rPh sb="4" eb="6">
      <t>シンコウ</t>
    </rPh>
    <rPh sb="6" eb="8">
      <t>キキン</t>
    </rPh>
    <phoneticPr fontId="5"/>
  </si>
  <si>
    <t>若者住宅維持管理基金</t>
    <rPh sb="0" eb="2">
      <t>ワカモノ</t>
    </rPh>
    <rPh sb="2" eb="4">
      <t>ジュウタク</t>
    </rPh>
    <rPh sb="4" eb="6">
      <t>イジ</t>
    </rPh>
    <rPh sb="6" eb="8">
      <t>カンリ</t>
    </rPh>
    <rPh sb="8" eb="10">
      <t>キキン</t>
    </rPh>
    <phoneticPr fontId="5"/>
  </si>
  <si>
    <t>人材育成基金</t>
    <rPh sb="0" eb="2">
      <t>ジンザイ</t>
    </rPh>
    <rPh sb="2" eb="4">
      <t>イクセイ</t>
    </rPh>
    <rPh sb="4" eb="6">
      <t>キキン</t>
    </rPh>
    <phoneticPr fontId="5"/>
  </si>
  <si>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</si>
  <si>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</si>
  <si>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</si>
  <si>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</si>
  <si>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</si>
  <si>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</si>
  <si>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</si>
  <si>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</si>
  <si>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</si>
  <si>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</si>
  <si>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</si>
  <si>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実質公債費比率、将来負担比率とも、類似団体と比較して高くなっている。
　実質公債費比率、将来負担比率いずれの指標も、近年における統合簡易水道整備事業、大台厚生新病院整備に対する支援、メディカルセンターの整備など、公営企業会計における公債費への繰出し及び出資や普通会計での地方債発行が影響していると考えられる。
　これらの指標が今後悪化することがないよう、現在、町債発行の抑制に取り組んでおり、引続き公債費などの適正化に取り組んで行く必要がある。</t>
    <phoneticPr fontId="5"/>
  </si>
  <si>
    <t>　町債発行の抑制を図ってきた結果、将来負担比率は減少しているが、類似団体よりも高い水準である一方、有形固定資産減価償却率は類似団体よりも低い水準となっている。これは、平成22年度から保育園、診療所及び集会所などの公共施設の更新を進め、平成30年度には宮川特産品加工施設と日進保育園の更新事業が、令和元年度には大台町B&amp;G海洋センターの更新事業の大半が完成したことから、当該事業に係る町債残高が多額になっている一方で、老朽化した公共施設が更新されてきたことによるものである。
　今後は、平成28年度に策定した公共施設等総合管理計画や現在策定を進める個別施設計画に基づき、更新ありきの視点から複合化、集合化や長寿命化など、新たな視点の取組みや、廃止された公共施設の除却を計画的に進めていく必要がある。</t>
    <rPh sb="147" eb="149">
      <t>レイワ</t>
    </rPh>
    <rPh sb="149" eb="150">
      <t>ガン</t>
    </rPh>
    <rPh sb="150" eb="152">
      <t>ネンド</t>
    </rPh>
    <rPh sb="154" eb="157">
      <t>オオダイチョウ</t>
    </rPh>
    <rPh sb="160" eb="162">
      <t>カイヨウ</t>
    </rPh>
    <rPh sb="167" eb="171">
      <t>コウシンジギョウ</t>
    </rPh>
    <rPh sb="172" eb="174">
      <t>タイハン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</si>
</sst>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109920</c:v>
                </c:pt>
                <c:pt idx="1">
                  <c:v>119882</c:v>
                </c:pt>
                <c:pt idx="2">
                  <c:v>116162</c:v>
                </c:pt>
                <c:pt idx="3">
                  <c:v>121449</c:v>
                </c:pt>
                <c:pt idx="4">
                  <c:v>145139</c:v>
                </c:pt>
              </c:numCache>
            </c:numRef>
          </c:val>
          <c:smooth val="0"/>
          <c:extLst>
            <c:ext xmlns:c16="http://schemas.microsoft.com/office/drawing/2014/chart" uri="{C3380CC4-5D6E-409C-BE32-E72D297353CC}">
              <c16:uniqueId val="{00000000-428E-42BB-BD28-C43C9B3D17E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118324</c:v>
                </c:pt>
                <c:pt idx="1">
                  <c:v>113025</c:v>
                </c:pt>
                <c:pt idx="2">
                  <c:v>118536</c:v>
                </c:pt>
                <c:pt idx="3">
                  <c:v>122330</c:v>
                </c:pt>
                <c:pt idx="4">
                  <c:v>85527</c:v>
                </c:pt>
              </c:numCache>
            </c:numRef>
          </c:val>
          <c:smooth val="0"/>
          <c:extLst>
            <c:ext xmlns:c16="http://schemas.microsoft.com/office/drawing/2014/chart" uri="{C3380CC4-5D6E-409C-BE32-E72D297353CC}">
              <c16:uniqueId val="{00000001-428E-42BB-BD28-C43C9B3D17E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5.7</c:v>
                </c:pt>
                <c:pt idx="1">
                  <c:v>3.76</c:v>
                </c:pt>
                <c:pt idx="2">
                  <c:v>2.81</c:v>
                </c:pt>
                <c:pt idx="3">
                  <c:v>2.82</c:v>
                </c:pt>
                <c:pt idx="4">
                  <c:v>3.37</c:v>
                </c:pt>
              </c:numCache>
            </c:numRef>
          </c:val>
          <c:extLst>
            <c:ext xmlns:c16="http://schemas.microsoft.com/office/drawing/2014/chart" uri="{C3380CC4-5D6E-409C-BE32-E72D297353CC}">
              <c16:uniqueId val="{00000000-6E2C-4155-8658-02E44389840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48.98</c:v>
                </c:pt>
                <c:pt idx="1">
                  <c:v>54.22</c:v>
                </c:pt>
                <c:pt idx="2">
                  <c:v>51.57</c:v>
                </c:pt>
                <c:pt idx="3">
                  <c:v>48.99</c:v>
                </c:pt>
                <c:pt idx="4">
                  <c:v>47.14</c:v>
                </c:pt>
              </c:numCache>
            </c:numRef>
          </c:val>
          <c:extLst>
            <c:ext xmlns:c16="http://schemas.microsoft.com/office/drawing/2014/chart" uri="{C3380CC4-5D6E-409C-BE32-E72D297353CC}">
              <c16:uniqueId val="{00000001-6E2C-4155-8658-02E44389840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3.71</c:v>
                </c:pt>
                <c:pt idx="1">
                  <c:v>2.4700000000000002</c:v>
                </c:pt>
                <c:pt idx="2">
                  <c:v>-5.52</c:v>
                </c:pt>
                <c:pt idx="3">
                  <c:v>-1.73</c:v>
                </c:pt>
                <c:pt idx="4">
                  <c:v>-0.32</c:v>
                </c:pt>
              </c:numCache>
            </c:numRef>
          </c:val>
          <c:smooth val="0"/>
          <c:extLst>
            <c:ext xmlns:c16="http://schemas.microsoft.com/office/drawing/2014/chart" uri="{C3380CC4-5D6E-409C-BE32-E72D297353CC}">
              <c16:uniqueId val="{00000002-6E2C-4155-8658-02E44389840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0.28000000000000003</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C06-4B35-8BA7-67E7D7F2CF2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1.93</c:v>
                </c:pt>
                <c:pt idx="3">
                  <c:v>#N/A</c:v>
                </c:pt>
                <c:pt idx="4">
                  <c:v>0</c:v>
                </c:pt>
                <c:pt idx="5">
                  <c:v>0</c:v>
                </c:pt>
                <c:pt idx="6">
                  <c:v>0</c:v>
                </c:pt>
                <c:pt idx="7">
                  <c:v>0</c:v>
                </c:pt>
                <c:pt idx="8">
                  <c:v>0</c:v>
                </c:pt>
                <c:pt idx="9">
                  <c:v>0</c:v>
                </c:pt>
              </c:numCache>
            </c:numRef>
          </c:val>
          <c:extLst>
            <c:ext xmlns:c16="http://schemas.microsoft.com/office/drawing/2014/chart" uri="{C3380CC4-5D6E-409C-BE32-E72D297353CC}">
              <c16:uniqueId val="{00000001-DC06-4B35-8BA7-67E7D7F2CF2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C06-4B35-8BA7-67E7D7F2CF2E}"/>
            </c:ext>
          </c:extLst>
        </c:ser>
        <c:ser>
          <c:idx val="3"/>
          <c:order val="3"/>
          <c:tx>
            <c:strRef>
              <c:f>データシート!$A$30</c:f>
              <c:strCache>
                <c:ptCount val="1"/>
                <c:pt idx="0">
                  <c:v>住宅新築資金等貸付事業特別会計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DC06-4B35-8BA7-67E7D7F2CF2E}"/>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0.1</c:v>
                </c:pt>
                <c:pt idx="2">
                  <c:v>#N/A</c:v>
                </c:pt>
                <c:pt idx="3">
                  <c:v>0</c:v>
                </c:pt>
                <c:pt idx="4">
                  <c:v>#N/A</c:v>
                </c:pt>
                <c:pt idx="5">
                  <c:v>0.05</c:v>
                </c:pt>
                <c:pt idx="6">
                  <c:v>#N/A</c:v>
                </c:pt>
                <c:pt idx="7">
                  <c:v>0.04</c:v>
                </c:pt>
                <c:pt idx="8">
                  <c:v>#N/A</c:v>
                </c:pt>
                <c:pt idx="9">
                  <c:v>0</c:v>
                </c:pt>
              </c:numCache>
            </c:numRef>
          </c:val>
          <c:extLst>
            <c:ext xmlns:c16="http://schemas.microsoft.com/office/drawing/2014/chart" uri="{C3380CC4-5D6E-409C-BE32-E72D297353CC}">
              <c16:uniqueId val="{00000004-DC06-4B35-8BA7-67E7D7F2CF2E}"/>
            </c:ext>
          </c:extLst>
        </c:ser>
        <c:ser>
          <c:idx val="5"/>
          <c:order val="5"/>
          <c:tx>
            <c:strRef>
              <c:f>データシート!$A$32</c:f>
              <c:strCache>
                <c:ptCount val="1"/>
                <c:pt idx="0">
                  <c:v>生活排水処理事業特別会計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0.36</c:v>
                </c:pt>
                <c:pt idx="2">
                  <c:v>#N/A</c:v>
                </c:pt>
                <c:pt idx="3">
                  <c:v>0.23</c:v>
                </c:pt>
                <c:pt idx="4">
                  <c:v>#N/A</c:v>
                </c:pt>
                <c:pt idx="5">
                  <c:v>0.11</c:v>
                </c:pt>
                <c:pt idx="6">
                  <c:v>#N/A</c:v>
                </c:pt>
                <c:pt idx="7">
                  <c:v>0.12</c:v>
                </c:pt>
                <c:pt idx="8">
                  <c:v>#N/A</c:v>
                </c:pt>
                <c:pt idx="9">
                  <c:v>0.11</c:v>
                </c:pt>
              </c:numCache>
            </c:numRef>
          </c:val>
          <c:extLst>
            <c:ext xmlns:c16="http://schemas.microsoft.com/office/drawing/2014/chart" uri="{C3380CC4-5D6E-409C-BE32-E72D297353CC}">
              <c16:uniqueId val="{00000005-DC06-4B35-8BA7-67E7D7F2CF2E}"/>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1.73</c:v>
                </c:pt>
                <c:pt idx="2">
                  <c:v>#N/A</c:v>
                </c:pt>
                <c:pt idx="3">
                  <c:v>2.87</c:v>
                </c:pt>
                <c:pt idx="4">
                  <c:v>#N/A</c:v>
                </c:pt>
                <c:pt idx="5">
                  <c:v>1.19</c:v>
                </c:pt>
                <c:pt idx="6">
                  <c:v>#N/A</c:v>
                </c:pt>
                <c:pt idx="7">
                  <c:v>0.27</c:v>
                </c:pt>
                <c:pt idx="8">
                  <c:v>#N/A</c:v>
                </c:pt>
                <c:pt idx="9">
                  <c:v>0.43</c:v>
                </c:pt>
              </c:numCache>
            </c:numRef>
          </c:val>
          <c:extLst>
            <c:ext xmlns:c16="http://schemas.microsoft.com/office/drawing/2014/chart" uri="{C3380CC4-5D6E-409C-BE32-E72D297353CC}">
              <c16:uniqueId val="{00000006-DC06-4B35-8BA7-67E7D7F2CF2E}"/>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0.73</c:v>
                </c:pt>
                <c:pt idx="2">
                  <c:v>#N/A</c:v>
                </c:pt>
                <c:pt idx="3">
                  <c:v>0.74</c:v>
                </c:pt>
                <c:pt idx="4">
                  <c:v>#N/A</c:v>
                </c:pt>
                <c:pt idx="5">
                  <c:v>0.73</c:v>
                </c:pt>
                <c:pt idx="6">
                  <c:v>#N/A</c:v>
                </c:pt>
                <c:pt idx="7">
                  <c:v>0.83</c:v>
                </c:pt>
                <c:pt idx="8">
                  <c:v>#N/A</c:v>
                </c:pt>
                <c:pt idx="9">
                  <c:v>0.84</c:v>
                </c:pt>
              </c:numCache>
            </c:numRef>
          </c:val>
          <c:extLst>
            <c:ext xmlns:c16="http://schemas.microsoft.com/office/drawing/2014/chart" uri="{C3380CC4-5D6E-409C-BE32-E72D297353CC}">
              <c16:uniqueId val="{00000007-DC06-4B35-8BA7-67E7D7F2CF2E}"/>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0</c:v>
                </c:pt>
                <c:pt idx="1">
                  <c:v>0</c:v>
                </c:pt>
                <c:pt idx="2">
                  <c:v>0</c:v>
                </c:pt>
                <c:pt idx="3">
                  <c:v>0</c:v>
                </c:pt>
                <c:pt idx="4">
                  <c:v>#N/A</c:v>
                </c:pt>
                <c:pt idx="5">
                  <c:v>0.93</c:v>
                </c:pt>
                <c:pt idx="6">
                  <c:v>#N/A</c:v>
                </c:pt>
                <c:pt idx="7">
                  <c:v>1.04</c:v>
                </c:pt>
                <c:pt idx="8">
                  <c:v>#N/A</c:v>
                </c:pt>
                <c:pt idx="9">
                  <c:v>1.1599999999999999</c:v>
                </c:pt>
              </c:numCache>
            </c:numRef>
          </c:val>
          <c:extLst>
            <c:ext xmlns:c16="http://schemas.microsoft.com/office/drawing/2014/chart" uri="{C3380CC4-5D6E-409C-BE32-E72D297353CC}">
              <c16:uniqueId val="{00000008-DC06-4B35-8BA7-67E7D7F2CF2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5.69</c:v>
                </c:pt>
                <c:pt idx="2">
                  <c:v>#N/A</c:v>
                </c:pt>
                <c:pt idx="3">
                  <c:v>3.75</c:v>
                </c:pt>
                <c:pt idx="4">
                  <c:v>#N/A</c:v>
                </c:pt>
                <c:pt idx="5">
                  <c:v>2.81</c:v>
                </c:pt>
                <c:pt idx="6">
                  <c:v>#N/A</c:v>
                </c:pt>
                <c:pt idx="7">
                  <c:v>2.81</c:v>
                </c:pt>
                <c:pt idx="8">
                  <c:v>#N/A</c:v>
                </c:pt>
                <c:pt idx="9">
                  <c:v>3.36</c:v>
                </c:pt>
              </c:numCache>
            </c:numRef>
          </c:val>
          <c:extLst>
            <c:ext xmlns:c16="http://schemas.microsoft.com/office/drawing/2014/chart" uri="{C3380CC4-5D6E-409C-BE32-E72D297353CC}">
              <c16:uniqueId val="{00000009-DC06-4B35-8BA7-67E7D7F2CF2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921</c:v>
                </c:pt>
                <c:pt idx="5">
                  <c:v>960</c:v>
                </c:pt>
                <c:pt idx="8">
                  <c:v>992</c:v>
                </c:pt>
                <c:pt idx="11">
                  <c:v>1109</c:v>
                </c:pt>
                <c:pt idx="14">
                  <c:v>1091</c:v>
                </c:pt>
              </c:numCache>
            </c:numRef>
          </c:val>
          <c:extLst>
            <c:ext xmlns:c16="http://schemas.microsoft.com/office/drawing/2014/chart" uri="{C3380CC4-5D6E-409C-BE32-E72D297353CC}">
              <c16:uniqueId val="{00000000-CD28-4FEA-BEFF-6D4AD36C674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D28-4FEA-BEFF-6D4AD36C674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D28-4FEA-BEFF-6D4AD36C674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78</c:v>
                </c:pt>
                <c:pt idx="3">
                  <c:v>37</c:v>
                </c:pt>
                <c:pt idx="6">
                  <c:v>31</c:v>
                </c:pt>
                <c:pt idx="9">
                  <c:v>29</c:v>
                </c:pt>
                <c:pt idx="12">
                  <c:v>29</c:v>
                </c:pt>
              </c:numCache>
            </c:numRef>
          </c:val>
          <c:extLst>
            <c:ext xmlns:c16="http://schemas.microsoft.com/office/drawing/2014/chart" uri="{C3380CC4-5D6E-409C-BE32-E72D297353CC}">
              <c16:uniqueId val="{00000003-CD28-4FEA-BEFF-6D4AD36C674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229</c:v>
                </c:pt>
                <c:pt idx="3">
                  <c:v>220</c:v>
                </c:pt>
                <c:pt idx="6">
                  <c:v>195</c:v>
                </c:pt>
                <c:pt idx="9">
                  <c:v>206</c:v>
                </c:pt>
                <c:pt idx="12">
                  <c:v>175</c:v>
                </c:pt>
              </c:numCache>
            </c:numRef>
          </c:val>
          <c:extLst>
            <c:ext xmlns:c16="http://schemas.microsoft.com/office/drawing/2014/chart" uri="{C3380CC4-5D6E-409C-BE32-E72D297353CC}">
              <c16:uniqueId val="{00000004-CD28-4FEA-BEFF-6D4AD36C674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D28-4FEA-BEFF-6D4AD36C674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D28-4FEA-BEFF-6D4AD36C674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931</c:v>
                </c:pt>
                <c:pt idx="3">
                  <c:v>1036</c:v>
                </c:pt>
                <c:pt idx="6">
                  <c:v>1114</c:v>
                </c:pt>
                <c:pt idx="9">
                  <c:v>1203</c:v>
                </c:pt>
                <c:pt idx="12">
                  <c:v>1213</c:v>
                </c:pt>
              </c:numCache>
            </c:numRef>
          </c:val>
          <c:extLst>
            <c:ext xmlns:c16="http://schemas.microsoft.com/office/drawing/2014/chart" uri="{C3380CC4-5D6E-409C-BE32-E72D297353CC}">
              <c16:uniqueId val="{00000007-CD28-4FEA-BEFF-6D4AD36C674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317</c:v>
                </c:pt>
                <c:pt idx="2">
                  <c:v>#N/A</c:v>
                </c:pt>
                <c:pt idx="3">
                  <c:v>#N/A</c:v>
                </c:pt>
                <c:pt idx="4">
                  <c:v>333</c:v>
                </c:pt>
                <c:pt idx="5">
                  <c:v>#N/A</c:v>
                </c:pt>
                <c:pt idx="6">
                  <c:v>#N/A</c:v>
                </c:pt>
                <c:pt idx="7">
                  <c:v>348</c:v>
                </c:pt>
                <c:pt idx="8">
                  <c:v>#N/A</c:v>
                </c:pt>
                <c:pt idx="9">
                  <c:v>#N/A</c:v>
                </c:pt>
                <c:pt idx="10">
                  <c:v>329</c:v>
                </c:pt>
                <c:pt idx="11">
                  <c:v>#N/A</c:v>
                </c:pt>
                <c:pt idx="12">
                  <c:v>#N/A</c:v>
                </c:pt>
                <c:pt idx="13">
                  <c:v>326</c:v>
                </c:pt>
                <c:pt idx="14">
                  <c:v>#N/A</c:v>
                </c:pt>
              </c:numCache>
            </c:numRef>
          </c:val>
          <c:smooth val="0"/>
          <c:extLst>
            <c:ext xmlns:c16="http://schemas.microsoft.com/office/drawing/2014/chart" uri="{C3380CC4-5D6E-409C-BE32-E72D297353CC}">
              <c16:uniqueId val="{00000008-CD28-4FEA-BEFF-6D4AD36C674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10371</c:v>
                </c:pt>
                <c:pt idx="5">
                  <c:v>10300</c:v>
                </c:pt>
                <c:pt idx="8">
                  <c:v>9911</c:v>
                </c:pt>
                <c:pt idx="11">
                  <c:v>9428</c:v>
                </c:pt>
                <c:pt idx="14">
                  <c:v>8916</c:v>
                </c:pt>
              </c:numCache>
            </c:numRef>
          </c:val>
          <c:extLst>
            <c:ext xmlns:c16="http://schemas.microsoft.com/office/drawing/2014/chart" uri="{C3380CC4-5D6E-409C-BE32-E72D297353CC}">
              <c16:uniqueId val="{00000000-52A7-4F02-8EA2-78C9AC534CC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2</c:v>
                </c:pt>
                <c:pt idx="5">
                  <c:v>1</c:v>
                </c:pt>
                <c:pt idx="8">
                  <c:v>1</c:v>
                </c:pt>
                <c:pt idx="11">
                  <c:v>0</c:v>
                </c:pt>
                <c:pt idx="14">
                  <c:v>0</c:v>
                </c:pt>
              </c:numCache>
            </c:numRef>
          </c:val>
          <c:extLst>
            <c:ext xmlns:c16="http://schemas.microsoft.com/office/drawing/2014/chart" uri="{C3380CC4-5D6E-409C-BE32-E72D297353CC}">
              <c16:uniqueId val="{00000001-52A7-4F02-8EA2-78C9AC534CC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3355</c:v>
                </c:pt>
                <c:pt idx="5">
                  <c:v>3678</c:v>
                </c:pt>
                <c:pt idx="8">
                  <c:v>3449</c:v>
                </c:pt>
                <c:pt idx="11">
                  <c:v>3290</c:v>
                </c:pt>
                <c:pt idx="14">
                  <c:v>3399</c:v>
                </c:pt>
              </c:numCache>
            </c:numRef>
          </c:val>
          <c:extLst>
            <c:ext xmlns:c16="http://schemas.microsoft.com/office/drawing/2014/chart" uri="{C3380CC4-5D6E-409C-BE32-E72D297353CC}">
              <c16:uniqueId val="{00000002-52A7-4F02-8EA2-78C9AC534CC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2A7-4F02-8EA2-78C9AC534CC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2A7-4F02-8EA2-78C9AC534CC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2A7-4F02-8EA2-78C9AC534CC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1435</c:v>
                </c:pt>
                <c:pt idx="3">
                  <c:v>1418</c:v>
                </c:pt>
                <c:pt idx="6">
                  <c:v>1361</c:v>
                </c:pt>
                <c:pt idx="9">
                  <c:v>1321</c:v>
                </c:pt>
                <c:pt idx="12">
                  <c:v>1293</c:v>
                </c:pt>
              </c:numCache>
            </c:numRef>
          </c:val>
          <c:extLst>
            <c:ext xmlns:c16="http://schemas.microsoft.com/office/drawing/2014/chart" uri="{C3380CC4-5D6E-409C-BE32-E72D297353CC}">
              <c16:uniqueId val="{00000006-52A7-4F02-8EA2-78C9AC534CC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200</c:v>
                </c:pt>
                <c:pt idx="3">
                  <c:v>154</c:v>
                </c:pt>
                <c:pt idx="6">
                  <c:v>121</c:v>
                </c:pt>
                <c:pt idx="9">
                  <c:v>89</c:v>
                </c:pt>
                <c:pt idx="12">
                  <c:v>57</c:v>
                </c:pt>
              </c:numCache>
            </c:numRef>
          </c:val>
          <c:extLst>
            <c:ext xmlns:c16="http://schemas.microsoft.com/office/drawing/2014/chart" uri="{C3380CC4-5D6E-409C-BE32-E72D297353CC}">
              <c16:uniqueId val="{00000007-52A7-4F02-8EA2-78C9AC534CC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3999</c:v>
                </c:pt>
                <c:pt idx="3">
                  <c:v>3634</c:v>
                </c:pt>
                <c:pt idx="6">
                  <c:v>3317</c:v>
                </c:pt>
                <c:pt idx="9">
                  <c:v>3016</c:v>
                </c:pt>
                <c:pt idx="12">
                  <c:v>2842</c:v>
                </c:pt>
              </c:numCache>
            </c:numRef>
          </c:val>
          <c:extLst>
            <c:ext xmlns:c16="http://schemas.microsoft.com/office/drawing/2014/chart" uri="{C3380CC4-5D6E-409C-BE32-E72D297353CC}">
              <c16:uniqueId val="{00000008-52A7-4F02-8EA2-78C9AC534CC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2A7-4F02-8EA2-78C9AC534CC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11079</c:v>
                </c:pt>
                <c:pt idx="3">
                  <c:v>10869</c:v>
                </c:pt>
                <c:pt idx="6">
                  <c:v>10488</c:v>
                </c:pt>
                <c:pt idx="9">
                  <c:v>10019</c:v>
                </c:pt>
                <c:pt idx="12">
                  <c:v>9519</c:v>
                </c:pt>
              </c:numCache>
            </c:numRef>
          </c:val>
          <c:extLst>
            <c:ext xmlns:c16="http://schemas.microsoft.com/office/drawing/2014/chart" uri="{C3380CC4-5D6E-409C-BE32-E72D297353CC}">
              <c16:uniqueId val="{0000000A-52A7-4F02-8EA2-78C9AC534CC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2985</c:v>
                </c:pt>
                <c:pt idx="2">
                  <c:v>#N/A</c:v>
                </c:pt>
                <c:pt idx="3">
                  <c:v>#N/A</c:v>
                </c:pt>
                <c:pt idx="4">
                  <c:v>2095</c:v>
                </c:pt>
                <c:pt idx="5">
                  <c:v>#N/A</c:v>
                </c:pt>
                <c:pt idx="6">
                  <c:v>#N/A</c:v>
                </c:pt>
                <c:pt idx="7">
                  <c:v>1926</c:v>
                </c:pt>
                <c:pt idx="8">
                  <c:v>#N/A</c:v>
                </c:pt>
                <c:pt idx="9">
                  <c:v>#N/A</c:v>
                </c:pt>
                <c:pt idx="10">
                  <c:v>1726</c:v>
                </c:pt>
                <c:pt idx="11">
                  <c:v>#N/A</c:v>
                </c:pt>
                <c:pt idx="12">
                  <c:v>#N/A</c:v>
                </c:pt>
                <c:pt idx="13">
                  <c:v>1396</c:v>
                </c:pt>
                <c:pt idx="14">
                  <c:v>#N/A</c:v>
                </c:pt>
              </c:numCache>
            </c:numRef>
          </c:val>
          <c:smooth val="0"/>
          <c:extLst>
            <c:ext xmlns:c16="http://schemas.microsoft.com/office/drawing/2014/chart" uri="{C3380CC4-5D6E-409C-BE32-E72D297353CC}">
              <c16:uniqueId val="{0000000B-52A7-4F02-8EA2-78C9AC534CC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2361</c:v>
                </c:pt>
                <c:pt idx="1">
                  <c:v>2279</c:v>
                </c:pt>
                <c:pt idx="2">
                  <c:v>2235</c:v>
                </c:pt>
              </c:numCache>
            </c:numRef>
          </c:val>
          <c:extLst>
            <c:ext xmlns:c16="http://schemas.microsoft.com/office/drawing/2014/chart" uri="{C3380CC4-5D6E-409C-BE32-E72D297353CC}">
              <c16:uniqueId val="{00000000-7033-41E1-B155-E8AF4E5084F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71</c:v>
                </c:pt>
                <c:pt idx="1">
                  <c:v>71</c:v>
                </c:pt>
                <c:pt idx="2">
                  <c:v>72</c:v>
                </c:pt>
              </c:numCache>
            </c:numRef>
          </c:val>
          <c:extLst>
            <c:ext xmlns:c16="http://schemas.microsoft.com/office/drawing/2014/chart" uri="{C3380CC4-5D6E-409C-BE32-E72D297353CC}">
              <c16:uniqueId val="{00000001-7033-41E1-B155-E8AF4E5084F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1757</c:v>
                </c:pt>
                <c:pt idx="1">
                  <c:v>1544</c:v>
                </c:pt>
                <c:pt idx="2">
                  <c:v>1660</c:v>
                </c:pt>
              </c:numCache>
            </c:numRef>
          </c:val>
          <c:extLst>
            <c:ext xmlns:c16="http://schemas.microsoft.com/office/drawing/2014/chart" uri="{C3380CC4-5D6E-409C-BE32-E72D297353CC}">
              <c16:uniqueId val="{00000002-7033-41E1-B155-E8AF4E5084F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{ECA107B4-F2EA-4F8C-A86B-C7B737A19C6B}</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F242-4BBD-AA1A-B00BB2F4972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{40C0250C-2317-4651-B615-782A3D0C62BD}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242-4BBD-AA1A-B00BB2F4972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{869CEC5D-5CA3-4328-A9B0-D21185200531}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242-4BBD-AA1A-B00BB2F4972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{B1EF5757-E2B0-4251-AFCA-64B0D39DD45F}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242-4BBD-AA1A-B00BB2F4972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{DB752BA4-FE66-46D8-AD9D-A1E37127825C}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242-4BBD-AA1A-B00BB2F49725}"/>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{3B668271-6386-40A5-8014-94C23BEC5265}</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F242-4BBD-AA1A-B00BB2F49725}"/>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{DC178CEB-0ADA-4627-AF5A-7F174AE6DEC4}</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F242-4BBD-AA1A-B00BB2F49725}"/>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{6CDF6323-61F9-46BA-B0BB-61B53168E032}</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F242-4BBD-AA1A-B00BB2F49725}"/>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{EF968C3E-53DE-4A54-8C09-237D89BEAFF7}</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F242-4BBD-AA1A-B00BB2F4972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51.7</c:v>
                </c:pt>
                <c:pt idx="8">
                  <c:v>56.6</c:v>
                </c:pt>
                <c:pt idx="16">
                  <c:v>58.4</c:v>
                </c:pt>
                <c:pt idx="24">
                  <c:v>59.4</c:v>
                </c:pt>
                <c:pt idx="32">
                  <c:v>60.9</c:v>
                </c:pt>
              </c:numCache>
            </c:numRef>
          </c:xVal>
          <c:yVal>
            <c:numRef>
              <c:f>公会計指標分析・財政指標組合せ分析表!$BP$51:$DC$51</c:f>
              <c:numCache>
                <c:formatCode>#,##0.0;"▲ "#,##0.0</c:formatCode>
                <c:ptCount val="40"/>
                <c:pt idx="0">
                  <c:v>76.8</c:v>
                </c:pt>
                <c:pt idx="8">
                  <c:v>55.5</c:v>
                </c:pt>
                <c:pt idx="16">
                  <c:v>53.7</c:v>
                </c:pt>
                <c:pt idx="24">
                  <c:v>48.7</c:v>
                </c:pt>
                <c:pt idx="32">
                  <c:v>38.200000000000003</c:v>
                </c:pt>
              </c:numCache>
            </c:numRef>
          </c:yVal>
          <c:smooth val="0"/>
          <c:extLst>
            <c:ext xmlns:c16="http://schemas.microsoft.com/office/drawing/2014/chart" uri="{C3380CC4-5D6E-409C-BE32-E72D297353CC}">
              <c16:uniqueId val="{00000009-F242-4BBD-AA1A-B00BB2F4972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{AF713D17-1D5C-4140-A30D-73C9DC880A1E}</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F242-4BBD-AA1A-B00BB2F4972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{345B6531-DA8B-404A-AFEC-9D09E91085A1}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242-4BBD-AA1A-B00BB2F4972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{90D115A5-949A-48B3-A4F3-0FD1D2451F58}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242-4BBD-AA1A-B00BB2F4972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{17748DDD-7424-43BD-8C45-FCDBA8B036F7}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242-4BBD-AA1A-B00BB2F4972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{7ACB07E4-DC9C-46A1-A2EA-4472CC0A88F6}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242-4BBD-AA1A-B00BB2F49725}"/>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{52570380-3A05-46A7-951D-9A427F824456}</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F242-4BBD-AA1A-B00BB2F49725}"/>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{C0102D90-0A14-47BE-8800-F5592247DB89}</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F242-4BBD-AA1A-B00BB2F49725}"/>
                </c:ext>
              </c:extLst>
            </c:dLbl>
            <c:dLbl>
              <c:idx val="24"/>
              <c:layout>
                <c:manualLayout>
                  <c:x val="-2.7618388339556477E-2"/>
                  <c:y val="-6.4739042105865174E-2"/>
                </c:manualLayout>
              </c:layout>
              <c:tx>
                <c:strRef>
                  <c:f>公会計指標分析・財政指標組合せ分析表!$CN$50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{1332CF58-60EB-401E-8DAB-213CCB3D9ABC}</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F242-4BBD-AA1A-B00BB2F49725}"/>
                </c:ext>
              </c:extLst>
            </c:dLbl>
            <c:dLbl>
              <c:idx val="32"/>
              <c:layout>
                <c:manualLayout>
                  <c:x val="-3.6542562780250261E-2"/>
                  <c:y val="-6.4739042105865174E-2"/>
                </c:manualLayout>
              </c:layout>
              <c:tx>
                <c:strRef>
                  <c:f>公会計指標分析・財政指標組合せ分析表!$CV$50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{D5DD1E85-011A-4107-A9C8-D575A6D35DAE}</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F242-4BBD-AA1A-B00BB2F4972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57.2</c:v>
                </c:pt>
                <c:pt idx="8">
                  <c:v>58.7</c:v>
                </c:pt>
                <c:pt idx="16">
                  <c:v>59.2</c:v>
                </c:pt>
                <c:pt idx="24">
                  <c:v>63.4</c:v>
                </c:pt>
                <c:pt idx="32">
                  <c:v>63.1</c:v>
                </c:pt>
              </c:numCache>
            </c:numRef>
          </c:xVal>
          <c:yVal>
            <c:numRef>
              <c:f>公会計指標分析・財政指標組合せ分析表!$BP$55:$DC$55</c:f>
              <c:numCache>
                <c:formatCode>#,##0.0;"▲ "#,##0.0</c:formatCode>
                <c:ptCount val="40"/>
                <c:pt idx="0">
                  <c:v>27</c:v>
                </c:pt>
                <c:pt idx="8">
                  <c:v>25.4</c:v>
                </c:pt>
                <c:pt idx="16">
                  <c:v>23.4</c:v>
                </c:pt>
                <c:pt idx="24">
                  <c:v>7.7</c:v>
                </c:pt>
                <c:pt idx="32">
                  <c:v>3.2</c:v>
                </c:pt>
              </c:numCache>
            </c:numRef>
          </c:yVal>
          <c:smooth val="0"/>
          <c:extLst>
            <c:ext xmlns:c16="http://schemas.microsoft.com/office/drawing/2014/chart" uri="{C3380CC4-5D6E-409C-BE32-E72D297353CC}">
              <c16:uniqueId val="{00000013-F242-4BBD-AA1A-B00BB2F49725}"/>
            </c:ext>
          </c:extLst>
        </c:ser>
        <c:dLbls>
          <c:showLegendKey val="0"/>
          <c:showVal val="1"/>
          <c:showCatName val="0"/>
          <c:showSerName val="0"/>
          <c:showPercent val="0"/>
          <c:showBubbleSize val="0"/>
        </c:dLbls>
        <c:axId val="46179840"/>
        <c:axId val="46181760"/>
      </c:scatterChart>
      <c:valAx>
        <c:axId val="46179840"/>
        <c:scaling>
          <c:orientation val="minMax"/>
          <c:max val="65"/>
          <c:min val="5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90"/>
          <c:min val="-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6"/>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{592B8863-325D-469D-917A-59B2A1EEE361}</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9B44-48DF-88A1-BA4FA889B94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{AB141B9E-7FD6-4475-B82C-7B4D7AE03731}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B44-48DF-88A1-BA4FA889B94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{32450020-CD22-41B8-9C82-6287D7FA6057}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B44-48DF-88A1-BA4FA889B94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{389BA039-DBF5-42D0-A193-667C1C1166C9}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B44-48DF-88A1-BA4FA889B94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{B5AB1BC1-7877-48B3-B679-B08AB7604FC4}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B44-48DF-88A1-BA4FA889B94F}"/>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{77323810-C76B-4548-BA72-5909F85B0801}</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9B44-48DF-88A1-BA4FA889B94F}"/>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{5096477E-6DCA-4AB1-BB56-8A9E663DE22D}</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9B44-48DF-88A1-BA4FA889B94F}"/>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{AF207413-96C7-4A63-AE9B-4985F27DAE0D}</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9B44-48DF-88A1-BA4FA889B94F}"/>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{974D1D3D-3731-4D55-A069-25F2A715AC56}</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9B44-48DF-88A1-BA4FA889B94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10.3</c:v>
                </c:pt>
                <c:pt idx="8">
                  <c:v>9.4</c:v>
                </c:pt>
                <c:pt idx="16">
                  <c:v>8.8000000000000007</c:v>
                </c:pt>
                <c:pt idx="24">
                  <c:v>9.1999999999999993</c:v>
                </c:pt>
                <c:pt idx="32">
                  <c:v>9.1999999999999993</c:v>
                </c:pt>
              </c:numCache>
            </c:numRef>
          </c:xVal>
          <c:yVal>
            <c:numRef>
              <c:f>公会計指標分析・財政指標組合せ分析表!$BP$73:$DC$73</c:f>
              <c:numCache>
                <c:formatCode>#,##0.0;"▲ "#,##0.0</c:formatCode>
                <c:ptCount val="40"/>
                <c:pt idx="0">
                  <c:v>76.8</c:v>
                </c:pt>
                <c:pt idx="8">
                  <c:v>55.5</c:v>
                </c:pt>
                <c:pt idx="16">
                  <c:v>53.7</c:v>
                </c:pt>
                <c:pt idx="24">
                  <c:v>48.7</c:v>
                </c:pt>
                <c:pt idx="32">
                  <c:v>38.200000000000003</c:v>
                </c:pt>
              </c:numCache>
            </c:numRef>
          </c:yVal>
          <c:smooth val="0"/>
          <c:extLst>
            <c:ext xmlns:c16="http://schemas.microsoft.com/office/drawing/2014/chart" uri="{C3380CC4-5D6E-409C-BE32-E72D297353CC}">
              <c16:uniqueId val="{00000009-9B44-48DF-88A1-BA4FA889B94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{B14483BC-F2BF-4E61-ABA9-784B5B8C1428}</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9B44-48DF-88A1-BA4FA889B94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{30995C66-4304-4E82-A2F2-91C714D53810}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B44-48DF-88A1-BA4FA889B94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{B33E8802-8E4B-4C06-8F71-04FEBC5755CC}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B44-48DF-88A1-BA4FA889B94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{62F058E4-AE81-4DC0-8138-2DDB5A12C6C9}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B44-48DF-88A1-BA4FA889B94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{36C9ACBE-4A37-4AD7-AF9D-D8E6E2ED4C8C}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B44-48DF-88A1-BA4FA889B94F}"/>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{2D8AD27A-936E-4712-B0C8-6A6FBB75DACC}</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9B44-48DF-88A1-BA4FA889B94F}"/>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{D1D93F68-D923-44FF-9056-95906D6D5822}</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9B44-48DF-88A1-BA4FA889B94F}"/>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{E2A718ED-18B7-480E-879A-44CD54C3F145}</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9B44-48DF-88A1-BA4FA889B94F}"/>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{1B8EE2AD-3B87-42E0-8364-8645FC80C1AA}</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9B44-48DF-88A1-BA4FA889B94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8.6999999999999993</c:v>
                </c:pt>
                <c:pt idx="8">
                  <c:v>8.6</c:v>
                </c:pt>
                <c:pt idx="16">
                  <c:v>8.5</c:v>
                </c:pt>
                <c:pt idx="24">
                  <c:v>8.6</c:v>
                </c:pt>
                <c:pt idx="32">
                  <c:v>8.8000000000000007</c:v>
                </c:pt>
              </c:numCache>
            </c:numRef>
          </c:xVal>
          <c:yVal>
            <c:numRef>
              <c:f>公会計指標分析・財政指標組合せ分析表!$BP$77:$DC$77</c:f>
              <c:numCache>
                <c:formatCode>#,##0.0;"▲ "#,##0.0</c:formatCode>
                <c:ptCount val="40"/>
                <c:pt idx="0">
                  <c:v>27</c:v>
                </c:pt>
                <c:pt idx="8">
                  <c:v>25.4</c:v>
                </c:pt>
                <c:pt idx="16">
                  <c:v>23.4</c:v>
                </c:pt>
                <c:pt idx="24">
                  <c:v>7.7</c:v>
                </c:pt>
                <c:pt idx="32">
                  <c:v>3.2</c:v>
                </c:pt>
              </c:numCache>
            </c:numRef>
          </c:yVal>
          <c:smooth val="0"/>
          <c:extLst>
            <c:ext xmlns:c16="http://schemas.microsoft.com/office/drawing/2014/chart" uri="{C3380CC4-5D6E-409C-BE32-E72D297353CC}">
              <c16:uniqueId val="{00000013-9B44-48DF-88A1-BA4FA889B94F}"/>
            </c:ext>
          </c:extLst>
        </c:ser>
        <c:dLbls>
          <c:showLegendKey val="0"/>
          <c:showVal val="1"/>
          <c:showCatName val="0"/>
          <c:showSerName val="0"/>
          <c:showPercent val="0"/>
          <c:showBubbleSize val="0"/>
        </c:dLbls>
        <c:axId val="84219776"/>
        <c:axId val="84234240"/>
      </c:scatterChart>
      <c:valAx>
        <c:axId val="84219776"/>
        <c:scaling>
          <c:orientation val="minMax"/>
          <c:max val="10.5"/>
          <c:min val="8.300000000000000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90"/>
          <c:min val="-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6"/>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三重県大台町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a:t>
          </a:r>
          <a:r>
            <a:rPr kumimoji="1" lang="en-US" altLang="ja-JP" sz="1400">
              <a:latin typeface="ＭＳ ゴシック" pitchFamily="49" charset="-128"/>
              <a:ea typeface="ＭＳ ゴシック" pitchFamily="49" charset="-128"/>
            </a:rPr>
            <a:t>H21</a:t>
          </a:r>
          <a:r>
            <a:rPr kumimoji="1" lang="ja-JP" altLang="en-US" sz="1400">
              <a:latin typeface="ＭＳ ゴシック" pitchFamily="49" charset="-128"/>
              <a:ea typeface="ＭＳ ゴシック" pitchFamily="49" charset="-128"/>
            </a:rPr>
            <a:t>年度から徐々に減少していたが、</a:t>
          </a:r>
          <a:r>
            <a:rPr kumimoji="1" lang="en-US" altLang="ja-JP" sz="1400">
              <a:latin typeface="ＭＳ ゴシック" pitchFamily="49" charset="-128"/>
              <a:ea typeface="ＭＳ ゴシック" pitchFamily="49" charset="-128"/>
            </a:rPr>
            <a:t>H25</a:t>
          </a:r>
          <a:r>
            <a:rPr kumimoji="1" lang="ja-JP" altLang="en-US" sz="1400">
              <a:latin typeface="ＭＳ ゴシック" pitchFamily="49" charset="-128"/>
              <a:ea typeface="ＭＳ ゴシック" pitchFamily="49" charset="-128"/>
            </a:rPr>
            <a:t>年度から増加に転じ、令和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年度まで高い水準が続くことが見込まれている。</a:t>
          </a:r>
        </a:p>
        <a:p>
          <a:r>
            <a:rPr kumimoji="1" lang="ja-JP" altLang="en-US" sz="1400">
              <a:latin typeface="ＭＳ ゴシック" pitchFamily="49" charset="-128"/>
              <a:ea typeface="ＭＳ ゴシック" pitchFamily="49" charset="-128"/>
            </a:rPr>
            <a:t>　算入公債費等も増加傾向にあるが、これは過疎対策事業債や臨時財政対策債、合併特例事業債等に係る基準財政需要額が増えていることによる。</a:t>
          </a:r>
        </a:p>
        <a:p>
          <a:r>
            <a:rPr kumimoji="1" lang="ja-JP" altLang="en-US" sz="1400">
              <a:latin typeface="ＭＳ ゴシック" pitchFamily="49" charset="-128"/>
              <a:ea typeface="ＭＳ ゴシック" pitchFamily="49" charset="-128"/>
            </a:rPr>
            <a:t>　実質公債費比率の分子として、今後は統合簡易水道整備事業、大台厚生新病院整備に対する支援、メディカルセンターの整備などに係る公債費の増加が見込まれており、実質公債費比率の悪化が懸念されている。</a:t>
          </a:r>
        </a:p>
        <a:p>
          <a:r>
            <a:rPr kumimoji="1" lang="ja-JP" altLang="en-US" sz="1400">
              <a:latin typeface="ＭＳ ゴシック" pitchFamily="49" charset="-128"/>
              <a:ea typeface="ＭＳ ゴシック" pitchFamily="49" charset="-128"/>
            </a:rPr>
            <a:t>　今後は事業の選択と集中を図り、地方債発行の抑制に努め、適切な財政運営に努める。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満期一括償還地方債の起債は無し。</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三重県大台町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これまで実施してきた統合簡易水道整備事業、大台厚生新病院整備に対する支援、メディカルセンターの整備などに係る地方債の発行により地方債残高が増加傾向にあったが、平成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年度から、普通建設事業と地方債発行の抑制を行ってきたことを要因に、将来負担額は減少に転じている。</a:t>
          </a:r>
        </a:p>
        <a:p>
          <a:r>
            <a:rPr kumimoji="1" lang="ja-JP" altLang="en-US" sz="1400">
              <a:latin typeface="ＭＳ ゴシック" pitchFamily="49" charset="-128"/>
              <a:ea typeface="ＭＳ ゴシック" pitchFamily="49" charset="-128"/>
            </a:rPr>
            <a:t>　今後も、新規地方債の発行抑制を行うとともに、経常経費の節減に努め、余剰が見込まれる年度にあっては、当面の課題となっている小学校建替え事業の財源とするため、学校建設基金への積極的な積み増しを行うよう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三重県大台町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令和元年度において財源不足が生じたことから財政調整基金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百万円の取崩しを行なった反面、将来の学校建設事業への財源として、学校建設基金へ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百万円、森林環境譲与税の未活用部分を森林環境譲与税基金へ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百万円の積立を行ったことなどにより、基金全体として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年度から普通交付税の合併算定替え特例が終了し一本算定となることや公債費の増加等に伴い、今後は、財源が不足する見込みであり、中長期的には財政調整基金の残高は減少していく見通しである。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今後は、財政調整基金残高の見通し等を勘案しつつ、基金の使途の明確化を図るために、個々の特定目的基金に積立てに努める。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主な特的目的基金は次のとおり。</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　　　合併に伴う住民の一体感の醸成又は地域振興に資する経費に充てる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・学校建設基金　　　町立学校の建設、改修その他の整備に要する経費に充てる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・地場産業振興基金　産業振興施設の整備及び第三セクターの経営安定に資する経費に充てる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　橋梁耐震修繕事業などの財源として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・学校建設基金　近い将来予定している小学校の建替え財源として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　森林環境譲与税の未活用部分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百万円を積立てたことによる増加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・学校建設基金　　　近い将来予定している小学校の建替え財源として、財政状況を考慮し可能な限り積立てに努める。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・地場産業振興基金　将来の施設改修や第三セクターの経営安定のための財源として、産業振興施設の貸付収入を適切に積み立てる。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普通交付税の合併算定替え特例の縮減と公債費の増加に伴い、財源不足が生じたことから、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百万円の取崩しを行なったことにより減少となった。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財政計画で推計している財政調整基金の残高は、合併算定替え特例の縮減と公債費増加の影響などから、令和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百万円まで落ち込む見通しとなっている。今後は、予算編成において、事業の選択と集中を行うなど収支調整を適切に行い、これを下回ることの無いよう努める。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現時点で増減は無い。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当町では満期一括償還方式の地方債借入れがないため、標準ルール（発行額の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％）に基づく積立てを行なっていない。今後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数年間は、財源不足の状態が続く見通しであることから、減債基金の残高は運用益（利息）を積立てるに留まる見通しである。また、公債費のピーク期間（平成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年度）では、償還原資として取崩すことも検討を行う予定である。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三重県大台町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9,175
9,072
362.86
7,015,845
6,818,246
159,649
4,740,644
8,405,771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38.2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年度に策定した公共施設等総合管理計画において、公共建築物の延べ床面積を</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％削減するという目標を掲げ、老朽化した施設の集約化・複合化や除却を進めている。</a:t>
          </a:r>
        </a:p>
        <a:p>
          <a:r>
            <a:rPr kumimoji="1" lang="ja-JP" altLang="en-US" sz="1100">
              <a:latin typeface="ＭＳ Ｐゴシック" panose="020B0600070205080204" pitchFamily="50" charset="-128"/>
              <a:ea typeface="ＭＳ Ｐゴシック" panose="020B0600070205080204" pitchFamily="50" charset="-128"/>
            </a:rPr>
            <a:t>　有形固定資産減価償却率は上昇傾向にあるが、類似団体平均を下回っている。　</a:t>
          </a:r>
        </a:p>
        <a:p>
          <a:r>
            <a:rPr kumimoji="1" lang="ja-JP" altLang="en-US" sz="1100">
              <a:latin typeface="ＭＳ Ｐゴシック" panose="020B0600070205080204" pitchFamily="50" charset="-128"/>
              <a:ea typeface="ＭＳ Ｐゴシック" panose="020B0600070205080204" pitchFamily="50" charset="-128"/>
            </a:rPr>
            <a:t>　今後は、現在策定を進めている個別施設計画に基づいた維持管理を適切に進める必要がある。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53794</xdr:rowOff>
    </xdr:from>
    <xdr:to>
      <xdr:col>23</xdr:col>
      <xdr:colOff>85090</xdr:colOff>
      <xdr:row>34</xdr:row>
      <xdr:rowOff>91712</xdr:rowOff>
    </xdr:to>
    <xdr:cxnSp macro="">
      <xdr:nvCxnSpPr>
        <xdr:cNvPr id="67" name="直線コネクタ 66"/>
        <xdr:cNvCxnSpPr/>
      </xdr:nvCxnSpPr>
      <xdr:spPr>
        <a:xfrm flipV="1">
          <a:off x="4760595" y="5283019"/>
          <a:ext cx="1270" cy="1409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95539</xdr:rowOff>
    </xdr:from>
    <xdr:ext cx="405111" cy="259045"/>
    <xdr:sp macro="" textlink="">
      <xdr:nvSpPr>
        <xdr:cNvPr id="68" name="有形固定資産減価償却率最小値テキスト"/>
        <xdr:cNvSpPr txBox="1"/>
      </xdr:nvSpPr>
      <xdr:spPr>
        <a:xfrm>
          <a:off x="4813300" y="6696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91712</xdr:rowOff>
    </xdr:from>
    <xdr:to>
      <xdr:col>23</xdr:col>
      <xdr:colOff>174625</xdr:colOff>
      <xdr:row>34</xdr:row>
      <xdr:rowOff>91712</xdr:rowOff>
    </xdr:to>
    <xdr:cxnSp macro="">
      <xdr:nvCxnSpPr>
        <xdr:cNvPr id="69" name="直線コネクタ 68"/>
        <xdr:cNvCxnSpPr/>
      </xdr:nvCxnSpPr>
      <xdr:spPr>
        <a:xfrm>
          <a:off x="4673600" y="6692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471</xdr:rowOff>
    </xdr:from>
    <xdr:ext cx="405111" cy="259045"/>
    <xdr:sp macro="" textlink="">
      <xdr:nvSpPr>
        <xdr:cNvPr id="70" name="有形固定資産減価償却率最大値テキスト"/>
        <xdr:cNvSpPr txBox="1"/>
      </xdr:nvSpPr>
      <xdr:spPr>
        <a:xfrm>
          <a:off x="4813300" y="5058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53794</xdr:rowOff>
    </xdr:from>
    <xdr:to>
      <xdr:col>23</xdr:col>
      <xdr:colOff>174625</xdr:colOff>
      <xdr:row>26</xdr:row>
      <xdr:rowOff>53794</xdr:rowOff>
    </xdr:to>
    <xdr:cxnSp macro="">
      <xdr:nvCxnSpPr>
        <xdr:cNvPr id="71" name="直線コネクタ 70"/>
        <xdr:cNvCxnSpPr/>
      </xdr:nvCxnSpPr>
      <xdr:spPr>
        <a:xfrm>
          <a:off x="4673600" y="5283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157951</xdr:rowOff>
    </xdr:from>
    <xdr:ext cx="405111" cy="259045"/>
    <xdr:sp macro="" textlink="">
      <xdr:nvSpPr>
        <xdr:cNvPr id="72" name="有形固定資産減価償却率平均値テキスト"/>
        <xdr:cNvSpPr txBox="1"/>
      </xdr:nvSpPr>
      <xdr:spPr>
        <a:xfrm>
          <a:off x="4813300" y="59015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8074</xdr:rowOff>
    </xdr:from>
    <xdr:to>
      <xdr:col>23</xdr:col>
      <xdr:colOff>136525</xdr:colOff>
      <xdr:row>30</xdr:row>
      <xdr:rowOff>109674</xdr:rowOff>
    </xdr:to>
    <xdr:sp macro="" textlink="">
      <xdr:nvSpPr>
        <xdr:cNvPr id="73" name="フローチャート: 判断 72"/>
        <xdr:cNvSpPr/>
      </xdr:nvSpPr>
      <xdr:spPr>
        <a:xfrm>
          <a:off x="4711700" y="592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17326</xdr:rowOff>
    </xdr:from>
    <xdr:to>
      <xdr:col>19</xdr:col>
      <xdr:colOff>187325</xdr:colOff>
      <xdr:row>30</xdr:row>
      <xdr:rowOff>118926</xdr:rowOff>
    </xdr:to>
    <xdr:sp macro="" textlink="">
      <xdr:nvSpPr>
        <xdr:cNvPr id="74" name="フローチャート: 判断 73"/>
        <xdr:cNvSpPr/>
      </xdr:nvSpPr>
      <xdr:spPr>
        <a:xfrm>
          <a:off x="4000500" y="593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59236</xdr:rowOff>
    </xdr:from>
    <xdr:to>
      <xdr:col>15</xdr:col>
      <xdr:colOff>187325</xdr:colOff>
      <xdr:row>29</xdr:row>
      <xdr:rowOff>160836</xdr:rowOff>
    </xdr:to>
    <xdr:sp macro="" textlink="">
      <xdr:nvSpPr>
        <xdr:cNvPr id="75" name="フローチャート: 判断 74"/>
        <xdr:cNvSpPr/>
      </xdr:nvSpPr>
      <xdr:spPr>
        <a:xfrm>
          <a:off x="3238500" y="580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43815</xdr:rowOff>
    </xdr:from>
    <xdr:to>
      <xdr:col>11</xdr:col>
      <xdr:colOff>187325</xdr:colOff>
      <xdr:row>29</xdr:row>
      <xdr:rowOff>145415</xdr:rowOff>
    </xdr:to>
    <xdr:sp macro="" textlink="">
      <xdr:nvSpPr>
        <xdr:cNvPr id="76" name="フローチャート: 判断 75"/>
        <xdr:cNvSpPr/>
      </xdr:nvSpPr>
      <xdr:spPr>
        <a:xfrm>
          <a:off x="24765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169001</xdr:rowOff>
    </xdr:from>
    <xdr:to>
      <xdr:col>7</xdr:col>
      <xdr:colOff>187325</xdr:colOff>
      <xdr:row>29</xdr:row>
      <xdr:rowOff>99151</xdr:rowOff>
    </xdr:to>
    <xdr:sp macro="" textlink="">
      <xdr:nvSpPr>
        <xdr:cNvPr id="77" name="フローチャート: 判断 76"/>
        <xdr:cNvSpPr/>
      </xdr:nvSpPr>
      <xdr:spPr>
        <a:xfrm>
          <a:off x="1714500" y="5741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111669</xdr:rowOff>
    </xdr:from>
    <xdr:to>
      <xdr:col>23</xdr:col>
      <xdr:colOff>136525</xdr:colOff>
      <xdr:row>30</xdr:row>
      <xdr:rowOff>41819</xdr:rowOff>
    </xdr:to>
    <xdr:sp macro="" textlink="">
      <xdr:nvSpPr>
        <xdr:cNvPr id="83" name="楕円 82"/>
        <xdr:cNvSpPr/>
      </xdr:nvSpPr>
      <xdr:spPr>
        <a:xfrm>
          <a:off x="4711700" y="585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134546</xdr:rowOff>
    </xdr:from>
    <xdr:ext cx="405111" cy="259045"/>
    <xdr:sp macro="" textlink="">
      <xdr:nvSpPr>
        <xdr:cNvPr id="84" name="有形固定資産減価償却率該当値テキスト"/>
        <xdr:cNvSpPr txBox="1"/>
      </xdr:nvSpPr>
      <xdr:spPr>
        <a:xfrm>
          <a:off x="4813300" y="5706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65405</xdr:rowOff>
    </xdr:from>
    <xdr:to>
      <xdr:col>19</xdr:col>
      <xdr:colOff>187325</xdr:colOff>
      <xdr:row>29</xdr:row>
      <xdr:rowOff>167005</xdr:rowOff>
    </xdr:to>
    <xdr:sp macro="" textlink="">
      <xdr:nvSpPr>
        <xdr:cNvPr id="85" name="楕円 84"/>
        <xdr:cNvSpPr/>
      </xdr:nvSpPr>
      <xdr:spPr>
        <a:xfrm>
          <a:off x="4000500" y="58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116205</xdr:rowOff>
    </xdr:from>
    <xdr:to>
      <xdr:col>23</xdr:col>
      <xdr:colOff>85725</xdr:colOff>
      <xdr:row>29</xdr:row>
      <xdr:rowOff>162469</xdr:rowOff>
    </xdr:to>
    <xdr:cxnSp macro="">
      <xdr:nvCxnSpPr>
        <xdr:cNvPr id="86" name="直線コネクタ 85"/>
        <xdr:cNvCxnSpPr/>
      </xdr:nvCxnSpPr>
      <xdr:spPr>
        <a:xfrm>
          <a:off x="4051300" y="5859780"/>
          <a:ext cx="71120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34562</xdr:rowOff>
    </xdr:from>
    <xdr:to>
      <xdr:col>15</xdr:col>
      <xdr:colOff>187325</xdr:colOff>
      <xdr:row>29</xdr:row>
      <xdr:rowOff>136162</xdr:rowOff>
    </xdr:to>
    <xdr:sp macro="" textlink="">
      <xdr:nvSpPr>
        <xdr:cNvPr id="87" name="楕円 86"/>
        <xdr:cNvSpPr/>
      </xdr:nvSpPr>
      <xdr:spPr>
        <a:xfrm>
          <a:off x="3238500" y="577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85362</xdr:rowOff>
    </xdr:from>
    <xdr:to>
      <xdr:col>19</xdr:col>
      <xdr:colOff>136525</xdr:colOff>
      <xdr:row>29</xdr:row>
      <xdr:rowOff>116205</xdr:rowOff>
    </xdr:to>
    <xdr:cxnSp macro="">
      <xdr:nvCxnSpPr>
        <xdr:cNvPr id="88" name="直線コネクタ 87"/>
        <xdr:cNvCxnSpPr/>
      </xdr:nvCxnSpPr>
      <xdr:spPr>
        <a:xfrm>
          <a:off x="3289300" y="5828937"/>
          <a:ext cx="7620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150495</xdr:rowOff>
    </xdr:from>
    <xdr:to>
      <xdr:col>11</xdr:col>
      <xdr:colOff>187325</xdr:colOff>
      <xdr:row>29</xdr:row>
      <xdr:rowOff>80645</xdr:rowOff>
    </xdr:to>
    <xdr:sp macro="" textlink="">
      <xdr:nvSpPr>
        <xdr:cNvPr id="89" name="楕円 88"/>
        <xdr:cNvSpPr/>
      </xdr:nvSpPr>
      <xdr:spPr>
        <a:xfrm>
          <a:off x="24765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29845</xdr:rowOff>
    </xdr:from>
    <xdr:to>
      <xdr:col>15</xdr:col>
      <xdr:colOff>136525</xdr:colOff>
      <xdr:row>29</xdr:row>
      <xdr:rowOff>85362</xdr:rowOff>
    </xdr:to>
    <xdr:cxnSp macro="">
      <xdr:nvCxnSpPr>
        <xdr:cNvPr id="90" name="直線コネクタ 89"/>
        <xdr:cNvCxnSpPr/>
      </xdr:nvCxnSpPr>
      <xdr:spPr>
        <a:xfrm>
          <a:off x="2527300" y="5773420"/>
          <a:ext cx="762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170815</xdr:rowOff>
    </xdr:from>
    <xdr:to>
      <xdr:col>7</xdr:col>
      <xdr:colOff>187325</xdr:colOff>
      <xdr:row>28</xdr:row>
      <xdr:rowOff>100965</xdr:rowOff>
    </xdr:to>
    <xdr:sp macro="" textlink="">
      <xdr:nvSpPr>
        <xdr:cNvPr id="91" name="楕円 90"/>
        <xdr:cNvSpPr/>
      </xdr:nvSpPr>
      <xdr:spPr>
        <a:xfrm>
          <a:off x="1714500" y="557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50165</xdr:rowOff>
    </xdr:from>
    <xdr:to>
      <xdr:col>11</xdr:col>
      <xdr:colOff>136525</xdr:colOff>
      <xdr:row>29</xdr:row>
      <xdr:rowOff>29845</xdr:rowOff>
    </xdr:to>
    <xdr:cxnSp macro="">
      <xdr:nvCxnSpPr>
        <xdr:cNvPr id="92" name="直線コネクタ 91"/>
        <xdr:cNvCxnSpPr/>
      </xdr:nvCxnSpPr>
      <xdr:spPr>
        <a:xfrm>
          <a:off x="1765300" y="5622290"/>
          <a:ext cx="762000" cy="15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110053</xdr:rowOff>
    </xdr:from>
    <xdr:ext cx="405111" cy="259045"/>
    <xdr:sp macro="" textlink="">
      <xdr:nvSpPr>
        <xdr:cNvPr id="93" name="n_1aveValue有形固定資産減価償却率"/>
        <xdr:cNvSpPr txBox="1"/>
      </xdr:nvSpPr>
      <xdr:spPr>
        <a:xfrm>
          <a:off x="3836044" y="602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151963</xdr:rowOff>
    </xdr:from>
    <xdr:ext cx="405111" cy="259045"/>
    <xdr:sp macro="" textlink="">
      <xdr:nvSpPr>
        <xdr:cNvPr id="94" name="n_2aveValue有形固定資産減価償却率"/>
        <xdr:cNvSpPr txBox="1"/>
      </xdr:nvSpPr>
      <xdr:spPr>
        <a:xfrm>
          <a:off x="3086744" y="5895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136542</xdr:rowOff>
    </xdr:from>
    <xdr:ext cx="405111" cy="259045"/>
    <xdr:sp macro="" textlink="">
      <xdr:nvSpPr>
        <xdr:cNvPr id="95" name="n_3aveValue有形固定資産減価償却率"/>
        <xdr:cNvSpPr txBox="1"/>
      </xdr:nvSpPr>
      <xdr:spPr>
        <a:xfrm>
          <a:off x="2324744" y="5880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90278</xdr:rowOff>
    </xdr:from>
    <xdr:ext cx="405111" cy="259045"/>
    <xdr:sp macro="" textlink="">
      <xdr:nvSpPr>
        <xdr:cNvPr id="96" name="n_4aveValue有形固定資産減価償却率"/>
        <xdr:cNvSpPr txBox="1"/>
      </xdr:nvSpPr>
      <xdr:spPr>
        <a:xfrm>
          <a:off x="1562744" y="5833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12082</xdr:rowOff>
    </xdr:from>
    <xdr:ext cx="405111" cy="259045"/>
    <xdr:sp macro="" textlink="">
      <xdr:nvSpPr>
        <xdr:cNvPr id="97" name="n_1mainValue有形固定資産減価償却率"/>
        <xdr:cNvSpPr txBox="1"/>
      </xdr:nvSpPr>
      <xdr:spPr>
        <a:xfrm>
          <a:off x="3836044" y="55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152689</xdr:rowOff>
    </xdr:from>
    <xdr:ext cx="405111" cy="259045"/>
    <xdr:sp macro="" textlink="">
      <xdr:nvSpPr>
        <xdr:cNvPr id="98" name="n_2mainValue有形固定資産減価償却率"/>
        <xdr:cNvSpPr txBox="1"/>
      </xdr:nvSpPr>
      <xdr:spPr>
        <a:xfrm>
          <a:off x="3086744" y="5553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97172</xdr:rowOff>
    </xdr:from>
    <xdr:ext cx="405111" cy="259045"/>
    <xdr:sp macro="" textlink="">
      <xdr:nvSpPr>
        <xdr:cNvPr id="99" name="n_3mainValue有形固定資産減価償却率"/>
        <xdr:cNvSpPr txBox="1"/>
      </xdr:nvSpPr>
      <xdr:spPr>
        <a:xfrm>
          <a:off x="2324744"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117492</xdr:rowOff>
    </xdr:from>
    <xdr:ext cx="405111" cy="259045"/>
    <xdr:sp macro="" textlink="">
      <xdr:nvSpPr>
        <xdr:cNvPr id="100" name="n_4mainValue有形固定資産減価償却率"/>
        <xdr:cNvSpPr txBox="1"/>
      </xdr:nvSpPr>
      <xdr:spPr>
        <a:xfrm>
          <a:off x="1562744" y="5346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[ 631.2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年度から町債の発行については、元金償還額以内、かつ目標数値範囲内とするよう抑制に努めていることから、将来負担額は減少傾向となっている。</a:t>
          </a:r>
        </a:p>
        <a:p>
          <a:r>
            <a:rPr kumimoji="1" lang="ja-JP" altLang="en-US" sz="1100">
              <a:latin typeface="ＭＳ Ｐゴシック" panose="020B0600070205080204" pitchFamily="50" charset="-128"/>
              <a:ea typeface="ＭＳ Ｐゴシック" panose="020B0600070205080204" pitchFamily="50" charset="-128"/>
            </a:rPr>
            <a:t>　ただし、町税など業務収入等の減少や町債残高が</a:t>
          </a:r>
          <a:r>
            <a:rPr kumimoji="1" lang="en-US" altLang="ja-JP" sz="1100">
              <a:latin typeface="ＭＳ Ｐゴシック" panose="020B0600070205080204" pitchFamily="50" charset="-128"/>
              <a:ea typeface="ＭＳ Ｐゴシック" panose="020B0600070205080204" pitchFamily="50" charset="-128"/>
            </a:rPr>
            <a:t>84</a:t>
          </a:r>
          <a:r>
            <a:rPr kumimoji="1" lang="ja-JP" altLang="en-US" sz="1100">
              <a:latin typeface="ＭＳ Ｐゴシック" panose="020B0600070205080204" pitchFamily="50" charset="-128"/>
              <a:ea typeface="ＭＳ Ｐゴシック" panose="020B0600070205080204" pitchFamily="50" charset="-128"/>
            </a:rPr>
            <a:t>億円であることから、債務償還比率は、類似団体と比較して高くなっている。</a:t>
          </a:r>
        </a:p>
        <a:p>
          <a:r>
            <a:rPr kumimoji="1" lang="ja-JP" altLang="en-US" sz="1100">
              <a:latin typeface="ＭＳ Ｐゴシック" panose="020B0600070205080204" pitchFamily="50" charset="-128"/>
              <a:ea typeface="ＭＳ Ｐゴシック" panose="020B0600070205080204" pitchFamily="50" charset="-128"/>
            </a:rPr>
            <a:t>　今後は、町債発行の抑制の他にも、物件費の抑制及び補助金の見直しなどの業務支出の見直しについて、着実に進めていく必要がある。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0" name="テキスト ボックス 119"/>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8" name="テキスト ボックス 127"/>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125537</xdr:rowOff>
    </xdr:to>
    <xdr:cxnSp macro="">
      <xdr:nvCxnSpPr>
        <xdr:cNvPr id="131" name="直線コネクタ 130"/>
        <xdr:cNvCxnSpPr/>
      </xdr:nvCxnSpPr>
      <xdr:spPr>
        <a:xfrm flipV="1">
          <a:off x="14793595" y="5261428"/>
          <a:ext cx="1269" cy="1464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129364</xdr:rowOff>
    </xdr:from>
    <xdr:ext cx="560923" cy="259045"/>
    <xdr:sp macro="" textlink="">
      <xdr:nvSpPr>
        <xdr:cNvPr id="132" name="債務償還比率最小値テキスト"/>
        <xdr:cNvSpPr txBox="1"/>
      </xdr:nvSpPr>
      <xdr:spPr>
        <a:xfrm>
          <a:off x="14846300" y="673018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125537</xdr:rowOff>
    </xdr:from>
    <xdr:to>
      <xdr:col>76</xdr:col>
      <xdr:colOff>111125</xdr:colOff>
      <xdr:row>34</xdr:row>
      <xdr:rowOff>125537</xdr:rowOff>
    </xdr:to>
    <xdr:cxnSp macro="">
      <xdr:nvCxnSpPr>
        <xdr:cNvPr id="133" name="直線コネクタ 132"/>
        <xdr:cNvCxnSpPr/>
      </xdr:nvCxnSpPr>
      <xdr:spPr>
        <a:xfrm>
          <a:off x="14706600" y="6726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4"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5" name="直線コネクタ 134"/>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7576</xdr:rowOff>
    </xdr:from>
    <xdr:ext cx="469744" cy="259045"/>
    <xdr:sp macro="" textlink="">
      <xdr:nvSpPr>
        <xdr:cNvPr id="136" name="債務償還比率平均値テキスト"/>
        <xdr:cNvSpPr txBox="1"/>
      </xdr:nvSpPr>
      <xdr:spPr>
        <a:xfrm>
          <a:off x="14846300" y="5579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156149</xdr:rowOff>
    </xdr:from>
    <xdr:to>
      <xdr:col>76</xdr:col>
      <xdr:colOff>73025</xdr:colOff>
      <xdr:row>29</xdr:row>
      <xdr:rowOff>86299</xdr:rowOff>
    </xdr:to>
    <xdr:sp macro="" textlink="">
      <xdr:nvSpPr>
        <xdr:cNvPr id="137" name="フローチャート: 判断 136"/>
        <xdr:cNvSpPr/>
      </xdr:nvSpPr>
      <xdr:spPr>
        <a:xfrm>
          <a:off x="14744700" y="572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8551</xdr:rowOff>
    </xdr:from>
    <xdr:to>
      <xdr:col>72</xdr:col>
      <xdr:colOff>123825</xdr:colOff>
      <xdr:row>29</xdr:row>
      <xdr:rowOff>110151</xdr:rowOff>
    </xdr:to>
    <xdr:sp macro="" textlink="">
      <xdr:nvSpPr>
        <xdr:cNvPr id="138" name="フローチャート: 判断 137"/>
        <xdr:cNvSpPr/>
      </xdr:nvSpPr>
      <xdr:spPr>
        <a:xfrm>
          <a:off x="14033500" y="5752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50806</xdr:rowOff>
    </xdr:from>
    <xdr:to>
      <xdr:col>68</xdr:col>
      <xdr:colOff>123825</xdr:colOff>
      <xdr:row>29</xdr:row>
      <xdr:rowOff>152406</xdr:rowOff>
    </xdr:to>
    <xdr:sp macro="" textlink="">
      <xdr:nvSpPr>
        <xdr:cNvPr id="139" name="フローチャート: 判断 138"/>
        <xdr:cNvSpPr/>
      </xdr:nvSpPr>
      <xdr:spPr>
        <a:xfrm>
          <a:off x="13271500" y="57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35796</xdr:rowOff>
    </xdr:from>
    <xdr:to>
      <xdr:col>64</xdr:col>
      <xdr:colOff>123825</xdr:colOff>
      <xdr:row>29</xdr:row>
      <xdr:rowOff>137396</xdr:rowOff>
    </xdr:to>
    <xdr:sp macro="" textlink="">
      <xdr:nvSpPr>
        <xdr:cNvPr id="140" name="フローチャート: 判断 139"/>
        <xdr:cNvSpPr/>
      </xdr:nvSpPr>
      <xdr:spPr>
        <a:xfrm>
          <a:off x="12509500" y="5779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170646</xdr:rowOff>
    </xdr:from>
    <xdr:to>
      <xdr:col>60</xdr:col>
      <xdr:colOff>123825</xdr:colOff>
      <xdr:row>29</xdr:row>
      <xdr:rowOff>100796</xdr:rowOff>
    </xdr:to>
    <xdr:sp macro="" textlink="">
      <xdr:nvSpPr>
        <xdr:cNvPr id="141" name="フローチャート: 判断 140"/>
        <xdr:cNvSpPr/>
      </xdr:nvSpPr>
      <xdr:spPr>
        <a:xfrm>
          <a:off x="11747500" y="574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115987</xdr:rowOff>
    </xdr:from>
    <xdr:to>
      <xdr:col>76</xdr:col>
      <xdr:colOff>73025</xdr:colOff>
      <xdr:row>30</xdr:row>
      <xdr:rowOff>46137</xdr:rowOff>
    </xdr:to>
    <xdr:sp macro="" textlink="">
      <xdr:nvSpPr>
        <xdr:cNvPr id="147" name="楕円 146"/>
        <xdr:cNvSpPr/>
      </xdr:nvSpPr>
      <xdr:spPr>
        <a:xfrm>
          <a:off x="14744700" y="5859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94414</xdr:rowOff>
    </xdr:from>
    <xdr:ext cx="469744" cy="259045"/>
    <xdr:sp macro="" textlink="">
      <xdr:nvSpPr>
        <xdr:cNvPr id="148" name="債務償還比率該当値テキスト"/>
        <xdr:cNvSpPr txBox="1"/>
      </xdr:nvSpPr>
      <xdr:spPr>
        <a:xfrm>
          <a:off x="14846300" y="5837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35832</xdr:rowOff>
    </xdr:from>
    <xdr:to>
      <xdr:col>72</xdr:col>
      <xdr:colOff>123825</xdr:colOff>
      <xdr:row>30</xdr:row>
      <xdr:rowOff>137432</xdr:rowOff>
    </xdr:to>
    <xdr:sp macro="" textlink="">
      <xdr:nvSpPr>
        <xdr:cNvPr id="149" name="楕円 148"/>
        <xdr:cNvSpPr/>
      </xdr:nvSpPr>
      <xdr:spPr>
        <a:xfrm>
          <a:off x="14033500" y="595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166787</xdr:rowOff>
    </xdr:from>
    <xdr:to>
      <xdr:col>76</xdr:col>
      <xdr:colOff>22225</xdr:colOff>
      <xdr:row>30</xdr:row>
      <xdr:rowOff>86632</xdr:rowOff>
    </xdr:to>
    <xdr:cxnSp macro="">
      <xdr:nvCxnSpPr>
        <xdr:cNvPr id="150" name="直線コネクタ 149"/>
        <xdr:cNvCxnSpPr/>
      </xdr:nvCxnSpPr>
      <xdr:spPr>
        <a:xfrm flipV="1">
          <a:off x="14084300" y="5910362"/>
          <a:ext cx="711200" cy="9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167840</xdr:rowOff>
    </xdr:from>
    <xdr:to>
      <xdr:col>68</xdr:col>
      <xdr:colOff>123825</xdr:colOff>
      <xdr:row>31</xdr:row>
      <xdr:rowOff>97990</xdr:rowOff>
    </xdr:to>
    <xdr:sp macro="" textlink="">
      <xdr:nvSpPr>
        <xdr:cNvPr id="151" name="楕円 150"/>
        <xdr:cNvSpPr/>
      </xdr:nvSpPr>
      <xdr:spPr>
        <a:xfrm>
          <a:off x="13271500" y="608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86632</xdr:rowOff>
    </xdr:from>
    <xdr:to>
      <xdr:col>72</xdr:col>
      <xdr:colOff>73025</xdr:colOff>
      <xdr:row>31</xdr:row>
      <xdr:rowOff>47190</xdr:rowOff>
    </xdr:to>
    <xdr:cxnSp macro="">
      <xdr:nvCxnSpPr>
        <xdr:cNvPr id="152" name="直線コネクタ 151"/>
        <xdr:cNvCxnSpPr/>
      </xdr:nvCxnSpPr>
      <xdr:spPr>
        <a:xfrm flipV="1">
          <a:off x="13322300" y="6001657"/>
          <a:ext cx="762000" cy="132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102761</xdr:rowOff>
    </xdr:from>
    <xdr:to>
      <xdr:col>64</xdr:col>
      <xdr:colOff>123825</xdr:colOff>
      <xdr:row>31</xdr:row>
      <xdr:rowOff>32911</xdr:rowOff>
    </xdr:to>
    <xdr:sp macro="" textlink="">
      <xdr:nvSpPr>
        <xdr:cNvPr id="153" name="楕円 152"/>
        <xdr:cNvSpPr/>
      </xdr:nvSpPr>
      <xdr:spPr>
        <a:xfrm>
          <a:off x="12509500" y="601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153561</xdr:rowOff>
    </xdr:from>
    <xdr:to>
      <xdr:col>68</xdr:col>
      <xdr:colOff>73025</xdr:colOff>
      <xdr:row>31</xdr:row>
      <xdr:rowOff>47190</xdr:rowOff>
    </xdr:to>
    <xdr:cxnSp macro="">
      <xdr:nvCxnSpPr>
        <xdr:cNvPr id="154" name="直線コネクタ 153"/>
        <xdr:cNvCxnSpPr/>
      </xdr:nvCxnSpPr>
      <xdr:spPr>
        <a:xfrm>
          <a:off x="12560300" y="6068586"/>
          <a:ext cx="762000" cy="65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111397</xdr:rowOff>
    </xdr:from>
    <xdr:to>
      <xdr:col>60</xdr:col>
      <xdr:colOff>123825</xdr:colOff>
      <xdr:row>31</xdr:row>
      <xdr:rowOff>41547</xdr:rowOff>
    </xdr:to>
    <xdr:sp macro="" textlink="">
      <xdr:nvSpPr>
        <xdr:cNvPr id="155" name="楕円 154"/>
        <xdr:cNvSpPr/>
      </xdr:nvSpPr>
      <xdr:spPr>
        <a:xfrm>
          <a:off x="11747500" y="602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153561</xdr:rowOff>
    </xdr:from>
    <xdr:to>
      <xdr:col>64</xdr:col>
      <xdr:colOff>73025</xdr:colOff>
      <xdr:row>30</xdr:row>
      <xdr:rowOff>162197</xdr:rowOff>
    </xdr:to>
    <xdr:cxnSp macro="">
      <xdr:nvCxnSpPr>
        <xdr:cNvPr id="156" name="直線コネクタ 155"/>
        <xdr:cNvCxnSpPr/>
      </xdr:nvCxnSpPr>
      <xdr:spPr>
        <a:xfrm flipV="1">
          <a:off x="11798300" y="6068586"/>
          <a:ext cx="7620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126678</xdr:rowOff>
    </xdr:from>
    <xdr:ext cx="469744" cy="259045"/>
    <xdr:sp macro="" textlink="">
      <xdr:nvSpPr>
        <xdr:cNvPr id="157" name="n_1aveValue債務償還比率"/>
        <xdr:cNvSpPr txBox="1"/>
      </xdr:nvSpPr>
      <xdr:spPr>
        <a:xfrm>
          <a:off x="13836727" y="5527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168933</xdr:rowOff>
    </xdr:from>
    <xdr:ext cx="469744" cy="259045"/>
    <xdr:sp macro="" textlink="">
      <xdr:nvSpPr>
        <xdr:cNvPr id="158" name="n_2aveValue債務償還比率"/>
        <xdr:cNvSpPr txBox="1"/>
      </xdr:nvSpPr>
      <xdr:spPr>
        <a:xfrm>
          <a:off x="13087427" y="5569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153923</xdr:rowOff>
    </xdr:from>
    <xdr:ext cx="469744" cy="259045"/>
    <xdr:sp macro="" textlink="">
      <xdr:nvSpPr>
        <xdr:cNvPr id="159" name="n_3aveValue債務償還比率"/>
        <xdr:cNvSpPr txBox="1"/>
      </xdr:nvSpPr>
      <xdr:spPr>
        <a:xfrm>
          <a:off x="12325427" y="555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117323</xdr:rowOff>
    </xdr:from>
    <xdr:ext cx="469744" cy="259045"/>
    <xdr:sp macro="" textlink="">
      <xdr:nvSpPr>
        <xdr:cNvPr id="160" name="n_4aveValue債務償還比率"/>
        <xdr:cNvSpPr txBox="1"/>
      </xdr:nvSpPr>
      <xdr:spPr>
        <a:xfrm>
          <a:off x="11563427" y="551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128559</xdr:rowOff>
    </xdr:from>
    <xdr:ext cx="469744" cy="259045"/>
    <xdr:sp macro="" textlink="">
      <xdr:nvSpPr>
        <xdr:cNvPr id="161" name="n_1mainValue債務償還比率"/>
        <xdr:cNvSpPr txBox="1"/>
      </xdr:nvSpPr>
      <xdr:spPr>
        <a:xfrm>
          <a:off x="13836727" y="6043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89117</xdr:rowOff>
    </xdr:from>
    <xdr:ext cx="469744" cy="259045"/>
    <xdr:sp macro="" textlink="">
      <xdr:nvSpPr>
        <xdr:cNvPr id="162" name="n_2mainValue債務償還比率"/>
        <xdr:cNvSpPr txBox="1"/>
      </xdr:nvSpPr>
      <xdr:spPr>
        <a:xfrm>
          <a:off x="13087427" y="617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24038</xdr:rowOff>
    </xdr:from>
    <xdr:ext cx="469744" cy="259045"/>
    <xdr:sp macro="" textlink="">
      <xdr:nvSpPr>
        <xdr:cNvPr id="163" name="n_3mainValue債務償還比率"/>
        <xdr:cNvSpPr txBox="1"/>
      </xdr:nvSpPr>
      <xdr:spPr>
        <a:xfrm>
          <a:off x="12325427" y="6110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32674</xdr:rowOff>
    </xdr:from>
    <xdr:ext cx="469744" cy="259045"/>
    <xdr:sp macro="" textlink="">
      <xdr:nvSpPr>
        <xdr:cNvPr id="164" name="n_4mainValue債務償還比率"/>
        <xdr:cNvSpPr txBox="1"/>
      </xdr:nvSpPr>
      <xdr:spPr>
        <a:xfrm>
          <a:off x="11563427" y="6119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9,175
9,072
362.86
7,015,845
6,818,246
159,649
4,740,644
8,405,771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38.2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28847</xdr:rowOff>
    </xdr:from>
    <xdr:to>
      <xdr:col>24</xdr:col>
      <xdr:colOff>62865</xdr:colOff>
      <xdr:row>42</xdr:row>
      <xdr:rowOff>56606</xdr:rowOff>
    </xdr:to>
    <xdr:cxnSp macro="">
      <xdr:nvCxnSpPr>
        <xdr:cNvPr id="58" name="直線コネクタ 57"/>
        <xdr:cNvCxnSpPr/>
      </xdr:nvCxnSpPr>
      <xdr:spPr>
        <a:xfrm flipV="1">
          <a:off x="4634865" y="5858147"/>
          <a:ext cx="0" cy="1399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60433</xdr:rowOff>
    </xdr:from>
    <xdr:ext cx="405111" cy="259045"/>
    <xdr:sp macro="" textlink="">
      <xdr:nvSpPr>
        <xdr:cNvPr id="59" name="【道路】&#10;有形固定資産減価償却率最小値テキスト"/>
        <xdr:cNvSpPr txBox="1"/>
      </xdr:nvSpPr>
      <xdr:spPr>
        <a:xfrm>
          <a:off x="4673600" y="7261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56606</xdr:rowOff>
    </xdr:from>
    <xdr:to>
      <xdr:col>24</xdr:col>
      <xdr:colOff>152400</xdr:colOff>
      <xdr:row>42</xdr:row>
      <xdr:rowOff>56606</xdr:rowOff>
    </xdr:to>
    <xdr:cxnSp macro="">
      <xdr:nvCxnSpPr>
        <xdr:cNvPr id="60" name="直線コネクタ 59"/>
        <xdr:cNvCxnSpPr/>
      </xdr:nvCxnSpPr>
      <xdr:spPr>
        <a:xfrm>
          <a:off x="4546600" y="725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146974</xdr:rowOff>
    </xdr:from>
    <xdr:ext cx="405111" cy="259045"/>
    <xdr:sp macro="" textlink="">
      <xdr:nvSpPr>
        <xdr:cNvPr id="61" name="【道路】&#10;有形固定資産減価償却率最大値テキスト"/>
        <xdr:cNvSpPr txBox="1"/>
      </xdr:nvSpPr>
      <xdr:spPr>
        <a:xfrm>
          <a:off x="4673600" y="5633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28847</xdr:rowOff>
    </xdr:from>
    <xdr:to>
      <xdr:col>24</xdr:col>
      <xdr:colOff>152400</xdr:colOff>
      <xdr:row>34</xdr:row>
      <xdr:rowOff>28847</xdr:rowOff>
    </xdr:to>
    <xdr:cxnSp macro="">
      <xdr:nvCxnSpPr>
        <xdr:cNvPr id="62" name="直線コネクタ 61"/>
        <xdr:cNvCxnSpPr/>
      </xdr:nvCxnSpPr>
      <xdr:spPr>
        <a:xfrm>
          <a:off x="4546600" y="5858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7455</xdr:rowOff>
    </xdr:from>
    <xdr:ext cx="405111" cy="259045"/>
    <xdr:sp macro="" textlink="">
      <xdr:nvSpPr>
        <xdr:cNvPr id="63" name="【道路】&#10;有形固定資産減価償却率平均値テキスト"/>
        <xdr:cNvSpPr txBox="1"/>
      </xdr:nvSpPr>
      <xdr:spPr>
        <a:xfrm>
          <a:off x="4673600" y="65225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156028</xdr:rowOff>
    </xdr:from>
    <xdr:to>
      <xdr:col>24</xdr:col>
      <xdr:colOff>114300</xdr:colOff>
      <xdr:row>39</xdr:row>
      <xdr:rowOff>86178</xdr:rowOff>
    </xdr:to>
    <xdr:sp macro="" textlink="">
      <xdr:nvSpPr>
        <xdr:cNvPr id="64" name="フローチャート: 判断 63"/>
        <xdr:cNvSpPr/>
      </xdr:nvSpPr>
      <xdr:spPr>
        <a:xfrm>
          <a:off x="45847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162560</xdr:rowOff>
    </xdr:from>
    <xdr:to>
      <xdr:col>20</xdr:col>
      <xdr:colOff>38100</xdr:colOff>
      <xdr:row>39</xdr:row>
      <xdr:rowOff>92710</xdr:rowOff>
    </xdr:to>
    <xdr:sp macro="" textlink="">
      <xdr:nvSpPr>
        <xdr:cNvPr id="65" name="フローチャート: 判断 64"/>
        <xdr:cNvSpPr/>
      </xdr:nvSpPr>
      <xdr:spPr>
        <a:xfrm>
          <a:off x="3746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118473</xdr:rowOff>
    </xdr:from>
    <xdr:to>
      <xdr:col>15</xdr:col>
      <xdr:colOff>101600</xdr:colOff>
      <xdr:row>39</xdr:row>
      <xdr:rowOff>48623</xdr:rowOff>
    </xdr:to>
    <xdr:sp macro="" textlink="">
      <xdr:nvSpPr>
        <xdr:cNvPr id="66" name="フローチャート: 判断 65"/>
        <xdr:cNvSpPr/>
      </xdr:nvSpPr>
      <xdr:spPr>
        <a:xfrm>
          <a:off x="2857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80917</xdr:rowOff>
    </xdr:from>
    <xdr:to>
      <xdr:col>10</xdr:col>
      <xdr:colOff>165100</xdr:colOff>
      <xdr:row>39</xdr:row>
      <xdr:rowOff>11067</xdr:rowOff>
    </xdr:to>
    <xdr:sp macro="" textlink="">
      <xdr:nvSpPr>
        <xdr:cNvPr id="67" name="フローチャート: 判断 66"/>
        <xdr:cNvSpPr/>
      </xdr:nvSpPr>
      <xdr:spPr>
        <a:xfrm>
          <a:off x="1968500" y="659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77651</xdr:rowOff>
    </xdr:from>
    <xdr:to>
      <xdr:col>6</xdr:col>
      <xdr:colOff>38100</xdr:colOff>
      <xdr:row>39</xdr:row>
      <xdr:rowOff>7801</xdr:rowOff>
    </xdr:to>
    <xdr:sp macro="" textlink="">
      <xdr:nvSpPr>
        <xdr:cNvPr id="68" name="フローチャート: 判断 67"/>
        <xdr:cNvSpPr/>
      </xdr:nvSpPr>
      <xdr:spPr>
        <a:xfrm>
          <a:off x="1079500" y="659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157662</xdr:rowOff>
    </xdr:from>
    <xdr:to>
      <xdr:col>24</xdr:col>
      <xdr:colOff>114300</xdr:colOff>
      <xdr:row>39</xdr:row>
      <xdr:rowOff>87812</xdr:rowOff>
    </xdr:to>
    <xdr:sp macro="" textlink="">
      <xdr:nvSpPr>
        <xdr:cNvPr id="74" name="楕円 73"/>
        <xdr:cNvSpPr/>
      </xdr:nvSpPr>
      <xdr:spPr>
        <a:xfrm>
          <a:off x="4584700" y="667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136089</xdr:rowOff>
    </xdr:from>
    <xdr:ext cx="405111" cy="259045"/>
    <xdr:sp macro="" textlink="">
      <xdr:nvSpPr>
        <xdr:cNvPr id="75" name="【道路】&#10;有形固定資産減価償却率該当値テキスト"/>
        <xdr:cNvSpPr txBox="1"/>
      </xdr:nvSpPr>
      <xdr:spPr>
        <a:xfrm>
          <a:off x="4673600" y="665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131535</xdr:rowOff>
    </xdr:from>
    <xdr:to>
      <xdr:col>20</xdr:col>
      <xdr:colOff>38100</xdr:colOff>
      <xdr:row>39</xdr:row>
      <xdr:rowOff>61685</xdr:rowOff>
    </xdr:to>
    <xdr:sp macro="" textlink="">
      <xdr:nvSpPr>
        <xdr:cNvPr id="76" name="楕円 75"/>
        <xdr:cNvSpPr/>
      </xdr:nvSpPr>
      <xdr:spPr>
        <a:xfrm>
          <a:off x="3746500" y="664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10885</xdr:rowOff>
    </xdr:from>
    <xdr:to>
      <xdr:col>24</xdr:col>
      <xdr:colOff>63500</xdr:colOff>
      <xdr:row>39</xdr:row>
      <xdr:rowOff>37012</xdr:rowOff>
    </xdr:to>
    <xdr:cxnSp macro="">
      <xdr:nvCxnSpPr>
        <xdr:cNvPr id="77" name="直線コネクタ 76"/>
        <xdr:cNvCxnSpPr/>
      </xdr:nvCxnSpPr>
      <xdr:spPr>
        <a:xfrm>
          <a:off x="3797300" y="6697435"/>
          <a:ext cx="8382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111941</xdr:rowOff>
    </xdr:from>
    <xdr:to>
      <xdr:col>15</xdr:col>
      <xdr:colOff>101600</xdr:colOff>
      <xdr:row>39</xdr:row>
      <xdr:rowOff>42091</xdr:rowOff>
    </xdr:to>
    <xdr:sp macro="" textlink="">
      <xdr:nvSpPr>
        <xdr:cNvPr id="78" name="楕円 77"/>
        <xdr:cNvSpPr/>
      </xdr:nvSpPr>
      <xdr:spPr>
        <a:xfrm>
          <a:off x="2857500" y="662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162741</xdr:rowOff>
    </xdr:from>
    <xdr:to>
      <xdr:col>19</xdr:col>
      <xdr:colOff>177800</xdr:colOff>
      <xdr:row>39</xdr:row>
      <xdr:rowOff>10885</xdr:rowOff>
    </xdr:to>
    <xdr:cxnSp macro="">
      <xdr:nvCxnSpPr>
        <xdr:cNvPr id="79" name="直線コネクタ 78"/>
        <xdr:cNvCxnSpPr/>
      </xdr:nvCxnSpPr>
      <xdr:spPr>
        <a:xfrm>
          <a:off x="2908300" y="6677841"/>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82550</xdr:rowOff>
    </xdr:from>
    <xdr:to>
      <xdr:col>10</xdr:col>
      <xdr:colOff>165100</xdr:colOff>
      <xdr:row>39</xdr:row>
      <xdr:rowOff>12700</xdr:rowOff>
    </xdr:to>
    <xdr:sp macro="" textlink="">
      <xdr:nvSpPr>
        <xdr:cNvPr id="80" name="楕円 79"/>
        <xdr:cNvSpPr/>
      </xdr:nvSpPr>
      <xdr:spPr>
        <a:xfrm>
          <a:off x="19685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133350</xdr:rowOff>
    </xdr:from>
    <xdr:to>
      <xdr:col>15</xdr:col>
      <xdr:colOff>50800</xdr:colOff>
      <xdr:row>38</xdr:row>
      <xdr:rowOff>162741</xdr:rowOff>
    </xdr:to>
    <xdr:cxnSp macro="">
      <xdr:nvCxnSpPr>
        <xdr:cNvPr id="81" name="直線コネクタ 80"/>
        <xdr:cNvCxnSpPr/>
      </xdr:nvCxnSpPr>
      <xdr:spPr>
        <a:xfrm>
          <a:off x="2019300" y="6648450"/>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111942</xdr:rowOff>
    </xdr:from>
    <xdr:to>
      <xdr:col>6</xdr:col>
      <xdr:colOff>38100</xdr:colOff>
      <xdr:row>38</xdr:row>
      <xdr:rowOff>42092</xdr:rowOff>
    </xdr:to>
    <xdr:sp macro="" textlink="">
      <xdr:nvSpPr>
        <xdr:cNvPr id="82" name="楕円 81"/>
        <xdr:cNvSpPr/>
      </xdr:nvSpPr>
      <xdr:spPr>
        <a:xfrm>
          <a:off x="1079500" y="645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162741</xdr:rowOff>
    </xdr:from>
    <xdr:to>
      <xdr:col>10</xdr:col>
      <xdr:colOff>114300</xdr:colOff>
      <xdr:row>38</xdr:row>
      <xdr:rowOff>133350</xdr:rowOff>
    </xdr:to>
    <xdr:cxnSp macro="">
      <xdr:nvCxnSpPr>
        <xdr:cNvPr id="83" name="直線コネクタ 82"/>
        <xdr:cNvCxnSpPr/>
      </xdr:nvCxnSpPr>
      <xdr:spPr>
        <a:xfrm>
          <a:off x="1130300" y="6506391"/>
          <a:ext cx="889000" cy="14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83837</xdr:rowOff>
    </xdr:from>
    <xdr:ext cx="405111" cy="259045"/>
    <xdr:sp macro="" textlink="">
      <xdr:nvSpPr>
        <xdr:cNvPr id="84" name="n_1aveValue【道路】&#10;有形固定資産減価償却率"/>
        <xdr:cNvSpPr txBox="1"/>
      </xdr:nvSpPr>
      <xdr:spPr>
        <a:xfrm>
          <a:off x="358204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39750</xdr:rowOff>
    </xdr:from>
    <xdr:ext cx="405111" cy="259045"/>
    <xdr:sp macro="" textlink="">
      <xdr:nvSpPr>
        <xdr:cNvPr id="85" name="n_2aveValue【道路】&#10;有形固定資産減価償却率"/>
        <xdr:cNvSpPr txBox="1"/>
      </xdr:nvSpPr>
      <xdr:spPr>
        <a:xfrm>
          <a:off x="2705744" y="672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27594</xdr:rowOff>
    </xdr:from>
    <xdr:ext cx="405111" cy="259045"/>
    <xdr:sp macro="" textlink="">
      <xdr:nvSpPr>
        <xdr:cNvPr id="86" name="n_3aveValue【道路】&#10;有形固定資産減価償却率"/>
        <xdr:cNvSpPr txBox="1"/>
      </xdr:nvSpPr>
      <xdr:spPr>
        <a:xfrm>
          <a:off x="1816744" y="6371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170378</xdr:rowOff>
    </xdr:from>
    <xdr:ext cx="405111" cy="259045"/>
    <xdr:sp macro="" textlink="">
      <xdr:nvSpPr>
        <xdr:cNvPr id="87" name="n_4aveValue【道路】&#10;有形固定資産減価償却率"/>
        <xdr:cNvSpPr txBox="1"/>
      </xdr:nvSpPr>
      <xdr:spPr>
        <a:xfrm>
          <a:off x="927744" y="668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78213</xdr:rowOff>
    </xdr:from>
    <xdr:ext cx="405111" cy="259045"/>
    <xdr:sp macro="" textlink="">
      <xdr:nvSpPr>
        <xdr:cNvPr id="88" name="n_1mainValue【道路】&#10;有形固定資産減価償却率"/>
        <xdr:cNvSpPr txBox="1"/>
      </xdr:nvSpPr>
      <xdr:spPr>
        <a:xfrm>
          <a:off x="3582044" y="642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58619</xdr:rowOff>
    </xdr:from>
    <xdr:ext cx="405111" cy="259045"/>
    <xdr:sp macro="" textlink="">
      <xdr:nvSpPr>
        <xdr:cNvPr id="89" name="n_2mainValue【道路】&#10;有形固定資産減価償却率"/>
        <xdr:cNvSpPr txBox="1"/>
      </xdr:nvSpPr>
      <xdr:spPr>
        <a:xfrm>
          <a:off x="2705744" y="6402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3827</xdr:rowOff>
    </xdr:from>
    <xdr:ext cx="405111" cy="259045"/>
    <xdr:sp macro="" textlink="">
      <xdr:nvSpPr>
        <xdr:cNvPr id="90" name="n_3mainValue【道路】&#10;有形固定資産減価償却率"/>
        <xdr:cNvSpPr txBox="1"/>
      </xdr:nvSpPr>
      <xdr:spPr>
        <a:xfrm>
          <a:off x="1816744" y="669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58619</xdr:rowOff>
    </xdr:from>
    <xdr:ext cx="405111" cy="259045"/>
    <xdr:sp macro="" textlink="">
      <xdr:nvSpPr>
        <xdr:cNvPr id="91" name="n_4mainValue【道路】&#10;有形固定資産減価償却率"/>
        <xdr:cNvSpPr txBox="1"/>
      </xdr:nvSpPr>
      <xdr:spPr>
        <a:xfrm>
          <a:off x="927744" y="6230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5" name="テキスト ボックス 104"/>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7" name="テキスト ボックス 106"/>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9" name="テキスト ボックス 108"/>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1" name="テキスト ボックス 110"/>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79730</xdr:rowOff>
    </xdr:from>
    <xdr:to>
      <xdr:col>54</xdr:col>
      <xdr:colOff>189865</xdr:colOff>
      <xdr:row>41</xdr:row>
      <xdr:rowOff>98722</xdr:rowOff>
    </xdr:to>
    <xdr:cxnSp macro="">
      <xdr:nvCxnSpPr>
        <xdr:cNvPr id="113" name="直線コネクタ 112"/>
        <xdr:cNvCxnSpPr/>
      </xdr:nvCxnSpPr>
      <xdr:spPr>
        <a:xfrm flipV="1">
          <a:off x="10476865" y="5737580"/>
          <a:ext cx="0" cy="1390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102549</xdr:rowOff>
    </xdr:from>
    <xdr:ext cx="469744" cy="259045"/>
    <xdr:sp macro="" textlink="">
      <xdr:nvSpPr>
        <xdr:cNvPr id="114" name="【道路】&#10;一人当たり延長最小値テキスト"/>
        <xdr:cNvSpPr txBox="1"/>
      </xdr:nvSpPr>
      <xdr:spPr>
        <a:xfrm>
          <a:off x="10515600" y="7131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98722</xdr:rowOff>
    </xdr:from>
    <xdr:to>
      <xdr:col>55</xdr:col>
      <xdr:colOff>88900</xdr:colOff>
      <xdr:row>41</xdr:row>
      <xdr:rowOff>98722</xdr:rowOff>
    </xdr:to>
    <xdr:cxnSp macro="">
      <xdr:nvCxnSpPr>
        <xdr:cNvPr id="115" name="直線コネクタ 114"/>
        <xdr:cNvCxnSpPr/>
      </xdr:nvCxnSpPr>
      <xdr:spPr>
        <a:xfrm>
          <a:off x="10388600" y="7128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26407</xdr:rowOff>
    </xdr:from>
    <xdr:ext cx="599010" cy="259045"/>
    <xdr:sp macro="" textlink="">
      <xdr:nvSpPr>
        <xdr:cNvPr id="116" name="【道路】&#10;一人当たり延長最大値テキスト"/>
        <xdr:cNvSpPr txBox="1"/>
      </xdr:nvSpPr>
      <xdr:spPr>
        <a:xfrm>
          <a:off x="10515600" y="5512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79730</xdr:rowOff>
    </xdr:from>
    <xdr:to>
      <xdr:col>55</xdr:col>
      <xdr:colOff>88900</xdr:colOff>
      <xdr:row>33</xdr:row>
      <xdr:rowOff>79730</xdr:rowOff>
    </xdr:to>
    <xdr:cxnSp macro="">
      <xdr:nvCxnSpPr>
        <xdr:cNvPr id="117" name="直線コネクタ 116"/>
        <xdr:cNvCxnSpPr/>
      </xdr:nvCxnSpPr>
      <xdr:spPr>
        <a:xfrm>
          <a:off x="10388600" y="573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137020</xdr:rowOff>
    </xdr:from>
    <xdr:ext cx="534377" cy="259045"/>
    <xdr:sp macro="" textlink="">
      <xdr:nvSpPr>
        <xdr:cNvPr id="118" name="【道路】&#10;一人当たり延長平均値テキスト"/>
        <xdr:cNvSpPr txBox="1"/>
      </xdr:nvSpPr>
      <xdr:spPr>
        <a:xfrm>
          <a:off x="10515600" y="6652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114143</xdr:rowOff>
    </xdr:from>
    <xdr:to>
      <xdr:col>55</xdr:col>
      <xdr:colOff>50800</xdr:colOff>
      <xdr:row>40</xdr:row>
      <xdr:rowOff>44293</xdr:rowOff>
    </xdr:to>
    <xdr:sp macro="" textlink="">
      <xdr:nvSpPr>
        <xdr:cNvPr id="119" name="フローチャート: 判断 118"/>
        <xdr:cNvSpPr/>
      </xdr:nvSpPr>
      <xdr:spPr>
        <a:xfrm>
          <a:off x="10426700" y="680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109516</xdr:rowOff>
    </xdr:from>
    <xdr:to>
      <xdr:col>50</xdr:col>
      <xdr:colOff>165100</xdr:colOff>
      <xdr:row>40</xdr:row>
      <xdr:rowOff>39666</xdr:rowOff>
    </xdr:to>
    <xdr:sp macro="" textlink="">
      <xdr:nvSpPr>
        <xdr:cNvPr id="120" name="フローチャート: 判断 119"/>
        <xdr:cNvSpPr/>
      </xdr:nvSpPr>
      <xdr:spPr>
        <a:xfrm>
          <a:off x="9588500" y="679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125618</xdr:rowOff>
    </xdr:from>
    <xdr:to>
      <xdr:col>46</xdr:col>
      <xdr:colOff>38100</xdr:colOff>
      <xdr:row>40</xdr:row>
      <xdr:rowOff>55768</xdr:rowOff>
    </xdr:to>
    <xdr:sp macro="" textlink="">
      <xdr:nvSpPr>
        <xdr:cNvPr id="121" name="フローチャート: 判断 120"/>
        <xdr:cNvSpPr/>
      </xdr:nvSpPr>
      <xdr:spPr>
        <a:xfrm>
          <a:off x="8699500" y="681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92636</xdr:rowOff>
    </xdr:from>
    <xdr:to>
      <xdr:col>41</xdr:col>
      <xdr:colOff>101600</xdr:colOff>
      <xdr:row>40</xdr:row>
      <xdr:rowOff>22786</xdr:rowOff>
    </xdr:to>
    <xdr:sp macro="" textlink="">
      <xdr:nvSpPr>
        <xdr:cNvPr id="122" name="フローチャート: 判断 121"/>
        <xdr:cNvSpPr/>
      </xdr:nvSpPr>
      <xdr:spPr>
        <a:xfrm>
          <a:off x="7810500" y="677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16055</xdr:rowOff>
    </xdr:from>
    <xdr:to>
      <xdr:col>36</xdr:col>
      <xdr:colOff>165100</xdr:colOff>
      <xdr:row>40</xdr:row>
      <xdr:rowOff>117655</xdr:rowOff>
    </xdr:to>
    <xdr:sp macro="" textlink="">
      <xdr:nvSpPr>
        <xdr:cNvPr id="123" name="フローチャート: 判断 122"/>
        <xdr:cNvSpPr/>
      </xdr:nvSpPr>
      <xdr:spPr>
        <a:xfrm>
          <a:off x="6921500" y="687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7505</xdr:rowOff>
    </xdr:from>
    <xdr:to>
      <xdr:col>55</xdr:col>
      <xdr:colOff>50800</xdr:colOff>
      <xdr:row>40</xdr:row>
      <xdr:rowOff>109105</xdr:rowOff>
    </xdr:to>
    <xdr:sp macro="" textlink="">
      <xdr:nvSpPr>
        <xdr:cNvPr id="129" name="楕円 128"/>
        <xdr:cNvSpPr/>
      </xdr:nvSpPr>
      <xdr:spPr>
        <a:xfrm>
          <a:off x="10426700" y="686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157382</xdr:rowOff>
    </xdr:from>
    <xdr:ext cx="534377" cy="259045"/>
    <xdr:sp macro="" textlink="">
      <xdr:nvSpPr>
        <xdr:cNvPr id="130" name="【道路】&#10;一人当たり延長該当値テキスト"/>
        <xdr:cNvSpPr txBox="1"/>
      </xdr:nvSpPr>
      <xdr:spPr>
        <a:xfrm>
          <a:off x="10515600" y="6843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13019</xdr:rowOff>
    </xdr:from>
    <xdr:to>
      <xdr:col>50</xdr:col>
      <xdr:colOff>165100</xdr:colOff>
      <xdr:row>40</xdr:row>
      <xdr:rowOff>114619</xdr:rowOff>
    </xdr:to>
    <xdr:sp macro="" textlink="">
      <xdr:nvSpPr>
        <xdr:cNvPr id="131" name="楕円 130"/>
        <xdr:cNvSpPr/>
      </xdr:nvSpPr>
      <xdr:spPr>
        <a:xfrm>
          <a:off x="9588500" y="687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58305</xdr:rowOff>
    </xdr:from>
    <xdr:to>
      <xdr:col>55</xdr:col>
      <xdr:colOff>0</xdr:colOff>
      <xdr:row>40</xdr:row>
      <xdr:rowOff>63819</xdr:rowOff>
    </xdr:to>
    <xdr:cxnSp macro="">
      <xdr:nvCxnSpPr>
        <xdr:cNvPr id="132" name="直線コネクタ 131"/>
        <xdr:cNvCxnSpPr/>
      </xdr:nvCxnSpPr>
      <xdr:spPr>
        <a:xfrm flipV="1">
          <a:off x="9639300" y="6916305"/>
          <a:ext cx="838200" cy="5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16558</xdr:rowOff>
    </xdr:from>
    <xdr:to>
      <xdr:col>46</xdr:col>
      <xdr:colOff>38100</xdr:colOff>
      <xdr:row>40</xdr:row>
      <xdr:rowOff>118158</xdr:rowOff>
    </xdr:to>
    <xdr:sp macro="" textlink="">
      <xdr:nvSpPr>
        <xdr:cNvPr id="133" name="楕円 132"/>
        <xdr:cNvSpPr/>
      </xdr:nvSpPr>
      <xdr:spPr>
        <a:xfrm>
          <a:off x="8699500" y="687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63819</xdr:rowOff>
    </xdr:from>
    <xdr:to>
      <xdr:col>50</xdr:col>
      <xdr:colOff>114300</xdr:colOff>
      <xdr:row>40</xdr:row>
      <xdr:rowOff>67358</xdr:rowOff>
    </xdr:to>
    <xdr:cxnSp macro="">
      <xdr:nvCxnSpPr>
        <xdr:cNvPr id="134" name="直線コネクタ 133"/>
        <xdr:cNvCxnSpPr/>
      </xdr:nvCxnSpPr>
      <xdr:spPr>
        <a:xfrm flipV="1">
          <a:off x="8750300" y="6921819"/>
          <a:ext cx="889000" cy="3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21349</xdr:rowOff>
    </xdr:from>
    <xdr:to>
      <xdr:col>41</xdr:col>
      <xdr:colOff>101600</xdr:colOff>
      <xdr:row>40</xdr:row>
      <xdr:rowOff>122949</xdr:rowOff>
    </xdr:to>
    <xdr:sp macro="" textlink="">
      <xdr:nvSpPr>
        <xdr:cNvPr id="135" name="楕円 134"/>
        <xdr:cNvSpPr/>
      </xdr:nvSpPr>
      <xdr:spPr>
        <a:xfrm>
          <a:off x="7810500" y="687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67358</xdr:rowOff>
    </xdr:from>
    <xdr:to>
      <xdr:col>45</xdr:col>
      <xdr:colOff>177800</xdr:colOff>
      <xdr:row>40</xdr:row>
      <xdr:rowOff>72149</xdr:rowOff>
    </xdr:to>
    <xdr:cxnSp macro="">
      <xdr:nvCxnSpPr>
        <xdr:cNvPr id="136" name="直線コネクタ 135"/>
        <xdr:cNvCxnSpPr/>
      </xdr:nvCxnSpPr>
      <xdr:spPr>
        <a:xfrm flipV="1">
          <a:off x="7861300" y="6925358"/>
          <a:ext cx="889000" cy="4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112067</xdr:rowOff>
    </xdr:from>
    <xdr:to>
      <xdr:col>36</xdr:col>
      <xdr:colOff>165100</xdr:colOff>
      <xdr:row>39</xdr:row>
      <xdr:rowOff>42217</xdr:rowOff>
    </xdr:to>
    <xdr:sp macro="" textlink="">
      <xdr:nvSpPr>
        <xdr:cNvPr id="137" name="楕円 136"/>
        <xdr:cNvSpPr/>
      </xdr:nvSpPr>
      <xdr:spPr>
        <a:xfrm>
          <a:off x="6921500" y="6627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162867</xdr:rowOff>
    </xdr:from>
    <xdr:to>
      <xdr:col>41</xdr:col>
      <xdr:colOff>50800</xdr:colOff>
      <xdr:row>40</xdr:row>
      <xdr:rowOff>72149</xdr:rowOff>
    </xdr:to>
    <xdr:cxnSp macro="">
      <xdr:nvCxnSpPr>
        <xdr:cNvPr id="138" name="直線コネクタ 137"/>
        <xdr:cNvCxnSpPr/>
      </xdr:nvCxnSpPr>
      <xdr:spPr>
        <a:xfrm>
          <a:off x="6972300" y="6677967"/>
          <a:ext cx="889000" cy="252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56193</xdr:rowOff>
    </xdr:from>
    <xdr:ext cx="534377" cy="259045"/>
    <xdr:sp macro="" textlink="">
      <xdr:nvSpPr>
        <xdr:cNvPr id="139" name="n_1aveValue【道路】&#10;一人当たり延長"/>
        <xdr:cNvSpPr txBox="1"/>
      </xdr:nvSpPr>
      <xdr:spPr>
        <a:xfrm>
          <a:off x="9359411" y="657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72295</xdr:rowOff>
    </xdr:from>
    <xdr:ext cx="534377" cy="259045"/>
    <xdr:sp macro="" textlink="">
      <xdr:nvSpPr>
        <xdr:cNvPr id="140" name="n_2aveValue【道路】&#10;一人当たり延長"/>
        <xdr:cNvSpPr txBox="1"/>
      </xdr:nvSpPr>
      <xdr:spPr>
        <a:xfrm>
          <a:off x="8483111" y="658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39313</xdr:rowOff>
    </xdr:from>
    <xdr:ext cx="534377" cy="259045"/>
    <xdr:sp macro="" textlink="">
      <xdr:nvSpPr>
        <xdr:cNvPr id="141" name="n_3aveValue【道路】&#10;一人当たり延長"/>
        <xdr:cNvSpPr txBox="1"/>
      </xdr:nvSpPr>
      <xdr:spPr>
        <a:xfrm>
          <a:off x="7594111" y="6554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108782</xdr:rowOff>
    </xdr:from>
    <xdr:ext cx="534377" cy="259045"/>
    <xdr:sp macro="" textlink="">
      <xdr:nvSpPr>
        <xdr:cNvPr id="142" name="n_4aveValue【道路】&#10;一人当たり延長"/>
        <xdr:cNvSpPr txBox="1"/>
      </xdr:nvSpPr>
      <xdr:spPr>
        <a:xfrm>
          <a:off x="6705111" y="696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105746</xdr:rowOff>
    </xdr:from>
    <xdr:ext cx="534377" cy="259045"/>
    <xdr:sp macro="" textlink="">
      <xdr:nvSpPr>
        <xdr:cNvPr id="143" name="n_1mainValue【道路】&#10;一人当たり延長"/>
        <xdr:cNvSpPr txBox="1"/>
      </xdr:nvSpPr>
      <xdr:spPr>
        <a:xfrm>
          <a:off x="9359411" y="696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109285</xdr:rowOff>
    </xdr:from>
    <xdr:ext cx="534377" cy="259045"/>
    <xdr:sp macro="" textlink="">
      <xdr:nvSpPr>
        <xdr:cNvPr id="144" name="n_2mainValue【道路】&#10;一人当たり延長"/>
        <xdr:cNvSpPr txBox="1"/>
      </xdr:nvSpPr>
      <xdr:spPr>
        <a:xfrm>
          <a:off x="8483111" y="696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114076</xdr:rowOff>
    </xdr:from>
    <xdr:ext cx="534377" cy="259045"/>
    <xdr:sp macro="" textlink="">
      <xdr:nvSpPr>
        <xdr:cNvPr id="145" name="n_3mainValue【道路】&#10;一人当たり延長"/>
        <xdr:cNvSpPr txBox="1"/>
      </xdr:nvSpPr>
      <xdr:spPr>
        <a:xfrm>
          <a:off x="7594111" y="697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58744</xdr:rowOff>
    </xdr:from>
    <xdr:ext cx="534377" cy="259045"/>
    <xdr:sp macro="" textlink="">
      <xdr:nvSpPr>
        <xdr:cNvPr id="146" name="n_4mainValue【道路】&#10;一人当たり延長"/>
        <xdr:cNvSpPr txBox="1"/>
      </xdr:nvSpPr>
      <xdr:spPr>
        <a:xfrm>
          <a:off x="6705111" y="640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63</xdr:row>
      <xdr:rowOff>130628</xdr:rowOff>
    </xdr:to>
    <xdr:cxnSp macro="">
      <xdr:nvCxnSpPr>
        <xdr:cNvPr id="172" name="直線コネクタ 171"/>
        <xdr:cNvCxnSpPr/>
      </xdr:nvCxnSpPr>
      <xdr:spPr>
        <a:xfrm flipV="1">
          <a:off x="4634865" y="9470572"/>
          <a:ext cx="0" cy="1461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134455</xdr:rowOff>
    </xdr:from>
    <xdr:ext cx="405111" cy="259045"/>
    <xdr:sp macro="" textlink="">
      <xdr:nvSpPr>
        <xdr:cNvPr id="173" name="【橋りょう・トンネル】&#10;有形固定資産減価償却率最小値テキスト"/>
        <xdr:cNvSpPr txBox="1"/>
      </xdr:nvSpPr>
      <xdr:spPr>
        <a:xfrm>
          <a:off x="4673600" y="1093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130628</xdr:rowOff>
    </xdr:from>
    <xdr:to>
      <xdr:col>24</xdr:col>
      <xdr:colOff>152400</xdr:colOff>
      <xdr:row>63</xdr:row>
      <xdr:rowOff>130628</xdr:rowOff>
    </xdr:to>
    <xdr:cxnSp macro="">
      <xdr:nvCxnSpPr>
        <xdr:cNvPr id="174" name="直線コネクタ 173"/>
        <xdr:cNvCxnSpPr/>
      </xdr:nvCxnSpPr>
      <xdr:spPr>
        <a:xfrm>
          <a:off x="4546600" y="10931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340478" cy="259045"/>
    <xdr:sp macro="" textlink="">
      <xdr:nvSpPr>
        <xdr:cNvPr id="175" name="【橋りょう・トンネル】&#10;有形固定資産減価償却率最大値テキスト"/>
        <xdr:cNvSpPr txBox="1"/>
      </xdr:nvSpPr>
      <xdr:spPr>
        <a:xfrm>
          <a:off x="4673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76" name="直線コネクタ 175"/>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14168</xdr:rowOff>
    </xdr:from>
    <xdr:ext cx="405111" cy="259045"/>
    <xdr:sp macro="" textlink="">
      <xdr:nvSpPr>
        <xdr:cNvPr id="177" name="【橋りょう・トンネル】&#10;有形固定資産減価償却率平均値テキスト"/>
        <xdr:cNvSpPr txBox="1"/>
      </xdr:nvSpPr>
      <xdr:spPr>
        <a:xfrm>
          <a:off x="4673600" y="104726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35741</xdr:rowOff>
    </xdr:from>
    <xdr:to>
      <xdr:col>24</xdr:col>
      <xdr:colOff>114300</xdr:colOff>
      <xdr:row>61</xdr:row>
      <xdr:rowOff>137341</xdr:rowOff>
    </xdr:to>
    <xdr:sp macro="" textlink="">
      <xdr:nvSpPr>
        <xdr:cNvPr id="178" name="フローチャート: 判断 177"/>
        <xdr:cNvSpPr/>
      </xdr:nvSpPr>
      <xdr:spPr>
        <a:xfrm>
          <a:off x="4584700" y="1049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32476</xdr:rowOff>
    </xdr:from>
    <xdr:to>
      <xdr:col>20</xdr:col>
      <xdr:colOff>38100</xdr:colOff>
      <xdr:row>61</xdr:row>
      <xdr:rowOff>134076</xdr:rowOff>
    </xdr:to>
    <xdr:sp macro="" textlink="">
      <xdr:nvSpPr>
        <xdr:cNvPr id="179" name="フローチャート: 判断 178"/>
        <xdr:cNvSpPr/>
      </xdr:nvSpPr>
      <xdr:spPr>
        <a:xfrm>
          <a:off x="37465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171269</xdr:rowOff>
    </xdr:from>
    <xdr:to>
      <xdr:col>15</xdr:col>
      <xdr:colOff>101600</xdr:colOff>
      <xdr:row>61</xdr:row>
      <xdr:rowOff>101419</xdr:rowOff>
    </xdr:to>
    <xdr:sp macro="" textlink="">
      <xdr:nvSpPr>
        <xdr:cNvPr id="180" name="フローチャート: 判断 179"/>
        <xdr:cNvSpPr/>
      </xdr:nvSpPr>
      <xdr:spPr>
        <a:xfrm>
          <a:off x="2857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130447</xdr:rowOff>
    </xdr:from>
    <xdr:to>
      <xdr:col>10</xdr:col>
      <xdr:colOff>165100</xdr:colOff>
      <xdr:row>61</xdr:row>
      <xdr:rowOff>60597</xdr:rowOff>
    </xdr:to>
    <xdr:sp macro="" textlink="">
      <xdr:nvSpPr>
        <xdr:cNvPr id="181" name="フローチャート: 判断 180"/>
        <xdr:cNvSpPr/>
      </xdr:nvSpPr>
      <xdr:spPr>
        <a:xfrm>
          <a:off x="1968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164737</xdr:rowOff>
    </xdr:from>
    <xdr:to>
      <xdr:col>6</xdr:col>
      <xdr:colOff>38100</xdr:colOff>
      <xdr:row>61</xdr:row>
      <xdr:rowOff>94887</xdr:rowOff>
    </xdr:to>
    <xdr:sp macro="" textlink="">
      <xdr:nvSpPr>
        <xdr:cNvPr id="182" name="フローチャート: 判断 181"/>
        <xdr:cNvSpPr/>
      </xdr:nvSpPr>
      <xdr:spPr>
        <a:xfrm>
          <a:off x="1079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37374</xdr:rowOff>
    </xdr:from>
    <xdr:to>
      <xdr:col>24</xdr:col>
      <xdr:colOff>114300</xdr:colOff>
      <xdr:row>60</xdr:row>
      <xdr:rowOff>138974</xdr:rowOff>
    </xdr:to>
    <xdr:sp macro="" textlink="">
      <xdr:nvSpPr>
        <xdr:cNvPr id="188" name="楕円 187"/>
        <xdr:cNvSpPr/>
      </xdr:nvSpPr>
      <xdr:spPr>
        <a:xfrm>
          <a:off x="4584700" y="1032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60251</xdr:rowOff>
    </xdr:from>
    <xdr:ext cx="405111" cy="259045"/>
    <xdr:sp macro="" textlink="">
      <xdr:nvSpPr>
        <xdr:cNvPr id="189" name="【橋りょう・トンネル】&#10;有形固定資産減価償却率該当値テキスト"/>
        <xdr:cNvSpPr txBox="1"/>
      </xdr:nvSpPr>
      <xdr:spPr>
        <a:xfrm>
          <a:off x="4673600" y="10175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11249</xdr:rowOff>
    </xdr:from>
    <xdr:to>
      <xdr:col>20</xdr:col>
      <xdr:colOff>38100</xdr:colOff>
      <xdr:row>60</xdr:row>
      <xdr:rowOff>112849</xdr:rowOff>
    </xdr:to>
    <xdr:sp macro="" textlink="">
      <xdr:nvSpPr>
        <xdr:cNvPr id="190" name="楕円 189"/>
        <xdr:cNvSpPr/>
      </xdr:nvSpPr>
      <xdr:spPr>
        <a:xfrm>
          <a:off x="3746500" y="1029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62049</xdr:rowOff>
    </xdr:from>
    <xdr:to>
      <xdr:col>24</xdr:col>
      <xdr:colOff>63500</xdr:colOff>
      <xdr:row>60</xdr:row>
      <xdr:rowOff>88174</xdr:rowOff>
    </xdr:to>
    <xdr:cxnSp macro="">
      <xdr:nvCxnSpPr>
        <xdr:cNvPr id="191" name="直線コネクタ 190"/>
        <xdr:cNvCxnSpPr/>
      </xdr:nvCxnSpPr>
      <xdr:spPr>
        <a:xfrm>
          <a:off x="3797300" y="10349049"/>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156573</xdr:rowOff>
    </xdr:from>
    <xdr:to>
      <xdr:col>15</xdr:col>
      <xdr:colOff>101600</xdr:colOff>
      <xdr:row>60</xdr:row>
      <xdr:rowOff>86723</xdr:rowOff>
    </xdr:to>
    <xdr:sp macro="" textlink="">
      <xdr:nvSpPr>
        <xdr:cNvPr id="192" name="楕円 191"/>
        <xdr:cNvSpPr/>
      </xdr:nvSpPr>
      <xdr:spPr>
        <a:xfrm>
          <a:off x="2857500" y="1027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35923</xdr:rowOff>
    </xdr:from>
    <xdr:to>
      <xdr:col>19</xdr:col>
      <xdr:colOff>177800</xdr:colOff>
      <xdr:row>60</xdr:row>
      <xdr:rowOff>62049</xdr:rowOff>
    </xdr:to>
    <xdr:cxnSp macro="">
      <xdr:nvCxnSpPr>
        <xdr:cNvPr id="193" name="直線コネクタ 192"/>
        <xdr:cNvCxnSpPr/>
      </xdr:nvCxnSpPr>
      <xdr:spPr>
        <a:xfrm>
          <a:off x="2908300" y="1032292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135346</xdr:rowOff>
    </xdr:from>
    <xdr:to>
      <xdr:col>10</xdr:col>
      <xdr:colOff>165100</xdr:colOff>
      <xdr:row>60</xdr:row>
      <xdr:rowOff>65496</xdr:rowOff>
    </xdr:to>
    <xdr:sp macro="" textlink="">
      <xdr:nvSpPr>
        <xdr:cNvPr id="194" name="楕円 193"/>
        <xdr:cNvSpPr/>
      </xdr:nvSpPr>
      <xdr:spPr>
        <a:xfrm>
          <a:off x="1968500" y="1025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14696</xdr:rowOff>
    </xdr:from>
    <xdr:to>
      <xdr:col>15</xdr:col>
      <xdr:colOff>50800</xdr:colOff>
      <xdr:row>60</xdr:row>
      <xdr:rowOff>35923</xdr:rowOff>
    </xdr:to>
    <xdr:cxnSp macro="">
      <xdr:nvCxnSpPr>
        <xdr:cNvPr id="195" name="直線コネクタ 194"/>
        <xdr:cNvCxnSpPr/>
      </xdr:nvCxnSpPr>
      <xdr:spPr>
        <a:xfrm>
          <a:off x="2019300" y="10301696"/>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125549</xdr:rowOff>
    </xdr:from>
    <xdr:to>
      <xdr:col>6</xdr:col>
      <xdr:colOff>38100</xdr:colOff>
      <xdr:row>60</xdr:row>
      <xdr:rowOff>55699</xdr:rowOff>
    </xdr:to>
    <xdr:sp macro="" textlink="">
      <xdr:nvSpPr>
        <xdr:cNvPr id="196" name="楕円 195"/>
        <xdr:cNvSpPr/>
      </xdr:nvSpPr>
      <xdr:spPr>
        <a:xfrm>
          <a:off x="1079500" y="1024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4899</xdr:rowOff>
    </xdr:from>
    <xdr:to>
      <xdr:col>10</xdr:col>
      <xdr:colOff>114300</xdr:colOff>
      <xdr:row>60</xdr:row>
      <xdr:rowOff>14696</xdr:rowOff>
    </xdr:to>
    <xdr:cxnSp macro="">
      <xdr:nvCxnSpPr>
        <xdr:cNvPr id="197" name="直線コネクタ 196"/>
        <xdr:cNvCxnSpPr/>
      </xdr:nvCxnSpPr>
      <xdr:spPr>
        <a:xfrm>
          <a:off x="1130300" y="10291899"/>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125203</xdr:rowOff>
    </xdr:from>
    <xdr:ext cx="405111" cy="259045"/>
    <xdr:sp macro="" textlink="">
      <xdr:nvSpPr>
        <xdr:cNvPr id="198" name="n_1aveValue【橋りょう・トンネル】&#10;有形固定資産減価償却率"/>
        <xdr:cNvSpPr txBox="1"/>
      </xdr:nvSpPr>
      <xdr:spPr>
        <a:xfrm>
          <a:off x="3582044" y="1058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92546</xdr:rowOff>
    </xdr:from>
    <xdr:ext cx="405111" cy="259045"/>
    <xdr:sp macro="" textlink="">
      <xdr:nvSpPr>
        <xdr:cNvPr id="199" name="n_2aveValue【橋りょう・トンネル】&#10;有形固定資産減価償却率"/>
        <xdr:cNvSpPr txBox="1"/>
      </xdr:nvSpPr>
      <xdr:spPr>
        <a:xfrm>
          <a:off x="2705744" y="105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51724</xdr:rowOff>
    </xdr:from>
    <xdr:ext cx="405111" cy="259045"/>
    <xdr:sp macro="" textlink="">
      <xdr:nvSpPr>
        <xdr:cNvPr id="200" name="n_3aveValue【橋りょう・トンネル】&#10;有形固定資産減価償却率"/>
        <xdr:cNvSpPr txBox="1"/>
      </xdr:nvSpPr>
      <xdr:spPr>
        <a:xfrm>
          <a:off x="18167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86014</xdr:rowOff>
    </xdr:from>
    <xdr:ext cx="405111" cy="259045"/>
    <xdr:sp macro="" textlink="">
      <xdr:nvSpPr>
        <xdr:cNvPr id="201" name="n_4aveValue【橋りょう・トンネル】&#10;有形固定資産減価償却率"/>
        <xdr:cNvSpPr txBox="1"/>
      </xdr:nvSpPr>
      <xdr:spPr>
        <a:xfrm>
          <a:off x="927744" y="1054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129376</xdr:rowOff>
    </xdr:from>
    <xdr:ext cx="405111" cy="259045"/>
    <xdr:sp macro="" textlink="">
      <xdr:nvSpPr>
        <xdr:cNvPr id="202" name="n_1mainValue【橋りょう・トンネル】&#10;有形固定資産減価償却率"/>
        <xdr:cNvSpPr txBox="1"/>
      </xdr:nvSpPr>
      <xdr:spPr>
        <a:xfrm>
          <a:off x="3582044" y="1007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103250</xdr:rowOff>
    </xdr:from>
    <xdr:ext cx="405111" cy="259045"/>
    <xdr:sp macro="" textlink="">
      <xdr:nvSpPr>
        <xdr:cNvPr id="203" name="n_2mainValue【橋りょう・トンネル】&#10;有形固定資産減価償却率"/>
        <xdr:cNvSpPr txBox="1"/>
      </xdr:nvSpPr>
      <xdr:spPr>
        <a:xfrm>
          <a:off x="2705744" y="1004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82023</xdr:rowOff>
    </xdr:from>
    <xdr:ext cx="405111" cy="259045"/>
    <xdr:sp macro="" textlink="">
      <xdr:nvSpPr>
        <xdr:cNvPr id="204" name="n_3mainValue【橋りょう・トンネル】&#10;有形固定資産減価償却率"/>
        <xdr:cNvSpPr txBox="1"/>
      </xdr:nvSpPr>
      <xdr:spPr>
        <a:xfrm>
          <a:off x="1816744" y="1002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72226</xdr:rowOff>
    </xdr:from>
    <xdr:ext cx="405111" cy="259045"/>
    <xdr:sp macro="" textlink="">
      <xdr:nvSpPr>
        <xdr:cNvPr id="205" name="n_4mainValue【橋りょう・トンネル】&#10;有形固定資産減価償却率"/>
        <xdr:cNvSpPr txBox="1"/>
      </xdr:nvSpPr>
      <xdr:spPr>
        <a:xfrm>
          <a:off x="927744" y="1001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9" name="テキスト ボックス 218"/>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1" name="テキスト ボックス 220"/>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3" name="テキスト ボックス 222"/>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5" name="テキスト ボックス 224"/>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36177</xdr:rowOff>
    </xdr:from>
    <xdr:to>
      <xdr:col>54</xdr:col>
      <xdr:colOff>189865</xdr:colOff>
      <xdr:row>64</xdr:row>
      <xdr:rowOff>75350</xdr:rowOff>
    </xdr:to>
    <xdr:cxnSp macro="">
      <xdr:nvCxnSpPr>
        <xdr:cNvPr id="229" name="直線コネクタ 228"/>
        <xdr:cNvCxnSpPr/>
      </xdr:nvCxnSpPr>
      <xdr:spPr>
        <a:xfrm flipV="1">
          <a:off x="10476865" y="9637377"/>
          <a:ext cx="0" cy="141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79177</xdr:rowOff>
    </xdr:from>
    <xdr:ext cx="469744" cy="259045"/>
    <xdr:sp macro="" textlink="">
      <xdr:nvSpPr>
        <xdr:cNvPr id="230" name="【橋りょう・トンネル】&#10;一人当たり有形固定資産（償却資産）額最小値テキスト"/>
        <xdr:cNvSpPr txBox="1"/>
      </xdr:nvSpPr>
      <xdr:spPr>
        <a:xfrm>
          <a:off x="10515600" y="1105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75350</xdr:rowOff>
    </xdr:from>
    <xdr:to>
      <xdr:col>55</xdr:col>
      <xdr:colOff>88900</xdr:colOff>
      <xdr:row>64</xdr:row>
      <xdr:rowOff>75350</xdr:rowOff>
    </xdr:to>
    <xdr:cxnSp macro="">
      <xdr:nvCxnSpPr>
        <xdr:cNvPr id="231" name="直線コネクタ 230"/>
        <xdr:cNvCxnSpPr/>
      </xdr:nvCxnSpPr>
      <xdr:spPr>
        <a:xfrm>
          <a:off x="10388600" y="1104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154304</xdr:rowOff>
    </xdr:from>
    <xdr:ext cx="690189" cy="259045"/>
    <xdr:sp macro="" textlink="">
      <xdr:nvSpPr>
        <xdr:cNvPr id="232" name="【橋りょう・トンネル】&#10;一人当たり有形固定資産（償却資産）額最大値テキスト"/>
        <xdr:cNvSpPr txBox="1"/>
      </xdr:nvSpPr>
      <xdr:spPr>
        <a:xfrm>
          <a:off x="10515600" y="94126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3,705,047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36177</xdr:rowOff>
    </xdr:from>
    <xdr:to>
      <xdr:col>55</xdr:col>
      <xdr:colOff>88900</xdr:colOff>
      <xdr:row>56</xdr:row>
      <xdr:rowOff>36177</xdr:rowOff>
    </xdr:to>
    <xdr:cxnSp macro="">
      <xdr:nvCxnSpPr>
        <xdr:cNvPr id="233" name="直線コネクタ 232"/>
        <xdr:cNvCxnSpPr/>
      </xdr:nvCxnSpPr>
      <xdr:spPr>
        <a:xfrm>
          <a:off x="10388600" y="9637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6633</xdr:rowOff>
    </xdr:from>
    <xdr:ext cx="599010" cy="259045"/>
    <xdr:sp macro="" textlink="">
      <xdr:nvSpPr>
        <xdr:cNvPr id="234" name="【橋りょう・トンネル】&#10;一人当たり有形固定資産（償却資産）額平均値テキスト"/>
        <xdr:cNvSpPr txBox="1"/>
      </xdr:nvSpPr>
      <xdr:spPr>
        <a:xfrm>
          <a:off x="10515600" y="108079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28206</xdr:rowOff>
    </xdr:from>
    <xdr:to>
      <xdr:col>55</xdr:col>
      <xdr:colOff>50800</xdr:colOff>
      <xdr:row>63</xdr:row>
      <xdr:rowOff>129806</xdr:rowOff>
    </xdr:to>
    <xdr:sp macro="" textlink="">
      <xdr:nvSpPr>
        <xdr:cNvPr id="235" name="フローチャート: 判断 234"/>
        <xdr:cNvSpPr/>
      </xdr:nvSpPr>
      <xdr:spPr>
        <a:xfrm>
          <a:off x="10426700" y="1082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25395</xdr:rowOff>
    </xdr:from>
    <xdr:to>
      <xdr:col>50</xdr:col>
      <xdr:colOff>165100</xdr:colOff>
      <xdr:row>63</xdr:row>
      <xdr:rowOff>126995</xdr:rowOff>
    </xdr:to>
    <xdr:sp macro="" textlink="">
      <xdr:nvSpPr>
        <xdr:cNvPr id="236" name="フローチャート: 判断 235"/>
        <xdr:cNvSpPr/>
      </xdr:nvSpPr>
      <xdr:spPr>
        <a:xfrm>
          <a:off x="9588500" y="1082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3337</xdr:rowOff>
    </xdr:from>
    <xdr:to>
      <xdr:col>46</xdr:col>
      <xdr:colOff>38100</xdr:colOff>
      <xdr:row>63</xdr:row>
      <xdr:rowOff>104937</xdr:rowOff>
    </xdr:to>
    <xdr:sp macro="" textlink="">
      <xdr:nvSpPr>
        <xdr:cNvPr id="237" name="フローチャート: 判断 236"/>
        <xdr:cNvSpPr/>
      </xdr:nvSpPr>
      <xdr:spPr>
        <a:xfrm>
          <a:off x="8699500" y="1080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167370</xdr:rowOff>
    </xdr:from>
    <xdr:to>
      <xdr:col>41</xdr:col>
      <xdr:colOff>101600</xdr:colOff>
      <xdr:row>63</xdr:row>
      <xdr:rowOff>97520</xdr:rowOff>
    </xdr:to>
    <xdr:sp macro="" textlink="">
      <xdr:nvSpPr>
        <xdr:cNvPr id="238" name="フローチャート: 判断 237"/>
        <xdr:cNvSpPr/>
      </xdr:nvSpPr>
      <xdr:spPr>
        <a:xfrm>
          <a:off x="7810500" y="1079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33293</xdr:rowOff>
    </xdr:from>
    <xdr:to>
      <xdr:col>36</xdr:col>
      <xdr:colOff>165100</xdr:colOff>
      <xdr:row>63</xdr:row>
      <xdr:rowOff>134893</xdr:rowOff>
    </xdr:to>
    <xdr:sp macro="" textlink="">
      <xdr:nvSpPr>
        <xdr:cNvPr id="239" name="フローチャート: 判断 238"/>
        <xdr:cNvSpPr/>
      </xdr:nvSpPr>
      <xdr:spPr>
        <a:xfrm>
          <a:off x="6921500" y="1083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85318</xdr:rowOff>
    </xdr:from>
    <xdr:to>
      <xdr:col>55</xdr:col>
      <xdr:colOff>50800</xdr:colOff>
      <xdr:row>62</xdr:row>
      <xdr:rowOff>15468</xdr:rowOff>
    </xdr:to>
    <xdr:sp macro="" textlink="">
      <xdr:nvSpPr>
        <xdr:cNvPr id="245" name="楕円 244"/>
        <xdr:cNvSpPr/>
      </xdr:nvSpPr>
      <xdr:spPr>
        <a:xfrm>
          <a:off x="10426700" y="1054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108195</xdr:rowOff>
    </xdr:from>
    <xdr:ext cx="690189" cy="259045"/>
    <xdr:sp macro="" textlink="">
      <xdr:nvSpPr>
        <xdr:cNvPr id="246" name="【橋りょう・トンネル】&#10;一人当たり有形固定資産（償却資産）額該当値テキスト"/>
        <xdr:cNvSpPr txBox="1"/>
      </xdr:nvSpPr>
      <xdr:spPr>
        <a:xfrm>
          <a:off x="10515600" y="103951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1,192,734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94975</xdr:rowOff>
    </xdr:from>
    <xdr:to>
      <xdr:col>50</xdr:col>
      <xdr:colOff>165100</xdr:colOff>
      <xdr:row>62</xdr:row>
      <xdr:rowOff>25125</xdr:rowOff>
    </xdr:to>
    <xdr:sp macro="" textlink="">
      <xdr:nvSpPr>
        <xdr:cNvPr id="247" name="楕円 246"/>
        <xdr:cNvSpPr/>
      </xdr:nvSpPr>
      <xdr:spPr>
        <a:xfrm>
          <a:off x="9588500" y="1055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136118</xdr:rowOff>
    </xdr:from>
    <xdr:to>
      <xdr:col>55</xdr:col>
      <xdr:colOff>0</xdr:colOff>
      <xdr:row>61</xdr:row>
      <xdr:rowOff>145775</xdr:rowOff>
    </xdr:to>
    <xdr:cxnSp macro="">
      <xdr:nvCxnSpPr>
        <xdr:cNvPr id="248" name="直線コネクタ 247"/>
        <xdr:cNvCxnSpPr/>
      </xdr:nvCxnSpPr>
      <xdr:spPr>
        <a:xfrm flipV="1">
          <a:off x="9639300" y="10594568"/>
          <a:ext cx="838200" cy="9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108896</xdr:rowOff>
    </xdr:from>
    <xdr:to>
      <xdr:col>46</xdr:col>
      <xdr:colOff>38100</xdr:colOff>
      <xdr:row>62</xdr:row>
      <xdr:rowOff>39046</xdr:rowOff>
    </xdr:to>
    <xdr:sp macro="" textlink="">
      <xdr:nvSpPr>
        <xdr:cNvPr id="249" name="楕円 248"/>
        <xdr:cNvSpPr/>
      </xdr:nvSpPr>
      <xdr:spPr>
        <a:xfrm>
          <a:off x="8699500" y="1056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145775</xdr:rowOff>
    </xdr:from>
    <xdr:to>
      <xdr:col>50</xdr:col>
      <xdr:colOff>114300</xdr:colOff>
      <xdr:row>61</xdr:row>
      <xdr:rowOff>159696</xdr:rowOff>
    </xdr:to>
    <xdr:cxnSp macro="">
      <xdr:nvCxnSpPr>
        <xdr:cNvPr id="250" name="直線コネクタ 249"/>
        <xdr:cNvCxnSpPr/>
      </xdr:nvCxnSpPr>
      <xdr:spPr>
        <a:xfrm flipV="1">
          <a:off x="8750300" y="10604225"/>
          <a:ext cx="889000" cy="13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117784</xdr:rowOff>
    </xdr:from>
    <xdr:to>
      <xdr:col>41</xdr:col>
      <xdr:colOff>101600</xdr:colOff>
      <xdr:row>62</xdr:row>
      <xdr:rowOff>47934</xdr:rowOff>
    </xdr:to>
    <xdr:sp macro="" textlink="">
      <xdr:nvSpPr>
        <xdr:cNvPr id="251" name="楕円 250"/>
        <xdr:cNvSpPr/>
      </xdr:nvSpPr>
      <xdr:spPr>
        <a:xfrm>
          <a:off x="7810500" y="10576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159696</xdr:rowOff>
    </xdr:from>
    <xdr:to>
      <xdr:col>45</xdr:col>
      <xdr:colOff>177800</xdr:colOff>
      <xdr:row>61</xdr:row>
      <xdr:rowOff>168584</xdr:rowOff>
    </xdr:to>
    <xdr:cxnSp macro="">
      <xdr:nvCxnSpPr>
        <xdr:cNvPr id="252" name="直線コネクタ 251"/>
        <xdr:cNvCxnSpPr/>
      </xdr:nvCxnSpPr>
      <xdr:spPr>
        <a:xfrm flipV="1">
          <a:off x="7861300" y="10618146"/>
          <a:ext cx="889000" cy="8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135182</xdr:rowOff>
    </xdr:from>
    <xdr:to>
      <xdr:col>36</xdr:col>
      <xdr:colOff>165100</xdr:colOff>
      <xdr:row>62</xdr:row>
      <xdr:rowOff>65332</xdr:rowOff>
    </xdr:to>
    <xdr:sp macro="" textlink="">
      <xdr:nvSpPr>
        <xdr:cNvPr id="253" name="楕円 252"/>
        <xdr:cNvSpPr/>
      </xdr:nvSpPr>
      <xdr:spPr>
        <a:xfrm>
          <a:off x="6921500" y="1059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168584</xdr:rowOff>
    </xdr:from>
    <xdr:to>
      <xdr:col>41</xdr:col>
      <xdr:colOff>50800</xdr:colOff>
      <xdr:row>62</xdr:row>
      <xdr:rowOff>14532</xdr:rowOff>
    </xdr:to>
    <xdr:cxnSp macro="">
      <xdr:nvCxnSpPr>
        <xdr:cNvPr id="254" name="直線コネクタ 253"/>
        <xdr:cNvCxnSpPr/>
      </xdr:nvCxnSpPr>
      <xdr:spPr>
        <a:xfrm flipV="1">
          <a:off x="6972300" y="10627034"/>
          <a:ext cx="889000" cy="17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118122</xdr:rowOff>
    </xdr:from>
    <xdr:ext cx="599010" cy="259045"/>
    <xdr:sp macro="" textlink="">
      <xdr:nvSpPr>
        <xdr:cNvPr id="255" name="n_1aveValue【橋りょう・トンネル】&#10;一人当たり有形固定資産（償却資産）額"/>
        <xdr:cNvSpPr txBox="1"/>
      </xdr:nvSpPr>
      <xdr:spPr>
        <a:xfrm>
          <a:off x="9327095" y="10919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96064</xdr:rowOff>
    </xdr:from>
    <xdr:ext cx="599010" cy="259045"/>
    <xdr:sp macro="" textlink="">
      <xdr:nvSpPr>
        <xdr:cNvPr id="256" name="n_2aveValue【橋りょう・トンネル】&#10;一人当たり有形固定資産（償却資産）額"/>
        <xdr:cNvSpPr txBox="1"/>
      </xdr:nvSpPr>
      <xdr:spPr>
        <a:xfrm>
          <a:off x="8450795" y="10897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88647</xdr:rowOff>
    </xdr:from>
    <xdr:ext cx="599010" cy="259045"/>
    <xdr:sp macro="" textlink="">
      <xdr:nvSpPr>
        <xdr:cNvPr id="257" name="n_3aveValue【橋りょう・トンネル】&#10;一人当たり有形固定資産（償却資産）額"/>
        <xdr:cNvSpPr txBox="1"/>
      </xdr:nvSpPr>
      <xdr:spPr>
        <a:xfrm>
          <a:off x="7561795" y="10889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126020</xdr:rowOff>
    </xdr:from>
    <xdr:ext cx="599010" cy="259045"/>
    <xdr:sp macro="" textlink="">
      <xdr:nvSpPr>
        <xdr:cNvPr id="258" name="n_4aveValue【橋りょう・トンネル】&#10;一人当たり有形固定資産（償却資産）額"/>
        <xdr:cNvSpPr txBox="1"/>
      </xdr:nvSpPr>
      <xdr:spPr>
        <a:xfrm>
          <a:off x="6672795" y="10927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60</xdr:row>
      <xdr:rowOff>41652</xdr:rowOff>
    </xdr:from>
    <xdr:ext cx="690189" cy="259045"/>
    <xdr:sp macro="" textlink="">
      <xdr:nvSpPr>
        <xdr:cNvPr id="259" name="n_1mainValue【橋りょう・トンネル】&#10;一人当たり有形固定資産（償却資産）額"/>
        <xdr:cNvSpPr txBox="1"/>
      </xdr:nvSpPr>
      <xdr:spPr>
        <a:xfrm>
          <a:off x="9281505" y="103286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55573</xdr:rowOff>
    </xdr:from>
    <xdr:ext cx="690189" cy="259045"/>
    <xdr:sp macro="" textlink="">
      <xdr:nvSpPr>
        <xdr:cNvPr id="260" name="n_2mainValue【橋りょう・トンネル】&#10;一人当たり有形固定資産（償却資産）額"/>
        <xdr:cNvSpPr txBox="1"/>
      </xdr:nvSpPr>
      <xdr:spPr>
        <a:xfrm>
          <a:off x="8405205" y="103425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64461</xdr:rowOff>
    </xdr:from>
    <xdr:ext cx="690189" cy="259045"/>
    <xdr:sp macro="" textlink="">
      <xdr:nvSpPr>
        <xdr:cNvPr id="261" name="n_3mainValue【橋りょう・トンネル】&#10;一人当たり有形固定資産（償却資産）額"/>
        <xdr:cNvSpPr txBox="1"/>
      </xdr:nvSpPr>
      <xdr:spPr>
        <a:xfrm>
          <a:off x="7516205" y="103514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81859</xdr:rowOff>
    </xdr:from>
    <xdr:ext cx="690189" cy="259045"/>
    <xdr:sp macro="" textlink="">
      <xdr:nvSpPr>
        <xdr:cNvPr id="262" name="n_4mainValue【橋りょう・トンネル】&#10;一人当たり有形固定資産（償却資産）額"/>
        <xdr:cNvSpPr txBox="1"/>
      </xdr:nvSpPr>
      <xdr:spPr>
        <a:xfrm>
          <a:off x="6627205" y="103688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136071</xdr:rowOff>
    </xdr:from>
    <xdr:to>
      <xdr:col>24</xdr:col>
      <xdr:colOff>62865</xdr:colOff>
      <xdr:row>86</xdr:row>
      <xdr:rowOff>168729</xdr:rowOff>
    </xdr:to>
    <xdr:cxnSp macro="">
      <xdr:nvCxnSpPr>
        <xdr:cNvPr id="288" name="直線コネクタ 287"/>
        <xdr:cNvCxnSpPr/>
      </xdr:nvCxnSpPr>
      <xdr:spPr>
        <a:xfrm flipV="1">
          <a:off x="4634865" y="1333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9"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0" name="直線コネクタ 289"/>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82748</xdr:rowOff>
    </xdr:from>
    <xdr:ext cx="340478" cy="259045"/>
    <xdr:sp macro="" textlink="">
      <xdr:nvSpPr>
        <xdr:cNvPr id="291" name="【公営住宅】&#10;有形固定資産減価償却率最大値テキスト"/>
        <xdr:cNvSpPr txBox="1"/>
      </xdr:nvSpPr>
      <xdr:spPr>
        <a:xfrm>
          <a:off x="4673600" y="1311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136071</xdr:rowOff>
    </xdr:from>
    <xdr:to>
      <xdr:col>24</xdr:col>
      <xdr:colOff>152400</xdr:colOff>
      <xdr:row>77</xdr:row>
      <xdr:rowOff>136071</xdr:rowOff>
    </xdr:to>
    <xdr:cxnSp macro="">
      <xdr:nvCxnSpPr>
        <xdr:cNvPr id="292" name="直線コネクタ 291"/>
        <xdr:cNvCxnSpPr/>
      </xdr:nvCxnSpPr>
      <xdr:spPr>
        <a:xfrm>
          <a:off x="4546600" y="1333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6548</xdr:rowOff>
    </xdr:from>
    <xdr:ext cx="405111" cy="259045"/>
    <xdr:sp macro="" textlink="">
      <xdr:nvSpPr>
        <xdr:cNvPr id="293" name="【公営住宅】&#10;有形固定資産減価償却率平均値テキスト"/>
        <xdr:cNvSpPr txBox="1"/>
      </xdr:nvSpPr>
      <xdr:spPr>
        <a:xfrm>
          <a:off x="4673600" y="142368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28121</xdr:rowOff>
    </xdr:from>
    <xdr:to>
      <xdr:col>24</xdr:col>
      <xdr:colOff>114300</xdr:colOff>
      <xdr:row>83</xdr:row>
      <xdr:rowOff>129721</xdr:rowOff>
    </xdr:to>
    <xdr:sp macro="" textlink="">
      <xdr:nvSpPr>
        <xdr:cNvPr id="294" name="フローチャート: 判断 293"/>
        <xdr:cNvSpPr/>
      </xdr:nvSpPr>
      <xdr:spPr>
        <a:xfrm>
          <a:off x="45847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34652</xdr:rowOff>
    </xdr:from>
    <xdr:to>
      <xdr:col>20</xdr:col>
      <xdr:colOff>38100</xdr:colOff>
      <xdr:row>83</xdr:row>
      <xdr:rowOff>136252</xdr:rowOff>
    </xdr:to>
    <xdr:sp macro="" textlink="">
      <xdr:nvSpPr>
        <xdr:cNvPr id="295" name="フローチャート: 判断 294"/>
        <xdr:cNvSpPr/>
      </xdr:nvSpPr>
      <xdr:spPr>
        <a:xfrm>
          <a:off x="3746500" y="1426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6894</xdr:rowOff>
    </xdr:from>
    <xdr:to>
      <xdr:col>15</xdr:col>
      <xdr:colOff>101600</xdr:colOff>
      <xdr:row>83</xdr:row>
      <xdr:rowOff>108494</xdr:rowOff>
    </xdr:to>
    <xdr:sp macro="" textlink="">
      <xdr:nvSpPr>
        <xdr:cNvPr id="296" name="フローチャート: 判断 295"/>
        <xdr:cNvSpPr/>
      </xdr:nvSpPr>
      <xdr:spPr>
        <a:xfrm>
          <a:off x="2857500" y="1423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170180</xdr:rowOff>
    </xdr:from>
    <xdr:to>
      <xdr:col>10</xdr:col>
      <xdr:colOff>165100</xdr:colOff>
      <xdr:row>83</xdr:row>
      <xdr:rowOff>100330</xdr:rowOff>
    </xdr:to>
    <xdr:sp macro="" textlink="">
      <xdr:nvSpPr>
        <xdr:cNvPr id="297" name="フローチャート: 判断 296"/>
        <xdr:cNvSpPr/>
      </xdr:nvSpPr>
      <xdr:spPr>
        <a:xfrm>
          <a:off x="1968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132624</xdr:rowOff>
    </xdr:from>
    <xdr:to>
      <xdr:col>6</xdr:col>
      <xdr:colOff>38100</xdr:colOff>
      <xdr:row>84</xdr:row>
      <xdr:rowOff>62774</xdr:rowOff>
    </xdr:to>
    <xdr:sp macro="" textlink="">
      <xdr:nvSpPr>
        <xdr:cNvPr id="298" name="フローチャート: 判断 297"/>
        <xdr:cNvSpPr/>
      </xdr:nvSpPr>
      <xdr:spPr>
        <a:xfrm>
          <a:off x="1079500" y="1436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84</xdr:row>
      <xdr:rowOff>52614</xdr:rowOff>
    </xdr:from>
    <xdr:to>
      <xdr:col>6</xdr:col>
      <xdr:colOff>38100</xdr:colOff>
      <xdr:row>84</xdr:row>
      <xdr:rowOff>154214</xdr:rowOff>
    </xdr:to>
    <xdr:sp macro="" textlink="">
      <xdr:nvSpPr>
        <xdr:cNvPr id="304" name="楕円 303"/>
        <xdr:cNvSpPr/>
      </xdr:nvSpPr>
      <xdr:spPr>
        <a:xfrm>
          <a:off x="1079500" y="1445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152779</xdr:rowOff>
    </xdr:from>
    <xdr:ext cx="405111" cy="259045"/>
    <xdr:sp macro="" textlink="">
      <xdr:nvSpPr>
        <xdr:cNvPr id="305" name="n_1aveValue【公営住宅】&#10;有形固定資産減価償却率"/>
        <xdr:cNvSpPr txBox="1"/>
      </xdr:nvSpPr>
      <xdr:spPr>
        <a:xfrm>
          <a:off x="3582044" y="1404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125021</xdr:rowOff>
    </xdr:from>
    <xdr:ext cx="405111" cy="259045"/>
    <xdr:sp macro="" textlink="">
      <xdr:nvSpPr>
        <xdr:cNvPr id="306" name="n_2aveValue【公営住宅】&#10;有形固定資産減価償却率"/>
        <xdr:cNvSpPr txBox="1"/>
      </xdr:nvSpPr>
      <xdr:spPr>
        <a:xfrm>
          <a:off x="2705744" y="1401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116857</xdr:rowOff>
    </xdr:from>
    <xdr:ext cx="405111" cy="259045"/>
    <xdr:sp macro="" textlink="">
      <xdr:nvSpPr>
        <xdr:cNvPr id="307" name="n_3aveValue【公営住宅】&#10;有形固定資産減価償却率"/>
        <xdr:cNvSpPr txBox="1"/>
      </xdr:nvSpPr>
      <xdr:spPr>
        <a:xfrm>
          <a:off x="1816744" y="1400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79301</xdr:rowOff>
    </xdr:from>
    <xdr:ext cx="405111" cy="259045"/>
    <xdr:sp macro="" textlink="">
      <xdr:nvSpPr>
        <xdr:cNvPr id="308" name="n_4aveValue【公営住宅】&#10;有形固定資産減価償却率"/>
        <xdr:cNvSpPr txBox="1"/>
      </xdr:nvSpPr>
      <xdr:spPr>
        <a:xfrm>
          <a:off x="927744" y="14138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145341</xdr:rowOff>
    </xdr:from>
    <xdr:ext cx="405111" cy="259045"/>
    <xdr:sp macro="" textlink="">
      <xdr:nvSpPr>
        <xdr:cNvPr id="309" name="n_4mainValue【公営住宅】&#10;有形固定資産減価償却率"/>
        <xdr:cNvSpPr txBox="1"/>
      </xdr:nvSpPr>
      <xdr:spPr>
        <a:xfrm>
          <a:off x="927744" y="1454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0" name="正方形/長方形 30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1" name="正方形/長方形 31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2" name="正方形/長方形 31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3" name="正方形/長方形 31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4" name="正方形/長方形 31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5" name="正方形/長方形 31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6" name="正方形/長方形 31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7" name="正方形/長方形 31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8" name="テキスト ボックス 31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9" name="直線コネクタ 31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0" name="直線コネクタ 31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1" name="テキスト ボックス 32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2" name="直線コネクタ 32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3" name="テキスト ボックス 32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4" name="直線コネクタ 32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5" name="テキスト ボックス 32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6" name="直線コネクタ 32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7" name="テキスト ボックス 32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8" name="直線コネクタ 32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9" name="テキスト ボックス 32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0" name="直線コネクタ 32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1" name="テキスト ボックス 330"/>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7810</xdr:rowOff>
    </xdr:from>
    <xdr:to>
      <xdr:col>54</xdr:col>
      <xdr:colOff>189865</xdr:colOff>
      <xdr:row>86</xdr:row>
      <xdr:rowOff>111252</xdr:rowOff>
    </xdr:to>
    <xdr:cxnSp macro="">
      <xdr:nvCxnSpPr>
        <xdr:cNvPr id="333" name="直線コネクタ 332"/>
        <xdr:cNvCxnSpPr/>
      </xdr:nvCxnSpPr>
      <xdr:spPr>
        <a:xfrm flipV="1">
          <a:off x="10476865" y="13380910"/>
          <a:ext cx="0" cy="1475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334" name="【公営住宅】&#10;一人当たり面積最小値テキスト"/>
        <xdr:cNvSpPr txBox="1"/>
      </xdr:nvSpPr>
      <xdr:spPr>
        <a:xfrm>
          <a:off x="10515600" y="1485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335" name="直線コネクタ 334"/>
        <xdr:cNvCxnSpPr/>
      </xdr:nvCxnSpPr>
      <xdr:spPr>
        <a:xfrm>
          <a:off x="10388600" y="1485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125937</xdr:rowOff>
    </xdr:from>
    <xdr:ext cx="469744" cy="259045"/>
    <xdr:sp macro="" textlink="">
      <xdr:nvSpPr>
        <xdr:cNvPr id="336" name="【公営住宅】&#10;一人当たり面積最大値テキスト"/>
        <xdr:cNvSpPr txBox="1"/>
      </xdr:nvSpPr>
      <xdr:spPr>
        <a:xfrm>
          <a:off x="10515600" y="1315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7810</xdr:rowOff>
    </xdr:from>
    <xdr:to>
      <xdr:col>55</xdr:col>
      <xdr:colOff>88900</xdr:colOff>
      <xdr:row>78</xdr:row>
      <xdr:rowOff>7810</xdr:rowOff>
    </xdr:to>
    <xdr:cxnSp macro="">
      <xdr:nvCxnSpPr>
        <xdr:cNvPr id="337" name="直線コネクタ 336"/>
        <xdr:cNvCxnSpPr/>
      </xdr:nvCxnSpPr>
      <xdr:spPr>
        <a:xfrm>
          <a:off x="10388600" y="1338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50689</xdr:rowOff>
    </xdr:from>
    <xdr:ext cx="469744" cy="259045"/>
    <xdr:sp macro="" textlink="">
      <xdr:nvSpPr>
        <xdr:cNvPr id="338" name="【公営住宅】&#10;一人当たり面積平均値テキスト"/>
        <xdr:cNvSpPr txBox="1"/>
      </xdr:nvSpPr>
      <xdr:spPr>
        <a:xfrm>
          <a:off x="10515600" y="14452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72262</xdr:rowOff>
    </xdr:from>
    <xdr:to>
      <xdr:col>55</xdr:col>
      <xdr:colOff>50800</xdr:colOff>
      <xdr:row>85</xdr:row>
      <xdr:rowOff>2412</xdr:rowOff>
    </xdr:to>
    <xdr:sp macro="" textlink="">
      <xdr:nvSpPr>
        <xdr:cNvPr id="339" name="フローチャート: 判断 338"/>
        <xdr:cNvSpPr/>
      </xdr:nvSpPr>
      <xdr:spPr>
        <a:xfrm>
          <a:off x="10426700" y="1447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42163</xdr:rowOff>
    </xdr:from>
    <xdr:to>
      <xdr:col>50</xdr:col>
      <xdr:colOff>165100</xdr:colOff>
      <xdr:row>84</xdr:row>
      <xdr:rowOff>143763</xdr:rowOff>
    </xdr:to>
    <xdr:sp macro="" textlink="">
      <xdr:nvSpPr>
        <xdr:cNvPr id="340" name="フローチャート: 判断 339"/>
        <xdr:cNvSpPr/>
      </xdr:nvSpPr>
      <xdr:spPr>
        <a:xfrm>
          <a:off x="9588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74358</xdr:rowOff>
    </xdr:from>
    <xdr:to>
      <xdr:col>46</xdr:col>
      <xdr:colOff>38100</xdr:colOff>
      <xdr:row>85</xdr:row>
      <xdr:rowOff>4508</xdr:rowOff>
    </xdr:to>
    <xdr:sp macro="" textlink="">
      <xdr:nvSpPr>
        <xdr:cNvPr id="341" name="フローチャート: 判断 340"/>
        <xdr:cNvSpPr/>
      </xdr:nvSpPr>
      <xdr:spPr>
        <a:xfrm>
          <a:off x="8699500" y="1447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102363</xdr:rowOff>
    </xdr:from>
    <xdr:to>
      <xdr:col>41</xdr:col>
      <xdr:colOff>101600</xdr:colOff>
      <xdr:row>85</xdr:row>
      <xdr:rowOff>32513</xdr:rowOff>
    </xdr:to>
    <xdr:sp macro="" textlink="">
      <xdr:nvSpPr>
        <xdr:cNvPr id="342" name="フローチャート: 判断 341"/>
        <xdr:cNvSpPr/>
      </xdr:nvSpPr>
      <xdr:spPr>
        <a:xfrm>
          <a:off x="7810500" y="14504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151892</xdr:rowOff>
    </xdr:from>
    <xdr:to>
      <xdr:col>36</xdr:col>
      <xdr:colOff>165100</xdr:colOff>
      <xdr:row>85</xdr:row>
      <xdr:rowOff>82042</xdr:rowOff>
    </xdr:to>
    <xdr:sp macro="" textlink="">
      <xdr:nvSpPr>
        <xdr:cNvPr id="343" name="フローチャート: 判断 342"/>
        <xdr:cNvSpPr/>
      </xdr:nvSpPr>
      <xdr:spPr>
        <a:xfrm>
          <a:off x="6921500" y="145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4" name="テキスト ボックス 34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5" name="テキスト ボックス 34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6" name="テキスト ボックス 34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7" name="テキスト ボックス 34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8" name="テキスト ボックス 34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86</xdr:row>
      <xdr:rowOff>49403</xdr:rowOff>
    </xdr:from>
    <xdr:to>
      <xdr:col>36</xdr:col>
      <xdr:colOff>165100</xdr:colOff>
      <xdr:row>86</xdr:row>
      <xdr:rowOff>151003</xdr:rowOff>
    </xdr:to>
    <xdr:sp macro="" textlink="">
      <xdr:nvSpPr>
        <xdr:cNvPr id="349" name="楕円 348"/>
        <xdr:cNvSpPr/>
      </xdr:nvSpPr>
      <xdr:spPr>
        <a:xfrm>
          <a:off x="6921500" y="14794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160290</xdr:rowOff>
    </xdr:from>
    <xdr:ext cx="469744" cy="259045"/>
    <xdr:sp macro="" textlink="">
      <xdr:nvSpPr>
        <xdr:cNvPr id="350" name="n_1aveValue【公営住宅】&#10;一人当たり面積"/>
        <xdr:cNvSpPr txBox="1"/>
      </xdr:nvSpPr>
      <xdr:spPr>
        <a:xfrm>
          <a:off x="93917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21035</xdr:rowOff>
    </xdr:from>
    <xdr:ext cx="469744" cy="259045"/>
    <xdr:sp macro="" textlink="">
      <xdr:nvSpPr>
        <xdr:cNvPr id="351" name="n_2aveValue【公営住宅】&#10;一人当たり面積"/>
        <xdr:cNvSpPr txBox="1"/>
      </xdr:nvSpPr>
      <xdr:spPr>
        <a:xfrm>
          <a:off x="8515427" y="14251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49040</xdr:rowOff>
    </xdr:from>
    <xdr:ext cx="469744" cy="259045"/>
    <xdr:sp macro="" textlink="">
      <xdr:nvSpPr>
        <xdr:cNvPr id="352" name="n_3aveValue【公営住宅】&#10;一人当たり面積"/>
        <xdr:cNvSpPr txBox="1"/>
      </xdr:nvSpPr>
      <xdr:spPr>
        <a:xfrm>
          <a:off x="7626427" y="1427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98569</xdr:rowOff>
    </xdr:from>
    <xdr:ext cx="469744" cy="259045"/>
    <xdr:sp macro="" textlink="">
      <xdr:nvSpPr>
        <xdr:cNvPr id="353" name="n_4aveValue【公営住宅】&#10;一人当たり面積"/>
        <xdr:cNvSpPr txBox="1"/>
      </xdr:nvSpPr>
      <xdr:spPr>
        <a:xfrm>
          <a:off x="6737427" y="1432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142130</xdr:rowOff>
    </xdr:from>
    <xdr:ext cx="469744" cy="259045"/>
    <xdr:sp macro="" textlink="">
      <xdr:nvSpPr>
        <xdr:cNvPr id="354" name="n_4mainValue【公営住宅】&#10;一人当たり面積"/>
        <xdr:cNvSpPr txBox="1"/>
      </xdr:nvSpPr>
      <xdr:spPr>
        <a:xfrm>
          <a:off x="6737427" y="1488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5" name="正方形/長方形 35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6" name="正方形/長方形 35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7" name="正方形/長方形 35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8" name="正方形/長方形 35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9" name="正方形/長方形 35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0" name="正方形/長方形 35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1" name="正方形/長方形 36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2" name="正方形/長方形 36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3" name="正方形/長方形 36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4" name="正方形/長方形 36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5" name="正方形/長方形 36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6" name="正方形/長方形 36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7" name="正方形/長方形 36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8" name="正方形/長方形 36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9" name="正方形/長方形 36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0" name="正方形/長方形 36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1" name="正方形/長方形 37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2" name="正方形/長方形 37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3" name="正方形/長方形 37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4" name="正方形/長方形 37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5" name="正方形/長方形 37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6" name="正方形/長方形 37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7" name="正方形/長方形 37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8" name="正方形/長方形 37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9" name="テキスト ボックス 37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0" name="直線コネクタ 37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1" name="テキスト ボックス 38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82" name="直線コネクタ 38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83" name="テキスト ボックス 382"/>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84" name="直線コネクタ 38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85" name="テキスト ボックス 38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86" name="直線コネクタ 38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87" name="テキスト ボックス 38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88" name="直線コネクタ 38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89" name="テキスト ボックス 38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90" name="直線コネクタ 38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91" name="テキスト ボックス 39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92" name="直線コネクタ 39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93" name="テキスト ボックス 392"/>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4" name="直線コネクタ 39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7620</xdr:rowOff>
    </xdr:from>
    <xdr:to>
      <xdr:col>85</xdr:col>
      <xdr:colOff>126364</xdr:colOff>
      <xdr:row>42</xdr:row>
      <xdr:rowOff>92528</xdr:rowOff>
    </xdr:to>
    <xdr:cxnSp macro="">
      <xdr:nvCxnSpPr>
        <xdr:cNvPr id="396" name="直線コネクタ 395"/>
        <xdr:cNvCxnSpPr/>
      </xdr:nvCxnSpPr>
      <xdr:spPr>
        <a:xfrm flipV="1">
          <a:off x="16318864" y="5836920"/>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97"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98" name="直線コネクタ 397"/>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125747</xdr:rowOff>
    </xdr:from>
    <xdr:ext cx="405111" cy="259045"/>
    <xdr:sp macro="" textlink="">
      <xdr:nvSpPr>
        <xdr:cNvPr id="399" name="【認定こども園・幼稚園・保育所】&#10;有形固定資産減価償却率最大値テキスト"/>
        <xdr:cNvSpPr txBox="1"/>
      </xdr:nvSpPr>
      <xdr:spPr>
        <a:xfrm>
          <a:off x="16357600" y="561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7620</xdr:rowOff>
    </xdr:from>
    <xdr:to>
      <xdr:col>86</xdr:col>
      <xdr:colOff>25400</xdr:colOff>
      <xdr:row>34</xdr:row>
      <xdr:rowOff>7620</xdr:rowOff>
    </xdr:to>
    <xdr:cxnSp macro="">
      <xdr:nvCxnSpPr>
        <xdr:cNvPr id="400" name="直線コネクタ 399"/>
        <xdr:cNvCxnSpPr/>
      </xdr:nvCxnSpPr>
      <xdr:spPr>
        <a:xfrm>
          <a:off x="16230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96900</xdr:rowOff>
    </xdr:from>
    <xdr:ext cx="405111" cy="259045"/>
    <xdr:sp macro="" textlink="">
      <xdr:nvSpPr>
        <xdr:cNvPr id="401" name="【認定こども園・幼稚園・保育所】&#10;有形固定資産減価償却率平均値テキスト"/>
        <xdr:cNvSpPr txBox="1"/>
      </xdr:nvSpPr>
      <xdr:spPr>
        <a:xfrm>
          <a:off x="16357600" y="64405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118473</xdr:rowOff>
    </xdr:from>
    <xdr:to>
      <xdr:col>85</xdr:col>
      <xdr:colOff>177800</xdr:colOff>
      <xdr:row>38</xdr:row>
      <xdr:rowOff>48623</xdr:rowOff>
    </xdr:to>
    <xdr:sp macro="" textlink="">
      <xdr:nvSpPr>
        <xdr:cNvPr id="402" name="フローチャート: 判断 401"/>
        <xdr:cNvSpPr/>
      </xdr:nvSpPr>
      <xdr:spPr>
        <a:xfrm>
          <a:off x="16268700" y="646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103777</xdr:rowOff>
    </xdr:from>
    <xdr:to>
      <xdr:col>81</xdr:col>
      <xdr:colOff>101600</xdr:colOff>
      <xdr:row>38</xdr:row>
      <xdr:rowOff>33927</xdr:rowOff>
    </xdr:to>
    <xdr:sp macro="" textlink="">
      <xdr:nvSpPr>
        <xdr:cNvPr id="403" name="フローチャート: 判断 402"/>
        <xdr:cNvSpPr/>
      </xdr:nvSpPr>
      <xdr:spPr>
        <a:xfrm>
          <a:off x="154305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93980</xdr:rowOff>
    </xdr:from>
    <xdr:to>
      <xdr:col>76</xdr:col>
      <xdr:colOff>165100</xdr:colOff>
      <xdr:row>38</xdr:row>
      <xdr:rowOff>24130</xdr:rowOff>
    </xdr:to>
    <xdr:sp macro="" textlink="">
      <xdr:nvSpPr>
        <xdr:cNvPr id="404" name="フローチャート: 判断 403"/>
        <xdr:cNvSpPr/>
      </xdr:nvSpPr>
      <xdr:spPr>
        <a:xfrm>
          <a:off x="14541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111942</xdr:rowOff>
    </xdr:from>
    <xdr:to>
      <xdr:col>72</xdr:col>
      <xdr:colOff>38100</xdr:colOff>
      <xdr:row>38</xdr:row>
      <xdr:rowOff>42092</xdr:rowOff>
    </xdr:to>
    <xdr:sp macro="" textlink="">
      <xdr:nvSpPr>
        <xdr:cNvPr id="405" name="フローチャート: 判断 404"/>
        <xdr:cNvSpPr/>
      </xdr:nvSpPr>
      <xdr:spPr>
        <a:xfrm>
          <a:off x="13652500" y="645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51526</xdr:rowOff>
    </xdr:from>
    <xdr:to>
      <xdr:col>67</xdr:col>
      <xdr:colOff>101600</xdr:colOff>
      <xdr:row>38</xdr:row>
      <xdr:rowOff>153126</xdr:rowOff>
    </xdr:to>
    <xdr:sp macro="" textlink="">
      <xdr:nvSpPr>
        <xdr:cNvPr id="406" name="フローチャート: 判断 405"/>
        <xdr:cNvSpPr/>
      </xdr:nvSpPr>
      <xdr:spPr>
        <a:xfrm>
          <a:off x="12763500" y="656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7" name="テキスト ボックス 40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8" name="テキスト ボックス 40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9" name="テキスト ボックス 40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0" name="テキスト ボックス 40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1" name="テキスト ボックス 41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162560</xdr:rowOff>
    </xdr:from>
    <xdr:to>
      <xdr:col>85</xdr:col>
      <xdr:colOff>177800</xdr:colOff>
      <xdr:row>37</xdr:row>
      <xdr:rowOff>92710</xdr:rowOff>
    </xdr:to>
    <xdr:sp macro="" textlink="">
      <xdr:nvSpPr>
        <xdr:cNvPr id="412" name="楕円 411"/>
        <xdr:cNvSpPr/>
      </xdr:nvSpPr>
      <xdr:spPr>
        <a:xfrm>
          <a:off x="162687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13987</xdr:rowOff>
    </xdr:from>
    <xdr:ext cx="405111" cy="259045"/>
    <xdr:sp macro="" textlink="">
      <xdr:nvSpPr>
        <xdr:cNvPr id="413" name="【認定こども園・幼稚園・保育所】&#10;有形固定資産減価償却率該当値テキスト"/>
        <xdr:cNvSpPr txBox="1"/>
      </xdr:nvSpPr>
      <xdr:spPr>
        <a:xfrm>
          <a:off x="16357600"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103777</xdr:rowOff>
    </xdr:from>
    <xdr:to>
      <xdr:col>81</xdr:col>
      <xdr:colOff>101600</xdr:colOff>
      <xdr:row>37</xdr:row>
      <xdr:rowOff>33927</xdr:rowOff>
    </xdr:to>
    <xdr:sp macro="" textlink="">
      <xdr:nvSpPr>
        <xdr:cNvPr id="414" name="楕円 413"/>
        <xdr:cNvSpPr/>
      </xdr:nvSpPr>
      <xdr:spPr>
        <a:xfrm>
          <a:off x="15430500" y="627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154577</xdr:rowOff>
    </xdr:from>
    <xdr:to>
      <xdr:col>85</xdr:col>
      <xdr:colOff>127000</xdr:colOff>
      <xdr:row>37</xdr:row>
      <xdr:rowOff>41910</xdr:rowOff>
    </xdr:to>
    <xdr:cxnSp macro="">
      <xdr:nvCxnSpPr>
        <xdr:cNvPr id="415" name="直線コネクタ 414"/>
        <xdr:cNvCxnSpPr/>
      </xdr:nvCxnSpPr>
      <xdr:spPr>
        <a:xfrm>
          <a:off x="15481300" y="6326777"/>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61323</xdr:rowOff>
    </xdr:from>
    <xdr:to>
      <xdr:col>76</xdr:col>
      <xdr:colOff>165100</xdr:colOff>
      <xdr:row>38</xdr:row>
      <xdr:rowOff>162923</xdr:rowOff>
    </xdr:to>
    <xdr:sp macro="" textlink="">
      <xdr:nvSpPr>
        <xdr:cNvPr id="416" name="楕円 415"/>
        <xdr:cNvSpPr/>
      </xdr:nvSpPr>
      <xdr:spPr>
        <a:xfrm>
          <a:off x="14541500" y="657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154577</xdr:rowOff>
    </xdr:from>
    <xdr:to>
      <xdr:col>81</xdr:col>
      <xdr:colOff>50800</xdr:colOff>
      <xdr:row>38</xdr:row>
      <xdr:rowOff>112123</xdr:rowOff>
    </xdr:to>
    <xdr:cxnSp macro="">
      <xdr:nvCxnSpPr>
        <xdr:cNvPr id="417" name="直線コネクタ 416"/>
        <xdr:cNvCxnSpPr/>
      </xdr:nvCxnSpPr>
      <xdr:spPr>
        <a:xfrm flipV="1">
          <a:off x="14592300" y="6326777"/>
          <a:ext cx="889000" cy="300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12337</xdr:rowOff>
    </xdr:from>
    <xdr:to>
      <xdr:col>72</xdr:col>
      <xdr:colOff>38100</xdr:colOff>
      <xdr:row>38</xdr:row>
      <xdr:rowOff>113937</xdr:rowOff>
    </xdr:to>
    <xdr:sp macro="" textlink="">
      <xdr:nvSpPr>
        <xdr:cNvPr id="418" name="楕円 417"/>
        <xdr:cNvSpPr/>
      </xdr:nvSpPr>
      <xdr:spPr>
        <a:xfrm>
          <a:off x="13652500" y="652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63137</xdr:rowOff>
    </xdr:from>
    <xdr:to>
      <xdr:col>76</xdr:col>
      <xdr:colOff>114300</xdr:colOff>
      <xdr:row>38</xdr:row>
      <xdr:rowOff>112123</xdr:rowOff>
    </xdr:to>
    <xdr:cxnSp macro="">
      <xdr:nvCxnSpPr>
        <xdr:cNvPr id="419" name="直線コネクタ 418"/>
        <xdr:cNvCxnSpPr/>
      </xdr:nvCxnSpPr>
      <xdr:spPr>
        <a:xfrm>
          <a:off x="13703300" y="657823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129903</xdr:rowOff>
    </xdr:from>
    <xdr:to>
      <xdr:col>67</xdr:col>
      <xdr:colOff>101600</xdr:colOff>
      <xdr:row>38</xdr:row>
      <xdr:rowOff>60053</xdr:rowOff>
    </xdr:to>
    <xdr:sp macro="" textlink="">
      <xdr:nvSpPr>
        <xdr:cNvPr id="420" name="楕円 419"/>
        <xdr:cNvSpPr/>
      </xdr:nvSpPr>
      <xdr:spPr>
        <a:xfrm>
          <a:off x="12763500" y="647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9253</xdr:rowOff>
    </xdr:from>
    <xdr:to>
      <xdr:col>71</xdr:col>
      <xdr:colOff>177800</xdr:colOff>
      <xdr:row>38</xdr:row>
      <xdr:rowOff>63137</xdr:rowOff>
    </xdr:to>
    <xdr:cxnSp macro="">
      <xdr:nvCxnSpPr>
        <xdr:cNvPr id="421" name="直線コネクタ 420"/>
        <xdr:cNvCxnSpPr/>
      </xdr:nvCxnSpPr>
      <xdr:spPr>
        <a:xfrm>
          <a:off x="12814300" y="6524353"/>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25054</xdr:rowOff>
    </xdr:from>
    <xdr:ext cx="405111" cy="259045"/>
    <xdr:sp macro="" textlink="">
      <xdr:nvSpPr>
        <xdr:cNvPr id="422" name="n_1aveValue【認定こども園・幼稚園・保育所】&#10;有形固定資産減価償却率"/>
        <xdr:cNvSpPr txBox="1"/>
      </xdr:nvSpPr>
      <xdr:spPr>
        <a:xfrm>
          <a:off x="15266044" y="654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40657</xdr:rowOff>
    </xdr:from>
    <xdr:ext cx="405111" cy="259045"/>
    <xdr:sp macro="" textlink="">
      <xdr:nvSpPr>
        <xdr:cNvPr id="423" name="n_2aveValue【認定こども園・幼稚園・保育所】&#10;有形固定資産減価償却率"/>
        <xdr:cNvSpPr txBox="1"/>
      </xdr:nvSpPr>
      <xdr:spPr>
        <a:xfrm>
          <a:off x="14389744"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58619</xdr:rowOff>
    </xdr:from>
    <xdr:ext cx="405111" cy="259045"/>
    <xdr:sp macro="" textlink="">
      <xdr:nvSpPr>
        <xdr:cNvPr id="424" name="n_3aveValue【認定こども園・幼稚園・保育所】&#10;有形固定資産減価償却率"/>
        <xdr:cNvSpPr txBox="1"/>
      </xdr:nvSpPr>
      <xdr:spPr>
        <a:xfrm>
          <a:off x="13500744" y="6230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144253</xdr:rowOff>
    </xdr:from>
    <xdr:ext cx="405111" cy="259045"/>
    <xdr:sp macro="" textlink="">
      <xdr:nvSpPr>
        <xdr:cNvPr id="425" name="n_4aveValue【認定こども園・幼稚園・保育所】&#10;有形固定資産減価償却率"/>
        <xdr:cNvSpPr txBox="1"/>
      </xdr:nvSpPr>
      <xdr:spPr>
        <a:xfrm>
          <a:off x="12611744" y="665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50454</xdr:rowOff>
    </xdr:from>
    <xdr:ext cx="405111" cy="259045"/>
    <xdr:sp macro="" textlink="">
      <xdr:nvSpPr>
        <xdr:cNvPr id="426" name="n_1mainValue【認定こども園・幼稚園・保育所】&#10;有形固定資産減価償却率"/>
        <xdr:cNvSpPr txBox="1"/>
      </xdr:nvSpPr>
      <xdr:spPr>
        <a:xfrm>
          <a:off x="15266044" y="605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154050</xdr:rowOff>
    </xdr:from>
    <xdr:ext cx="405111" cy="259045"/>
    <xdr:sp macro="" textlink="">
      <xdr:nvSpPr>
        <xdr:cNvPr id="427" name="n_2mainValue【認定こども園・幼稚園・保育所】&#10;有形固定資産減価償却率"/>
        <xdr:cNvSpPr txBox="1"/>
      </xdr:nvSpPr>
      <xdr:spPr>
        <a:xfrm>
          <a:off x="14389744" y="666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105064</xdr:rowOff>
    </xdr:from>
    <xdr:ext cx="405111" cy="259045"/>
    <xdr:sp macro="" textlink="">
      <xdr:nvSpPr>
        <xdr:cNvPr id="428" name="n_3mainValue【認定こども園・幼稚園・保育所】&#10;有形固定資産減価償却率"/>
        <xdr:cNvSpPr txBox="1"/>
      </xdr:nvSpPr>
      <xdr:spPr>
        <a:xfrm>
          <a:off x="13500744" y="662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76580</xdr:rowOff>
    </xdr:from>
    <xdr:ext cx="405111" cy="259045"/>
    <xdr:sp macro="" textlink="">
      <xdr:nvSpPr>
        <xdr:cNvPr id="429" name="n_4mainValue【認定こども園・幼稚園・保育所】&#10;有形固定資産減価償却率"/>
        <xdr:cNvSpPr txBox="1"/>
      </xdr:nvSpPr>
      <xdr:spPr>
        <a:xfrm>
          <a:off x="12611744" y="6248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0" name="正方形/長方形 42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1" name="正方形/長方形 43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2" name="正方形/長方形 43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3" name="正方形/長方形 43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4" name="正方形/長方形 43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5" name="正方形/長方形 43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6" name="正方形/長方形 43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7" name="正方形/長方形 43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8" name="テキスト ボックス 43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9" name="直線コネクタ 43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0" name="直線コネクタ 43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41" name="テキスト ボックス 440"/>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2" name="直線コネクタ 44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43" name="テキスト ボックス 442"/>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4" name="直線コネクタ 44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5" name="テキスト ボックス 444"/>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6" name="直線コネクタ 44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47" name="テキスト ボックス 446"/>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8" name="直線コネクタ 44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9" name="テキスト ボックス 44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29108</xdr:rowOff>
    </xdr:from>
    <xdr:to>
      <xdr:col>116</xdr:col>
      <xdr:colOff>62864</xdr:colOff>
      <xdr:row>41</xdr:row>
      <xdr:rowOff>81229</xdr:rowOff>
    </xdr:to>
    <xdr:cxnSp macro="">
      <xdr:nvCxnSpPr>
        <xdr:cNvPr id="451" name="直線コネクタ 450"/>
        <xdr:cNvCxnSpPr/>
      </xdr:nvCxnSpPr>
      <xdr:spPr>
        <a:xfrm flipV="1">
          <a:off x="22160864" y="5686958"/>
          <a:ext cx="0" cy="1423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85056</xdr:rowOff>
    </xdr:from>
    <xdr:ext cx="469744" cy="259045"/>
    <xdr:sp macro="" textlink="">
      <xdr:nvSpPr>
        <xdr:cNvPr id="452" name="【認定こども園・幼稚園・保育所】&#10;一人当たり面積最小値テキスト"/>
        <xdr:cNvSpPr txBox="1"/>
      </xdr:nvSpPr>
      <xdr:spPr>
        <a:xfrm>
          <a:off x="22199600" y="7114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81229</xdr:rowOff>
    </xdr:from>
    <xdr:to>
      <xdr:col>116</xdr:col>
      <xdr:colOff>152400</xdr:colOff>
      <xdr:row>41</xdr:row>
      <xdr:rowOff>81229</xdr:rowOff>
    </xdr:to>
    <xdr:cxnSp macro="">
      <xdr:nvCxnSpPr>
        <xdr:cNvPr id="453" name="直線コネクタ 452"/>
        <xdr:cNvCxnSpPr/>
      </xdr:nvCxnSpPr>
      <xdr:spPr>
        <a:xfrm>
          <a:off x="22072600" y="7110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147235</xdr:rowOff>
    </xdr:from>
    <xdr:ext cx="469744" cy="259045"/>
    <xdr:sp macro="" textlink="">
      <xdr:nvSpPr>
        <xdr:cNvPr id="454" name="【認定こども園・幼稚園・保育所】&#10;一人当たり面積最大値テキスト"/>
        <xdr:cNvSpPr txBox="1"/>
      </xdr:nvSpPr>
      <xdr:spPr>
        <a:xfrm>
          <a:off x="22199600" y="5462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29108</xdr:rowOff>
    </xdr:from>
    <xdr:to>
      <xdr:col>116</xdr:col>
      <xdr:colOff>152400</xdr:colOff>
      <xdr:row>33</xdr:row>
      <xdr:rowOff>29108</xdr:rowOff>
    </xdr:to>
    <xdr:cxnSp macro="">
      <xdr:nvCxnSpPr>
        <xdr:cNvPr id="455" name="直線コネクタ 454"/>
        <xdr:cNvCxnSpPr/>
      </xdr:nvCxnSpPr>
      <xdr:spPr>
        <a:xfrm>
          <a:off x="22072600" y="5686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124071</xdr:rowOff>
    </xdr:from>
    <xdr:ext cx="469744" cy="259045"/>
    <xdr:sp macro="" textlink="">
      <xdr:nvSpPr>
        <xdr:cNvPr id="456" name="【認定こども園・幼稚園・保育所】&#10;一人当たり面積平均値テキスト"/>
        <xdr:cNvSpPr txBox="1"/>
      </xdr:nvSpPr>
      <xdr:spPr>
        <a:xfrm>
          <a:off x="22199600" y="6810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145644</xdr:rowOff>
    </xdr:from>
    <xdr:to>
      <xdr:col>116</xdr:col>
      <xdr:colOff>114300</xdr:colOff>
      <xdr:row>40</xdr:row>
      <xdr:rowOff>75794</xdr:rowOff>
    </xdr:to>
    <xdr:sp macro="" textlink="">
      <xdr:nvSpPr>
        <xdr:cNvPr id="457" name="フローチャート: 判断 456"/>
        <xdr:cNvSpPr/>
      </xdr:nvSpPr>
      <xdr:spPr>
        <a:xfrm>
          <a:off x="22110700" y="68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2540</xdr:rowOff>
    </xdr:from>
    <xdr:to>
      <xdr:col>112</xdr:col>
      <xdr:colOff>38100</xdr:colOff>
      <xdr:row>40</xdr:row>
      <xdr:rowOff>104140</xdr:rowOff>
    </xdr:to>
    <xdr:sp macro="" textlink="">
      <xdr:nvSpPr>
        <xdr:cNvPr id="458" name="フローチャート: 判断 457"/>
        <xdr:cNvSpPr/>
      </xdr:nvSpPr>
      <xdr:spPr>
        <a:xfrm>
          <a:off x="21272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169418</xdr:rowOff>
    </xdr:from>
    <xdr:to>
      <xdr:col>107</xdr:col>
      <xdr:colOff>101600</xdr:colOff>
      <xdr:row>40</xdr:row>
      <xdr:rowOff>99568</xdr:rowOff>
    </xdr:to>
    <xdr:sp macro="" textlink="">
      <xdr:nvSpPr>
        <xdr:cNvPr id="459" name="フローチャート: 判断 458"/>
        <xdr:cNvSpPr/>
      </xdr:nvSpPr>
      <xdr:spPr>
        <a:xfrm>
          <a:off x="20383500" y="685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11684</xdr:rowOff>
    </xdr:from>
    <xdr:to>
      <xdr:col>102</xdr:col>
      <xdr:colOff>165100</xdr:colOff>
      <xdr:row>40</xdr:row>
      <xdr:rowOff>113284</xdr:rowOff>
    </xdr:to>
    <xdr:sp macro="" textlink="">
      <xdr:nvSpPr>
        <xdr:cNvPr id="460" name="フローチャート: 判断 459"/>
        <xdr:cNvSpPr/>
      </xdr:nvSpPr>
      <xdr:spPr>
        <a:xfrm>
          <a:off x="19494500" y="68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6197</xdr:rowOff>
    </xdr:from>
    <xdr:to>
      <xdr:col>98</xdr:col>
      <xdr:colOff>38100</xdr:colOff>
      <xdr:row>40</xdr:row>
      <xdr:rowOff>107797</xdr:rowOff>
    </xdr:to>
    <xdr:sp macro="" textlink="">
      <xdr:nvSpPr>
        <xdr:cNvPr id="461" name="フローチャート: 判断 460"/>
        <xdr:cNvSpPr/>
      </xdr:nvSpPr>
      <xdr:spPr>
        <a:xfrm>
          <a:off x="18605500" y="686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2" name="テキスト ボックス 46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3" name="テキスト ボックス 46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4" name="テキスト ボックス 46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5" name="テキスト ボックス 46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6" name="テキスト ボックス 46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168046</xdr:rowOff>
    </xdr:from>
    <xdr:to>
      <xdr:col>116</xdr:col>
      <xdr:colOff>114300</xdr:colOff>
      <xdr:row>39</xdr:row>
      <xdr:rowOff>98196</xdr:rowOff>
    </xdr:to>
    <xdr:sp macro="" textlink="">
      <xdr:nvSpPr>
        <xdr:cNvPr id="467" name="楕円 466"/>
        <xdr:cNvSpPr/>
      </xdr:nvSpPr>
      <xdr:spPr>
        <a:xfrm>
          <a:off x="22110700" y="668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19473</xdr:rowOff>
    </xdr:from>
    <xdr:ext cx="469744" cy="259045"/>
    <xdr:sp macro="" textlink="">
      <xdr:nvSpPr>
        <xdr:cNvPr id="468" name="【認定こども園・幼稚園・保育所】&#10;一人当たり面積該当値テキスト"/>
        <xdr:cNvSpPr txBox="1"/>
      </xdr:nvSpPr>
      <xdr:spPr>
        <a:xfrm>
          <a:off x="22199600" y="653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6655</xdr:rowOff>
    </xdr:from>
    <xdr:to>
      <xdr:col>112</xdr:col>
      <xdr:colOff>38100</xdr:colOff>
      <xdr:row>39</xdr:row>
      <xdr:rowOff>108255</xdr:rowOff>
    </xdr:to>
    <xdr:sp macro="" textlink="">
      <xdr:nvSpPr>
        <xdr:cNvPr id="469" name="楕円 468"/>
        <xdr:cNvSpPr/>
      </xdr:nvSpPr>
      <xdr:spPr>
        <a:xfrm>
          <a:off x="21272500" y="669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47396</xdr:rowOff>
    </xdr:from>
    <xdr:to>
      <xdr:col>116</xdr:col>
      <xdr:colOff>63500</xdr:colOff>
      <xdr:row>39</xdr:row>
      <xdr:rowOff>57455</xdr:rowOff>
    </xdr:to>
    <xdr:cxnSp macro="">
      <xdr:nvCxnSpPr>
        <xdr:cNvPr id="470" name="直線コネクタ 469"/>
        <xdr:cNvCxnSpPr/>
      </xdr:nvCxnSpPr>
      <xdr:spPr>
        <a:xfrm flipV="1">
          <a:off x="21323300" y="6733946"/>
          <a:ext cx="838200" cy="1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70663</xdr:rowOff>
    </xdr:from>
    <xdr:to>
      <xdr:col>107</xdr:col>
      <xdr:colOff>101600</xdr:colOff>
      <xdr:row>40</xdr:row>
      <xdr:rowOff>813</xdr:rowOff>
    </xdr:to>
    <xdr:sp macro="" textlink="">
      <xdr:nvSpPr>
        <xdr:cNvPr id="471" name="楕円 470"/>
        <xdr:cNvSpPr/>
      </xdr:nvSpPr>
      <xdr:spPr>
        <a:xfrm>
          <a:off x="20383500" y="675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57455</xdr:rowOff>
    </xdr:from>
    <xdr:to>
      <xdr:col>111</xdr:col>
      <xdr:colOff>177800</xdr:colOff>
      <xdr:row>39</xdr:row>
      <xdr:rowOff>121463</xdr:rowOff>
    </xdr:to>
    <xdr:cxnSp macro="">
      <xdr:nvCxnSpPr>
        <xdr:cNvPr id="472" name="直線コネクタ 471"/>
        <xdr:cNvCxnSpPr/>
      </xdr:nvCxnSpPr>
      <xdr:spPr>
        <a:xfrm flipV="1">
          <a:off x="20434300" y="6744005"/>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76149</xdr:rowOff>
    </xdr:from>
    <xdr:to>
      <xdr:col>102</xdr:col>
      <xdr:colOff>165100</xdr:colOff>
      <xdr:row>40</xdr:row>
      <xdr:rowOff>6299</xdr:rowOff>
    </xdr:to>
    <xdr:sp macro="" textlink="">
      <xdr:nvSpPr>
        <xdr:cNvPr id="473" name="楕円 472"/>
        <xdr:cNvSpPr/>
      </xdr:nvSpPr>
      <xdr:spPr>
        <a:xfrm>
          <a:off x="19494500" y="6762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121463</xdr:rowOff>
    </xdr:from>
    <xdr:to>
      <xdr:col>107</xdr:col>
      <xdr:colOff>50800</xdr:colOff>
      <xdr:row>39</xdr:row>
      <xdr:rowOff>126949</xdr:rowOff>
    </xdr:to>
    <xdr:cxnSp macro="">
      <xdr:nvCxnSpPr>
        <xdr:cNvPr id="474" name="直線コネクタ 473"/>
        <xdr:cNvCxnSpPr/>
      </xdr:nvCxnSpPr>
      <xdr:spPr>
        <a:xfrm flipV="1">
          <a:off x="19545300" y="6808013"/>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81635</xdr:rowOff>
    </xdr:from>
    <xdr:to>
      <xdr:col>98</xdr:col>
      <xdr:colOff>38100</xdr:colOff>
      <xdr:row>40</xdr:row>
      <xdr:rowOff>11785</xdr:rowOff>
    </xdr:to>
    <xdr:sp macro="" textlink="">
      <xdr:nvSpPr>
        <xdr:cNvPr id="475" name="楕円 474"/>
        <xdr:cNvSpPr/>
      </xdr:nvSpPr>
      <xdr:spPr>
        <a:xfrm>
          <a:off x="18605500" y="676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126949</xdr:rowOff>
    </xdr:from>
    <xdr:to>
      <xdr:col>102</xdr:col>
      <xdr:colOff>114300</xdr:colOff>
      <xdr:row>39</xdr:row>
      <xdr:rowOff>132435</xdr:rowOff>
    </xdr:to>
    <xdr:cxnSp macro="">
      <xdr:nvCxnSpPr>
        <xdr:cNvPr id="476" name="直線コネクタ 475"/>
        <xdr:cNvCxnSpPr/>
      </xdr:nvCxnSpPr>
      <xdr:spPr>
        <a:xfrm flipV="1">
          <a:off x="18656300" y="6813499"/>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95267</xdr:rowOff>
    </xdr:from>
    <xdr:ext cx="469744" cy="259045"/>
    <xdr:sp macro="" textlink="">
      <xdr:nvSpPr>
        <xdr:cNvPr id="477" name="n_1aveValue【認定こども園・幼稚園・保育所】&#10;一人当たり面積"/>
        <xdr:cNvSpPr txBox="1"/>
      </xdr:nvSpPr>
      <xdr:spPr>
        <a:xfrm>
          <a:off x="210757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90695</xdr:rowOff>
    </xdr:from>
    <xdr:ext cx="469744" cy="259045"/>
    <xdr:sp macro="" textlink="">
      <xdr:nvSpPr>
        <xdr:cNvPr id="478" name="n_2aveValue【認定こども園・幼稚園・保育所】&#10;一人当たり面積"/>
        <xdr:cNvSpPr txBox="1"/>
      </xdr:nvSpPr>
      <xdr:spPr>
        <a:xfrm>
          <a:off x="20199427" y="694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104411</xdr:rowOff>
    </xdr:from>
    <xdr:ext cx="469744" cy="259045"/>
    <xdr:sp macro="" textlink="">
      <xdr:nvSpPr>
        <xdr:cNvPr id="479" name="n_3aveValue【認定こども園・幼稚園・保育所】&#10;一人当たり面積"/>
        <xdr:cNvSpPr txBox="1"/>
      </xdr:nvSpPr>
      <xdr:spPr>
        <a:xfrm>
          <a:off x="19310427" y="696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98924</xdr:rowOff>
    </xdr:from>
    <xdr:ext cx="469744" cy="259045"/>
    <xdr:sp macro="" textlink="">
      <xdr:nvSpPr>
        <xdr:cNvPr id="480" name="n_4aveValue【認定こども園・幼稚園・保育所】&#10;一人当たり面積"/>
        <xdr:cNvSpPr txBox="1"/>
      </xdr:nvSpPr>
      <xdr:spPr>
        <a:xfrm>
          <a:off x="18421427" y="6956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124782</xdr:rowOff>
    </xdr:from>
    <xdr:ext cx="469744" cy="259045"/>
    <xdr:sp macro="" textlink="">
      <xdr:nvSpPr>
        <xdr:cNvPr id="481" name="n_1mainValue【認定こども園・幼稚園・保育所】&#10;一人当たり面積"/>
        <xdr:cNvSpPr txBox="1"/>
      </xdr:nvSpPr>
      <xdr:spPr>
        <a:xfrm>
          <a:off x="21075727" y="6468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17340</xdr:rowOff>
    </xdr:from>
    <xdr:ext cx="469744" cy="259045"/>
    <xdr:sp macro="" textlink="">
      <xdr:nvSpPr>
        <xdr:cNvPr id="482" name="n_2mainValue【認定こども園・幼稚園・保育所】&#10;一人当たり面積"/>
        <xdr:cNvSpPr txBox="1"/>
      </xdr:nvSpPr>
      <xdr:spPr>
        <a:xfrm>
          <a:off x="20199427" y="653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22826</xdr:rowOff>
    </xdr:from>
    <xdr:ext cx="469744" cy="259045"/>
    <xdr:sp macro="" textlink="">
      <xdr:nvSpPr>
        <xdr:cNvPr id="483" name="n_3mainValue【認定こども園・幼稚園・保育所】&#10;一人当たり面積"/>
        <xdr:cNvSpPr txBox="1"/>
      </xdr:nvSpPr>
      <xdr:spPr>
        <a:xfrm>
          <a:off x="19310427" y="6537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28312</xdr:rowOff>
    </xdr:from>
    <xdr:ext cx="469744" cy="259045"/>
    <xdr:sp macro="" textlink="">
      <xdr:nvSpPr>
        <xdr:cNvPr id="484" name="n_4mainValue【認定こども園・幼稚園・保育所】&#10;一人当たり面積"/>
        <xdr:cNvSpPr txBox="1"/>
      </xdr:nvSpPr>
      <xdr:spPr>
        <a:xfrm>
          <a:off x="18421427" y="6543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5" name="正方形/長方形 48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6" name="正方形/長方形 48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7" name="正方形/長方形 48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8" name="正方形/長方形 48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9" name="正方形/長方形 48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0" name="正方形/長方形 48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1" name="正方形/長方形 49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2" name="正方形/長方形 49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3" name="テキスト ボックス 49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4" name="直線コネクタ 49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5" name="テキスト ボックス 49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96" name="直線コネクタ 495"/>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97" name="テキスト ボックス 496"/>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8" name="直線コネクタ 497"/>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99" name="テキスト ボックス 498"/>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00" name="直線コネクタ 499"/>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01" name="テキスト ボックス 500"/>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02" name="直線コネクタ 501"/>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03" name="テキスト ボックス 502"/>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04" name="直線コネクタ 503"/>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05" name="テキスト ボックス 504"/>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06" name="直線コネクタ 505"/>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07" name="テキスト ボックス 506"/>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8" name="直線コネクタ 50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55517</xdr:rowOff>
    </xdr:from>
    <xdr:to>
      <xdr:col>85</xdr:col>
      <xdr:colOff>126364</xdr:colOff>
      <xdr:row>64</xdr:row>
      <xdr:rowOff>29391</xdr:rowOff>
    </xdr:to>
    <xdr:cxnSp macro="">
      <xdr:nvCxnSpPr>
        <xdr:cNvPr id="510" name="直線コネクタ 509"/>
        <xdr:cNvCxnSpPr/>
      </xdr:nvCxnSpPr>
      <xdr:spPr>
        <a:xfrm flipV="1">
          <a:off x="16318864" y="9656717"/>
          <a:ext cx="0" cy="134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33218</xdr:rowOff>
    </xdr:from>
    <xdr:ext cx="405111" cy="259045"/>
    <xdr:sp macro="" textlink="">
      <xdr:nvSpPr>
        <xdr:cNvPr id="511" name="【学校施設】&#10;有形固定資産減価償却率最小値テキスト"/>
        <xdr:cNvSpPr txBox="1"/>
      </xdr:nvSpPr>
      <xdr:spPr>
        <a:xfrm>
          <a:off x="16357600" y="1100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29391</xdr:rowOff>
    </xdr:from>
    <xdr:to>
      <xdr:col>86</xdr:col>
      <xdr:colOff>25400</xdr:colOff>
      <xdr:row>64</xdr:row>
      <xdr:rowOff>29391</xdr:rowOff>
    </xdr:to>
    <xdr:cxnSp macro="">
      <xdr:nvCxnSpPr>
        <xdr:cNvPr id="512" name="直線コネクタ 511"/>
        <xdr:cNvCxnSpPr/>
      </xdr:nvCxnSpPr>
      <xdr:spPr>
        <a:xfrm>
          <a:off x="16230600" y="1100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2194</xdr:rowOff>
    </xdr:from>
    <xdr:ext cx="405111" cy="259045"/>
    <xdr:sp macro="" textlink="">
      <xdr:nvSpPr>
        <xdr:cNvPr id="513" name="【学校施設】&#10;有形固定資産減価償却率最大値テキスト"/>
        <xdr:cNvSpPr txBox="1"/>
      </xdr:nvSpPr>
      <xdr:spPr>
        <a:xfrm>
          <a:off x="16357600" y="9431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55517</xdr:rowOff>
    </xdr:from>
    <xdr:to>
      <xdr:col>86</xdr:col>
      <xdr:colOff>25400</xdr:colOff>
      <xdr:row>56</xdr:row>
      <xdr:rowOff>55517</xdr:rowOff>
    </xdr:to>
    <xdr:cxnSp macro="">
      <xdr:nvCxnSpPr>
        <xdr:cNvPr id="514" name="直線コネクタ 513"/>
        <xdr:cNvCxnSpPr/>
      </xdr:nvCxnSpPr>
      <xdr:spPr>
        <a:xfrm>
          <a:off x="16230600" y="965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169653</xdr:rowOff>
    </xdr:from>
    <xdr:ext cx="405111" cy="259045"/>
    <xdr:sp macro="" textlink="">
      <xdr:nvSpPr>
        <xdr:cNvPr id="515" name="【学校施設】&#10;有形固定資産減価償却率平均値テキスト"/>
        <xdr:cNvSpPr txBox="1"/>
      </xdr:nvSpPr>
      <xdr:spPr>
        <a:xfrm>
          <a:off x="16357600" y="102852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146776</xdr:rowOff>
    </xdr:from>
    <xdr:to>
      <xdr:col>85</xdr:col>
      <xdr:colOff>177800</xdr:colOff>
      <xdr:row>61</xdr:row>
      <xdr:rowOff>76926</xdr:rowOff>
    </xdr:to>
    <xdr:sp macro="" textlink="">
      <xdr:nvSpPr>
        <xdr:cNvPr id="516" name="フローチャート: 判断 515"/>
        <xdr:cNvSpPr/>
      </xdr:nvSpPr>
      <xdr:spPr>
        <a:xfrm>
          <a:off x="16268700" y="1043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133713</xdr:rowOff>
    </xdr:from>
    <xdr:to>
      <xdr:col>81</xdr:col>
      <xdr:colOff>101600</xdr:colOff>
      <xdr:row>61</xdr:row>
      <xdr:rowOff>63863</xdr:rowOff>
    </xdr:to>
    <xdr:sp macro="" textlink="">
      <xdr:nvSpPr>
        <xdr:cNvPr id="517" name="フローチャート: 判断 516"/>
        <xdr:cNvSpPr/>
      </xdr:nvSpPr>
      <xdr:spPr>
        <a:xfrm>
          <a:off x="15430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94524</xdr:rowOff>
    </xdr:from>
    <xdr:to>
      <xdr:col>76</xdr:col>
      <xdr:colOff>165100</xdr:colOff>
      <xdr:row>61</xdr:row>
      <xdr:rowOff>24674</xdr:rowOff>
    </xdr:to>
    <xdr:sp macro="" textlink="">
      <xdr:nvSpPr>
        <xdr:cNvPr id="518" name="フローチャート: 判断 517"/>
        <xdr:cNvSpPr/>
      </xdr:nvSpPr>
      <xdr:spPr>
        <a:xfrm>
          <a:off x="145415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87993</xdr:rowOff>
    </xdr:from>
    <xdr:to>
      <xdr:col>72</xdr:col>
      <xdr:colOff>38100</xdr:colOff>
      <xdr:row>61</xdr:row>
      <xdr:rowOff>18143</xdr:rowOff>
    </xdr:to>
    <xdr:sp macro="" textlink="">
      <xdr:nvSpPr>
        <xdr:cNvPr id="519" name="フローチャート: 判断 518"/>
        <xdr:cNvSpPr/>
      </xdr:nvSpPr>
      <xdr:spPr>
        <a:xfrm>
          <a:off x="13652500" y="103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24312</xdr:rowOff>
    </xdr:from>
    <xdr:to>
      <xdr:col>67</xdr:col>
      <xdr:colOff>101600</xdr:colOff>
      <xdr:row>60</xdr:row>
      <xdr:rowOff>125912</xdr:rowOff>
    </xdr:to>
    <xdr:sp macro="" textlink="">
      <xdr:nvSpPr>
        <xdr:cNvPr id="520" name="フローチャート: 判断 519"/>
        <xdr:cNvSpPr/>
      </xdr:nvSpPr>
      <xdr:spPr>
        <a:xfrm>
          <a:off x="12763500" y="1031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1" name="テキスト ボックス 52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2" name="テキスト ボックス 52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3" name="テキスト ボックス 52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4" name="テキスト ボックス 52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5" name="テキスト ボックス 52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9616</xdr:rowOff>
    </xdr:from>
    <xdr:to>
      <xdr:col>85</xdr:col>
      <xdr:colOff>177800</xdr:colOff>
      <xdr:row>62</xdr:row>
      <xdr:rowOff>111216</xdr:rowOff>
    </xdr:to>
    <xdr:sp macro="" textlink="">
      <xdr:nvSpPr>
        <xdr:cNvPr id="526" name="楕円 525"/>
        <xdr:cNvSpPr/>
      </xdr:nvSpPr>
      <xdr:spPr>
        <a:xfrm>
          <a:off x="16268700" y="1063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159493</xdr:rowOff>
    </xdr:from>
    <xdr:ext cx="405111" cy="259045"/>
    <xdr:sp macro="" textlink="">
      <xdr:nvSpPr>
        <xdr:cNvPr id="527" name="【学校施設】&#10;有形固定資産減価償却率該当値テキスト"/>
        <xdr:cNvSpPr txBox="1"/>
      </xdr:nvSpPr>
      <xdr:spPr>
        <a:xfrm>
          <a:off x="16357600" y="1061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150041</xdr:rowOff>
    </xdr:from>
    <xdr:to>
      <xdr:col>81</xdr:col>
      <xdr:colOff>101600</xdr:colOff>
      <xdr:row>62</xdr:row>
      <xdr:rowOff>80191</xdr:rowOff>
    </xdr:to>
    <xdr:sp macro="" textlink="">
      <xdr:nvSpPr>
        <xdr:cNvPr id="528" name="楕円 527"/>
        <xdr:cNvSpPr/>
      </xdr:nvSpPr>
      <xdr:spPr>
        <a:xfrm>
          <a:off x="15430500" y="1060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29391</xdr:rowOff>
    </xdr:from>
    <xdr:to>
      <xdr:col>85</xdr:col>
      <xdr:colOff>127000</xdr:colOff>
      <xdr:row>62</xdr:row>
      <xdr:rowOff>60416</xdr:rowOff>
    </xdr:to>
    <xdr:cxnSp macro="">
      <xdr:nvCxnSpPr>
        <xdr:cNvPr id="529" name="直線コネクタ 528"/>
        <xdr:cNvCxnSpPr/>
      </xdr:nvCxnSpPr>
      <xdr:spPr>
        <a:xfrm>
          <a:off x="15481300" y="10659291"/>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114119</xdr:rowOff>
    </xdr:from>
    <xdr:to>
      <xdr:col>76</xdr:col>
      <xdr:colOff>165100</xdr:colOff>
      <xdr:row>62</xdr:row>
      <xdr:rowOff>44269</xdr:rowOff>
    </xdr:to>
    <xdr:sp macro="" textlink="">
      <xdr:nvSpPr>
        <xdr:cNvPr id="530" name="楕円 529"/>
        <xdr:cNvSpPr/>
      </xdr:nvSpPr>
      <xdr:spPr>
        <a:xfrm>
          <a:off x="14541500" y="1057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164919</xdr:rowOff>
    </xdr:from>
    <xdr:to>
      <xdr:col>81</xdr:col>
      <xdr:colOff>50800</xdr:colOff>
      <xdr:row>62</xdr:row>
      <xdr:rowOff>29391</xdr:rowOff>
    </xdr:to>
    <xdr:cxnSp macro="">
      <xdr:nvCxnSpPr>
        <xdr:cNvPr id="531" name="直線コネクタ 530"/>
        <xdr:cNvCxnSpPr/>
      </xdr:nvCxnSpPr>
      <xdr:spPr>
        <a:xfrm>
          <a:off x="14592300" y="1062336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79828</xdr:rowOff>
    </xdr:from>
    <xdr:to>
      <xdr:col>72</xdr:col>
      <xdr:colOff>38100</xdr:colOff>
      <xdr:row>62</xdr:row>
      <xdr:rowOff>9978</xdr:rowOff>
    </xdr:to>
    <xdr:sp macro="" textlink="">
      <xdr:nvSpPr>
        <xdr:cNvPr id="532" name="楕円 531"/>
        <xdr:cNvSpPr/>
      </xdr:nvSpPr>
      <xdr:spPr>
        <a:xfrm>
          <a:off x="13652500" y="1053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130628</xdr:rowOff>
    </xdr:from>
    <xdr:to>
      <xdr:col>76</xdr:col>
      <xdr:colOff>114300</xdr:colOff>
      <xdr:row>61</xdr:row>
      <xdr:rowOff>164919</xdr:rowOff>
    </xdr:to>
    <xdr:cxnSp macro="">
      <xdr:nvCxnSpPr>
        <xdr:cNvPr id="533" name="直線コネクタ 532"/>
        <xdr:cNvCxnSpPr/>
      </xdr:nvCxnSpPr>
      <xdr:spPr>
        <a:xfrm>
          <a:off x="13703300" y="10589078"/>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37374</xdr:rowOff>
    </xdr:from>
    <xdr:to>
      <xdr:col>67</xdr:col>
      <xdr:colOff>101600</xdr:colOff>
      <xdr:row>61</xdr:row>
      <xdr:rowOff>138974</xdr:rowOff>
    </xdr:to>
    <xdr:sp macro="" textlink="">
      <xdr:nvSpPr>
        <xdr:cNvPr id="534" name="楕円 533"/>
        <xdr:cNvSpPr/>
      </xdr:nvSpPr>
      <xdr:spPr>
        <a:xfrm>
          <a:off x="12763500" y="1049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88174</xdr:rowOff>
    </xdr:from>
    <xdr:to>
      <xdr:col>71</xdr:col>
      <xdr:colOff>177800</xdr:colOff>
      <xdr:row>61</xdr:row>
      <xdr:rowOff>130628</xdr:rowOff>
    </xdr:to>
    <xdr:cxnSp macro="">
      <xdr:nvCxnSpPr>
        <xdr:cNvPr id="535" name="直線コネクタ 534"/>
        <xdr:cNvCxnSpPr/>
      </xdr:nvCxnSpPr>
      <xdr:spPr>
        <a:xfrm>
          <a:off x="12814300" y="10546624"/>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80390</xdr:rowOff>
    </xdr:from>
    <xdr:ext cx="405111" cy="259045"/>
    <xdr:sp macro="" textlink="">
      <xdr:nvSpPr>
        <xdr:cNvPr id="536" name="n_1aveValue【学校施設】&#10;有形固定資産減価償却率"/>
        <xdr:cNvSpPr txBox="1"/>
      </xdr:nvSpPr>
      <xdr:spPr>
        <a:xfrm>
          <a:off x="152660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41201</xdr:rowOff>
    </xdr:from>
    <xdr:ext cx="405111" cy="259045"/>
    <xdr:sp macro="" textlink="">
      <xdr:nvSpPr>
        <xdr:cNvPr id="537" name="n_2aveValue【学校施設】&#10;有形固定資産減価償却率"/>
        <xdr:cNvSpPr txBox="1"/>
      </xdr:nvSpPr>
      <xdr:spPr>
        <a:xfrm>
          <a:off x="14389744" y="1015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34670</xdr:rowOff>
    </xdr:from>
    <xdr:ext cx="405111" cy="259045"/>
    <xdr:sp macro="" textlink="">
      <xdr:nvSpPr>
        <xdr:cNvPr id="538" name="n_3aveValue【学校施設】&#10;有形固定資産減価償却率"/>
        <xdr:cNvSpPr txBox="1"/>
      </xdr:nvSpPr>
      <xdr:spPr>
        <a:xfrm>
          <a:off x="13500744" y="1015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142439</xdr:rowOff>
    </xdr:from>
    <xdr:ext cx="405111" cy="259045"/>
    <xdr:sp macro="" textlink="">
      <xdr:nvSpPr>
        <xdr:cNvPr id="539" name="n_4aveValue【学校施設】&#10;有形固定資産減価償却率"/>
        <xdr:cNvSpPr txBox="1"/>
      </xdr:nvSpPr>
      <xdr:spPr>
        <a:xfrm>
          <a:off x="12611744" y="1008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71318</xdr:rowOff>
    </xdr:from>
    <xdr:ext cx="405111" cy="259045"/>
    <xdr:sp macro="" textlink="">
      <xdr:nvSpPr>
        <xdr:cNvPr id="540" name="n_1mainValue【学校施設】&#10;有形固定資産減価償却率"/>
        <xdr:cNvSpPr txBox="1"/>
      </xdr:nvSpPr>
      <xdr:spPr>
        <a:xfrm>
          <a:off x="15266044" y="10701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35396</xdr:rowOff>
    </xdr:from>
    <xdr:ext cx="405111" cy="259045"/>
    <xdr:sp macro="" textlink="">
      <xdr:nvSpPr>
        <xdr:cNvPr id="541" name="n_2mainValue【学校施設】&#10;有形固定資産減価償却率"/>
        <xdr:cNvSpPr txBox="1"/>
      </xdr:nvSpPr>
      <xdr:spPr>
        <a:xfrm>
          <a:off x="14389744" y="1066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1105</xdr:rowOff>
    </xdr:from>
    <xdr:ext cx="405111" cy="259045"/>
    <xdr:sp macro="" textlink="">
      <xdr:nvSpPr>
        <xdr:cNvPr id="542" name="n_3mainValue【学校施設】&#10;有形固定資産減価償却率"/>
        <xdr:cNvSpPr txBox="1"/>
      </xdr:nvSpPr>
      <xdr:spPr>
        <a:xfrm>
          <a:off x="13500744" y="10631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130101</xdr:rowOff>
    </xdr:from>
    <xdr:ext cx="405111" cy="259045"/>
    <xdr:sp macro="" textlink="">
      <xdr:nvSpPr>
        <xdr:cNvPr id="543" name="n_4mainValue【学校施設】&#10;有形固定資産減価償却率"/>
        <xdr:cNvSpPr txBox="1"/>
      </xdr:nvSpPr>
      <xdr:spPr>
        <a:xfrm>
          <a:off x="12611744" y="1058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4" name="正方形/長方形 54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5" name="正方形/長方形 54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6" name="正方形/長方形 54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7" name="正方形/長方形 54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8" name="正方形/長方形 54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9" name="正方形/長方形 54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0" name="正方形/長方形 54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1" name="正方形/長方形 55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2" name="テキスト ボックス 55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3" name="直線コネクタ 55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54" name="直線コネクタ 55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5" name="テキスト ボックス 55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6" name="直線コネクタ 55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7" name="テキスト ボックス 55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8" name="直線コネクタ 55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59" name="テキスト ボックス 55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60" name="直線コネクタ 55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61" name="テキスト ボックス 56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62" name="直線コネクタ 56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63" name="テキスト ボックス 56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4" name="直線コネクタ 56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65" name="テキスト ボックス 564"/>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118491</xdr:rowOff>
    </xdr:from>
    <xdr:to>
      <xdr:col>116</xdr:col>
      <xdr:colOff>62864</xdr:colOff>
      <xdr:row>63</xdr:row>
      <xdr:rowOff>72199</xdr:rowOff>
    </xdr:to>
    <xdr:cxnSp macro="">
      <xdr:nvCxnSpPr>
        <xdr:cNvPr id="567" name="直線コネクタ 566"/>
        <xdr:cNvCxnSpPr/>
      </xdr:nvCxnSpPr>
      <xdr:spPr>
        <a:xfrm flipV="1">
          <a:off x="22160864" y="9719691"/>
          <a:ext cx="0" cy="1153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76026</xdr:rowOff>
    </xdr:from>
    <xdr:ext cx="469744" cy="259045"/>
    <xdr:sp macro="" textlink="">
      <xdr:nvSpPr>
        <xdr:cNvPr id="568" name="【学校施設】&#10;一人当たり面積最小値テキスト"/>
        <xdr:cNvSpPr txBox="1"/>
      </xdr:nvSpPr>
      <xdr:spPr>
        <a:xfrm>
          <a:off x="22199600" y="10877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72199</xdr:rowOff>
    </xdr:from>
    <xdr:to>
      <xdr:col>116</xdr:col>
      <xdr:colOff>152400</xdr:colOff>
      <xdr:row>63</xdr:row>
      <xdr:rowOff>72199</xdr:rowOff>
    </xdr:to>
    <xdr:cxnSp macro="">
      <xdr:nvCxnSpPr>
        <xdr:cNvPr id="569" name="直線コネクタ 568"/>
        <xdr:cNvCxnSpPr/>
      </xdr:nvCxnSpPr>
      <xdr:spPr>
        <a:xfrm>
          <a:off x="22072600" y="10873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65168</xdr:rowOff>
    </xdr:from>
    <xdr:ext cx="469744" cy="259045"/>
    <xdr:sp macro="" textlink="">
      <xdr:nvSpPr>
        <xdr:cNvPr id="570" name="【学校施設】&#10;一人当たり面積最大値テキスト"/>
        <xdr:cNvSpPr txBox="1"/>
      </xdr:nvSpPr>
      <xdr:spPr>
        <a:xfrm>
          <a:off x="22199600" y="9494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118491</xdr:rowOff>
    </xdr:from>
    <xdr:to>
      <xdr:col>116</xdr:col>
      <xdr:colOff>152400</xdr:colOff>
      <xdr:row>56</xdr:row>
      <xdr:rowOff>118491</xdr:rowOff>
    </xdr:to>
    <xdr:cxnSp macro="">
      <xdr:nvCxnSpPr>
        <xdr:cNvPr id="571" name="直線コネクタ 570"/>
        <xdr:cNvCxnSpPr/>
      </xdr:nvCxnSpPr>
      <xdr:spPr>
        <a:xfrm>
          <a:off x="22072600" y="9719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70121</xdr:rowOff>
    </xdr:from>
    <xdr:ext cx="469744" cy="259045"/>
    <xdr:sp macro="" textlink="">
      <xdr:nvSpPr>
        <xdr:cNvPr id="572" name="【学校施設】&#10;一人当たり面積平均値テキスト"/>
        <xdr:cNvSpPr txBox="1"/>
      </xdr:nvSpPr>
      <xdr:spPr>
        <a:xfrm>
          <a:off x="22199600" y="105285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91694</xdr:rowOff>
    </xdr:from>
    <xdr:to>
      <xdr:col>116</xdr:col>
      <xdr:colOff>114300</xdr:colOff>
      <xdr:row>62</xdr:row>
      <xdr:rowOff>21844</xdr:rowOff>
    </xdr:to>
    <xdr:sp macro="" textlink="">
      <xdr:nvSpPr>
        <xdr:cNvPr id="573" name="フローチャート: 判断 572"/>
        <xdr:cNvSpPr/>
      </xdr:nvSpPr>
      <xdr:spPr>
        <a:xfrm>
          <a:off x="22110700" y="10550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110554</xdr:rowOff>
    </xdr:from>
    <xdr:to>
      <xdr:col>112</xdr:col>
      <xdr:colOff>38100</xdr:colOff>
      <xdr:row>62</xdr:row>
      <xdr:rowOff>40704</xdr:rowOff>
    </xdr:to>
    <xdr:sp macro="" textlink="">
      <xdr:nvSpPr>
        <xdr:cNvPr id="574" name="フローチャート: 判断 573"/>
        <xdr:cNvSpPr/>
      </xdr:nvSpPr>
      <xdr:spPr>
        <a:xfrm>
          <a:off x="21272500" y="1056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93218</xdr:rowOff>
    </xdr:from>
    <xdr:to>
      <xdr:col>107</xdr:col>
      <xdr:colOff>101600</xdr:colOff>
      <xdr:row>62</xdr:row>
      <xdr:rowOff>23368</xdr:rowOff>
    </xdr:to>
    <xdr:sp macro="" textlink="">
      <xdr:nvSpPr>
        <xdr:cNvPr id="575" name="フローチャート: 判断 574"/>
        <xdr:cNvSpPr/>
      </xdr:nvSpPr>
      <xdr:spPr>
        <a:xfrm>
          <a:off x="203835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95123</xdr:rowOff>
    </xdr:from>
    <xdr:to>
      <xdr:col>102</xdr:col>
      <xdr:colOff>165100</xdr:colOff>
      <xdr:row>62</xdr:row>
      <xdr:rowOff>25273</xdr:rowOff>
    </xdr:to>
    <xdr:sp macro="" textlink="">
      <xdr:nvSpPr>
        <xdr:cNvPr id="576" name="フローチャート: 判断 575"/>
        <xdr:cNvSpPr/>
      </xdr:nvSpPr>
      <xdr:spPr>
        <a:xfrm>
          <a:off x="19494500" y="1055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89027</xdr:rowOff>
    </xdr:from>
    <xdr:to>
      <xdr:col>98</xdr:col>
      <xdr:colOff>38100</xdr:colOff>
      <xdr:row>62</xdr:row>
      <xdr:rowOff>19177</xdr:rowOff>
    </xdr:to>
    <xdr:sp macro="" textlink="">
      <xdr:nvSpPr>
        <xdr:cNvPr id="577" name="フローチャート: 判断 576"/>
        <xdr:cNvSpPr/>
      </xdr:nvSpPr>
      <xdr:spPr>
        <a:xfrm>
          <a:off x="18605500" y="1054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8" name="テキスト ボックス 57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9" name="テキスト ボックス 57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0" name="テキスト ボックス 57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1" name="テキスト ボックス 58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2" name="テキスト ボックス 58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71501</xdr:rowOff>
    </xdr:from>
    <xdr:to>
      <xdr:col>116</xdr:col>
      <xdr:colOff>114300</xdr:colOff>
      <xdr:row>61</xdr:row>
      <xdr:rowOff>1651</xdr:rowOff>
    </xdr:to>
    <xdr:sp macro="" textlink="">
      <xdr:nvSpPr>
        <xdr:cNvPr id="583" name="楕円 582"/>
        <xdr:cNvSpPr/>
      </xdr:nvSpPr>
      <xdr:spPr>
        <a:xfrm>
          <a:off x="22110700" y="1035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94378</xdr:rowOff>
    </xdr:from>
    <xdr:ext cx="469744" cy="259045"/>
    <xdr:sp macro="" textlink="">
      <xdr:nvSpPr>
        <xdr:cNvPr id="584" name="【学校施設】&#10;一人当たり面積該当値テキスト"/>
        <xdr:cNvSpPr txBox="1"/>
      </xdr:nvSpPr>
      <xdr:spPr>
        <a:xfrm>
          <a:off x="22199600" y="1020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85979</xdr:rowOff>
    </xdr:from>
    <xdr:to>
      <xdr:col>112</xdr:col>
      <xdr:colOff>38100</xdr:colOff>
      <xdr:row>61</xdr:row>
      <xdr:rowOff>16129</xdr:rowOff>
    </xdr:to>
    <xdr:sp macro="" textlink="">
      <xdr:nvSpPr>
        <xdr:cNvPr id="585" name="楕円 584"/>
        <xdr:cNvSpPr/>
      </xdr:nvSpPr>
      <xdr:spPr>
        <a:xfrm>
          <a:off x="21272500" y="1037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122301</xdr:rowOff>
    </xdr:from>
    <xdr:to>
      <xdr:col>116</xdr:col>
      <xdr:colOff>63500</xdr:colOff>
      <xdr:row>60</xdr:row>
      <xdr:rowOff>136779</xdr:rowOff>
    </xdr:to>
    <xdr:cxnSp macro="">
      <xdr:nvCxnSpPr>
        <xdr:cNvPr id="586" name="直線コネクタ 585"/>
        <xdr:cNvCxnSpPr/>
      </xdr:nvCxnSpPr>
      <xdr:spPr>
        <a:xfrm flipV="1">
          <a:off x="21323300" y="10409301"/>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98171</xdr:rowOff>
    </xdr:from>
    <xdr:to>
      <xdr:col>107</xdr:col>
      <xdr:colOff>101600</xdr:colOff>
      <xdr:row>61</xdr:row>
      <xdr:rowOff>28321</xdr:rowOff>
    </xdr:to>
    <xdr:sp macro="" textlink="">
      <xdr:nvSpPr>
        <xdr:cNvPr id="587" name="楕円 586"/>
        <xdr:cNvSpPr/>
      </xdr:nvSpPr>
      <xdr:spPr>
        <a:xfrm>
          <a:off x="20383500" y="1038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136779</xdr:rowOff>
    </xdr:from>
    <xdr:to>
      <xdr:col>111</xdr:col>
      <xdr:colOff>177800</xdr:colOff>
      <xdr:row>60</xdr:row>
      <xdr:rowOff>148971</xdr:rowOff>
    </xdr:to>
    <xdr:cxnSp macro="">
      <xdr:nvCxnSpPr>
        <xdr:cNvPr id="588" name="直線コネクタ 587"/>
        <xdr:cNvCxnSpPr/>
      </xdr:nvCxnSpPr>
      <xdr:spPr>
        <a:xfrm flipV="1">
          <a:off x="20434300" y="10423779"/>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107506</xdr:rowOff>
    </xdr:from>
    <xdr:to>
      <xdr:col>102</xdr:col>
      <xdr:colOff>165100</xdr:colOff>
      <xdr:row>61</xdr:row>
      <xdr:rowOff>37656</xdr:rowOff>
    </xdr:to>
    <xdr:sp macro="" textlink="">
      <xdr:nvSpPr>
        <xdr:cNvPr id="589" name="楕円 588"/>
        <xdr:cNvSpPr/>
      </xdr:nvSpPr>
      <xdr:spPr>
        <a:xfrm>
          <a:off x="19494500" y="1039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148971</xdr:rowOff>
    </xdr:from>
    <xdr:to>
      <xdr:col>107</xdr:col>
      <xdr:colOff>50800</xdr:colOff>
      <xdr:row>60</xdr:row>
      <xdr:rowOff>158306</xdr:rowOff>
    </xdr:to>
    <xdr:cxnSp macro="">
      <xdr:nvCxnSpPr>
        <xdr:cNvPr id="590" name="直線コネクタ 589"/>
        <xdr:cNvCxnSpPr/>
      </xdr:nvCxnSpPr>
      <xdr:spPr>
        <a:xfrm flipV="1">
          <a:off x="19545300" y="10435971"/>
          <a:ext cx="889000" cy="9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4445</xdr:rowOff>
    </xdr:from>
    <xdr:to>
      <xdr:col>98</xdr:col>
      <xdr:colOff>38100</xdr:colOff>
      <xdr:row>61</xdr:row>
      <xdr:rowOff>106045</xdr:rowOff>
    </xdr:to>
    <xdr:sp macro="" textlink="">
      <xdr:nvSpPr>
        <xdr:cNvPr id="591" name="楕円 590"/>
        <xdr:cNvSpPr/>
      </xdr:nvSpPr>
      <xdr:spPr>
        <a:xfrm>
          <a:off x="18605500" y="1046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158306</xdr:rowOff>
    </xdr:from>
    <xdr:to>
      <xdr:col>102</xdr:col>
      <xdr:colOff>114300</xdr:colOff>
      <xdr:row>61</xdr:row>
      <xdr:rowOff>55245</xdr:rowOff>
    </xdr:to>
    <xdr:cxnSp macro="">
      <xdr:nvCxnSpPr>
        <xdr:cNvPr id="592" name="直線コネクタ 591"/>
        <xdr:cNvCxnSpPr/>
      </xdr:nvCxnSpPr>
      <xdr:spPr>
        <a:xfrm flipV="1">
          <a:off x="18656300" y="10445306"/>
          <a:ext cx="889000" cy="68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31831</xdr:rowOff>
    </xdr:from>
    <xdr:ext cx="469744" cy="259045"/>
    <xdr:sp macro="" textlink="">
      <xdr:nvSpPr>
        <xdr:cNvPr id="593" name="n_1aveValue【学校施設】&#10;一人当たり面積"/>
        <xdr:cNvSpPr txBox="1"/>
      </xdr:nvSpPr>
      <xdr:spPr>
        <a:xfrm>
          <a:off x="21075727" y="10661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14495</xdr:rowOff>
    </xdr:from>
    <xdr:ext cx="469744" cy="259045"/>
    <xdr:sp macro="" textlink="">
      <xdr:nvSpPr>
        <xdr:cNvPr id="594" name="n_2aveValue【学校施設】&#10;一人当たり面積"/>
        <xdr:cNvSpPr txBox="1"/>
      </xdr:nvSpPr>
      <xdr:spPr>
        <a:xfrm>
          <a:off x="20199427" y="1064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16400</xdr:rowOff>
    </xdr:from>
    <xdr:ext cx="469744" cy="259045"/>
    <xdr:sp macro="" textlink="">
      <xdr:nvSpPr>
        <xdr:cNvPr id="595" name="n_3aveValue【学校施設】&#10;一人当たり面積"/>
        <xdr:cNvSpPr txBox="1"/>
      </xdr:nvSpPr>
      <xdr:spPr>
        <a:xfrm>
          <a:off x="19310427" y="10646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10304</xdr:rowOff>
    </xdr:from>
    <xdr:ext cx="469744" cy="259045"/>
    <xdr:sp macro="" textlink="">
      <xdr:nvSpPr>
        <xdr:cNvPr id="596" name="n_4aveValue【学校施設】&#10;一人当たり面積"/>
        <xdr:cNvSpPr txBox="1"/>
      </xdr:nvSpPr>
      <xdr:spPr>
        <a:xfrm>
          <a:off x="18421427" y="1064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32656</xdr:rowOff>
    </xdr:from>
    <xdr:ext cx="469744" cy="259045"/>
    <xdr:sp macro="" textlink="">
      <xdr:nvSpPr>
        <xdr:cNvPr id="597" name="n_1mainValue【学校施設】&#10;一人当たり面積"/>
        <xdr:cNvSpPr txBox="1"/>
      </xdr:nvSpPr>
      <xdr:spPr>
        <a:xfrm>
          <a:off x="21075727" y="10148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44848</xdr:rowOff>
    </xdr:from>
    <xdr:ext cx="469744" cy="259045"/>
    <xdr:sp macro="" textlink="">
      <xdr:nvSpPr>
        <xdr:cNvPr id="598" name="n_2mainValue【学校施設】&#10;一人当たり面積"/>
        <xdr:cNvSpPr txBox="1"/>
      </xdr:nvSpPr>
      <xdr:spPr>
        <a:xfrm>
          <a:off x="20199427" y="1016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54183</xdr:rowOff>
    </xdr:from>
    <xdr:ext cx="469744" cy="259045"/>
    <xdr:sp macro="" textlink="">
      <xdr:nvSpPr>
        <xdr:cNvPr id="599" name="n_3mainValue【学校施設】&#10;一人当たり面積"/>
        <xdr:cNvSpPr txBox="1"/>
      </xdr:nvSpPr>
      <xdr:spPr>
        <a:xfrm>
          <a:off x="19310427" y="10169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122572</xdr:rowOff>
    </xdr:from>
    <xdr:ext cx="469744" cy="259045"/>
    <xdr:sp macro="" textlink="">
      <xdr:nvSpPr>
        <xdr:cNvPr id="600" name="n_4mainValue【学校施設】&#10;一人当たり面積"/>
        <xdr:cNvSpPr txBox="1"/>
      </xdr:nvSpPr>
      <xdr:spPr>
        <a:xfrm>
          <a:off x="18421427" y="1023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1" name="正方形/長方形 60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2" name="正方形/長方形 60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3" name="正方形/長方形 60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4" name="正方形/長方形 60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5" name="正方形/長方形 60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6" name="正方形/長方形 60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7" name="正方形/長方形 60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8" name="正方形/長方形 607"/>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09" name="正方形/長方形 60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0" name="正方形/長方形 60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1" name="正方形/長方形 61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2" name="正方形/長方形 61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3" name="正方形/長方形 61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4" name="正方形/長方形 61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5" name="正方形/長方形 61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6" name="正方形/長方形 615"/>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17" name="正方形/長方形 61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8" name="正方形/長方形 61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9" name="正方形/長方形 61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0" name="正方形/長方形 61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1" name="正方形/長方形 62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2" name="正方形/長方形 62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3" name="正方形/長方形 62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4" name="正方形/長方形 62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5" name="テキスト ボックス 62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6" name="直線コネクタ 62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27" name="テキスト ボックス 62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28" name="直線コネクタ 62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29" name="テキスト ボックス 628"/>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30" name="直線コネクタ 62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31" name="テキスト ボックス 63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32" name="直線コネクタ 63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33" name="テキスト ボックス 63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34" name="直線コネクタ 63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35" name="テキスト ボックス 63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36" name="直線コネクタ 63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37" name="テキスト ボックス 63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8" name="直線コネクタ 63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39" name="テキスト ボックス 638"/>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0" name="直線コネクタ 63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161108</xdr:rowOff>
    </xdr:from>
    <xdr:to>
      <xdr:col>85</xdr:col>
      <xdr:colOff>126364</xdr:colOff>
      <xdr:row>109</xdr:row>
      <xdr:rowOff>35379</xdr:rowOff>
    </xdr:to>
    <xdr:cxnSp macro="">
      <xdr:nvCxnSpPr>
        <xdr:cNvPr id="642" name="直線コネクタ 641"/>
        <xdr:cNvCxnSpPr/>
      </xdr:nvCxnSpPr>
      <xdr:spPr>
        <a:xfrm flipV="1">
          <a:off x="16318864" y="17134658"/>
          <a:ext cx="0" cy="1588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43"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44" name="直線コネクタ 643"/>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107785</xdr:rowOff>
    </xdr:from>
    <xdr:ext cx="340478" cy="259045"/>
    <xdr:sp macro="" textlink="">
      <xdr:nvSpPr>
        <xdr:cNvPr id="645" name="【公民館】&#10;有形固定資産減価償却率最大値テキスト"/>
        <xdr:cNvSpPr txBox="1"/>
      </xdr:nvSpPr>
      <xdr:spPr>
        <a:xfrm>
          <a:off x="16357600" y="169098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161108</xdr:rowOff>
    </xdr:from>
    <xdr:to>
      <xdr:col>86</xdr:col>
      <xdr:colOff>25400</xdr:colOff>
      <xdr:row>99</xdr:row>
      <xdr:rowOff>161108</xdr:rowOff>
    </xdr:to>
    <xdr:cxnSp macro="">
      <xdr:nvCxnSpPr>
        <xdr:cNvPr id="646" name="直線コネクタ 645"/>
        <xdr:cNvCxnSpPr/>
      </xdr:nvCxnSpPr>
      <xdr:spPr>
        <a:xfrm>
          <a:off x="16230600" y="1713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54808</xdr:rowOff>
    </xdr:from>
    <xdr:ext cx="405111" cy="259045"/>
    <xdr:sp macro="" textlink="">
      <xdr:nvSpPr>
        <xdr:cNvPr id="647" name="【公民館】&#10;有形固定資産減価償却率平均値テキスト"/>
        <xdr:cNvSpPr txBox="1"/>
      </xdr:nvSpPr>
      <xdr:spPr>
        <a:xfrm>
          <a:off x="16357600" y="180570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31931</xdr:rowOff>
    </xdr:from>
    <xdr:to>
      <xdr:col>85</xdr:col>
      <xdr:colOff>177800</xdr:colOff>
      <xdr:row>106</xdr:row>
      <xdr:rowOff>133531</xdr:rowOff>
    </xdr:to>
    <xdr:sp macro="" textlink="">
      <xdr:nvSpPr>
        <xdr:cNvPr id="648" name="フローチャート: 判断 647"/>
        <xdr:cNvSpPr/>
      </xdr:nvSpPr>
      <xdr:spPr>
        <a:xfrm>
          <a:off x="16268700" y="1820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61323</xdr:rowOff>
    </xdr:from>
    <xdr:to>
      <xdr:col>81</xdr:col>
      <xdr:colOff>101600</xdr:colOff>
      <xdr:row>106</xdr:row>
      <xdr:rowOff>162923</xdr:rowOff>
    </xdr:to>
    <xdr:sp macro="" textlink="">
      <xdr:nvSpPr>
        <xdr:cNvPr id="649" name="フローチャート: 判断 648"/>
        <xdr:cNvSpPr/>
      </xdr:nvSpPr>
      <xdr:spPr>
        <a:xfrm>
          <a:off x="154305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48261</xdr:rowOff>
    </xdr:from>
    <xdr:to>
      <xdr:col>76</xdr:col>
      <xdr:colOff>165100</xdr:colOff>
      <xdr:row>106</xdr:row>
      <xdr:rowOff>149861</xdr:rowOff>
    </xdr:to>
    <xdr:sp macro="" textlink="">
      <xdr:nvSpPr>
        <xdr:cNvPr id="650" name="フローチャート: 判断 649"/>
        <xdr:cNvSpPr/>
      </xdr:nvSpPr>
      <xdr:spPr>
        <a:xfrm>
          <a:off x="14541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46627</xdr:rowOff>
    </xdr:from>
    <xdr:to>
      <xdr:col>72</xdr:col>
      <xdr:colOff>38100</xdr:colOff>
      <xdr:row>106</xdr:row>
      <xdr:rowOff>148227</xdr:rowOff>
    </xdr:to>
    <xdr:sp macro="" textlink="">
      <xdr:nvSpPr>
        <xdr:cNvPr id="651" name="フローチャート: 判断 650"/>
        <xdr:cNvSpPr/>
      </xdr:nvSpPr>
      <xdr:spPr>
        <a:xfrm>
          <a:off x="13652500" y="1822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102144</xdr:rowOff>
    </xdr:from>
    <xdr:to>
      <xdr:col>67</xdr:col>
      <xdr:colOff>101600</xdr:colOff>
      <xdr:row>106</xdr:row>
      <xdr:rowOff>32294</xdr:rowOff>
    </xdr:to>
    <xdr:sp macro="" textlink="">
      <xdr:nvSpPr>
        <xdr:cNvPr id="652" name="フローチャート: 判断 651"/>
        <xdr:cNvSpPr/>
      </xdr:nvSpPr>
      <xdr:spPr>
        <a:xfrm>
          <a:off x="12763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3" name="テキスト ボックス 65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4" name="テキスト ボックス 65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5" name="テキスト ボックス 65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6" name="テキスト ボックス 65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7" name="テキスト ボックス 65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85816</xdr:rowOff>
    </xdr:from>
    <xdr:to>
      <xdr:col>85</xdr:col>
      <xdr:colOff>177800</xdr:colOff>
      <xdr:row>107</xdr:row>
      <xdr:rowOff>15966</xdr:rowOff>
    </xdr:to>
    <xdr:sp macro="" textlink="">
      <xdr:nvSpPr>
        <xdr:cNvPr id="658" name="楕円 657"/>
        <xdr:cNvSpPr/>
      </xdr:nvSpPr>
      <xdr:spPr>
        <a:xfrm>
          <a:off x="16268700" y="1825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64243</xdr:rowOff>
    </xdr:from>
    <xdr:ext cx="405111" cy="259045"/>
    <xdr:sp macro="" textlink="">
      <xdr:nvSpPr>
        <xdr:cNvPr id="659" name="【公民館】&#10;有形固定資産減価償却率該当値テキスト"/>
        <xdr:cNvSpPr txBox="1"/>
      </xdr:nvSpPr>
      <xdr:spPr>
        <a:xfrm>
          <a:off x="16357600" y="1823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59689</xdr:rowOff>
    </xdr:from>
    <xdr:to>
      <xdr:col>81</xdr:col>
      <xdr:colOff>101600</xdr:colOff>
      <xdr:row>106</xdr:row>
      <xdr:rowOff>161289</xdr:rowOff>
    </xdr:to>
    <xdr:sp macro="" textlink="">
      <xdr:nvSpPr>
        <xdr:cNvPr id="660" name="楕円 659"/>
        <xdr:cNvSpPr/>
      </xdr:nvSpPr>
      <xdr:spPr>
        <a:xfrm>
          <a:off x="15430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110489</xdr:rowOff>
    </xdr:from>
    <xdr:to>
      <xdr:col>85</xdr:col>
      <xdr:colOff>127000</xdr:colOff>
      <xdr:row>106</xdr:row>
      <xdr:rowOff>136616</xdr:rowOff>
    </xdr:to>
    <xdr:cxnSp macro="">
      <xdr:nvCxnSpPr>
        <xdr:cNvPr id="661" name="直線コネクタ 660"/>
        <xdr:cNvCxnSpPr/>
      </xdr:nvCxnSpPr>
      <xdr:spPr>
        <a:xfrm>
          <a:off x="15481300" y="18284189"/>
          <a:ext cx="8382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31931</xdr:rowOff>
    </xdr:from>
    <xdr:to>
      <xdr:col>76</xdr:col>
      <xdr:colOff>165100</xdr:colOff>
      <xdr:row>106</xdr:row>
      <xdr:rowOff>133531</xdr:rowOff>
    </xdr:to>
    <xdr:sp macro="" textlink="">
      <xdr:nvSpPr>
        <xdr:cNvPr id="662" name="楕円 661"/>
        <xdr:cNvSpPr/>
      </xdr:nvSpPr>
      <xdr:spPr>
        <a:xfrm>
          <a:off x="14541500" y="1820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82731</xdr:rowOff>
    </xdr:from>
    <xdr:to>
      <xdr:col>81</xdr:col>
      <xdr:colOff>50800</xdr:colOff>
      <xdr:row>106</xdr:row>
      <xdr:rowOff>110489</xdr:rowOff>
    </xdr:to>
    <xdr:cxnSp macro="">
      <xdr:nvCxnSpPr>
        <xdr:cNvPr id="663" name="直線コネクタ 662"/>
        <xdr:cNvCxnSpPr/>
      </xdr:nvCxnSpPr>
      <xdr:spPr>
        <a:xfrm>
          <a:off x="14592300" y="18256431"/>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12337</xdr:rowOff>
    </xdr:from>
    <xdr:to>
      <xdr:col>72</xdr:col>
      <xdr:colOff>38100</xdr:colOff>
      <xdr:row>106</xdr:row>
      <xdr:rowOff>113937</xdr:rowOff>
    </xdr:to>
    <xdr:sp macro="" textlink="">
      <xdr:nvSpPr>
        <xdr:cNvPr id="664" name="楕円 663"/>
        <xdr:cNvSpPr/>
      </xdr:nvSpPr>
      <xdr:spPr>
        <a:xfrm>
          <a:off x="13652500" y="1818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63137</xdr:rowOff>
    </xdr:from>
    <xdr:to>
      <xdr:col>76</xdr:col>
      <xdr:colOff>114300</xdr:colOff>
      <xdr:row>106</xdr:row>
      <xdr:rowOff>82731</xdr:rowOff>
    </xdr:to>
    <xdr:cxnSp macro="">
      <xdr:nvCxnSpPr>
        <xdr:cNvPr id="665" name="直線コネクタ 664"/>
        <xdr:cNvCxnSpPr/>
      </xdr:nvCxnSpPr>
      <xdr:spPr>
        <a:xfrm>
          <a:off x="13703300" y="1823683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9071</xdr:rowOff>
    </xdr:from>
    <xdr:to>
      <xdr:col>67</xdr:col>
      <xdr:colOff>101600</xdr:colOff>
      <xdr:row>107</xdr:row>
      <xdr:rowOff>110671</xdr:rowOff>
    </xdr:to>
    <xdr:sp macro="" textlink="">
      <xdr:nvSpPr>
        <xdr:cNvPr id="666" name="楕円 665"/>
        <xdr:cNvSpPr/>
      </xdr:nvSpPr>
      <xdr:spPr>
        <a:xfrm>
          <a:off x="12763500" y="1835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63137</xdr:rowOff>
    </xdr:from>
    <xdr:to>
      <xdr:col>71</xdr:col>
      <xdr:colOff>177800</xdr:colOff>
      <xdr:row>107</xdr:row>
      <xdr:rowOff>59871</xdr:rowOff>
    </xdr:to>
    <xdr:cxnSp macro="">
      <xdr:nvCxnSpPr>
        <xdr:cNvPr id="667" name="直線コネクタ 666"/>
        <xdr:cNvCxnSpPr/>
      </xdr:nvCxnSpPr>
      <xdr:spPr>
        <a:xfrm flipV="1">
          <a:off x="12814300" y="18236837"/>
          <a:ext cx="889000" cy="16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154050</xdr:rowOff>
    </xdr:from>
    <xdr:ext cx="405111" cy="259045"/>
    <xdr:sp macro="" textlink="">
      <xdr:nvSpPr>
        <xdr:cNvPr id="668" name="n_1aveValue【公民館】&#10;有形固定資産減価償却率"/>
        <xdr:cNvSpPr txBox="1"/>
      </xdr:nvSpPr>
      <xdr:spPr>
        <a:xfrm>
          <a:off x="15266044" y="1832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140988</xdr:rowOff>
    </xdr:from>
    <xdr:ext cx="405111" cy="259045"/>
    <xdr:sp macro="" textlink="">
      <xdr:nvSpPr>
        <xdr:cNvPr id="669" name="n_2aveValue【公民館】&#10;有形固定資産減価償却率"/>
        <xdr:cNvSpPr txBox="1"/>
      </xdr:nvSpPr>
      <xdr:spPr>
        <a:xfrm>
          <a:off x="14389744" y="1831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139354</xdr:rowOff>
    </xdr:from>
    <xdr:ext cx="405111" cy="259045"/>
    <xdr:sp macro="" textlink="">
      <xdr:nvSpPr>
        <xdr:cNvPr id="670" name="n_3aveValue【公民館】&#10;有形固定資産減価償却率"/>
        <xdr:cNvSpPr txBox="1"/>
      </xdr:nvSpPr>
      <xdr:spPr>
        <a:xfrm>
          <a:off x="13500744" y="1831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48821</xdr:rowOff>
    </xdr:from>
    <xdr:ext cx="405111" cy="259045"/>
    <xdr:sp macro="" textlink="">
      <xdr:nvSpPr>
        <xdr:cNvPr id="671" name="n_4aveValue【公民館】&#10;有形固定資産減価償却率"/>
        <xdr:cNvSpPr txBox="1"/>
      </xdr:nvSpPr>
      <xdr:spPr>
        <a:xfrm>
          <a:off x="12611744" y="1787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6366</xdr:rowOff>
    </xdr:from>
    <xdr:ext cx="405111" cy="259045"/>
    <xdr:sp macro="" textlink="">
      <xdr:nvSpPr>
        <xdr:cNvPr id="672" name="n_1mainValue【公民館】&#10;有形固定資産減価償却率"/>
        <xdr:cNvSpPr txBox="1"/>
      </xdr:nvSpPr>
      <xdr:spPr>
        <a:xfrm>
          <a:off x="15266044" y="18008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150058</xdr:rowOff>
    </xdr:from>
    <xdr:ext cx="405111" cy="259045"/>
    <xdr:sp macro="" textlink="">
      <xdr:nvSpPr>
        <xdr:cNvPr id="673" name="n_2mainValue【公民館】&#10;有形固定資産減価償却率"/>
        <xdr:cNvSpPr txBox="1"/>
      </xdr:nvSpPr>
      <xdr:spPr>
        <a:xfrm>
          <a:off x="14389744" y="17980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130464</xdr:rowOff>
    </xdr:from>
    <xdr:ext cx="405111" cy="259045"/>
    <xdr:sp macro="" textlink="">
      <xdr:nvSpPr>
        <xdr:cNvPr id="674" name="n_3mainValue【公民館】&#10;有形固定資産減価償却率"/>
        <xdr:cNvSpPr txBox="1"/>
      </xdr:nvSpPr>
      <xdr:spPr>
        <a:xfrm>
          <a:off x="13500744" y="17961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101798</xdr:rowOff>
    </xdr:from>
    <xdr:ext cx="405111" cy="259045"/>
    <xdr:sp macro="" textlink="">
      <xdr:nvSpPr>
        <xdr:cNvPr id="675" name="n_4mainValue【公民館】&#10;有形固定資産減価償却率"/>
        <xdr:cNvSpPr txBox="1"/>
      </xdr:nvSpPr>
      <xdr:spPr>
        <a:xfrm>
          <a:off x="12611744" y="18446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76" name="正方形/長方形 67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7" name="正方形/長方形 67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8" name="正方形/長方形 67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9" name="正方形/長方形 67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80" name="正方形/長方形 67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1" name="正方形/長方形 68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82" name="正方形/長方形 68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83" name="正方形/長方形 68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84" name="テキスト ボックス 68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85" name="直線コネクタ 68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86" name="直線コネクタ 68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87" name="テキスト ボックス 68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88" name="直線コネクタ 68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89" name="テキスト ボックス 68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90" name="直線コネクタ 68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91" name="テキスト ボックス 69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92" name="直線コネクタ 69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93" name="テキスト ボックス 69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94" name="直線コネクタ 69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95" name="テキスト ボックス 69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96" name="直線コネクタ 69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97" name="テキスト ボックス 69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8" name="直線コネクタ 69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99" name="テキスト ボックス 69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148045</xdr:rowOff>
    </xdr:from>
    <xdr:to>
      <xdr:col>116</xdr:col>
      <xdr:colOff>62864</xdr:colOff>
      <xdr:row>108</xdr:row>
      <xdr:rowOff>138249</xdr:rowOff>
    </xdr:to>
    <xdr:cxnSp macro="">
      <xdr:nvCxnSpPr>
        <xdr:cNvPr id="701" name="直線コネクタ 700"/>
        <xdr:cNvCxnSpPr/>
      </xdr:nvCxnSpPr>
      <xdr:spPr>
        <a:xfrm flipV="1">
          <a:off x="22160864" y="17293045"/>
          <a:ext cx="0" cy="1361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142076</xdr:rowOff>
    </xdr:from>
    <xdr:ext cx="469744" cy="259045"/>
    <xdr:sp macro="" textlink="">
      <xdr:nvSpPr>
        <xdr:cNvPr id="702" name="【公民館】&#10;一人当たり面積最小値テキスト"/>
        <xdr:cNvSpPr txBox="1"/>
      </xdr:nvSpPr>
      <xdr:spPr>
        <a:xfrm>
          <a:off x="22199600" y="18658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138249</xdr:rowOff>
    </xdr:from>
    <xdr:to>
      <xdr:col>116</xdr:col>
      <xdr:colOff>152400</xdr:colOff>
      <xdr:row>108</xdr:row>
      <xdr:rowOff>138249</xdr:rowOff>
    </xdr:to>
    <xdr:cxnSp macro="">
      <xdr:nvCxnSpPr>
        <xdr:cNvPr id="703" name="直線コネクタ 702"/>
        <xdr:cNvCxnSpPr/>
      </xdr:nvCxnSpPr>
      <xdr:spPr>
        <a:xfrm>
          <a:off x="22072600" y="1865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94722</xdr:rowOff>
    </xdr:from>
    <xdr:ext cx="469744" cy="259045"/>
    <xdr:sp macro="" textlink="">
      <xdr:nvSpPr>
        <xdr:cNvPr id="704" name="【公民館】&#10;一人当たり面積最大値テキスト"/>
        <xdr:cNvSpPr txBox="1"/>
      </xdr:nvSpPr>
      <xdr:spPr>
        <a:xfrm>
          <a:off x="22199600" y="17068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148045</xdr:rowOff>
    </xdr:from>
    <xdr:to>
      <xdr:col>116</xdr:col>
      <xdr:colOff>152400</xdr:colOff>
      <xdr:row>100</xdr:row>
      <xdr:rowOff>148045</xdr:rowOff>
    </xdr:to>
    <xdr:cxnSp macro="">
      <xdr:nvCxnSpPr>
        <xdr:cNvPr id="705" name="直線コネクタ 704"/>
        <xdr:cNvCxnSpPr/>
      </xdr:nvCxnSpPr>
      <xdr:spPr>
        <a:xfrm>
          <a:off x="22072600" y="1729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104883</xdr:rowOff>
    </xdr:from>
    <xdr:ext cx="469744" cy="259045"/>
    <xdr:sp macro="" textlink="">
      <xdr:nvSpPr>
        <xdr:cNvPr id="706" name="【公民館】&#10;一人当たり面積平均値テキスト"/>
        <xdr:cNvSpPr txBox="1"/>
      </xdr:nvSpPr>
      <xdr:spPr>
        <a:xfrm>
          <a:off x="22199600" y="181071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82006</xdr:rowOff>
    </xdr:from>
    <xdr:to>
      <xdr:col>116</xdr:col>
      <xdr:colOff>114300</xdr:colOff>
      <xdr:row>107</xdr:row>
      <xdr:rowOff>12156</xdr:rowOff>
    </xdr:to>
    <xdr:sp macro="" textlink="">
      <xdr:nvSpPr>
        <xdr:cNvPr id="707" name="フローチャート: 判断 706"/>
        <xdr:cNvSpPr/>
      </xdr:nvSpPr>
      <xdr:spPr>
        <a:xfrm>
          <a:off x="22110700" y="1825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73298</xdr:rowOff>
    </xdr:from>
    <xdr:to>
      <xdr:col>112</xdr:col>
      <xdr:colOff>38100</xdr:colOff>
      <xdr:row>107</xdr:row>
      <xdr:rowOff>3448</xdr:rowOff>
    </xdr:to>
    <xdr:sp macro="" textlink="">
      <xdr:nvSpPr>
        <xdr:cNvPr id="708" name="フローチャート: 判断 707"/>
        <xdr:cNvSpPr/>
      </xdr:nvSpPr>
      <xdr:spPr>
        <a:xfrm>
          <a:off x="21272500" y="1824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84182</xdr:rowOff>
    </xdr:from>
    <xdr:to>
      <xdr:col>107</xdr:col>
      <xdr:colOff>101600</xdr:colOff>
      <xdr:row>107</xdr:row>
      <xdr:rowOff>14332</xdr:rowOff>
    </xdr:to>
    <xdr:sp macro="" textlink="">
      <xdr:nvSpPr>
        <xdr:cNvPr id="709" name="フローチャート: 判断 708"/>
        <xdr:cNvSpPr/>
      </xdr:nvSpPr>
      <xdr:spPr>
        <a:xfrm>
          <a:off x="20383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124461</xdr:rowOff>
    </xdr:from>
    <xdr:to>
      <xdr:col>102</xdr:col>
      <xdr:colOff>165100</xdr:colOff>
      <xdr:row>107</xdr:row>
      <xdr:rowOff>54611</xdr:rowOff>
    </xdr:to>
    <xdr:sp macro="" textlink="">
      <xdr:nvSpPr>
        <xdr:cNvPr id="710" name="フローチャート: 判断 709"/>
        <xdr:cNvSpPr/>
      </xdr:nvSpPr>
      <xdr:spPr>
        <a:xfrm>
          <a:off x="19494500" y="1829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104866</xdr:rowOff>
    </xdr:from>
    <xdr:to>
      <xdr:col>98</xdr:col>
      <xdr:colOff>38100</xdr:colOff>
      <xdr:row>107</xdr:row>
      <xdr:rowOff>35016</xdr:rowOff>
    </xdr:to>
    <xdr:sp macro="" textlink="">
      <xdr:nvSpPr>
        <xdr:cNvPr id="711" name="フローチャート: 判断 710"/>
        <xdr:cNvSpPr/>
      </xdr:nvSpPr>
      <xdr:spPr>
        <a:xfrm>
          <a:off x="18605500" y="1827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12" name="テキスト ボックス 71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13" name="テキスト ボックス 71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14" name="テキスト ボックス 71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15" name="テキスト ボックス 71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16" name="テキスト ボックス 71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58601</xdr:rowOff>
    </xdr:from>
    <xdr:to>
      <xdr:col>116</xdr:col>
      <xdr:colOff>114300</xdr:colOff>
      <xdr:row>107</xdr:row>
      <xdr:rowOff>160201</xdr:rowOff>
    </xdr:to>
    <xdr:sp macro="" textlink="">
      <xdr:nvSpPr>
        <xdr:cNvPr id="717" name="楕円 716"/>
        <xdr:cNvSpPr/>
      </xdr:nvSpPr>
      <xdr:spPr>
        <a:xfrm>
          <a:off x="22110700" y="1840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37028</xdr:rowOff>
    </xdr:from>
    <xdr:ext cx="469744" cy="259045"/>
    <xdr:sp macro="" textlink="">
      <xdr:nvSpPr>
        <xdr:cNvPr id="718" name="【公民館】&#10;一人当たり面積該当値テキスト"/>
        <xdr:cNvSpPr txBox="1"/>
      </xdr:nvSpPr>
      <xdr:spPr>
        <a:xfrm>
          <a:off x="22199600" y="18382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64044</xdr:rowOff>
    </xdr:from>
    <xdr:to>
      <xdr:col>112</xdr:col>
      <xdr:colOff>38100</xdr:colOff>
      <xdr:row>107</xdr:row>
      <xdr:rowOff>165644</xdr:rowOff>
    </xdr:to>
    <xdr:sp macro="" textlink="">
      <xdr:nvSpPr>
        <xdr:cNvPr id="719" name="楕円 718"/>
        <xdr:cNvSpPr/>
      </xdr:nvSpPr>
      <xdr:spPr>
        <a:xfrm>
          <a:off x="21272500" y="1840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109401</xdr:rowOff>
    </xdr:from>
    <xdr:to>
      <xdr:col>116</xdr:col>
      <xdr:colOff>63500</xdr:colOff>
      <xdr:row>107</xdr:row>
      <xdr:rowOff>114844</xdr:rowOff>
    </xdr:to>
    <xdr:cxnSp macro="">
      <xdr:nvCxnSpPr>
        <xdr:cNvPr id="720" name="直線コネクタ 719"/>
        <xdr:cNvCxnSpPr/>
      </xdr:nvCxnSpPr>
      <xdr:spPr>
        <a:xfrm flipV="1">
          <a:off x="21323300" y="18454551"/>
          <a:ext cx="8382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69487</xdr:rowOff>
    </xdr:from>
    <xdr:to>
      <xdr:col>107</xdr:col>
      <xdr:colOff>101600</xdr:colOff>
      <xdr:row>107</xdr:row>
      <xdr:rowOff>171087</xdr:rowOff>
    </xdr:to>
    <xdr:sp macro="" textlink="">
      <xdr:nvSpPr>
        <xdr:cNvPr id="721" name="楕円 720"/>
        <xdr:cNvSpPr/>
      </xdr:nvSpPr>
      <xdr:spPr>
        <a:xfrm>
          <a:off x="20383500" y="1841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114844</xdr:rowOff>
    </xdr:from>
    <xdr:to>
      <xdr:col>111</xdr:col>
      <xdr:colOff>177800</xdr:colOff>
      <xdr:row>107</xdr:row>
      <xdr:rowOff>120287</xdr:rowOff>
    </xdr:to>
    <xdr:cxnSp macro="">
      <xdr:nvCxnSpPr>
        <xdr:cNvPr id="722" name="直線コネクタ 721"/>
        <xdr:cNvCxnSpPr/>
      </xdr:nvCxnSpPr>
      <xdr:spPr>
        <a:xfrm flipV="1">
          <a:off x="20434300" y="18459994"/>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77107</xdr:rowOff>
    </xdr:from>
    <xdr:to>
      <xdr:col>102</xdr:col>
      <xdr:colOff>165100</xdr:colOff>
      <xdr:row>108</xdr:row>
      <xdr:rowOff>7257</xdr:rowOff>
    </xdr:to>
    <xdr:sp macro="" textlink="">
      <xdr:nvSpPr>
        <xdr:cNvPr id="723" name="楕円 722"/>
        <xdr:cNvSpPr/>
      </xdr:nvSpPr>
      <xdr:spPr>
        <a:xfrm>
          <a:off x="19494500" y="1842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120287</xdr:rowOff>
    </xdr:from>
    <xdr:to>
      <xdr:col>107</xdr:col>
      <xdr:colOff>50800</xdr:colOff>
      <xdr:row>107</xdr:row>
      <xdr:rowOff>127907</xdr:rowOff>
    </xdr:to>
    <xdr:cxnSp macro="">
      <xdr:nvCxnSpPr>
        <xdr:cNvPr id="724" name="直線コネクタ 723"/>
        <xdr:cNvCxnSpPr/>
      </xdr:nvCxnSpPr>
      <xdr:spPr>
        <a:xfrm flipV="1">
          <a:off x="19545300" y="18465437"/>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147864</xdr:rowOff>
    </xdr:from>
    <xdr:to>
      <xdr:col>98</xdr:col>
      <xdr:colOff>38100</xdr:colOff>
      <xdr:row>108</xdr:row>
      <xdr:rowOff>78014</xdr:rowOff>
    </xdr:to>
    <xdr:sp macro="" textlink="">
      <xdr:nvSpPr>
        <xdr:cNvPr id="725" name="楕円 724"/>
        <xdr:cNvSpPr/>
      </xdr:nvSpPr>
      <xdr:spPr>
        <a:xfrm>
          <a:off x="18605500" y="1849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127907</xdr:rowOff>
    </xdr:from>
    <xdr:to>
      <xdr:col>102</xdr:col>
      <xdr:colOff>114300</xdr:colOff>
      <xdr:row>108</xdr:row>
      <xdr:rowOff>27214</xdr:rowOff>
    </xdr:to>
    <xdr:cxnSp macro="">
      <xdr:nvCxnSpPr>
        <xdr:cNvPr id="726" name="直線コネクタ 725"/>
        <xdr:cNvCxnSpPr/>
      </xdr:nvCxnSpPr>
      <xdr:spPr>
        <a:xfrm flipV="1">
          <a:off x="18656300" y="18473057"/>
          <a:ext cx="889000" cy="7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19975</xdr:rowOff>
    </xdr:from>
    <xdr:ext cx="469744" cy="259045"/>
    <xdr:sp macro="" textlink="">
      <xdr:nvSpPr>
        <xdr:cNvPr id="727" name="n_1aveValue【公民館】&#10;一人当たり面積"/>
        <xdr:cNvSpPr txBox="1"/>
      </xdr:nvSpPr>
      <xdr:spPr>
        <a:xfrm>
          <a:off x="21075727" y="1802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30859</xdr:rowOff>
    </xdr:from>
    <xdr:ext cx="469744" cy="259045"/>
    <xdr:sp macro="" textlink="">
      <xdr:nvSpPr>
        <xdr:cNvPr id="728" name="n_2aveValue【公民館】&#10;一人当たり面積"/>
        <xdr:cNvSpPr txBox="1"/>
      </xdr:nvSpPr>
      <xdr:spPr>
        <a:xfrm>
          <a:off x="201994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71138</xdr:rowOff>
    </xdr:from>
    <xdr:ext cx="469744" cy="259045"/>
    <xdr:sp macro="" textlink="">
      <xdr:nvSpPr>
        <xdr:cNvPr id="729" name="n_3aveValue【公民館】&#10;一人当たり面積"/>
        <xdr:cNvSpPr txBox="1"/>
      </xdr:nvSpPr>
      <xdr:spPr>
        <a:xfrm>
          <a:off x="19310427" y="180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51543</xdr:rowOff>
    </xdr:from>
    <xdr:ext cx="469744" cy="259045"/>
    <xdr:sp macro="" textlink="">
      <xdr:nvSpPr>
        <xdr:cNvPr id="730" name="n_4aveValue【公民館】&#10;一人当たり面積"/>
        <xdr:cNvSpPr txBox="1"/>
      </xdr:nvSpPr>
      <xdr:spPr>
        <a:xfrm>
          <a:off x="18421427" y="1805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156771</xdr:rowOff>
    </xdr:from>
    <xdr:ext cx="469744" cy="259045"/>
    <xdr:sp macro="" textlink="">
      <xdr:nvSpPr>
        <xdr:cNvPr id="731" name="n_1mainValue【公民館】&#10;一人当たり面積"/>
        <xdr:cNvSpPr txBox="1"/>
      </xdr:nvSpPr>
      <xdr:spPr>
        <a:xfrm>
          <a:off x="21075727" y="18501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162214</xdr:rowOff>
    </xdr:from>
    <xdr:ext cx="469744" cy="259045"/>
    <xdr:sp macro="" textlink="">
      <xdr:nvSpPr>
        <xdr:cNvPr id="732" name="n_2mainValue【公民館】&#10;一人当たり面積"/>
        <xdr:cNvSpPr txBox="1"/>
      </xdr:nvSpPr>
      <xdr:spPr>
        <a:xfrm>
          <a:off x="20199427" y="18507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169834</xdr:rowOff>
    </xdr:from>
    <xdr:ext cx="469744" cy="259045"/>
    <xdr:sp macro="" textlink="">
      <xdr:nvSpPr>
        <xdr:cNvPr id="733" name="n_3mainValue【公民館】&#10;一人当たり面積"/>
        <xdr:cNvSpPr txBox="1"/>
      </xdr:nvSpPr>
      <xdr:spPr>
        <a:xfrm>
          <a:off x="19310427" y="1851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69141</xdr:rowOff>
    </xdr:from>
    <xdr:ext cx="469744" cy="259045"/>
    <xdr:sp macro="" textlink="">
      <xdr:nvSpPr>
        <xdr:cNvPr id="734" name="n_4mainValue【公民館】&#10;一人当たり面積"/>
        <xdr:cNvSpPr txBox="1"/>
      </xdr:nvSpPr>
      <xdr:spPr>
        <a:xfrm>
          <a:off x="18421427" y="1858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5" name="正方形/長方形 73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6" name="正方形/長方形 73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37" name="テキスト ボックス 73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類似団体と比較して有形固定資産減価償却率が高くなっている施設は、道路、学校施設、公民館である。</a:t>
          </a:r>
        </a:p>
        <a:p>
          <a:r>
            <a:rPr kumimoji="1" lang="ja-JP" altLang="en-US" sz="1300">
              <a:latin typeface="ＭＳ Ｐゴシック" panose="020B0600070205080204" pitchFamily="50" charset="-128"/>
              <a:ea typeface="ＭＳ Ｐゴシック" panose="020B0600070205080204" pitchFamily="50" charset="-128"/>
            </a:rPr>
            <a:t>　また、平成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年度で日進保育園の更新整備を行ったことにより、認定こども園・幼稚園・保育所は、類似団体平均より下回ることとなった。</a:t>
          </a:r>
        </a:p>
        <a:p>
          <a:r>
            <a:rPr kumimoji="1" lang="ja-JP" altLang="en-US" sz="1300">
              <a:latin typeface="ＭＳ Ｐゴシック" panose="020B0600070205080204" pitchFamily="50" charset="-128"/>
              <a:ea typeface="ＭＳ Ｐゴシック" panose="020B0600070205080204" pitchFamily="50" charset="-128"/>
            </a:rPr>
            <a:t>　保育所等や学校施設については、人口減少とともに園児・児童・生徒も同じように減少していくことから、将来の施設更新や長寿命化にあたっては統合を前提に取り組んで行く必要がある。</a:t>
          </a:r>
        </a:p>
        <a:p>
          <a:r>
            <a:rPr kumimoji="1" lang="ja-JP" altLang="en-US" sz="1300">
              <a:latin typeface="ＭＳ Ｐゴシック" panose="020B0600070205080204" pitchFamily="50" charset="-128"/>
              <a:ea typeface="ＭＳ Ｐゴシック" panose="020B0600070205080204" pitchFamily="50" charset="-128"/>
            </a:rPr>
            <a:t>　そのなか個別施設計画では、小学校及び中学校の統廃合を行う方向性を打ち出しており、今後、具体的な議論や取り組みを行う予定となっている。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9,175
9,072
362.86
7,015,845
6,818,246
159,649
4,740,644
8,405,771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38.2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33037</xdr:rowOff>
    </xdr:from>
    <xdr:ext cx="405111" cy="259045"/>
    <xdr:sp macro="" textlink="">
      <xdr:nvSpPr>
        <xdr:cNvPr id="61" name="【図書館】&#10;有形固定資産減価償却率平均値テキスト"/>
        <xdr:cNvSpPr txBox="1"/>
      </xdr:nvSpPr>
      <xdr:spPr>
        <a:xfrm>
          <a:off x="4673600" y="6033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10160</xdr:rowOff>
    </xdr:from>
    <xdr:to>
      <xdr:col>24</xdr:col>
      <xdr:colOff>114300</xdr:colOff>
      <xdr:row>36</xdr:row>
      <xdr:rowOff>111760</xdr:rowOff>
    </xdr:to>
    <xdr:sp macro="" textlink="">
      <xdr:nvSpPr>
        <xdr:cNvPr id="62" name="フローチャート: 判断 61"/>
        <xdr:cNvSpPr/>
      </xdr:nvSpPr>
      <xdr:spPr>
        <a:xfrm>
          <a:off x="4584700" y="618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166370</xdr:rowOff>
    </xdr:from>
    <xdr:to>
      <xdr:col>20</xdr:col>
      <xdr:colOff>38100</xdr:colOff>
      <xdr:row>36</xdr:row>
      <xdr:rowOff>96520</xdr:rowOff>
    </xdr:to>
    <xdr:sp macro="" textlink="">
      <xdr:nvSpPr>
        <xdr:cNvPr id="63" name="フローチャート: 判断 62"/>
        <xdr:cNvSpPr/>
      </xdr:nvSpPr>
      <xdr:spPr>
        <a:xfrm>
          <a:off x="3746500" y="616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133350</xdr:rowOff>
    </xdr:from>
    <xdr:to>
      <xdr:col>15</xdr:col>
      <xdr:colOff>101600</xdr:colOff>
      <xdr:row>36</xdr:row>
      <xdr:rowOff>63500</xdr:rowOff>
    </xdr:to>
    <xdr:sp macro="" textlink="">
      <xdr:nvSpPr>
        <xdr:cNvPr id="64" name="フローチャート: 判断 63"/>
        <xdr:cNvSpPr/>
      </xdr:nvSpPr>
      <xdr:spPr>
        <a:xfrm>
          <a:off x="28575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2540</xdr:rowOff>
    </xdr:from>
    <xdr:to>
      <xdr:col>10</xdr:col>
      <xdr:colOff>165100</xdr:colOff>
      <xdr:row>36</xdr:row>
      <xdr:rowOff>104140</xdr:rowOff>
    </xdr:to>
    <xdr:sp macro="" textlink="">
      <xdr:nvSpPr>
        <xdr:cNvPr id="65" name="フローチャート: 判断 64"/>
        <xdr:cNvSpPr/>
      </xdr:nvSpPr>
      <xdr:spPr>
        <a:xfrm>
          <a:off x="19685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19050</xdr:rowOff>
    </xdr:from>
    <xdr:to>
      <xdr:col>6</xdr:col>
      <xdr:colOff>38100</xdr:colOff>
      <xdr:row>36</xdr:row>
      <xdr:rowOff>120650</xdr:rowOff>
    </xdr:to>
    <xdr:sp macro="" textlink="">
      <xdr:nvSpPr>
        <xdr:cNvPr id="66" name="フローチャート: 判断 65"/>
        <xdr:cNvSpPr/>
      </xdr:nvSpPr>
      <xdr:spPr>
        <a:xfrm>
          <a:off x="10795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83820</xdr:rowOff>
    </xdr:from>
    <xdr:to>
      <xdr:col>24</xdr:col>
      <xdr:colOff>114300</xdr:colOff>
      <xdr:row>37</xdr:row>
      <xdr:rowOff>13970</xdr:rowOff>
    </xdr:to>
    <xdr:sp macro="" textlink="">
      <xdr:nvSpPr>
        <xdr:cNvPr id="72" name="楕円 71"/>
        <xdr:cNvSpPr/>
      </xdr:nvSpPr>
      <xdr:spPr>
        <a:xfrm>
          <a:off x="45847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62247</xdr:rowOff>
    </xdr:from>
    <xdr:ext cx="405111" cy="259045"/>
    <xdr:sp macro="" textlink="">
      <xdr:nvSpPr>
        <xdr:cNvPr id="73" name="【図書館】&#10;有形固定資産減価償却率該当値テキスト"/>
        <xdr:cNvSpPr txBox="1"/>
      </xdr:nvSpPr>
      <xdr:spPr>
        <a:xfrm>
          <a:off x="4673600" y="6234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50800</xdr:rowOff>
    </xdr:from>
    <xdr:to>
      <xdr:col>20</xdr:col>
      <xdr:colOff>38100</xdr:colOff>
      <xdr:row>36</xdr:row>
      <xdr:rowOff>152400</xdr:rowOff>
    </xdr:to>
    <xdr:sp macro="" textlink="">
      <xdr:nvSpPr>
        <xdr:cNvPr id="74" name="楕円 73"/>
        <xdr:cNvSpPr/>
      </xdr:nvSpPr>
      <xdr:spPr>
        <a:xfrm>
          <a:off x="3746500" y="622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101600</xdr:rowOff>
    </xdr:from>
    <xdr:to>
      <xdr:col>24</xdr:col>
      <xdr:colOff>63500</xdr:colOff>
      <xdr:row>36</xdr:row>
      <xdr:rowOff>134620</xdr:rowOff>
    </xdr:to>
    <xdr:cxnSp macro="">
      <xdr:nvCxnSpPr>
        <xdr:cNvPr id="75" name="直線コネクタ 74"/>
        <xdr:cNvCxnSpPr/>
      </xdr:nvCxnSpPr>
      <xdr:spPr>
        <a:xfrm>
          <a:off x="3797300" y="6273800"/>
          <a:ext cx="838200"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17780</xdr:rowOff>
    </xdr:from>
    <xdr:to>
      <xdr:col>15</xdr:col>
      <xdr:colOff>101600</xdr:colOff>
      <xdr:row>36</xdr:row>
      <xdr:rowOff>119380</xdr:rowOff>
    </xdr:to>
    <xdr:sp macro="" textlink="">
      <xdr:nvSpPr>
        <xdr:cNvPr id="76" name="楕円 75"/>
        <xdr:cNvSpPr/>
      </xdr:nvSpPr>
      <xdr:spPr>
        <a:xfrm>
          <a:off x="2857500" y="618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68580</xdr:rowOff>
    </xdr:from>
    <xdr:to>
      <xdr:col>19</xdr:col>
      <xdr:colOff>177800</xdr:colOff>
      <xdr:row>36</xdr:row>
      <xdr:rowOff>101600</xdr:rowOff>
    </xdr:to>
    <xdr:cxnSp macro="">
      <xdr:nvCxnSpPr>
        <xdr:cNvPr id="77" name="直線コネクタ 76"/>
        <xdr:cNvCxnSpPr/>
      </xdr:nvCxnSpPr>
      <xdr:spPr>
        <a:xfrm>
          <a:off x="2908300" y="6240780"/>
          <a:ext cx="889000"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156210</xdr:rowOff>
    </xdr:from>
    <xdr:to>
      <xdr:col>10</xdr:col>
      <xdr:colOff>165100</xdr:colOff>
      <xdr:row>36</xdr:row>
      <xdr:rowOff>86360</xdr:rowOff>
    </xdr:to>
    <xdr:sp macro="" textlink="">
      <xdr:nvSpPr>
        <xdr:cNvPr id="78" name="楕円 77"/>
        <xdr:cNvSpPr/>
      </xdr:nvSpPr>
      <xdr:spPr>
        <a:xfrm>
          <a:off x="19685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35560</xdr:rowOff>
    </xdr:from>
    <xdr:to>
      <xdr:col>15</xdr:col>
      <xdr:colOff>50800</xdr:colOff>
      <xdr:row>36</xdr:row>
      <xdr:rowOff>68580</xdr:rowOff>
    </xdr:to>
    <xdr:cxnSp macro="">
      <xdr:nvCxnSpPr>
        <xdr:cNvPr id="79" name="直線コネクタ 78"/>
        <xdr:cNvCxnSpPr/>
      </xdr:nvCxnSpPr>
      <xdr:spPr>
        <a:xfrm>
          <a:off x="2019300" y="6207760"/>
          <a:ext cx="889000"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119380</xdr:rowOff>
    </xdr:from>
    <xdr:to>
      <xdr:col>6</xdr:col>
      <xdr:colOff>38100</xdr:colOff>
      <xdr:row>36</xdr:row>
      <xdr:rowOff>49530</xdr:rowOff>
    </xdr:to>
    <xdr:sp macro="" textlink="">
      <xdr:nvSpPr>
        <xdr:cNvPr id="80" name="楕円 79"/>
        <xdr:cNvSpPr/>
      </xdr:nvSpPr>
      <xdr:spPr>
        <a:xfrm>
          <a:off x="1079500" y="612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170180</xdr:rowOff>
    </xdr:from>
    <xdr:to>
      <xdr:col>10</xdr:col>
      <xdr:colOff>114300</xdr:colOff>
      <xdr:row>36</xdr:row>
      <xdr:rowOff>35560</xdr:rowOff>
    </xdr:to>
    <xdr:cxnSp macro="">
      <xdr:nvCxnSpPr>
        <xdr:cNvPr id="81" name="直線コネクタ 80"/>
        <xdr:cNvCxnSpPr/>
      </xdr:nvCxnSpPr>
      <xdr:spPr>
        <a:xfrm>
          <a:off x="1130300" y="6170930"/>
          <a:ext cx="889000"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113047</xdr:rowOff>
    </xdr:from>
    <xdr:ext cx="405111" cy="259045"/>
    <xdr:sp macro="" textlink="">
      <xdr:nvSpPr>
        <xdr:cNvPr id="82" name="n_1aveValue【図書館】&#10;有形固定資産減価償却率"/>
        <xdr:cNvSpPr txBox="1"/>
      </xdr:nvSpPr>
      <xdr:spPr>
        <a:xfrm>
          <a:off x="3582044" y="59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80027</xdr:rowOff>
    </xdr:from>
    <xdr:ext cx="405111" cy="259045"/>
    <xdr:sp macro="" textlink="">
      <xdr:nvSpPr>
        <xdr:cNvPr id="83" name="n_2aveValue【図書館】&#10;有形固定資産減価償却率"/>
        <xdr:cNvSpPr txBox="1"/>
      </xdr:nvSpPr>
      <xdr:spPr>
        <a:xfrm>
          <a:off x="2705744" y="5909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95267</xdr:rowOff>
    </xdr:from>
    <xdr:ext cx="405111" cy="259045"/>
    <xdr:sp macro="" textlink="">
      <xdr:nvSpPr>
        <xdr:cNvPr id="84" name="n_3aveValue【図書館】&#10;有形固定資産減価償却率"/>
        <xdr:cNvSpPr txBox="1"/>
      </xdr:nvSpPr>
      <xdr:spPr>
        <a:xfrm>
          <a:off x="1816744" y="626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111777</xdr:rowOff>
    </xdr:from>
    <xdr:ext cx="405111" cy="259045"/>
    <xdr:sp macro="" textlink="">
      <xdr:nvSpPr>
        <xdr:cNvPr id="85" name="n_4aveValue【図書館】&#10;有形固定資産減価償却率"/>
        <xdr:cNvSpPr txBox="1"/>
      </xdr:nvSpPr>
      <xdr:spPr>
        <a:xfrm>
          <a:off x="927744" y="6283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143527</xdr:rowOff>
    </xdr:from>
    <xdr:ext cx="405111" cy="259045"/>
    <xdr:sp macro="" textlink="">
      <xdr:nvSpPr>
        <xdr:cNvPr id="86" name="n_1mainValue【図書館】&#10;有形固定資産減価償却率"/>
        <xdr:cNvSpPr txBox="1"/>
      </xdr:nvSpPr>
      <xdr:spPr>
        <a:xfrm>
          <a:off x="3582044"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110507</xdr:rowOff>
    </xdr:from>
    <xdr:ext cx="405111" cy="259045"/>
    <xdr:sp macro="" textlink="">
      <xdr:nvSpPr>
        <xdr:cNvPr id="87" name="n_2mainValue【図書館】&#10;有形固定資産減価償却率"/>
        <xdr:cNvSpPr txBox="1"/>
      </xdr:nvSpPr>
      <xdr:spPr>
        <a:xfrm>
          <a:off x="2705744" y="628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102887</xdr:rowOff>
    </xdr:from>
    <xdr:ext cx="405111" cy="259045"/>
    <xdr:sp macro="" textlink="">
      <xdr:nvSpPr>
        <xdr:cNvPr id="88" name="n_3mainValue【図書館】&#10;有形固定資産減価償却率"/>
        <xdr:cNvSpPr txBox="1"/>
      </xdr:nvSpPr>
      <xdr:spPr>
        <a:xfrm>
          <a:off x="1816744" y="5932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66057</xdr:rowOff>
    </xdr:from>
    <xdr:ext cx="405111" cy="259045"/>
    <xdr:sp macro="" textlink="">
      <xdr:nvSpPr>
        <xdr:cNvPr id="89" name="n_4mainValue【図書館】&#10;有形固定資産減価償却率"/>
        <xdr:cNvSpPr txBox="1"/>
      </xdr:nvSpPr>
      <xdr:spPr>
        <a:xfrm>
          <a:off x="927744" y="5895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137160</xdr:rowOff>
    </xdr:from>
    <xdr:to>
      <xdr:col>54</xdr:col>
      <xdr:colOff>189865</xdr:colOff>
      <xdr:row>41</xdr:row>
      <xdr:rowOff>72390</xdr:rowOff>
    </xdr:to>
    <xdr:cxnSp macro="">
      <xdr:nvCxnSpPr>
        <xdr:cNvPr id="113" name="直線コネクタ 112"/>
        <xdr:cNvCxnSpPr/>
      </xdr:nvCxnSpPr>
      <xdr:spPr>
        <a:xfrm flipV="1">
          <a:off x="10476865" y="562356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76217</xdr:rowOff>
    </xdr:from>
    <xdr:ext cx="469744" cy="259045"/>
    <xdr:sp macro="" textlink="">
      <xdr:nvSpPr>
        <xdr:cNvPr id="114" name="【図書館】&#10;一人当たり面積最小値テキスト"/>
        <xdr:cNvSpPr txBox="1"/>
      </xdr:nvSpPr>
      <xdr:spPr>
        <a:xfrm>
          <a:off x="10515600" y="710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72390</xdr:rowOff>
    </xdr:from>
    <xdr:to>
      <xdr:col>55</xdr:col>
      <xdr:colOff>88900</xdr:colOff>
      <xdr:row>41</xdr:row>
      <xdr:rowOff>72390</xdr:rowOff>
    </xdr:to>
    <xdr:cxnSp macro="">
      <xdr:nvCxnSpPr>
        <xdr:cNvPr id="115" name="直線コネクタ 114"/>
        <xdr:cNvCxnSpPr/>
      </xdr:nvCxnSpPr>
      <xdr:spPr>
        <a:xfrm>
          <a:off x="10388600" y="7101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83837</xdr:rowOff>
    </xdr:from>
    <xdr:ext cx="469744" cy="259045"/>
    <xdr:sp macro="" textlink="">
      <xdr:nvSpPr>
        <xdr:cNvPr id="116" name="【図書館】&#10;一人当たり面積最大値テキスト"/>
        <xdr:cNvSpPr txBox="1"/>
      </xdr:nvSpPr>
      <xdr:spPr>
        <a:xfrm>
          <a:off x="10515600" y="5398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137160</xdr:rowOff>
    </xdr:from>
    <xdr:to>
      <xdr:col>55</xdr:col>
      <xdr:colOff>88900</xdr:colOff>
      <xdr:row>32</xdr:row>
      <xdr:rowOff>137160</xdr:rowOff>
    </xdr:to>
    <xdr:cxnSp macro="">
      <xdr:nvCxnSpPr>
        <xdr:cNvPr id="117" name="直線コネクタ 116"/>
        <xdr:cNvCxnSpPr/>
      </xdr:nvCxnSpPr>
      <xdr:spPr>
        <a:xfrm>
          <a:off x="10388600" y="562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82567</xdr:rowOff>
    </xdr:from>
    <xdr:ext cx="469744" cy="259045"/>
    <xdr:sp macro="" textlink="">
      <xdr:nvSpPr>
        <xdr:cNvPr id="118" name="【図書館】&#10;一人当たり面積平均値テキスト"/>
        <xdr:cNvSpPr txBox="1"/>
      </xdr:nvSpPr>
      <xdr:spPr>
        <a:xfrm>
          <a:off x="10515600" y="6597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59690</xdr:rowOff>
    </xdr:from>
    <xdr:to>
      <xdr:col>55</xdr:col>
      <xdr:colOff>50800</xdr:colOff>
      <xdr:row>39</xdr:row>
      <xdr:rowOff>161290</xdr:rowOff>
    </xdr:to>
    <xdr:sp macro="" textlink="">
      <xdr:nvSpPr>
        <xdr:cNvPr id="119" name="フローチャート: 判断 118"/>
        <xdr:cNvSpPr/>
      </xdr:nvSpPr>
      <xdr:spPr>
        <a:xfrm>
          <a:off x="104267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71120</xdr:rowOff>
    </xdr:from>
    <xdr:to>
      <xdr:col>50</xdr:col>
      <xdr:colOff>165100</xdr:colOff>
      <xdr:row>40</xdr:row>
      <xdr:rowOff>1270</xdr:rowOff>
    </xdr:to>
    <xdr:sp macro="" textlink="">
      <xdr:nvSpPr>
        <xdr:cNvPr id="120" name="フローチャート: 判断 119"/>
        <xdr:cNvSpPr/>
      </xdr:nvSpPr>
      <xdr:spPr>
        <a:xfrm>
          <a:off x="95885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105410</xdr:rowOff>
    </xdr:from>
    <xdr:to>
      <xdr:col>46</xdr:col>
      <xdr:colOff>38100</xdr:colOff>
      <xdr:row>40</xdr:row>
      <xdr:rowOff>35560</xdr:rowOff>
    </xdr:to>
    <xdr:sp macro="" textlink="">
      <xdr:nvSpPr>
        <xdr:cNvPr id="121" name="フローチャート: 判断 120"/>
        <xdr:cNvSpPr/>
      </xdr:nvSpPr>
      <xdr:spPr>
        <a:xfrm>
          <a:off x="8699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2540</xdr:rowOff>
    </xdr:from>
    <xdr:to>
      <xdr:col>41</xdr:col>
      <xdr:colOff>101600</xdr:colOff>
      <xdr:row>40</xdr:row>
      <xdr:rowOff>104140</xdr:rowOff>
    </xdr:to>
    <xdr:sp macro="" textlink="">
      <xdr:nvSpPr>
        <xdr:cNvPr id="122" name="フローチャート: 判断 121"/>
        <xdr:cNvSpPr/>
      </xdr:nvSpPr>
      <xdr:spPr>
        <a:xfrm>
          <a:off x="7810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36830</xdr:rowOff>
    </xdr:from>
    <xdr:to>
      <xdr:col>36</xdr:col>
      <xdr:colOff>165100</xdr:colOff>
      <xdr:row>39</xdr:row>
      <xdr:rowOff>138430</xdr:rowOff>
    </xdr:to>
    <xdr:sp macro="" textlink="">
      <xdr:nvSpPr>
        <xdr:cNvPr id="123" name="フローチャート: 判断 122"/>
        <xdr:cNvSpPr/>
      </xdr:nvSpPr>
      <xdr:spPr>
        <a:xfrm>
          <a:off x="6921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158750</xdr:rowOff>
    </xdr:from>
    <xdr:to>
      <xdr:col>55</xdr:col>
      <xdr:colOff>50800</xdr:colOff>
      <xdr:row>41</xdr:row>
      <xdr:rowOff>88900</xdr:rowOff>
    </xdr:to>
    <xdr:sp macro="" textlink="">
      <xdr:nvSpPr>
        <xdr:cNvPr id="129" name="楕円 128"/>
        <xdr:cNvSpPr/>
      </xdr:nvSpPr>
      <xdr:spPr>
        <a:xfrm>
          <a:off x="10426700" y="701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73677</xdr:rowOff>
    </xdr:from>
    <xdr:ext cx="469744" cy="259045"/>
    <xdr:sp macro="" textlink="">
      <xdr:nvSpPr>
        <xdr:cNvPr id="130" name="【図書館】&#10;一人当たり面積該当値テキスト"/>
        <xdr:cNvSpPr txBox="1"/>
      </xdr:nvSpPr>
      <xdr:spPr>
        <a:xfrm>
          <a:off x="10515600" y="693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162560</xdr:rowOff>
    </xdr:from>
    <xdr:to>
      <xdr:col>50</xdr:col>
      <xdr:colOff>165100</xdr:colOff>
      <xdr:row>41</xdr:row>
      <xdr:rowOff>92710</xdr:rowOff>
    </xdr:to>
    <xdr:sp macro="" textlink="">
      <xdr:nvSpPr>
        <xdr:cNvPr id="131" name="楕円 130"/>
        <xdr:cNvSpPr/>
      </xdr:nvSpPr>
      <xdr:spPr>
        <a:xfrm>
          <a:off x="9588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38100</xdr:rowOff>
    </xdr:from>
    <xdr:to>
      <xdr:col>55</xdr:col>
      <xdr:colOff>0</xdr:colOff>
      <xdr:row>41</xdr:row>
      <xdr:rowOff>41910</xdr:rowOff>
    </xdr:to>
    <xdr:cxnSp macro="">
      <xdr:nvCxnSpPr>
        <xdr:cNvPr id="132" name="直線コネクタ 131"/>
        <xdr:cNvCxnSpPr/>
      </xdr:nvCxnSpPr>
      <xdr:spPr>
        <a:xfrm flipV="1">
          <a:off x="9639300" y="706755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162560</xdr:rowOff>
    </xdr:from>
    <xdr:to>
      <xdr:col>46</xdr:col>
      <xdr:colOff>38100</xdr:colOff>
      <xdr:row>41</xdr:row>
      <xdr:rowOff>92710</xdr:rowOff>
    </xdr:to>
    <xdr:sp macro="" textlink="">
      <xdr:nvSpPr>
        <xdr:cNvPr id="133" name="楕円 132"/>
        <xdr:cNvSpPr/>
      </xdr:nvSpPr>
      <xdr:spPr>
        <a:xfrm>
          <a:off x="8699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41910</xdr:rowOff>
    </xdr:from>
    <xdr:to>
      <xdr:col>50</xdr:col>
      <xdr:colOff>114300</xdr:colOff>
      <xdr:row>41</xdr:row>
      <xdr:rowOff>41910</xdr:rowOff>
    </xdr:to>
    <xdr:cxnSp macro="">
      <xdr:nvCxnSpPr>
        <xdr:cNvPr id="134" name="直線コネクタ 133"/>
        <xdr:cNvCxnSpPr/>
      </xdr:nvCxnSpPr>
      <xdr:spPr>
        <a:xfrm>
          <a:off x="8750300" y="7071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166370</xdr:rowOff>
    </xdr:from>
    <xdr:to>
      <xdr:col>41</xdr:col>
      <xdr:colOff>101600</xdr:colOff>
      <xdr:row>41</xdr:row>
      <xdr:rowOff>96520</xdr:rowOff>
    </xdr:to>
    <xdr:sp macro="" textlink="">
      <xdr:nvSpPr>
        <xdr:cNvPr id="135" name="楕円 134"/>
        <xdr:cNvSpPr/>
      </xdr:nvSpPr>
      <xdr:spPr>
        <a:xfrm>
          <a:off x="7810500" y="702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41910</xdr:rowOff>
    </xdr:from>
    <xdr:to>
      <xdr:col>45</xdr:col>
      <xdr:colOff>177800</xdr:colOff>
      <xdr:row>41</xdr:row>
      <xdr:rowOff>45720</xdr:rowOff>
    </xdr:to>
    <xdr:cxnSp macro="">
      <xdr:nvCxnSpPr>
        <xdr:cNvPr id="136" name="直線コネクタ 135"/>
        <xdr:cNvCxnSpPr/>
      </xdr:nvCxnSpPr>
      <xdr:spPr>
        <a:xfrm flipV="1">
          <a:off x="7861300" y="70713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170180</xdr:rowOff>
    </xdr:from>
    <xdr:to>
      <xdr:col>36</xdr:col>
      <xdr:colOff>165100</xdr:colOff>
      <xdr:row>41</xdr:row>
      <xdr:rowOff>100330</xdr:rowOff>
    </xdr:to>
    <xdr:sp macro="" textlink="">
      <xdr:nvSpPr>
        <xdr:cNvPr id="137" name="楕円 136"/>
        <xdr:cNvSpPr/>
      </xdr:nvSpPr>
      <xdr:spPr>
        <a:xfrm>
          <a:off x="6921500" y="702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45720</xdr:rowOff>
    </xdr:from>
    <xdr:to>
      <xdr:col>41</xdr:col>
      <xdr:colOff>50800</xdr:colOff>
      <xdr:row>41</xdr:row>
      <xdr:rowOff>49530</xdr:rowOff>
    </xdr:to>
    <xdr:cxnSp macro="">
      <xdr:nvCxnSpPr>
        <xdr:cNvPr id="138" name="直線コネクタ 137"/>
        <xdr:cNvCxnSpPr/>
      </xdr:nvCxnSpPr>
      <xdr:spPr>
        <a:xfrm flipV="1">
          <a:off x="6972300" y="70751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17797</xdr:rowOff>
    </xdr:from>
    <xdr:ext cx="469744" cy="259045"/>
    <xdr:sp macro="" textlink="">
      <xdr:nvSpPr>
        <xdr:cNvPr id="139" name="n_1aveValue【図書館】&#10;一人当たり面積"/>
        <xdr:cNvSpPr txBox="1"/>
      </xdr:nvSpPr>
      <xdr:spPr>
        <a:xfrm>
          <a:off x="9391727" y="653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52087</xdr:rowOff>
    </xdr:from>
    <xdr:ext cx="469744" cy="259045"/>
    <xdr:sp macro="" textlink="">
      <xdr:nvSpPr>
        <xdr:cNvPr id="140" name="n_2aveValue【図書館】&#10;一人当たり面積"/>
        <xdr:cNvSpPr txBox="1"/>
      </xdr:nvSpPr>
      <xdr:spPr>
        <a:xfrm>
          <a:off x="85154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120667</xdr:rowOff>
    </xdr:from>
    <xdr:ext cx="469744" cy="259045"/>
    <xdr:sp macro="" textlink="">
      <xdr:nvSpPr>
        <xdr:cNvPr id="141" name="n_3aveValue【図書館】&#10;一人当たり面積"/>
        <xdr:cNvSpPr txBox="1"/>
      </xdr:nvSpPr>
      <xdr:spPr>
        <a:xfrm>
          <a:off x="76264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154957</xdr:rowOff>
    </xdr:from>
    <xdr:ext cx="469744" cy="259045"/>
    <xdr:sp macro="" textlink="">
      <xdr:nvSpPr>
        <xdr:cNvPr id="142" name="n_4aveValue【図書館】&#10;一人当たり面積"/>
        <xdr:cNvSpPr txBox="1"/>
      </xdr:nvSpPr>
      <xdr:spPr>
        <a:xfrm>
          <a:off x="6737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83837</xdr:rowOff>
    </xdr:from>
    <xdr:ext cx="469744" cy="259045"/>
    <xdr:sp macro="" textlink="">
      <xdr:nvSpPr>
        <xdr:cNvPr id="143" name="n_1mainValue【図書館】&#10;一人当たり面積"/>
        <xdr:cNvSpPr txBox="1"/>
      </xdr:nvSpPr>
      <xdr:spPr>
        <a:xfrm>
          <a:off x="9391727" y="711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83837</xdr:rowOff>
    </xdr:from>
    <xdr:ext cx="469744" cy="259045"/>
    <xdr:sp macro="" textlink="">
      <xdr:nvSpPr>
        <xdr:cNvPr id="144" name="n_2mainValue【図書館】&#10;一人当たり面積"/>
        <xdr:cNvSpPr txBox="1"/>
      </xdr:nvSpPr>
      <xdr:spPr>
        <a:xfrm>
          <a:off x="8515427" y="711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87647</xdr:rowOff>
    </xdr:from>
    <xdr:ext cx="469744" cy="259045"/>
    <xdr:sp macro="" textlink="">
      <xdr:nvSpPr>
        <xdr:cNvPr id="145" name="n_3mainValue【図書館】&#10;一人当たり面積"/>
        <xdr:cNvSpPr txBox="1"/>
      </xdr:nvSpPr>
      <xdr:spPr>
        <a:xfrm>
          <a:off x="7626427" y="711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91457</xdr:rowOff>
    </xdr:from>
    <xdr:ext cx="469744" cy="259045"/>
    <xdr:sp macro="" textlink="">
      <xdr:nvSpPr>
        <xdr:cNvPr id="146" name="n_4mainValue【図書館】&#10;一人当たり面積"/>
        <xdr:cNvSpPr txBox="1"/>
      </xdr:nvSpPr>
      <xdr:spPr>
        <a:xfrm>
          <a:off x="6737427"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57</xdr:row>
      <xdr:rowOff>5715</xdr:rowOff>
    </xdr:from>
    <xdr:to>
      <xdr:col>24</xdr:col>
      <xdr:colOff>62865</xdr:colOff>
      <xdr:row>64</xdr:row>
      <xdr:rowOff>76200</xdr:rowOff>
    </xdr:to>
    <xdr:cxnSp macro="">
      <xdr:nvCxnSpPr>
        <xdr:cNvPr id="171" name="直線コネクタ 170"/>
        <xdr:cNvCxnSpPr/>
      </xdr:nvCxnSpPr>
      <xdr:spPr>
        <a:xfrm flipV="1">
          <a:off x="4634865" y="9778365"/>
          <a:ext cx="0" cy="127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123842</xdr:rowOff>
    </xdr:from>
    <xdr:ext cx="405111" cy="259045"/>
    <xdr:sp macro="" textlink="">
      <xdr:nvSpPr>
        <xdr:cNvPr id="174" name="【体育館・プール】&#10;有形固定資産減価償却率最大値テキスト"/>
        <xdr:cNvSpPr txBox="1"/>
      </xdr:nvSpPr>
      <xdr:spPr>
        <a:xfrm>
          <a:off x="4673600" y="9553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5715</xdr:rowOff>
    </xdr:from>
    <xdr:to>
      <xdr:col>24</xdr:col>
      <xdr:colOff>152400</xdr:colOff>
      <xdr:row>57</xdr:row>
      <xdr:rowOff>5715</xdr:rowOff>
    </xdr:to>
    <xdr:cxnSp macro="">
      <xdr:nvCxnSpPr>
        <xdr:cNvPr id="175" name="直線コネクタ 174"/>
        <xdr:cNvCxnSpPr/>
      </xdr:nvCxnSpPr>
      <xdr:spPr>
        <a:xfrm>
          <a:off x="4546600" y="9778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84472</xdr:rowOff>
    </xdr:from>
    <xdr:ext cx="405111" cy="259045"/>
    <xdr:sp macro="" textlink="">
      <xdr:nvSpPr>
        <xdr:cNvPr id="176" name="【体育館・プール】&#10;有形固定資産減価償却率平均値テキスト"/>
        <xdr:cNvSpPr txBox="1"/>
      </xdr:nvSpPr>
      <xdr:spPr>
        <a:xfrm>
          <a:off x="4673600" y="10200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61595</xdr:rowOff>
    </xdr:from>
    <xdr:to>
      <xdr:col>24</xdr:col>
      <xdr:colOff>114300</xdr:colOff>
      <xdr:row>60</xdr:row>
      <xdr:rowOff>163195</xdr:rowOff>
    </xdr:to>
    <xdr:sp macro="" textlink="">
      <xdr:nvSpPr>
        <xdr:cNvPr id="177" name="フローチャート: 判断 176"/>
        <xdr:cNvSpPr/>
      </xdr:nvSpPr>
      <xdr:spPr>
        <a:xfrm>
          <a:off x="45847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55880</xdr:rowOff>
    </xdr:from>
    <xdr:to>
      <xdr:col>20</xdr:col>
      <xdr:colOff>38100</xdr:colOff>
      <xdr:row>60</xdr:row>
      <xdr:rowOff>157480</xdr:rowOff>
    </xdr:to>
    <xdr:sp macro="" textlink="">
      <xdr:nvSpPr>
        <xdr:cNvPr id="178" name="フローチャート: 判断 177"/>
        <xdr:cNvSpPr/>
      </xdr:nvSpPr>
      <xdr:spPr>
        <a:xfrm>
          <a:off x="3746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151130</xdr:rowOff>
    </xdr:from>
    <xdr:to>
      <xdr:col>15</xdr:col>
      <xdr:colOff>101600</xdr:colOff>
      <xdr:row>60</xdr:row>
      <xdr:rowOff>81280</xdr:rowOff>
    </xdr:to>
    <xdr:sp macro="" textlink="">
      <xdr:nvSpPr>
        <xdr:cNvPr id="179" name="フローチャート: 判断 178"/>
        <xdr:cNvSpPr/>
      </xdr:nvSpPr>
      <xdr:spPr>
        <a:xfrm>
          <a:off x="2857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101600</xdr:rowOff>
    </xdr:from>
    <xdr:to>
      <xdr:col>10</xdr:col>
      <xdr:colOff>165100</xdr:colOff>
      <xdr:row>60</xdr:row>
      <xdr:rowOff>31750</xdr:rowOff>
    </xdr:to>
    <xdr:sp macro="" textlink="">
      <xdr:nvSpPr>
        <xdr:cNvPr id="180" name="フローチャート: 判断 179"/>
        <xdr:cNvSpPr/>
      </xdr:nvSpPr>
      <xdr:spPr>
        <a:xfrm>
          <a:off x="1968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73025</xdr:rowOff>
    </xdr:from>
    <xdr:to>
      <xdr:col>6</xdr:col>
      <xdr:colOff>38100</xdr:colOff>
      <xdr:row>60</xdr:row>
      <xdr:rowOff>3175</xdr:rowOff>
    </xdr:to>
    <xdr:sp macro="" textlink="">
      <xdr:nvSpPr>
        <xdr:cNvPr id="181" name="フローチャート: 判断 180"/>
        <xdr:cNvSpPr/>
      </xdr:nvSpPr>
      <xdr:spPr>
        <a:xfrm>
          <a:off x="1079500" y="1018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25400</xdr:rowOff>
    </xdr:from>
    <xdr:to>
      <xdr:col>24</xdr:col>
      <xdr:colOff>114300</xdr:colOff>
      <xdr:row>64</xdr:row>
      <xdr:rowOff>127000</xdr:rowOff>
    </xdr:to>
    <xdr:sp macro="" textlink="">
      <xdr:nvSpPr>
        <xdr:cNvPr id="187" name="楕円 186"/>
        <xdr:cNvSpPr/>
      </xdr:nvSpPr>
      <xdr:spPr>
        <a:xfrm>
          <a:off x="45847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111777</xdr:rowOff>
    </xdr:from>
    <xdr:ext cx="469744" cy="259045"/>
    <xdr:sp macro="" textlink="">
      <xdr:nvSpPr>
        <xdr:cNvPr id="188" name="【体育館・プール】&#10;有形固定資産減価償却率該当値テキスト"/>
        <xdr:cNvSpPr txBox="1"/>
      </xdr:nvSpPr>
      <xdr:spPr>
        <a:xfrm>
          <a:off x="4673600" y="1091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25400</xdr:rowOff>
    </xdr:from>
    <xdr:to>
      <xdr:col>20</xdr:col>
      <xdr:colOff>38100</xdr:colOff>
      <xdr:row>64</xdr:row>
      <xdr:rowOff>127000</xdr:rowOff>
    </xdr:to>
    <xdr:sp macro="" textlink="">
      <xdr:nvSpPr>
        <xdr:cNvPr id="189" name="楕円 188"/>
        <xdr:cNvSpPr/>
      </xdr:nvSpPr>
      <xdr:spPr>
        <a:xfrm>
          <a:off x="37465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76200</xdr:rowOff>
    </xdr:from>
    <xdr:to>
      <xdr:col>24</xdr:col>
      <xdr:colOff>63500</xdr:colOff>
      <xdr:row>64</xdr:row>
      <xdr:rowOff>76200</xdr:rowOff>
    </xdr:to>
    <xdr:cxnSp macro="">
      <xdr:nvCxnSpPr>
        <xdr:cNvPr id="190" name="直線コネクタ 189"/>
        <xdr:cNvCxnSpPr/>
      </xdr:nvCxnSpPr>
      <xdr:spPr>
        <a:xfrm>
          <a:off x="3797300" y="1104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6350</xdr:rowOff>
    </xdr:from>
    <xdr:to>
      <xdr:col>15</xdr:col>
      <xdr:colOff>101600</xdr:colOff>
      <xdr:row>64</xdr:row>
      <xdr:rowOff>107950</xdr:rowOff>
    </xdr:to>
    <xdr:sp macro="" textlink="">
      <xdr:nvSpPr>
        <xdr:cNvPr id="191" name="楕円 190"/>
        <xdr:cNvSpPr/>
      </xdr:nvSpPr>
      <xdr:spPr>
        <a:xfrm>
          <a:off x="2857500" y="1097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57150</xdr:rowOff>
    </xdr:from>
    <xdr:to>
      <xdr:col>19</xdr:col>
      <xdr:colOff>177800</xdr:colOff>
      <xdr:row>64</xdr:row>
      <xdr:rowOff>76200</xdr:rowOff>
    </xdr:to>
    <xdr:cxnSp macro="">
      <xdr:nvCxnSpPr>
        <xdr:cNvPr id="192" name="直線コネクタ 191"/>
        <xdr:cNvCxnSpPr/>
      </xdr:nvCxnSpPr>
      <xdr:spPr>
        <a:xfrm>
          <a:off x="2908300" y="11029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128270</xdr:rowOff>
    </xdr:from>
    <xdr:to>
      <xdr:col>10</xdr:col>
      <xdr:colOff>165100</xdr:colOff>
      <xdr:row>64</xdr:row>
      <xdr:rowOff>58420</xdr:rowOff>
    </xdr:to>
    <xdr:sp macro="" textlink="">
      <xdr:nvSpPr>
        <xdr:cNvPr id="193" name="楕円 192"/>
        <xdr:cNvSpPr/>
      </xdr:nvSpPr>
      <xdr:spPr>
        <a:xfrm>
          <a:off x="1968500" y="1092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7620</xdr:rowOff>
    </xdr:from>
    <xdr:to>
      <xdr:col>15</xdr:col>
      <xdr:colOff>50800</xdr:colOff>
      <xdr:row>64</xdr:row>
      <xdr:rowOff>57150</xdr:rowOff>
    </xdr:to>
    <xdr:cxnSp macro="">
      <xdr:nvCxnSpPr>
        <xdr:cNvPr id="194" name="直線コネクタ 193"/>
        <xdr:cNvCxnSpPr/>
      </xdr:nvCxnSpPr>
      <xdr:spPr>
        <a:xfrm>
          <a:off x="2019300" y="1098042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55880</xdr:rowOff>
    </xdr:from>
    <xdr:to>
      <xdr:col>6</xdr:col>
      <xdr:colOff>38100</xdr:colOff>
      <xdr:row>62</xdr:row>
      <xdr:rowOff>157480</xdr:rowOff>
    </xdr:to>
    <xdr:sp macro="" textlink="">
      <xdr:nvSpPr>
        <xdr:cNvPr id="195" name="楕円 194"/>
        <xdr:cNvSpPr/>
      </xdr:nvSpPr>
      <xdr:spPr>
        <a:xfrm>
          <a:off x="10795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106680</xdr:rowOff>
    </xdr:from>
    <xdr:to>
      <xdr:col>10</xdr:col>
      <xdr:colOff>114300</xdr:colOff>
      <xdr:row>64</xdr:row>
      <xdr:rowOff>7620</xdr:rowOff>
    </xdr:to>
    <xdr:cxnSp macro="">
      <xdr:nvCxnSpPr>
        <xdr:cNvPr id="196" name="直線コネクタ 195"/>
        <xdr:cNvCxnSpPr/>
      </xdr:nvCxnSpPr>
      <xdr:spPr>
        <a:xfrm>
          <a:off x="1130300" y="1073658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2557</xdr:rowOff>
    </xdr:from>
    <xdr:ext cx="405111" cy="259045"/>
    <xdr:sp macro="" textlink="">
      <xdr:nvSpPr>
        <xdr:cNvPr id="197" name="n_1aveValue【体育館・プール】&#10;有形固定資産減価償却率"/>
        <xdr:cNvSpPr txBox="1"/>
      </xdr:nvSpPr>
      <xdr:spPr>
        <a:xfrm>
          <a:off x="358204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97807</xdr:rowOff>
    </xdr:from>
    <xdr:ext cx="405111" cy="259045"/>
    <xdr:sp macro="" textlink="">
      <xdr:nvSpPr>
        <xdr:cNvPr id="198" name="n_2aveValue【体育館・プール】&#10;有形固定資産減価償却率"/>
        <xdr:cNvSpPr txBox="1"/>
      </xdr:nvSpPr>
      <xdr:spPr>
        <a:xfrm>
          <a:off x="2705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48277</xdr:rowOff>
    </xdr:from>
    <xdr:ext cx="405111" cy="259045"/>
    <xdr:sp macro="" textlink="">
      <xdr:nvSpPr>
        <xdr:cNvPr id="199" name="n_3aveValue【体育館・プール】&#10;有形固定資産減価償却率"/>
        <xdr:cNvSpPr txBox="1"/>
      </xdr:nvSpPr>
      <xdr:spPr>
        <a:xfrm>
          <a:off x="18167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19702</xdr:rowOff>
    </xdr:from>
    <xdr:ext cx="405111" cy="259045"/>
    <xdr:sp macro="" textlink="">
      <xdr:nvSpPr>
        <xdr:cNvPr id="200" name="n_4aveValue【体育館・プール】&#10;有形固定資産減価償却率"/>
        <xdr:cNvSpPr txBox="1"/>
      </xdr:nvSpPr>
      <xdr:spPr>
        <a:xfrm>
          <a:off x="927744" y="996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64</xdr:row>
      <xdr:rowOff>118127</xdr:rowOff>
    </xdr:from>
    <xdr:ext cx="469744" cy="259045"/>
    <xdr:sp macro="" textlink="">
      <xdr:nvSpPr>
        <xdr:cNvPr id="201" name="n_1mainValue【体育館・プール】&#10;有形固定資産減価償却率"/>
        <xdr:cNvSpPr txBox="1"/>
      </xdr:nvSpPr>
      <xdr:spPr>
        <a:xfrm>
          <a:off x="3549727"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99077</xdr:rowOff>
    </xdr:from>
    <xdr:ext cx="405111" cy="259045"/>
    <xdr:sp macro="" textlink="">
      <xdr:nvSpPr>
        <xdr:cNvPr id="202" name="n_2mainValue【体育館・プール】&#10;有形固定資産減価償却率"/>
        <xdr:cNvSpPr txBox="1"/>
      </xdr:nvSpPr>
      <xdr:spPr>
        <a:xfrm>
          <a:off x="2705744" y="1107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49547</xdr:rowOff>
    </xdr:from>
    <xdr:ext cx="405111" cy="259045"/>
    <xdr:sp macro="" textlink="">
      <xdr:nvSpPr>
        <xdr:cNvPr id="203" name="n_3mainValue【体育館・プール】&#10;有形固定資産減価償却率"/>
        <xdr:cNvSpPr txBox="1"/>
      </xdr:nvSpPr>
      <xdr:spPr>
        <a:xfrm>
          <a:off x="1816744" y="1102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148607</xdr:rowOff>
    </xdr:from>
    <xdr:ext cx="405111" cy="259045"/>
    <xdr:sp macro="" textlink="">
      <xdr:nvSpPr>
        <xdr:cNvPr id="204" name="n_4mainValue【体育館・プール】&#10;有形固定資産減価償却率"/>
        <xdr:cNvSpPr txBox="1"/>
      </xdr:nvSpPr>
      <xdr:spPr>
        <a:xfrm>
          <a:off x="927744" y="1077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6" name="テキスト ボックス 215"/>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8" name="テキスト ボックス 217"/>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0" name="テキスト ボックス 219"/>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2" name="テキスト ボックス 221"/>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66294</xdr:rowOff>
    </xdr:from>
    <xdr:to>
      <xdr:col>54</xdr:col>
      <xdr:colOff>189865</xdr:colOff>
      <xdr:row>63</xdr:row>
      <xdr:rowOff>164135</xdr:rowOff>
    </xdr:to>
    <xdr:cxnSp macro="">
      <xdr:nvCxnSpPr>
        <xdr:cNvPr id="226" name="直線コネクタ 225"/>
        <xdr:cNvCxnSpPr/>
      </xdr:nvCxnSpPr>
      <xdr:spPr>
        <a:xfrm flipV="1">
          <a:off x="10476865" y="9496044"/>
          <a:ext cx="0" cy="1469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167962</xdr:rowOff>
    </xdr:from>
    <xdr:ext cx="469744" cy="259045"/>
    <xdr:sp macro="" textlink="">
      <xdr:nvSpPr>
        <xdr:cNvPr id="227" name="【体育館・プール】&#10;一人当たり面積最小値テキスト"/>
        <xdr:cNvSpPr txBox="1"/>
      </xdr:nvSpPr>
      <xdr:spPr>
        <a:xfrm>
          <a:off x="10515600" y="10969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164135</xdr:rowOff>
    </xdr:from>
    <xdr:to>
      <xdr:col>55</xdr:col>
      <xdr:colOff>88900</xdr:colOff>
      <xdr:row>63</xdr:row>
      <xdr:rowOff>164135</xdr:rowOff>
    </xdr:to>
    <xdr:cxnSp macro="">
      <xdr:nvCxnSpPr>
        <xdr:cNvPr id="228" name="直線コネクタ 227"/>
        <xdr:cNvCxnSpPr/>
      </xdr:nvCxnSpPr>
      <xdr:spPr>
        <a:xfrm>
          <a:off x="10388600" y="1096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12971</xdr:rowOff>
    </xdr:from>
    <xdr:ext cx="469744" cy="259045"/>
    <xdr:sp macro="" textlink="">
      <xdr:nvSpPr>
        <xdr:cNvPr id="229" name="【体育館・プール】&#10;一人当たり面積最大値テキスト"/>
        <xdr:cNvSpPr txBox="1"/>
      </xdr:nvSpPr>
      <xdr:spPr>
        <a:xfrm>
          <a:off x="10515600" y="927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66294</xdr:rowOff>
    </xdr:from>
    <xdr:to>
      <xdr:col>55</xdr:col>
      <xdr:colOff>88900</xdr:colOff>
      <xdr:row>55</xdr:row>
      <xdr:rowOff>66294</xdr:rowOff>
    </xdr:to>
    <xdr:cxnSp macro="">
      <xdr:nvCxnSpPr>
        <xdr:cNvPr id="230" name="直線コネクタ 229"/>
        <xdr:cNvCxnSpPr/>
      </xdr:nvCxnSpPr>
      <xdr:spPr>
        <a:xfrm>
          <a:off x="10388600" y="949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23741</xdr:rowOff>
    </xdr:from>
    <xdr:ext cx="469744" cy="259045"/>
    <xdr:sp macro="" textlink="">
      <xdr:nvSpPr>
        <xdr:cNvPr id="231" name="【体育館・プール】&#10;一人当たり面積平均値テキスト"/>
        <xdr:cNvSpPr txBox="1"/>
      </xdr:nvSpPr>
      <xdr:spPr>
        <a:xfrm>
          <a:off x="10515600" y="104821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864</xdr:rowOff>
    </xdr:from>
    <xdr:to>
      <xdr:col>55</xdr:col>
      <xdr:colOff>50800</xdr:colOff>
      <xdr:row>62</xdr:row>
      <xdr:rowOff>102464</xdr:rowOff>
    </xdr:to>
    <xdr:sp macro="" textlink="">
      <xdr:nvSpPr>
        <xdr:cNvPr id="232" name="フローチャート: 判断 231"/>
        <xdr:cNvSpPr/>
      </xdr:nvSpPr>
      <xdr:spPr>
        <a:xfrm>
          <a:off x="10426700" y="1063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3149</xdr:rowOff>
    </xdr:from>
    <xdr:to>
      <xdr:col>50</xdr:col>
      <xdr:colOff>165100</xdr:colOff>
      <xdr:row>62</xdr:row>
      <xdr:rowOff>104749</xdr:rowOff>
    </xdr:to>
    <xdr:sp macro="" textlink="">
      <xdr:nvSpPr>
        <xdr:cNvPr id="233" name="フローチャート: 判断 232"/>
        <xdr:cNvSpPr/>
      </xdr:nvSpPr>
      <xdr:spPr>
        <a:xfrm>
          <a:off x="9588500" y="1063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121107</xdr:rowOff>
    </xdr:from>
    <xdr:to>
      <xdr:col>46</xdr:col>
      <xdr:colOff>38100</xdr:colOff>
      <xdr:row>62</xdr:row>
      <xdr:rowOff>51257</xdr:rowOff>
    </xdr:to>
    <xdr:sp macro="" textlink="">
      <xdr:nvSpPr>
        <xdr:cNvPr id="234" name="フローチャート: 判断 233"/>
        <xdr:cNvSpPr/>
      </xdr:nvSpPr>
      <xdr:spPr>
        <a:xfrm>
          <a:off x="8699500" y="1057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46584</xdr:rowOff>
    </xdr:from>
    <xdr:to>
      <xdr:col>41</xdr:col>
      <xdr:colOff>101600</xdr:colOff>
      <xdr:row>62</xdr:row>
      <xdr:rowOff>148184</xdr:rowOff>
    </xdr:to>
    <xdr:sp macro="" textlink="">
      <xdr:nvSpPr>
        <xdr:cNvPr id="235" name="フローチャート: 判断 234"/>
        <xdr:cNvSpPr/>
      </xdr:nvSpPr>
      <xdr:spPr>
        <a:xfrm>
          <a:off x="7810500" y="106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84989</xdr:rowOff>
    </xdr:from>
    <xdr:to>
      <xdr:col>36</xdr:col>
      <xdr:colOff>165100</xdr:colOff>
      <xdr:row>63</xdr:row>
      <xdr:rowOff>15139</xdr:rowOff>
    </xdr:to>
    <xdr:sp macro="" textlink="">
      <xdr:nvSpPr>
        <xdr:cNvPr id="236" name="フローチャート: 判断 235"/>
        <xdr:cNvSpPr/>
      </xdr:nvSpPr>
      <xdr:spPr>
        <a:xfrm>
          <a:off x="6921500" y="1071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63500</xdr:rowOff>
    </xdr:from>
    <xdr:to>
      <xdr:col>55</xdr:col>
      <xdr:colOff>50800</xdr:colOff>
      <xdr:row>63</xdr:row>
      <xdr:rowOff>165100</xdr:rowOff>
    </xdr:to>
    <xdr:sp macro="" textlink="">
      <xdr:nvSpPr>
        <xdr:cNvPr id="242" name="楕円 241"/>
        <xdr:cNvSpPr/>
      </xdr:nvSpPr>
      <xdr:spPr>
        <a:xfrm>
          <a:off x="104267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149877</xdr:rowOff>
    </xdr:from>
    <xdr:ext cx="469744" cy="259045"/>
    <xdr:sp macro="" textlink="">
      <xdr:nvSpPr>
        <xdr:cNvPr id="243" name="【体育館・プール】&#10;一人当たり面積該当値テキスト"/>
        <xdr:cNvSpPr txBox="1"/>
      </xdr:nvSpPr>
      <xdr:spPr>
        <a:xfrm>
          <a:off x="10515600" y="1077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64415</xdr:rowOff>
    </xdr:from>
    <xdr:to>
      <xdr:col>50</xdr:col>
      <xdr:colOff>165100</xdr:colOff>
      <xdr:row>63</xdr:row>
      <xdr:rowOff>166015</xdr:rowOff>
    </xdr:to>
    <xdr:sp macro="" textlink="">
      <xdr:nvSpPr>
        <xdr:cNvPr id="244" name="楕円 243"/>
        <xdr:cNvSpPr/>
      </xdr:nvSpPr>
      <xdr:spPr>
        <a:xfrm>
          <a:off x="9588500" y="1086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114300</xdr:rowOff>
    </xdr:from>
    <xdr:to>
      <xdr:col>55</xdr:col>
      <xdr:colOff>0</xdr:colOff>
      <xdr:row>63</xdr:row>
      <xdr:rowOff>115215</xdr:rowOff>
    </xdr:to>
    <xdr:cxnSp macro="">
      <xdr:nvCxnSpPr>
        <xdr:cNvPr id="245" name="直線コネクタ 244"/>
        <xdr:cNvCxnSpPr/>
      </xdr:nvCxnSpPr>
      <xdr:spPr>
        <a:xfrm flipV="1">
          <a:off x="9639300" y="10915650"/>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65786</xdr:rowOff>
    </xdr:from>
    <xdr:to>
      <xdr:col>46</xdr:col>
      <xdr:colOff>38100</xdr:colOff>
      <xdr:row>63</xdr:row>
      <xdr:rowOff>167386</xdr:rowOff>
    </xdr:to>
    <xdr:sp macro="" textlink="">
      <xdr:nvSpPr>
        <xdr:cNvPr id="246" name="楕円 245"/>
        <xdr:cNvSpPr/>
      </xdr:nvSpPr>
      <xdr:spPr>
        <a:xfrm>
          <a:off x="8699500" y="1086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115215</xdr:rowOff>
    </xdr:from>
    <xdr:to>
      <xdr:col>50</xdr:col>
      <xdr:colOff>114300</xdr:colOff>
      <xdr:row>63</xdr:row>
      <xdr:rowOff>116586</xdr:rowOff>
    </xdr:to>
    <xdr:cxnSp macro="">
      <xdr:nvCxnSpPr>
        <xdr:cNvPr id="247" name="直線コネクタ 246"/>
        <xdr:cNvCxnSpPr/>
      </xdr:nvCxnSpPr>
      <xdr:spPr>
        <a:xfrm flipV="1">
          <a:off x="8750300" y="10916565"/>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66701</xdr:rowOff>
    </xdr:from>
    <xdr:to>
      <xdr:col>41</xdr:col>
      <xdr:colOff>101600</xdr:colOff>
      <xdr:row>63</xdr:row>
      <xdr:rowOff>168301</xdr:rowOff>
    </xdr:to>
    <xdr:sp macro="" textlink="">
      <xdr:nvSpPr>
        <xdr:cNvPr id="248" name="楕円 247"/>
        <xdr:cNvSpPr/>
      </xdr:nvSpPr>
      <xdr:spPr>
        <a:xfrm>
          <a:off x="7810500" y="1086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116586</xdr:rowOff>
    </xdr:from>
    <xdr:to>
      <xdr:col>45</xdr:col>
      <xdr:colOff>177800</xdr:colOff>
      <xdr:row>63</xdr:row>
      <xdr:rowOff>117501</xdr:rowOff>
    </xdr:to>
    <xdr:cxnSp macro="">
      <xdr:nvCxnSpPr>
        <xdr:cNvPr id="249" name="直線コネクタ 248"/>
        <xdr:cNvCxnSpPr/>
      </xdr:nvCxnSpPr>
      <xdr:spPr>
        <a:xfrm flipV="1">
          <a:off x="7861300" y="10917936"/>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62585</xdr:rowOff>
    </xdr:from>
    <xdr:to>
      <xdr:col>36</xdr:col>
      <xdr:colOff>165100</xdr:colOff>
      <xdr:row>62</xdr:row>
      <xdr:rowOff>164185</xdr:rowOff>
    </xdr:to>
    <xdr:sp macro="" textlink="">
      <xdr:nvSpPr>
        <xdr:cNvPr id="250" name="楕円 249"/>
        <xdr:cNvSpPr/>
      </xdr:nvSpPr>
      <xdr:spPr>
        <a:xfrm>
          <a:off x="6921500" y="1069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113385</xdr:rowOff>
    </xdr:from>
    <xdr:to>
      <xdr:col>41</xdr:col>
      <xdr:colOff>50800</xdr:colOff>
      <xdr:row>63</xdr:row>
      <xdr:rowOff>117501</xdr:rowOff>
    </xdr:to>
    <xdr:cxnSp macro="">
      <xdr:nvCxnSpPr>
        <xdr:cNvPr id="251" name="直線コネクタ 250"/>
        <xdr:cNvCxnSpPr/>
      </xdr:nvCxnSpPr>
      <xdr:spPr>
        <a:xfrm>
          <a:off x="6972300" y="10743285"/>
          <a:ext cx="889000" cy="175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121276</xdr:rowOff>
    </xdr:from>
    <xdr:ext cx="469744" cy="259045"/>
    <xdr:sp macro="" textlink="">
      <xdr:nvSpPr>
        <xdr:cNvPr id="252" name="n_1aveValue【体育館・プール】&#10;一人当たり面積"/>
        <xdr:cNvSpPr txBox="1"/>
      </xdr:nvSpPr>
      <xdr:spPr>
        <a:xfrm>
          <a:off x="9391727" y="1040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67784</xdr:rowOff>
    </xdr:from>
    <xdr:ext cx="469744" cy="259045"/>
    <xdr:sp macro="" textlink="">
      <xdr:nvSpPr>
        <xdr:cNvPr id="253" name="n_2aveValue【体育館・プール】&#10;一人当たり面積"/>
        <xdr:cNvSpPr txBox="1"/>
      </xdr:nvSpPr>
      <xdr:spPr>
        <a:xfrm>
          <a:off x="8515427" y="1035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164711</xdr:rowOff>
    </xdr:from>
    <xdr:ext cx="469744" cy="259045"/>
    <xdr:sp macro="" textlink="">
      <xdr:nvSpPr>
        <xdr:cNvPr id="254" name="n_3aveValue【体育館・プール】&#10;一人当たり面積"/>
        <xdr:cNvSpPr txBox="1"/>
      </xdr:nvSpPr>
      <xdr:spPr>
        <a:xfrm>
          <a:off x="7626427" y="10451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6266</xdr:rowOff>
    </xdr:from>
    <xdr:ext cx="469744" cy="259045"/>
    <xdr:sp macro="" textlink="">
      <xdr:nvSpPr>
        <xdr:cNvPr id="255" name="n_4aveValue【体育館・プール】&#10;一人当たり面積"/>
        <xdr:cNvSpPr txBox="1"/>
      </xdr:nvSpPr>
      <xdr:spPr>
        <a:xfrm>
          <a:off x="6737427" y="10807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157142</xdr:rowOff>
    </xdr:from>
    <xdr:ext cx="469744" cy="259045"/>
    <xdr:sp macro="" textlink="">
      <xdr:nvSpPr>
        <xdr:cNvPr id="256" name="n_1mainValue【体育館・プール】&#10;一人当たり面積"/>
        <xdr:cNvSpPr txBox="1"/>
      </xdr:nvSpPr>
      <xdr:spPr>
        <a:xfrm>
          <a:off x="9391727" y="10958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158513</xdr:rowOff>
    </xdr:from>
    <xdr:ext cx="469744" cy="259045"/>
    <xdr:sp macro="" textlink="">
      <xdr:nvSpPr>
        <xdr:cNvPr id="257" name="n_2mainValue【体育館・プール】&#10;一人当たり面積"/>
        <xdr:cNvSpPr txBox="1"/>
      </xdr:nvSpPr>
      <xdr:spPr>
        <a:xfrm>
          <a:off x="8515427" y="1095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159428</xdr:rowOff>
    </xdr:from>
    <xdr:ext cx="469744" cy="259045"/>
    <xdr:sp macro="" textlink="">
      <xdr:nvSpPr>
        <xdr:cNvPr id="258" name="n_3mainValue【体育館・プール】&#10;一人当たり面積"/>
        <xdr:cNvSpPr txBox="1"/>
      </xdr:nvSpPr>
      <xdr:spPr>
        <a:xfrm>
          <a:off x="7626427" y="10960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9262</xdr:rowOff>
    </xdr:from>
    <xdr:ext cx="469744" cy="259045"/>
    <xdr:sp macro="" textlink="">
      <xdr:nvSpPr>
        <xdr:cNvPr id="259" name="n_4mainValue【体育館・プール】&#10;一人当たり面積"/>
        <xdr:cNvSpPr txBox="1"/>
      </xdr:nvSpPr>
      <xdr:spPr>
        <a:xfrm>
          <a:off x="6737427" y="10467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68" name="正方形/長方形 26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9" name="正方形/長方形 26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0" name="正方形/長方形 26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1" name="正方形/長方形 27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2" name="正方形/長方形 27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3" name="正方形/長方形 27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4" name="正方形/長方形 27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5" name="正方形/長方形 274"/>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6" name="正方形/長方形 2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7" name="正方形/長方形 27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8" name="正方形/長方形 27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9" name="正方形/長方形 27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0" name="正方形/長方形 27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1" name="正方形/長方形 28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2" name="正方形/長方形 28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3" name="正方形/長方形 28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4" name="テキスト ボックス 28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5" name="直線コネクタ 28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6" name="テキスト ボックス 285"/>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7" name="直線コネクタ 286"/>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88" name="テキスト ボックス 287"/>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89" name="直線コネクタ 288"/>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0" name="テキスト ボックス 289"/>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1" name="直線コネクタ 290"/>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2" name="テキスト ボックス 291"/>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3" name="直線コネクタ 292"/>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4" name="テキスト ボックス 293"/>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5" name="直線コネクタ 294"/>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6" name="テキスト ボックス 295"/>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7" name="直線コネクタ 29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98" name="テキスト ボックス 297"/>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9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76200</xdr:rowOff>
    </xdr:from>
    <xdr:to>
      <xdr:col>24</xdr:col>
      <xdr:colOff>62865</xdr:colOff>
      <xdr:row>108</xdr:row>
      <xdr:rowOff>152400</xdr:rowOff>
    </xdr:to>
    <xdr:cxnSp macro="">
      <xdr:nvCxnSpPr>
        <xdr:cNvPr id="300" name="直線コネクタ 299"/>
        <xdr:cNvCxnSpPr/>
      </xdr:nvCxnSpPr>
      <xdr:spPr>
        <a:xfrm flipV="1">
          <a:off x="4634865" y="1704975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01" name="【市民会館】&#10;有形固定資産減価償却率最小値テキスト"/>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02" name="直線コネクタ 301"/>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22877</xdr:rowOff>
    </xdr:from>
    <xdr:ext cx="405111" cy="259045"/>
    <xdr:sp macro="" textlink="">
      <xdr:nvSpPr>
        <xdr:cNvPr id="303" name="【市民会館】&#10;有形固定資産減価償却率最大値テキスト"/>
        <xdr:cNvSpPr txBox="1"/>
      </xdr:nvSpPr>
      <xdr:spPr>
        <a:xfrm>
          <a:off x="4673600" y="1682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76200</xdr:rowOff>
    </xdr:from>
    <xdr:to>
      <xdr:col>24</xdr:col>
      <xdr:colOff>152400</xdr:colOff>
      <xdr:row>99</xdr:row>
      <xdr:rowOff>76200</xdr:rowOff>
    </xdr:to>
    <xdr:cxnSp macro="">
      <xdr:nvCxnSpPr>
        <xdr:cNvPr id="304" name="直線コネクタ 303"/>
        <xdr:cNvCxnSpPr/>
      </xdr:nvCxnSpPr>
      <xdr:spPr>
        <a:xfrm>
          <a:off x="4546600" y="1704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103522</xdr:rowOff>
    </xdr:from>
    <xdr:ext cx="405111" cy="259045"/>
    <xdr:sp macro="" textlink="">
      <xdr:nvSpPr>
        <xdr:cNvPr id="305" name="【市民会館】&#10;有形固定資産減価償却率平均値テキスト"/>
        <xdr:cNvSpPr txBox="1"/>
      </xdr:nvSpPr>
      <xdr:spPr>
        <a:xfrm>
          <a:off x="4673600" y="175914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80645</xdr:rowOff>
    </xdr:from>
    <xdr:to>
      <xdr:col>24</xdr:col>
      <xdr:colOff>114300</xdr:colOff>
      <xdr:row>104</xdr:row>
      <xdr:rowOff>10795</xdr:rowOff>
    </xdr:to>
    <xdr:sp macro="" textlink="">
      <xdr:nvSpPr>
        <xdr:cNvPr id="306" name="フローチャート: 判断 305"/>
        <xdr:cNvSpPr/>
      </xdr:nvSpPr>
      <xdr:spPr>
        <a:xfrm>
          <a:off x="4584700" y="1773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44450</xdr:rowOff>
    </xdr:from>
    <xdr:to>
      <xdr:col>20</xdr:col>
      <xdr:colOff>38100</xdr:colOff>
      <xdr:row>103</xdr:row>
      <xdr:rowOff>146050</xdr:rowOff>
    </xdr:to>
    <xdr:sp macro="" textlink="">
      <xdr:nvSpPr>
        <xdr:cNvPr id="307" name="フローチャート: 判断 306"/>
        <xdr:cNvSpPr/>
      </xdr:nvSpPr>
      <xdr:spPr>
        <a:xfrm>
          <a:off x="3746500" y="177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10161</xdr:rowOff>
    </xdr:from>
    <xdr:to>
      <xdr:col>15</xdr:col>
      <xdr:colOff>101600</xdr:colOff>
      <xdr:row>103</xdr:row>
      <xdr:rowOff>111761</xdr:rowOff>
    </xdr:to>
    <xdr:sp macro="" textlink="">
      <xdr:nvSpPr>
        <xdr:cNvPr id="308" name="フローチャート: 判断 307"/>
        <xdr:cNvSpPr/>
      </xdr:nvSpPr>
      <xdr:spPr>
        <a:xfrm>
          <a:off x="285750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38736</xdr:rowOff>
    </xdr:from>
    <xdr:to>
      <xdr:col>10</xdr:col>
      <xdr:colOff>165100</xdr:colOff>
      <xdr:row>103</xdr:row>
      <xdr:rowOff>140336</xdr:rowOff>
    </xdr:to>
    <xdr:sp macro="" textlink="">
      <xdr:nvSpPr>
        <xdr:cNvPr id="309" name="フローチャート: 判断 308"/>
        <xdr:cNvSpPr/>
      </xdr:nvSpPr>
      <xdr:spPr>
        <a:xfrm>
          <a:off x="1968500" y="1769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31114</xdr:rowOff>
    </xdr:from>
    <xdr:to>
      <xdr:col>6</xdr:col>
      <xdr:colOff>38100</xdr:colOff>
      <xdr:row>102</xdr:row>
      <xdr:rowOff>132714</xdr:rowOff>
    </xdr:to>
    <xdr:sp macro="" textlink="">
      <xdr:nvSpPr>
        <xdr:cNvPr id="310" name="フローチャート: 判断 309"/>
        <xdr:cNvSpPr/>
      </xdr:nvSpPr>
      <xdr:spPr>
        <a:xfrm>
          <a:off x="1079500" y="17519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1" name="テキスト ボックス 31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2" name="テキスト ボックス 31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3" name="テキスト ボックス 31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4" name="テキスト ボックス 31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5" name="テキスト ボックス 31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116839</xdr:rowOff>
    </xdr:from>
    <xdr:to>
      <xdr:col>24</xdr:col>
      <xdr:colOff>114300</xdr:colOff>
      <xdr:row>105</xdr:row>
      <xdr:rowOff>46989</xdr:rowOff>
    </xdr:to>
    <xdr:sp macro="" textlink="">
      <xdr:nvSpPr>
        <xdr:cNvPr id="316" name="楕円 315"/>
        <xdr:cNvSpPr/>
      </xdr:nvSpPr>
      <xdr:spPr>
        <a:xfrm>
          <a:off x="45847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95266</xdr:rowOff>
    </xdr:from>
    <xdr:ext cx="405111" cy="259045"/>
    <xdr:sp macro="" textlink="">
      <xdr:nvSpPr>
        <xdr:cNvPr id="317" name="【市民会館】&#10;有形固定資産減価償却率該当値テキスト"/>
        <xdr:cNvSpPr txBox="1"/>
      </xdr:nvSpPr>
      <xdr:spPr>
        <a:xfrm>
          <a:off x="4673600"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65405</xdr:rowOff>
    </xdr:from>
    <xdr:to>
      <xdr:col>20</xdr:col>
      <xdr:colOff>38100</xdr:colOff>
      <xdr:row>104</xdr:row>
      <xdr:rowOff>167005</xdr:rowOff>
    </xdr:to>
    <xdr:sp macro="" textlink="">
      <xdr:nvSpPr>
        <xdr:cNvPr id="318" name="楕円 317"/>
        <xdr:cNvSpPr/>
      </xdr:nvSpPr>
      <xdr:spPr>
        <a:xfrm>
          <a:off x="3746500" y="1789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116205</xdr:rowOff>
    </xdr:from>
    <xdr:to>
      <xdr:col>24</xdr:col>
      <xdr:colOff>63500</xdr:colOff>
      <xdr:row>104</xdr:row>
      <xdr:rowOff>167639</xdr:rowOff>
    </xdr:to>
    <xdr:cxnSp macro="">
      <xdr:nvCxnSpPr>
        <xdr:cNvPr id="319" name="直線コネクタ 318"/>
        <xdr:cNvCxnSpPr/>
      </xdr:nvCxnSpPr>
      <xdr:spPr>
        <a:xfrm>
          <a:off x="3797300" y="17947005"/>
          <a:ext cx="8382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13970</xdr:rowOff>
    </xdr:from>
    <xdr:to>
      <xdr:col>15</xdr:col>
      <xdr:colOff>101600</xdr:colOff>
      <xdr:row>104</xdr:row>
      <xdr:rowOff>115570</xdr:rowOff>
    </xdr:to>
    <xdr:sp macro="" textlink="">
      <xdr:nvSpPr>
        <xdr:cNvPr id="320" name="楕円 319"/>
        <xdr:cNvSpPr/>
      </xdr:nvSpPr>
      <xdr:spPr>
        <a:xfrm>
          <a:off x="2857500" y="1784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64770</xdr:rowOff>
    </xdr:from>
    <xdr:to>
      <xdr:col>19</xdr:col>
      <xdr:colOff>177800</xdr:colOff>
      <xdr:row>104</xdr:row>
      <xdr:rowOff>116205</xdr:rowOff>
    </xdr:to>
    <xdr:cxnSp macro="">
      <xdr:nvCxnSpPr>
        <xdr:cNvPr id="321" name="直線コネクタ 320"/>
        <xdr:cNvCxnSpPr/>
      </xdr:nvCxnSpPr>
      <xdr:spPr>
        <a:xfrm>
          <a:off x="2908300" y="1789557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133986</xdr:rowOff>
    </xdr:from>
    <xdr:to>
      <xdr:col>10</xdr:col>
      <xdr:colOff>165100</xdr:colOff>
      <xdr:row>104</xdr:row>
      <xdr:rowOff>64136</xdr:rowOff>
    </xdr:to>
    <xdr:sp macro="" textlink="">
      <xdr:nvSpPr>
        <xdr:cNvPr id="322" name="楕円 321"/>
        <xdr:cNvSpPr/>
      </xdr:nvSpPr>
      <xdr:spPr>
        <a:xfrm>
          <a:off x="1968500" y="1779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13336</xdr:rowOff>
    </xdr:from>
    <xdr:to>
      <xdr:col>15</xdr:col>
      <xdr:colOff>50800</xdr:colOff>
      <xdr:row>104</xdr:row>
      <xdr:rowOff>64770</xdr:rowOff>
    </xdr:to>
    <xdr:cxnSp macro="">
      <xdr:nvCxnSpPr>
        <xdr:cNvPr id="323" name="直線コネクタ 322"/>
        <xdr:cNvCxnSpPr/>
      </xdr:nvCxnSpPr>
      <xdr:spPr>
        <a:xfrm>
          <a:off x="2019300" y="17844136"/>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61595</xdr:rowOff>
    </xdr:from>
    <xdr:to>
      <xdr:col>6</xdr:col>
      <xdr:colOff>38100</xdr:colOff>
      <xdr:row>103</xdr:row>
      <xdr:rowOff>163195</xdr:rowOff>
    </xdr:to>
    <xdr:sp macro="" textlink="">
      <xdr:nvSpPr>
        <xdr:cNvPr id="324" name="楕円 323"/>
        <xdr:cNvSpPr/>
      </xdr:nvSpPr>
      <xdr:spPr>
        <a:xfrm>
          <a:off x="1079500" y="1772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112395</xdr:rowOff>
    </xdr:from>
    <xdr:to>
      <xdr:col>10</xdr:col>
      <xdr:colOff>114300</xdr:colOff>
      <xdr:row>104</xdr:row>
      <xdr:rowOff>13336</xdr:rowOff>
    </xdr:to>
    <xdr:cxnSp macro="">
      <xdr:nvCxnSpPr>
        <xdr:cNvPr id="325" name="直線コネクタ 324"/>
        <xdr:cNvCxnSpPr/>
      </xdr:nvCxnSpPr>
      <xdr:spPr>
        <a:xfrm>
          <a:off x="1130300" y="17771745"/>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162577</xdr:rowOff>
    </xdr:from>
    <xdr:ext cx="405111" cy="259045"/>
    <xdr:sp macro="" textlink="">
      <xdr:nvSpPr>
        <xdr:cNvPr id="326" name="n_1aveValue【市民会館】&#10;有形固定資産減価償却率"/>
        <xdr:cNvSpPr txBox="1"/>
      </xdr:nvSpPr>
      <xdr:spPr>
        <a:xfrm>
          <a:off x="3582044" y="1747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128288</xdr:rowOff>
    </xdr:from>
    <xdr:ext cx="405111" cy="259045"/>
    <xdr:sp macro="" textlink="">
      <xdr:nvSpPr>
        <xdr:cNvPr id="327" name="n_2aveValue【市民会館】&#10;有形固定資産減価償却率"/>
        <xdr:cNvSpPr txBox="1"/>
      </xdr:nvSpPr>
      <xdr:spPr>
        <a:xfrm>
          <a:off x="2705744" y="1744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156863</xdr:rowOff>
    </xdr:from>
    <xdr:ext cx="405111" cy="259045"/>
    <xdr:sp macro="" textlink="">
      <xdr:nvSpPr>
        <xdr:cNvPr id="328" name="n_3aveValue【市民会館】&#10;有形固定資産減価償却率"/>
        <xdr:cNvSpPr txBox="1"/>
      </xdr:nvSpPr>
      <xdr:spPr>
        <a:xfrm>
          <a:off x="1816744" y="1747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149241</xdr:rowOff>
    </xdr:from>
    <xdr:ext cx="405111" cy="259045"/>
    <xdr:sp macro="" textlink="">
      <xdr:nvSpPr>
        <xdr:cNvPr id="329" name="n_4aveValue【市民会館】&#10;有形固定資産減価償却率"/>
        <xdr:cNvSpPr txBox="1"/>
      </xdr:nvSpPr>
      <xdr:spPr>
        <a:xfrm>
          <a:off x="927744" y="1729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158132</xdr:rowOff>
    </xdr:from>
    <xdr:ext cx="405111" cy="259045"/>
    <xdr:sp macro="" textlink="">
      <xdr:nvSpPr>
        <xdr:cNvPr id="330" name="n_1mainValue【市民会館】&#10;有形固定資産減価償却率"/>
        <xdr:cNvSpPr txBox="1"/>
      </xdr:nvSpPr>
      <xdr:spPr>
        <a:xfrm>
          <a:off x="3582044" y="1798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106697</xdr:rowOff>
    </xdr:from>
    <xdr:ext cx="405111" cy="259045"/>
    <xdr:sp macro="" textlink="">
      <xdr:nvSpPr>
        <xdr:cNvPr id="331" name="n_2mainValue【市民会館】&#10;有形固定資産減価償却率"/>
        <xdr:cNvSpPr txBox="1"/>
      </xdr:nvSpPr>
      <xdr:spPr>
        <a:xfrm>
          <a:off x="2705744"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55263</xdr:rowOff>
    </xdr:from>
    <xdr:ext cx="405111" cy="259045"/>
    <xdr:sp macro="" textlink="">
      <xdr:nvSpPr>
        <xdr:cNvPr id="332" name="n_3mainValue【市民会館】&#10;有形固定資産減価償却率"/>
        <xdr:cNvSpPr txBox="1"/>
      </xdr:nvSpPr>
      <xdr:spPr>
        <a:xfrm>
          <a:off x="1816744" y="1788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154322</xdr:rowOff>
    </xdr:from>
    <xdr:ext cx="405111" cy="259045"/>
    <xdr:sp macro="" textlink="">
      <xdr:nvSpPr>
        <xdr:cNvPr id="333" name="n_4mainValue【市民会館】&#10;有形固定資産減価償却率"/>
        <xdr:cNvSpPr txBox="1"/>
      </xdr:nvSpPr>
      <xdr:spPr>
        <a:xfrm>
          <a:off x="927744" y="1781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4" name="正方形/長方形 33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5" name="正方形/長方形 33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6" name="正方形/長方形 33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7" name="正方形/長方形 33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8" name="正方形/長方形 33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9" name="正方形/長方形 33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0" name="正方形/長方形 33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1" name="正方形/長方形 34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2" name="テキスト ボックス 34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3" name="直線コネクタ 34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4" name="直線コネクタ 343"/>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5" name="テキスト ボックス 344"/>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6" name="直線コネクタ 345"/>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47" name="テキスト ボックス 346"/>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48" name="直線コネクタ 34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49" name="テキスト ボックス 348"/>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0" name="直線コネクタ 349"/>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1" name="テキスト ボックス 350"/>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2" name="直線コネクタ 351"/>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3" name="テキスト ボックス 352"/>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4" name="直線コネクタ 35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5" name="テキスト ボックス 35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6"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101346</xdr:rowOff>
    </xdr:from>
    <xdr:to>
      <xdr:col>54</xdr:col>
      <xdr:colOff>189865</xdr:colOff>
      <xdr:row>108</xdr:row>
      <xdr:rowOff>119635</xdr:rowOff>
    </xdr:to>
    <xdr:cxnSp macro="">
      <xdr:nvCxnSpPr>
        <xdr:cNvPr id="357" name="直線コネクタ 356"/>
        <xdr:cNvCxnSpPr/>
      </xdr:nvCxnSpPr>
      <xdr:spPr>
        <a:xfrm flipV="1">
          <a:off x="10476865" y="17246346"/>
          <a:ext cx="0" cy="1389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123462</xdr:rowOff>
    </xdr:from>
    <xdr:ext cx="469744" cy="259045"/>
    <xdr:sp macro="" textlink="">
      <xdr:nvSpPr>
        <xdr:cNvPr id="358" name="【市民会館】&#10;一人当たり面積最小値テキスト"/>
        <xdr:cNvSpPr txBox="1"/>
      </xdr:nvSpPr>
      <xdr:spPr>
        <a:xfrm>
          <a:off x="10515600" y="18640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119635</xdr:rowOff>
    </xdr:from>
    <xdr:to>
      <xdr:col>55</xdr:col>
      <xdr:colOff>88900</xdr:colOff>
      <xdr:row>108</xdr:row>
      <xdr:rowOff>119635</xdr:rowOff>
    </xdr:to>
    <xdr:cxnSp macro="">
      <xdr:nvCxnSpPr>
        <xdr:cNvPr id="359" name="直線コネクタ 358"/>
        <xdr:cNvCxnSpPr/>
      </xdr:nvCxnSpPr>
      <xdr:spPr>
        <a:xfrm>
          <a:off x="10388600" y="18636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48023</xdr:rowOff>
    </xdr:from>
    <xdr:ext cx="469744" cy="259045"/>
    <xdr:sp macro="" textlink="">
      <xdr:nvSpPr>
        <xdr:cNvPr id="360" name="【市民会館】&#10;一人当たり面積最大値テキスト"/>
        <xdr:cNvSpPr txBox="1"/>
      </xdr:nvSpPr>
      <xdr:spPr>
        <a:xfrm>
          <a:off x="10515600" y="1702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101346</xdr:rowOff>
    </xdr:from>
    <xdr:to>
      <xdr:col>55</xdr:col>
      <xdr:colOff>88900</xdr:colOff>
      <xdr:row>100</xdr:row>
      <xdr:rowOff>101346</xdr:rowOff>
    </xdr:to>
    <xdr:cxnSp macro="">
      <xdr:nvCxnSpPr>
        <xdr:cNvPr id="361" name="直線コネクタ 360"/>
        <xdr:cNvCxnSpPr/>
      </xdr:nvCxnSpPr>
      <xdr:spPr>
        <a:xfrm>
          <a:off x="10388600" y="1724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1033</xdr:rowOff>
    </xdr:from>
    <xdr:ext cx="469744" cy="259045"/>
    <xdr:sp macro="" textlink="">
      <xdr:nvSpPr>
        <xdr:cNvPr id="362" name="【市民会館】&#10;一人当たり面積平均値テキスト"/>
        <xdr:cNvSpPr txBox="1"/>
      </xdr:nvSpPr>
      <xdr:spPr>
        <a:xfrm>
          <a:off x="10515600" y="181747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149606</xdr:rowOff>
    </xdr:from>
    <xdr:to>
      <xdr:col>55</xdr:col>
      <xdr:colOff>50800</xdr:colOff>
      <xdr:row>107</xdr:row>
      <xdr:rowOff>79756</xdr:rowOff>
    </xdr:to>
    <xdr:sp macro="" textlink="">
      <xdr:nvSpPr>
        <xdr:cNvPr id="363" name="フローチャート: 判断 362"/>
        <xdr:cNvSpPr/>
      </xdr:nvSpPr>
      <xdr:spPr>
        <a:xfrm>
          <a:off x="10426700" y="1832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161037</xdr:rowOff>
    </xdr:from>
    <xdr:to>
      <xdr:col>50</xdr:col>
      <xdr:colOff>165100</xdr:colOff>
      <xdr:row>107</xdr:row>
      <xdr:rowOff>91187</xdr:rowOff>
    </xdr:to>
    <xdr:sp macro="" textlink="">
      <xdr:nvSpPr>
        <xdr:cNvPr id="364" name="フローチャート: 判断 363"/>
        <xdr:cNvSpPr/>
      </xdr:nvSpPr>
      <xdr:spPr>
        <a:xfrm>
          <a:off x="9588500" y="1833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109982</xdr:rowOff>
    </xdr:from>
    <xdr:to>
      <xdr:col>46</xdr:col>
      <xdr:colOff>38100</xdr:colOff>
      <xdr:row>107</xdr:row>
      <xdr:rowOff>40132</xdr:rowOff>
    </xdr:to>
    <xdr:sp macro="" textlink="">
      <xdr:nvSpPr>
        <xdr:cNvPr id="365" name="フローチャート: 判断 364"/>
        <xdr:cNvSpPr/>
      </xdr:nvSpPr>
      <xdr:spPr>
        <a:xfrm>
          <a:off x="8699500" y="182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98552</xdr:rowOff>
    </xdr:from>
    <xdr:to>
      <xdr:col>41</xdr:col>
      <xdr:colOff>101600</xdr:colOff>
      <xdr:row>107</xdr:row>
      <xdr:rowOff>28702</xdr:rowOff>
    </xdr:to>
    <xdr:sp macro="" textlink="">
      <xdr:nvSpPr>
        <xdr:cNvPr id="366" name="フローチャート: 判断 365"/>
        <xdr:cNvSpPr/>
      </xdr:nvSpPr>
      <xdr:spPr>
        <a:xfrm>
          <a:off x="7810500" y="1827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148082</xdr:rowOff>
    </xdr:from>
    <xdr:to>
      <xdr:col>36</xdr:col>
      <xdr:colOff>165100</xdr:colOff>
      <xdr:row>107</xdr:row>
      <xdr:rowOff>78232</xdr:rowOff>
    </xdr:to>
    <xdr:sp macro="" textlink="">
      <xdr:nvSpPr>
        <xdr:cNvPr id="367" name="フローチャート: 判断 366"/>
        <xdr:cNvSpPr/>
      </xdr:nvSpPr>
      <xdr:spPr>
        <a:xfrm>
          <a:off x="6921500" y="1832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8" name="テキスト ボックス 36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9" name="テキスト ボックス 36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0" name="テキスト ボックス 36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1" name="テキスト ボックス 37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2" name="テキスト ボックス 37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9398</xdr:rowOff>
    </xdr:from>
    <xdr:to>
      <xdr:col>55</xdr:col>
      <xdr:colOff>50800</xdr:colOff>
      <xdr:row>108</xdr:row>
      <xdr:rowOff>110998</xdr:rowOff>
    </xdr:to>
    <xdr:sp macro="" textlink="">
      <xdr:nvSpPr>
        <xdr:cNvPr id="373" name="楕円 372"/>
        <xdr:cNvSpPr/>
      </xdr:nvSpPr>
      <xdr:spPr>
        <a:xfrm>
          <a:off x="10426700" y="1852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95775</xdr:rowOff>
    </xdr:from>
    <xdr:ext cx="469744" cy="259045"/>
    <xdr:sp macro="" textlink="">
      <xdr:nvSpPr>
        <xdr:cNvPr id="374" name="【市民会館】&#10;一人当たり面積該当値テキスト"/>
        <xdr:cNvSpPr txBox="1"/>
      </xdr:nvSpPr>
      <xdr:spPr>
        <a:xfrm>
          <a:off x="10515600" y="18440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10922</xdr:rowOff>
    </xdr:from>
    <xdr:to>
      <xdr:col>50</xdr:col>
      <xdr:colOff>165100</xdr:colOff>
      <xdr:row>108</xdr:row>
      <xdr:rowOff>112522</xdr:rowOff>
    </xdr:to>
    <xdr:sp macro="" textlink="">
      <xdr:nvSpPr>
        <xdr:cNvPr id="375" name="楕円 374"/>
        <xdr:cNvSpPr/>
      </xdr:nvSpPr>
      <xdr:spPr>
        <a:xfrm>
          <a:off x="9588500" y="1852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60198</xdr:rowOff>
    </xdr:from>
    <xdr:to>
      <xdr:col>55</xdr:col>
      <xdr:colOff>0</xdr:colOff>
      <xdr:row>108</xdr:row>
      <xdr:rowOff>61722</xdr:rowOff>
    </xdr:to>
    <xdr:cxnSp macro="">
      <xdr:nvCxnSpPr>
        <xdr:cNvPr id="376" name="直線コネクタ 375"/>
        <xdr:cNvCxnSpPr/>
      </xdr:nvCxnSpPr>
      <xdr:spPr>
        <a:xfrm flipV="1">
          <a:off x="9639300" y="18576798"/>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13208</xdr:rowOff>
    </xdr:from>
    <xdr:to>
      <xdr:col>46</xdr:col>
      <xdr:colOff>38100</xdr:colOff>
      <xdr:row>108</xdr:row>
      <xdr:rowOff>114808</xdr:rowOff>
    </xdr:to>
    <xdr:sp macro="" textlink="">
      <xdr:nvSpPr>
        <xdr:cNvPr id="377" name="楕円 376"/>
        <xdr:cNvSpPr/>
      </xdr:nvSpPr>
      <xdr:spPr>
        <a:xfrm>
          <a:off x="8699500" y="1852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61722</xdr:rowOff>
    </xdr:from>
    <xdr:to>
      <xdr:col>50</xdr:col>
      <xdr:colOff>114300</xdr:colOff>
      <xdr:row>108</xdr:row>
      <xdr:rowOff>64008</xdr:rowOff>
    </xdr:to>
    <xdr:cxnSp macro="">
      <xdr:nvCxnSpPr>
        <xdr:cNvPr id="378" name="直線コネクタ 377"/>
        <xdr:cNvCxnSpPr/>
      </xdr:nvCxnSpPr>
      <xdr:spPr>
        <a:xfrm flipV="1">
          <a:off x="8750300" y="1857832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13970</xdr:rowOff>
    </xdr:from>
    <xdr:to>
      <xdr:col>41</xdr:col>
      <xdr:colOff>101600</xdr:colOff>
      <xdr:row>108</xdr:row>
      <xdr:rowOff>115570</xdr:rowOff>
    </xdr:to>
    <xdr:sp macro="" textlink="">
      <xdr:nvSpPr>
        <xdr:cNvPr id="379" name="楕円 378"/>
        <xdr:cNvSpPr/>
      </xdr:nvSpPr>
      <xdr:spPr>
        <a:xfrm>
          <a:off x="7810500" y="1853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64008</xdr:rowOff>
    </xdr:from>
    <xdr:to>
      <xdr:col>45</xdr:col>
      <xdr:colOff>177800</xdr:colOff>
      <xdr:row>108</xdr:row>
      <xdr:rowOff>64770</xdr:rowOff>
    </xdr:to>
    <xdr:cxnSp macro="">
      <xdr:nvCxnSpPr>
        <xdr:cNvPr id="380" name="直線コネクタ 379"/>
        <xdr:cNvCxnSpPr/>
      </xdr:nvCxnSpPr>
      <xdr:spPr>
        <a:xfrm flipV="1">
          <a:off x="7861300" y="1858060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15494</xdr:rowOff>
    </xdr:from>
    <xdr:to>
      <xdr:col>36</xdr:col>
      <xdr:colOff>165100</xdr:colOff>
      <xdr:row>108</xdr:row>
      <xdr:rowOff>117094</xdr:rowOff>
    </xdr:to>
    <xdr:sp macro="" textlink="">
      <xdr:nvSpPr>
        <xdr:cNvPr id="381" name="楕円 380"/>
        <xdr:cNvSpPr/>
      </xdr:nvSpPr>
      <xdr:spPr>
        <a:xfrm>
          <a:off x="6921500" y="1853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64770</xdr:rowOff>
    </xdr:from>
    <xdr:to>
      <xdr:col>41</xdr:col>
      <xdr:colOff>50800</xdr:colOff>
      <xdr:row>108</xdr:row>
      <xdr:rowOff>66294</xdr:rowOff>
    </xdr:to>
    <xdr:cxnSp macro="">
      <xdr:nvCxnSpPr>
        <xdr:cNvPr id="382" name="直線コネクタ 381"/>
        <xdr:cNvCxnSpPr/>
      </xdr:nvCxnSpPr>
      <xdr:spPr>
        <a:xfrm flipV="1">
          <a:off x="6972300" y="18581370"/>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107714</xdr:rowOff>
    </xdr:from>
    <xdr:ext cx="469744" cy="259045"/>
    <xdr:sp macro="" textlink="">
      <xdr:nvSpPr>
        <xdr:cNvPr id="383" name="n_1aveValue【市民会館】&#10;一人当たり面積"/>
        <xdr:cNvSpPr txBox="1"/>
      </xdr:nvSpPr>
      <xdr:spPr>
        <a:xfrm>
          <a:off x="9391727" y="18109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56659</xdr:rowOff>
    </xdr:from>
    <xdr:ext cx="469744" cy="259045"/>
    <xdr:sp macro="" textlink="">
      <xdr:nvSpPr>
        <xdr:cNvPr id="384" name="n_2aveValue【市民会館】&#10;一人当たり面積"/>
        <xdr:cNvSpPr txBox="1"/>
      </xdr:nvSpPr>
      <xdr:spPr>
        <a:xfrm>
          <a:off x="8515427" y="1805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45229</xdr:rowOff>
    </xdr:from>
    <xdr:ext cx="469744" cy="259045"/>
    <xdr:sp macro="" textlink="">
      <xdr:nvSpPr>
        <xdr:cNvPr id="385" name="n_3aveValue【市民会館】&#10;一人当たり面積"/>
        <xdr:cNvSpPr txBox="1"/>
      </xdr:nvSpPr>
      <xdr:spPr>
        <a:xfrm>
          <a:off x="7626427" y="1804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94759</xdr:rowOff>
    </xdr:from>
    <xdr:ext cx="469744" cy="259045"/>
    <xdr:sp macro="" textlink="">
      <xdr:nvSpPr>
        <xdr:cNvPr id="386" name="n_4aveValue【市民会館】&#10;一人当たり面積"/>
        <xdr:cNvSpPr txBox="1"/>
      </xdr:nvSpPr>
      <xdr:spPr>
        <a:xfrm>
          <a:off x="6737427" y="1809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103649</xdr:rowOff>
    </xdr:from>
    <xdr:ext cx="469744" cy="259045"/>
    <xdr:sp macro="" textlink="">
      <xdr:nvSpPr>
        <xdr:cNvPr id="387" name="n_1mainValue【市民会館】&#10;一人当たり面積"/>
        <xdr:cNvSpPr txBox="1"/>
      </xdr:nvSpPr>
      <xdr:spPr>
        <a:xfrm>
          <a:off x="9391727" y="1862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105935</xdr:rowOff>
    </xdr:from>
    <xdr:ext cx="469744" cy="259045"/>
    <xdr:sp macro="" textlink="">
      <xdr:nvSpPr>
        <xdr:cNvPr id="388" name="n_2mainValue【市民会館】&#10;一人当たり面積"/>
        <xdr:cNvSpPr txBox="1"/>
      </xdr:nvSpPr>
      <xdr:spPr>
        <a:xfrm>
          <a:off x="8515427" y="1862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106697</xdr:rowOff>
    </xdr:from>
    <xdr:ext cx="469744" cy="259045"/>
    <xdr:sp macro="" textlink="">
      <xdr:nvSpPr>
        <xdr:cNvPr id="389" name="n_3mainValue【市民会館】&#10;一人当たり面積"/>
        <xdr:cNvSpPr txBox="1"/>
      </xdr:nvSpPr>
      <xdr:spPr>
        <a:xfrm>
          <a:off x="7626427" y="1862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108221</xdr:rowOff>
    </xdr:from>
    <xdr:ext cx="469744" cy="259045"/>
    <xdr:sp macro="" textlink="">
      <xdr:nvSpPr>
        <xdr:cNvPr id="390" name="n_4mainValue【市民会館】&#10;一人当たり面積"/>
        <xdr:cNvSpPr txBox="1"/>
      </xdr:nvSpPr>
      <xdr:spPr>
        <a:xfrm>
          <a:off x="6737427" y="1862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99" name="正方形/長方形 39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0" name="正方形/長方形 39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1" name="正方形/長方形 40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2" name="正方形/長方形 40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3" name="正方形/長方形 40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4" name="正方形/長方形 40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5" name="正方形/長方形 40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6" name="正方形/長方形 405"/>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07" name="正方形/長方形 4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8" name="正方形/長方形 4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9" name="正方形/長方形 4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0" name="正方形/長方形 4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1" name="正方形/長方形 4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2" name="正方形/長方形 4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3" name="正方形/長方形 4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4" name="正方形/長方形 413"/>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15" name="正方形/長方形 41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6" name="正方形/長方形 41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7" name="正方形/長方形 41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8" name="正方形/長方形 41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19" name="正方形/長方形 41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0" name="正方形/長方形 41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1" name="正方形/長方形 42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2" name="正方形/長方形 421"/>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23" name="正方形/長方形 4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4" name="正方形/長方形 4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5" name="正方形/長方形 4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6" name="正方形/長方形 4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7" name="正方形/長方形 4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8" name="正方形/長方形 4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9" name="正方形/長方形 4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0" name="正方形/長方形 429"/>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31" name="正方形/長方形 43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32" name="正方形/長方形 43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33" name="正方形/長方形 43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34" name="正方形/長方形 43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35" name="正方形/長方形 43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36" name="正方形/長方形 43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37" name="正方形/長方形 43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38" name="正方形/長方形 43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39" name="正方形/長方形 4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40" name="正方形/長方形 4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41" name="正方形/長方形 4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42" name="正方形/長方形 4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43" name="正方形/長方形 4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44" name="正方形/長方形 4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45" name="正方形/長方形 4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46" name="正方形/長方形 4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47" name="テキスト ボックス 4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48" name="直線コネクタ 4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49" name="テキスト ボックス 44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450" name="直線コネクタ 44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451" name="テキスト ボックス 450"/>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452" name="直線コネクタ 45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453" name="テキスト ボックス 45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454" name="直線コネクタ 45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455" name="テキスト ボックス 45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456" name="直線コネクタ 45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457" name="テキスト ボックス 45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458" name="直線コネクタ 45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459" name="テキスト ボックス 458"/>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60" name="直線コネクタ 45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461" name="テキスト ボックス 460"/>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6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154305</xdr:rowOff>
    </xdr:from>
    <xdr:to>
      <xdr:col>85</xdr:col>
      <xdr:colOff>126364</xdr:colOff>
      <xdr:row>108</xdr:row>
      <xdr:rowOff>127636</xdr:rowOff>
    </xdr:to>
    <xdr:cxnSp macro="">
      <xdr:nvCxnSpPr>
        <xdr:cNvPr id="463" name="直線コネクタ 462"/>
        <xdr:cNvCxnSpPr/>
      </xdr:nvCxnSpPr>
      <xdr:spPr>
        <a:xfrm flipV="1">
          <a:off x="16318864" y="17127855"/>
          <a:ext cx="0" cy="1516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131463</xdr:rowOff>
    </xdr:from>
    <xdr:ext cx="405111" cy="259045"/>
    <xdr:sp macro="" textlink="">
      <xdr:nvSpPr>
        <xdr:cNvPr id="464" name="【庁舎】&#10;有形固定資産減価償却率最小値テキスト"/>
        <xdr:cNvSpPr txBox="1"/>
      </xdr:nvSpPr>
      <xdr:spPr>
        <a:xfrm>
          <a:off x="16357600" y="1864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127636</xdr:rowOff>
    </xdr:from>
    <xdr:to>
      <xdr:col>86</xdr:col>
      <xdr:colOff>25400</xdr:colOff>
      <xdr:row>108</xdr:row>
      <xdr:rowOff>127636</xdr:rowOff>
    </xdr:to>
    <xdr:cxnSp macro="">
      <xdr:nvCxnSpPr>
        <xdr:cNvPr id="465" name="直線コネクタ 464"/>
        <xdr:cNvCxnSpPr/>
      </xdr:nvCxnSpPr>
      <xdr:spPr>
        <a:xfrm>
          <a:off x="16230600" y="18644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100982</xdr:rowOff>
    </xdr:from>
    <xdr:ext cx="405111" cy="259045"/>
    <xdr:sp macro="" textlink="">
      <xdr:nvSpPr>
        <xdr:cNvPr id="466" name="【庁舎】&#10;有形固定資産減価償却率最大値テキスト"/>
        <xdr:cNvSpPr txBox="1"/>
      </xdr:nvSpPr>
      <xdr:spPr>
        <a:xfrm>
          <a:off x="16357600" y="1690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154305</xdr:rowOff>
    </xdr:from>
    <xdr:to>
      <xdr:col>86</xdr:col>
      <xdr:colOff>25400</xdr:colOff>
      <xdr:row>99</xdr:row>
      <xdr:rowOff>154305</xdr:rowOff>
    </xdr:to>
    <xdr:cxnSp macro="">
      <xdr:nvCxnSpPr>
        <xdr:cNvPr id="467" name="直線コネクタ 466"/>
        <xdr:cNvCxnSpPr/>
      </xdr:nvCxnSpPr>
      <xdr:spPr>
        <a:xfrm>
          <a:off x="16230600" y="17127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652</xdr:rowOff>
    </xdr:from>
    <xdr:ext cx="405111" cy="259045"/>
    <xdr:sp macro="" textlink="">
      <xdr:nvSpPr>
        <xdr:cNvPr id="468" name="【庁舎】&#10;有形固定資産減価償却率平均値テキスト"/>
        <xdr:cNvSpPr txBox="1"/>
      </xdr:nvSpPr>
      <xdr:spPr>
        <a:xfrm>
          <a:off x="16357600" y="17660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149225</xdr:rowOff>
    </xdr:from>
    <xdr:to>
      <xdr:col>85</xdr:col>
      <xdr:colOff>177800</xdr:colOff>
      <xdr:row>104</xdr:row>
      <xdr:rowOff>79375</xdr:rowOff>
    </xdr:to>
    <xdr:sp macro="" textlink="">
      <xdr:nvSpPr>
        <xdr:cNvPr id="469" name="フローチャート: 判断 468"/>
        <xdr:cNvSpPr/>
      </xdr:nvSpPr>
      <xdr:spPr>
        <a:xfrm>
          <a:off x="162687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90170</xdr:rowOff>
    </xdr:from>
    <xdr:to>
      <xdr:col>81</xdr:col>
      <xdr:colOff>101600</xdr:colOff>
      <xdr:row>104</xdr:row>
      <xdr:rowOff>20320</xdr:rowOff>
    </xdr:to>
    <xdr:sp macro="" textlink="">
      <xdr:nvSpPr>
        <xdr:cNvPr id="470" name="フローチャート: 判断 469"/>
        <xdr:cNvSpPr/>
      </xdr:nvSpPr>
      <xdr:spPr>
        <a:xfrm>
          <a:off x="15430500" y="1774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116839</xdr:rowOff>
    </xdr:from>
    <xdr:to>
      <xdr:col>76</xdr:col>
      <xdr:colOff>165100</xdr:colOff>
      <xdr:row>104</xdr:row>
      <xdr:rowOff>46989</xdr:rowOff>
    </xdr:to>
    <xdr:sp macro="" textlink="">
      <xdr:nvSpPr>
        <xdr:cNvPr id="471" name="フローチャート: 判断 470"/>
        <xdr:cNvSpPr/>
      </xdr:nvSpPr>
      <xdr:spPr>
        <a:xfrm>
          <a:off x="145415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168275</xdr:rowOff>
    </xdr:from>
    <xdr:to>
      <xdr:col>72</xdr:col>
      <xdr:colOff>38100</xdr:colOff>
      <xdr:row>104</xdr:row>
      <xdr:rowOff>98425</xdr:rowOff>
    </xdr:to>
    <xdr:sp macro="" textlink="">
      <xdr:nvSpPr>
        <xdr:cNvPr id="472" name="フローチャート: 判断 471"/>
        <xdr:cNvSpPr/>
      </xdr:nvSpPr>
      <xdr:spPr>
        <a:xfrm>
          <a:off x="13652500" y="1782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97789</xdr:rowOff>
    </xdr:from>
    <xdr:to>
      <xdr:col>67</xdr:col>
      <xdr:colOff>101600</xdr:colOff>
      <xdr:row>104</xdr:row>
      <xdr:rowOff>27939</xdr:rowOff>
    </xdr:to>
    <xdr:sp macro="" textlink="">
      <xdr:nvSpPr>
        <xdr:cNvPr id="473" name="フローチャート: 判断 472"/>
        <xdr:cNvSpPr/>
      </xdr:nvSpPr>
      <xdr:spPr>
        <a:xfrm>
          <a:off x="12763500" y="177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74" name="テキスト ボックス 47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75" name="テキスト ボックス 47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76" name="テキスト ボックス 47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77" name="テキスト ボックス 47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78" name="テキスト ボックス 47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149225</xdr:rowOff>
    </xdr:from>
    <xdr:to>
      <xdr:col>85</xdr:col>
      <xdr:colOff>177800</xdr:colOff>
      <xdr:row>104</xdr:row>
      <xdr:rowOff>79375</xdr:rowOff>
    </xdr:to>
    <xdr:sp macro="" textlink="">
      <xdr:nvSpPr>
        <xdr:cNvPr id="479" name="楕円 478"/>
        <xdr:cNvSpPr/>
      </xdr:nvSpPr>
      <xdr:spPr>
        <a:xfrm>
          <a:off x="16268700" y="1780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127652</xdr:rowOff>
    </xdr:from>
    <xdr:ext cx="405111" cy="259045"/>
    <xdr:sp macro="" textlink="">
      <xdr:nvSpPr>
        <xdr:cNvPr id="480" name="【庁舎】&#10;有形固定資産減価償却率該当値テキスト"/>
        <xdr:cNvSpPr txBox="1"/>
      </xdr:nvSpPr>
      <xdr:spPr>
        <a:xfrm>
          <a:off x="16357600" y="1778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101600</xdr:rowOff>
    </xdr:from>
    <xdr:to>
      <xdr:col>81</xdr:col>
      <xdr:colOff>101600</xdr:colOff>
      <xdr:row>104</xdr:row>
      <xdr:rowOff>31750</xdr:rowOff>
    </xdr:to>
    <xdr:sp macro="" textlink="">
      <xdr:nvSpPr>
        <xdr:cNvPr id="481" name="楕円 480"/>
        <xdr:cNvSpPr/>
      </xdr:nvSpPr>
      <xdr:spPr>
        <a:xfrm>
          <a:off x="15430500" y="1776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152400</xdr:rowOff>
    </xdr:from>
    <xdr:to>
      <xdr:col>85</xdr:col>
      <xdr:colOff>127000</xdr:colOff>
      <xdr:row>104</xdr:row>
      <xdr:rowOff>28575</xdr:rowOff>
    </xdr:to>
    <xdr:cxnSp macro="">
      <xdr:nvCxnSpPr>
        <xdr:cNvPr id="482" name="直線コネクタ 481"/>
        <xdr:cNvCxnSpPr/>
      </xdr:nvCxnSpPr>
      <xdr:spPr>
        <a:xfrm>
          <a:off x="15481300" y="1781175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53975</xdr:rowOff>
    </xdr:from>
    <xdr:to>
      <xdr:col>76</xdr:col>
      <xdr:colOff>165100</xdr:colOff>
      <xdr:row>103</xdr:row>
      <xdr:rowOff>155575</xdr:rowOff>
    </xdr:to>
    <xdr:sp macro="" textlink="">
      <xdr:nvSpPr>
        <xdr:cNvPr id="483" name="楕円 482"/>
        <xdr:cNvSpPr/>
      </xdr:nvSpPr>
      <xdr:spPr>
        <a:xfrm>
          <a:off x="14541500" y="1771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104775</xdr:rowOff>
    </xdr:from>
    <xdr:to>
      <xdr:col>81</xdr:col>
      <xdr:colOff>50800</xdr:colOff>
      <xdr:row>103</xdr:row>
      <xdr:rowOff>152400</xdr:rowOff>
    </xdr:to>
    <xdr:cxnSp macro="">
      <xdr:nvCxnSpPr>
        <xdr:cNvPr id="484" name="直線コネクタ 483"/>
        <xdr:cNvCxnSpPr/>
      </xdr:nvCxnSpPr>
      <xdr:spPr>
        <a:xfrm>
          <a:off x="14592300" y="1776412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6350</xdr:rowOff>
    </xdr:from>
    <xdr:to>
      <xdr:col>72</xdr:col>
      <xdr:colOff>38100</xdr:colOff>
      <xdr:row>103</xdr:row>
      <xdr:rowOff>107950</xdr:rowOff>
    </xdr:to>
    <xdr:sp macro="" textlink="">
      <xdr:nvSpPr>
        <xdr:cNvPr id="485" name="楕円 484"/>
        <xdr:cNvSpPr/>
      </xdr:nvSpPr>
      <xdr:spPr>
        <a:xfrm>
          <a:off x="13652500" y="1766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57150</xdr:rowOff>
    </xdr:from>
    <xdr:to>
      <xdr:col>76</xdr:col>
      <xdr:colOff>114300</xdr:colOff>
      <xdr:row>103</xdr:row>
      <xdr:rowOff>104775</xdr:rowOff>
    </xdr:to>
    <xdr:cxnSp macro="">
      <xdr:nvCxnSpPr>
        <xdr:cNvPr id="486" name="直線コネクタ 485"/>
        <xdr:cNvCxnSpPr/>
      </xdr:nvCxnSpPr>
      <xdr:spPr>
        <a:xfrm>
          <a:off x="13703300" y="1771650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118745</xdr:rowOff>
    </xdr:from>
    <xdr:to>
      <xdr:col>67</xdr:col>
      <xdr:colOff>101600</xdr:colOff>
      <xdr:row>103</xdr:row>
      <xdr:rowOff>48895</xdr:rowOff>
    </xdr:to>
    <xdr:sp macro="" textlink="">
      <xdr:nvSpPr>
        <xdr:cNvPr id="487" name="楕円 486"/>
        <xdr:cNvSpPr/>
      </xdr:nvSpPr>
      <xdr:spPr>
        <a:xfrm>
          <a:off x="12763500" y="1760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169545</xdr:rowOff>
    </xdr:from>
    <xdr:to>
      <xdr:col>71</xdr:col>
      <xdr:colOff>177800</xdr:colOff>
      <xdr:row>103</xdr:row>
      <xdr:rowOff>57150</xdr:rowOff>
    </xdr:to>
    <xdr:cxnSp macro="">
      <xdr:nvCxnSpPr>
        <xdr:cNvPr id="488" name="直線コネクタ 487"/>
        <xdr:cNvCxnSpPr/>
      </xdr:nvCxnSpPr>
      <xdr:spPr>
        <a:xfrm>
          <a:off x="12814300" y="1765744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36847</xdr:rowOff>
    </xdr:from>
    <xdr:ext cx="405111" cy="259045"/>
    <xdr:sp macro="" textlink="">
      <xdr:nvSpPr>
        <xdr:cNvPr id="489" name="n_1aveValue【庁舎】&#10;有形固定資産減価償却率"/>
        <xdr:cNvSpPr txBox="1"/>
      </xdr:nvSpPr>
      <xdr:spPr>
        <a:xfrm>
          <a:off x="15266044" y="1752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38116</xdr:rowOff>
    </xdr:from>
    <xdr:ext cx="405111" cy="259045"/>
    <xdr:sp macro="" textlink="">
      <xdr:nvSpPr>
        <xdr:cNvPr id="490" name="n_2aveValue【庁舎】&#10;有形固定資産減価償却率"/>
        <xdr:cNvSpPr txBox="1"/>
      </xdr:nvSpPr>
      <xdr:spPr>
        <a:xfrm>
          <a:off x="14389744" y="1786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89552</xdr:rowOff>
    </xdr:from>
    <xdr:ext cx="405111" cy="259045"/>
    <xdr:sp macro="" textlink="">
      <xdr:nvSpPr>
        <xdr:cNvPr id="491" name="n_3aveValue【庁舎】&#10;有形固定資産減価償却率"/>
        <xdr:cNvSpPr txBox="1"/>
      </xdr:nvSpPr>
      <xdr:spPr>
        <a:xfrm>
          <a:off x="13500744" y="1792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19066</xdr:rowOff>
    </xdr:from>
    <xdr:ext cx="405111" cy="259045"/>
    <xdr:sp macro="" textlink="">
      <xdr:nvSpPr>
        <xdr:cNvPr id="492" name="n_4aveValue【庁舎】&#10;有形固定資産減価償却率"/>
        <xdr:cNvSpPr txBox="1"/>
      </xdr:nvSpPr>
      <xdr:spPr>
        <a:xfrm>
          <a:off x="12611744" y="17849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22877</xdr:rowOff>
    </xdr:from>
    <xdr:ext cx="405111" cy="259045"/>
    <xdr:sp macro="" textlink="">
      <xdr:nvSpPr>
        <xdr:cNvPr id="493" name="n_1mainValue【庁舎】&#10;有形固定資産減価償却率"/>
        <xdr:cNvSpPr txBox="1"/>
      </xdr:nvSpPr>
      <xdr:spPr>
        <a:xfrm>
          <a:off x="15266044" y="1785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652</xdr:rowOff>
    </xdr:from>
    <xdr:ext cx="405111" cy="259045"/>
    <xdr:sp macro="" textlink="">
      <xdr:nvSpPr>
        <xdr:cNvPr id="494" name="n_2mainValue【庁舎】&#10;有形固定資産減価償却率"/>
        <xdr:cNvSpPr txBox="1"/>
      </xdr:nvSpPr>
      <xdr:spPr>
        <a:xfrm>
          <a:off x="14389744" y="1748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124477</xdr:rowOff>
    </xdr:from>
    <xdr:ext cx="405111" cy="259045"/>
    <xdr:sp macro="" textlink="">
      <xdr:nvSpPr>
        <xdr:cNvPr id="495" name="n_3mainValue【庁舎】&#10;有形固定資産減価償却率"/>
        <xdr:cNvSpPr txBox="1"/>
      </xdr:nvSpPr>
      <xdr:spPr>
        <a:xfrm>
          <a:off x="13500744" y="1744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65422</xdr:rowOff>
    </xdr:from>
    <xdr:ext cx="405111" cy="259045"/>
    <xdr:sp macro="" textlink="">
      <xdr:nvSpPr>
        <xdr:cNvPr id="496" name="n_4mainValue【庁舎】&#10;有形固定資産減価償却率"/>
        <xdr:cNvSpPr txBox="1"/>
      </xdr:nvSpPr>
      <xdr:spPr>
        <a:xfrm>
          <a:off x="12611744" y="1738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97" name="正方形/長方形 49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98" name="正方形/長方形 49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99" name="正方形/長方形 49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00" name="正方形/長方形 49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01" name="正方形/長方形 50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02" name="正方形/長方形 50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03" name="正方形/長方形 50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04" name="正方形/長方形 50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05" name="テキスト ボックス 50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06" name="直線コネクタ 50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07" name="直線コネクタ 50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08" name="テキスト ボックス 50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09" name="直線コネクタ 50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10" name="テキスト ボックス 50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11" name="直線コネクタ 51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12" name="テキスト ボックス 51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13" name="直線コネクタ 51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14" name="テキスト ボックス 51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15" name="直線コネクタ 51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16" name="テキスト ボックス 51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17" name="直線コネクタ 51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18" name="テキスト ボックス 51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1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149861</xdr:rowOff>
    </xdr:from>
    <xdr:to>
      <xdr:col>116</xdr:col>
      <xdr:colOff>62864</xdr:colOff>
      <xdr:row>107</xdr:row>
      <xdr:rowOff>90170</xdr:rowOff>
    </xdr:to>
    <xdr:cxnSp macro="">
      <xdr:nvCxnSpPr>
        <xdr:cNvPr id="520" name="直線コネクタ 519"/>
        <xdr:cNvCxnSpPr/>
      </xdr:nvCxnSpPr>
      <xdr:spPr>
        <a:xfrm flipV="1">
          <a:off x="22160864" y="17123411"/>
          <a:ext cx="0" cy="1311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93997</xdr:rowOff>
    </xdr:from>
    <xdr:ext cx="469744" cy="259045"/>
    <xdr:sp macro="" textlink="">
      <xdr:nvSpPr>
        <xdr:cNvPr id="521" name="【庁舎】&#10;一人当たり面積最小値テキスト"/>
        <xdr:cNvSpPr txBox="1"/>
      </xdr:nvSpPr>
      <xdr:spPr>
        <a:xfrm>
          <a:off x="22199600" y="1843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90170</xdr:rowOff>
    </xdr:from>
    <xdr:to>
      <xdr:col>116</xdr:col>
      <xdr:colOff>152400</xdr:colOff>
      <xdr:row>107</xdr:row>
      <xdr:rowOff>90170</xdr:rowOff>
    </xdr:to>
    <xdr:cxnSp macro="">
      <xdr:nvCxnSpPr>
        <xdr:cNvPr id="522" name="直線コネクタ 521"/>
        <xdr:cNvCxnSpPr/>
      </xdr:nvCxnSpPr>
      <xdr:spPr>
        <a:xfrm>
          <a:off x="22072600" y="184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96538</xdr:rowOff>
    </xdr:from>
    <xdr:ext cx="469744" cy="259045"/>
    <xdr:sp macro="" textlink="">
      <xdr:nvSpPr>
        <xdr:cNvPr id="523" name="【庁舎】&#10;一人当たり面積最大値テキスト"/>
        <xdr:cNvSpPr txBox="1"/>
      </xdr:nvSpPr>
      <xdr:spPr>
        <a:xfrm>
          <a:off x="22199600" y="1689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149861</xdr:rowOff>
    </xdr:from>
    <xdr:to>
      <xdr:col>116</xdr:col>
      <xdr:colOff>152400</xdr:colOff>
      <xdr:row>99</xdr:row>
      <xdr:rowOff>149861</xdr:rowOff>
    </xdr:to>
    <xdr:cxnSp macro="">
      <xdr:nvCxnSpPr>
        <xdr:cNvPr id="524" name="直線コネクタ 523"/>
        <xdr:cNvCxnSpPr/>
      </xdr:nvCxnSpPr>
      <xdr:spPr>
        <a:xfrm>
          <a:off x="22072600" y="17123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114316</xdr:rowOff>
    </xdr:from>
    <xdr:ext cx="469744" cy="259045"/>
    <xdr:sp macro="" textlink="">
      <xdr:nvSpPr>
        <xdr:cNvPr id="525" name="【庁舎】&#10;一人当たり面積平均値テキスト"/>
        <xdr:cNvSpPr txBox="1"/>
      </xdr:nvSpPr>
      <xdr:spPr>
        <a:xfrm>
          <a:off x="22199600" y="17945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135889</xdr:rowOff>
    </xdr:from>
    <xdr:to>
      <xdr:col>116</xdr:col>
      <xdr:colOff>114300</xdr:colOff>
      <xdr:row>105</xdr:row>
      <xdr:rowOff>66039</xdr:rowOff>
    </xdr:to>
    <xdr:sp macro="" textlink="">
      <xdr:nvSpPr>
        <xdr:cNvPr id="526" name="フローチャート: 判断 525"/>
        <xdr:cNvSpPr/>
      </xdr:nvSpPr>
      <xdr:spPr>
        <a:xfrm>
          <a:off x="221107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120650</xdr:rowOff>
    </xdr:from>
    <xdr:to>
      <xdr:col>112</xdr:col>
      <xdr:colOff>38100</xdr:colOff>
      <xdr:row>105</xdr:row>
      <xdr:rowOff>50800</xdr:rowOff>
    </xdr:to>
    <xdr:sp macro="" textlink="">
      <xdr:nvSpPr>
        <xdr:cNvPr id="527" name="フローチャート: 判断 526"/>
        <xdr:cNvSpPr/>
      </xdr:nvSpPr>
      <xdr:spPr>
        <a:xfrm>
          <a:off x="2127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107950</xdr:rowOff>
    </xdr:from>
    <xdr:to>
      <xdr:col>107</xdr:col>
      <xdr:colOff>101600</xdr:colOff>
      <xdr:row>104</xdr:row>
      <xdr:rowOff>38100</xdr:rowOff>
    </xdr:to>
    <xdr:sp macro="" textlink="">
      <xdr:nvSpPr>
        <xdr:cNvPr id="528" name="フローチャート: 判断 527"/>
        <xdr:cNvSpPr/>
      </xdr:nvSpPr>
      <xdr:spPr>
        <a:xfrm>
          <a:off x="20383500" y="1776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147320</xdr:rowOff>
    </xdr:from>
    <xdr:to>
      <xdr:col>102</xdr:col>
      <xdr:colOff>165100</xdr:colOff>
      <xdr:row>105</xdr:row>
      <xdr:rowOff>77470</xdr:rowOff>
    </xdr:to>
    <xdr:sp macro="" textlink="">
      <xdr:nvSpPr>
        <xdr:cNvPr id="529" name="フローチャート: 判断 528"/>
        <xdr:cNvSpPr/>
      </xdr:nvSpPr>
      <xdr:spPr>
        <a:xfrm>
          <a:off x="19494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168911</xdr:rowOff>
    </xdr:from>
    <xdr:to>
      <xdr:col>98</xdr:col>
      <xdr:colOff>38100</xdr:colOff>
      <xdr:row>105</xdr:row>
      <xdr:rowOff>99061</xdr:rowOff>
    </xdr:to>
    <xdr:sp macro="" textlink="">
      <xdr:nvSpPr>
        <xdr:cNvPr id="530" name="フローチャート: 判断 529"/>
        <xdr:cNvSpPr/>
      </xdr:nvSpPr>
      <xdr:spPr>
        <a:xfrm>
          <a:off x="18605500" y="1799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31" name="テキスト ボックス 53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32" name="テキスト ボックス 53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33" name="テキスト ボックス 53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34" name="テキスト ボックス 53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35" name="テキスト ボックス 53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80011</xdr:rowOff>
    </xdr:from>
    <xdr:to>
      <xdr:col>116</xdr:col>
      <xdr:colOff>114300</xdr:colOff>
      <xdr:row>104</xdr:row>
      <xdr:rowOff>10161</xdr:rowOff>
    </xdr:to>
    <xdr:sp macro="" textlink="">
      <xdr:nvSpPr>
        <xdr:cNvPr id="536" name="楕円 535"/>
        <xdr:cNvSpPr/>
      </xdr:nvSpPr>
      <xdr:spPr>
        <a:xfrm>
          <a:off x="22110700" y="1773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102888</xdr:rowOff>
    </xdr:from>
    <xdr:ext cx="469744" cy="259045"/>
    <xdr:sp macro="" textlink="">
      <xdr:nvSpPr>
        <xdr:cNvPr id="537" name="【庁舎】&#10;一人当たり面積該当値テキスト"/>
        <xdr:cNvSpPr txBox="1"/>
      </xdr:nvSpPr>
      <xdr:spPr>
        <a:xfrm>
          <a:off x="22199600" y="17590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99061</xdr:rowOff>
    </xdr:from>
    <xdr:to>
      <xdr:col>112</xdr:col>
      <xdr:colOff>38100</xdr:colOff>
      <xdr:row>104</xdr:row>
      <xdr:rowOff>29211</xdr:rowOff>
    </xdr:to>
    <xdr:sp macro="" textlink="">
      <xdr:nvSpPr>
        <xdr:cNvPr id="538" name="楕円 537"/>
        <xdr:cNvSpPr/>
      </xdr:nvSpPr>
      <xdr:spPr>
        <a:xfrm>
          <a:off x="21272500" y="1775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130811</xdr:rowOff>
    </xdr:from>
    <xdr:to>
      <xdr:col>116</xdr:col>
      <xdr:colOff>63500</xdr:colOff>
      <xdr:row>103</xdr:row>
      <xdr:rowOff>149861</xdr:rowOff>
    </xdr:to>
    <xdr:cxnSp macro="">
      <xdr:nvCxnSpPr>
        <xdr:cNvPr id="539" name="直線コネクタ 538"/>
        <xdr:cNvCxnSpPr/>
      </xdr:nvCxnSpPr>
      <xdr:spPr>
        <a:xfrm flipV="1">
          <a:off x="21323300" y="17790161"/>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116839</xdr:rowOff>
    </xdr:from>
    <xdr:to>
      <xdr:col>107</xdr:col>
      <xdr:colOff>101600</xdr:colOff>
      <xdr:row>104</xdr:row>
      <xdr:rowOff>46989</xdr:rowOff>
    </xdr:to>
    <xdr:sp macro="" textlink="">
      <xdr:nvSpPr>
        <xdr:cNvPr id="540" name="楕円 539"/>
        <xdr:cNvSpPr/>
      </xdr:nvSpPr>
      <xdr:spPr>
        <a:xfrm>
          <a:off x="20383500" y="1777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149861</xdr:rowOff>
    </xdr:from>
    <xdr:to>
      <xdr:col>111</xdr:col>
      <xdr:colOff>177800</xdr:colOff>
      <xdr:row>103</xdr:row>
      <xdr:rowOff>167639</xdr:rowOff>
    </xdr:to>
    <xdr:cxnSp macro="">
      <xdr:nvCxnSpPr>
        <xdr:cNvPr id="541" name="直線コネクタ 540"/>
        <xdr:cNvCxnSpPr/>
      </xdr:nvCxnSpPr>
      <xdr:spPr>
        <a:xfrm flipV="1">
          <a:off x="20434300" y="17809211"/>
          <a:ext cx="889000" cy="17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129539</xdr:rowOff>
    </xdr:from>
    <xdr:to>
      <xdr:col>102</xdr:col>
      <xdr:colOff>165100</xdr:colOff>
      <xdr:row>104</xdr:row>
      <xdr:rowOff>59689</xdr:rowOff>
    </xdr:to>
    <xdr:sp macro="" textlink="">
      <xdr:nvSpPr>
        <xdr:cNvPr id="542" name="楕円 541"/>
        <xdr:cNvSpPr/>
      </xdr:nvSpPr>
      <xdr:spPr>
        <a:xfrm>
          <a:off x="19494500" y="1778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167639</xdr:rowOff>
    </xdr:from>
    <xdr:to>
      <xdr:col>107</xdr:col>
      <xdr:colOff>50800</xdr:colOff>
      <xdr:row>104</xdr:row>
      <xdr:rowOff>8889</xdr:rowOff>
    </xdr:to>
    <xdr:cxnSp macro="">
      <xdr:nvCxnSpPr>
        <xdr:cNvPr id="543" name="直線コネクタ 542"/>
        <xdr:cNvCxnSpPr/>
      </xdr:nvCxnSpPr>
      <xdr:spPr>
        <a:xfrm flipV="1">
          <a:off x="19545300" y="17826989"/>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143511</xdr:rowOff>
    </xdr:from>
    <xdr:to>
      <xdr:col>98</xdr:col>
      <xdr:colOff>38100</xdr:colOff>
      <xdr:row>104</xdr:row>
      <xdr:rowOff>73661</xdr:rowOff>
    </xdr:to>
    <xdr:sp macro="" textlink="">
      <xdr:nvSpPr>
        <xdr:cNvPr id="544" name="楕円 543"/>
        <xdr:cNvSpPr/>
      </xdr:nvSpPr>
      <xdr:spPr>
        <a:xfrm>
          <a:off x="18605500" y="1780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8889</xdr:rowOff>
    </xdr:from>
    <xdr:to>
      <xdr:col>102</xdr:col>
      <xdr:colOff>114300</xdr:colOff>
      <xdr:row>104</xdr:row>
      <xdr:rowOff>22861</xdr:rowOff>
    </xdr:to>
    <xdr:cxnSp macro="">
      <xdr:nvCxnSpPr>
        <xdr:cNvPr id="545" name="直線コネクタ 544"/>
        <xdr:cNvCxnSpPr/>
      </xdr:nvCxnSpPr>
      <xdr:spPr>
        <a:xfrm flipV="1">
          <a:off x="18656300" y="17839689"/>
          <a:ext cx="889000" cy="1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41927</xdr:rowOff>
    </xdr:from>
    <xdr:ext cx="469744" cy="259045"/>
    <xdr:sp macro="" textlink="">
      <xdr:nvSpPr>
        <xdr:cNvPr id="546" name="n_1aveValue【庁舎】&#10;一人当たり面積"/>
        <xdr:cNvSpPr txBox="1"/>
      </xdr:nvSpPr>
      <xdr:spPr>
        <a:xfrm>
          <a:off x="21075727" y="1804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54627</xdr:rowOff>
    </xdr:from>
    <xdr:ext cx="469744" cy="259045"/>
    <xdr:sp macro="" textlink="">
      <xdr:nvSpPr>
        <xdr:cNvPr id="547" name="n_2aveValue【庁舎】&#10;一人当たり面積"/>
        <xdr:cNvSpPr txBox="1"/>
      </xdr:nvSpPr>
      <xdr:spPr>
        <a:xfrm>
          <a:off x="20199427" y="1754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68597</xdr:rowOff>
    </xdr:from>
    <xdr:ext cx="469744" cy="259045"/>
    <xdr:sp macro="" textlink="">
      <xdr:nvSpPr>
        <xdr:cNvPr id="548" name="n_3aveValue【庁舎】&#10;一人当たり面積"/>
        <xdr:cNvSpPr txBox="1"/>
      </xdr:nvSpPr>
      <xdr:spPr>
        <a:xfrm>
          <a:off x="19310427" y="1807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90188</xdr:rowOff>
    </xdr:from>
    <xdr:ext cx="469744" cy="259045"/>
    <xdr:sp macro="" textlink="">
      <xdr:nvSpPr>
        <xdr:cNvPr id="549" name="n_4aveValue【庁舎】&#10;一人当たり面積"/>
        <xdr:cNvSpPr txBox="1"/>
      </xdr:nvSpPr>
      <xdr:spPr>
        <a:xfrm>
          <a:off x="18421427" y="1809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45738</xdr:rowOff>
    </xdr:from>
    <xdr:ext cx="469744" cy="259045"/>
    <xdr:sp macro="" textlink="">
      <xdr:nvSpPr>
        <xdr:cNvPr id="550" name="n_1mainValue【庁舎】&#10;一人当たり面積"/>
        <xdr:cNvSpPr txBox="1"/>
      </xdr:nvSpPr>
      <xdr:spPr>
        <a:xfrm>
          <a:off x="21075727" y="17533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38116</xdr:rowOff>
    </xdr:from>
    <xdr:ext cx="469744" cy="259045"/>
    <xdr:sp macro="" textlink="">
      <xdr:nvSpPr>
        <xdr:cNvPr id="551" name="n_2mainValue【庁舎】&#10;一人当たり面積"/>
        <xdr:cNvSpPr txBox="1"/>
      </xdr:nvSpPr>
      <xdr:spPr>
        <a:xfrm>
          <a:off x="20199427" y="17868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76216</xdr:rowOff>
    </xdr:from>
    <xdr:ext cx="469744" cy="259045"/>
    <xdr:sp macro="" textlink="">
      <xdr:nvSpPr>
        <xdr:cNvPr id="552" name="n_3mainValue【庁舎】&#10;一人当たり面積"/>
        <xdr:cNvSpPr txBox="1"/>
      </xdr:nvSpPr>
      <xdr:spPr>
        <a:xfrm>
          <a:off x="19310427" y="17564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90188</xdr:rowOff>
    </xdr:from>
    <xdr:ext cx="469744" cy="259045"/>
    <xdr:sp macro="" textlink="">
      <xdr:nvSpPr>
        <xdr:cNvPr id="553" name="n_4mainValue【庁舎】&#10;一人当たり面積"/>
        <xdr:cNvSpPr txBox="1"/>
      </xdr:nvSpPr>
      <xdr:spPr>
        <a:xfrm>
          <a:off x="18421427" y="17578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54" name="正方形/長方形 55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5" name="正方形/長方形 55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6" name="テキスト ボックス 55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類似団体と比較して有形固定資産減価償却率が高くなっている施設は、図書館、体育館・プール、市民会館である。</a:t>
          </a:r>
        </a:p>
        <a:p>
          <a:r>
            <a:rPr kumimoji="1" lang="ja-JP" altLang="en-US" sz="1300">
              <a:latin typeface="ＭＳ Ｐゴシック" panose="020B0600070205080204" pitchFamily="50" charset="-128"/>
              <a:ea typeface="ＭＳ Ｐゴシック" panose="020B0600070205080204" pitchFamily="50" charset="-128"/>
            </a:rPr>
            <a:t>　いずれの施設も、東西に長い町域であることから、多くの地区で体育館や地域総合センターを保有し、かつそれらの更新や大規模改修が進んでいないためである。</a:t>
          </a:r>
        </a:p>
        <a:p>
          <a:r>
            <a:rPr kumimoji="1" lang="ja-JP" altLang="en-US" sz="1300">
              <a:latin typeface="ＭＳ Ｐゴシック" panose="020B0600070205080204" pitchFamily="50" charset="-128"/>
              <a:ea typeface="ＭＳ Ｐゴシック" panose="020B0600070205080204" pitchFamily="50" charset="-128"/>
            </a:rPr>
            <a:t>　今後は、長寿命化対策や更新事業を適切な時期に実施するように努める必要がある。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三重県大台町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9,175
9,072
362.86
7,015,845
6,818,246
159,649
4,740,644
8,405,771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38.2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人口の減少や全国平均を上回る高齢化率（平成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月末</a:t>
          </a:r>
          <a:r>
            <a:rPr kumimoji="1" lang="en-US" altLang="ja-JP" sz="1300">
              <a:latin typeface="ＭＳ Ｐゴシック" panose="020B0600070205080204" pitchFamily="50" charset="-128"/>
              <a:ea typeface="ＭＳ Ｐゴシック" panose="020B0600070205080204" pitchFamily="50" charset="-128"/>
            </a:rPr>
            <a:t>42.3</a:t>
          </a:r>
          <a:r>
            <a:rPr kumimoji="1" lang="ja-JP" altLang="en-US" sz="1300">
              <a:latin typeface="ＭＳ Ｐゴシック" panose="020B0600070205080204" pitchFamily="50" charset="-128"/>
              <a:ea typeface="ＭＳ Ｐゴシック" panose="020B0600070205080204" pitchFamily="50" charset="-128"/>
            </a:rPr>
            <a:t>％）に加え、町内に立地する企業が少ないことなどにより、財政基盤が弱く、類似団体平均を下回っている。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引き続き、職員の定員管理適正化による人件費抑制や「財政改善の取組み」を進めることによる物件費及び補助費等の抑制に努めるとともに、緊急性や住民ニーズを的確に把握した事業の選択によるまちづくりを展開し、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30540</xdr:rowOff>
    </xdr:from>
    <xdr:to>
      <xdr:col>23</xdr:col>
      <xdr:colOff>133350</xdr:colOff>
      <xdr:row>44</xdr:row>
      <xdr:rowOff>119138</xdr:rowOff>
    </xdr:to>
    <xdr:cxnSp macro="">
      <xdr:nvCxnSpPr>
        <xdr:cNvPr id="65" name="直線コネクタ 64"/>
        <xdr:cNvCxnSpPr/>
      </xdr:nvCxnSpPr>
      <xdr:spPr>
        <a:xfrm flipV="1">
          <a:off x="4953000" y="6031290"/>
          <a:ext cx="0" cy="16316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116917</xdr:rowOff>
    </xdr:from>
    <xdr:ext cx="762000" cy="259045"/>
    <xdr:sp macro="" textlink="">
      <xdr:nvSpPr>
        <xdr:cNvPr id="68" name="財政力最大値テキスト"/>
        <xdr:cNvSpPr txBox="1"/>
      </xdr:nvSpPr>
      <xdr:spPr>
        <a:xfrm>
          <a:off x="5041900" y="577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30540</xdr:rowOff>
    </xdr:from>
    <xdr:to>
      <xdr:col>24</xdr:col>
      <xdr:colOff>12700</xdr:colOff>
      <xdr:row>35</xdr:row>
      <xdr:rowOff>30540</xdr:rowOff>
    </xdr:to>
    <xdr:cxnSp macro="">
      <xdr:nvCxnSpPr>
        <xdr:cNvPr id="69" name="直線コネクタ 68"/>
        <xdr:cNvCxnSpPr/>
      </xdr:nvCxnSpPr>
      <xdr:spPr>
        <a:xfrm>
          <a:off x="4864100" y="603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15724</xdr:rowOff>
    </xdr:from>
    <xdr:to>
      <xdr:col>23</xdr:col>
      <xdr:colOff>133350</xdr:colOff>
      <xdr:row>44</xdr:row>
      <xdr:rowOff>15724</xdr:rowOff>
    </xdr:to>
    <xdr:cxnSp macro="">
      <xdr:nvCxnSpPr>
        <xdr:cNvPr id="70" name="直線コネクタ 69"/>
        <xdr:cNvCxnSpPr/>
      </xdr:nvCxnSpPr>
      <xdr:spPr>
        <a:xfrm>
          <a:off x="4114800" y="75595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140503</xdr:rowOff>
    </xdr:from>
    <xdr:ext cx="762000" cy="259045"/>
    <xdr:sp macro="" textlink="">
      <xdr:nvSpPr>
        <xdr:cNvPr id="71" name="財政力平均値テキスト"/>
        <xdr:cNvSpPr txBox="1"/>
      </xdr:nvSpPr>
      <xdr:spPr>
        <a:xfrm>
          <a:off x="5041900" y="71699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123976</xdr:rowOff>
    </xdr:from>
    <xdr:to>
      <xdr:col>23</xdr:col>
      <xdr:colOff>184150</xdr:colOff>
      <xdr:row>43</xdr:row>
      <xdr:rowOff>54126</xdr:rowOff>
    </xdr:to>
    <xdr:sp macro="" textlink="">
      <xdr:nvSpPr>
        <xdr:cNvPr id="72" name="フローチャート: 判断 71"/>
        <xdr:cNvSpPr/>
      </xdr:nvSpPr>
      <xdr:spPr>
        <a:xfrm>
          <a:off x="49022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15724</xdr:rowOff>
    </xdr:from>
    <xdr:to>
      <xdr:col>19</xdr:col>
      <xdr:colOff>133350</xdr:colOff>
      <xdr:row>44</xdr:row>
      <xdr:rowOff>15724</xdr:rowOff>
    </xdr:to>
    <xdr:cxnSp macro="">
      <xdr:nvCxnSpPr>
        <xdr:cNvPr id="73" name="直線コネクタ 72"/>
        <xdr:cNvCxnSpPr/>
      </xdr:nvCxnSpPr>
      <xdr:spPr>
        <a:xfrm>
          <a:off x="3225800" y="75595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4" name="フローチャート: 判断 73"/>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87284</xdr:rowOff>
    </xdr:from>
    <xdr:ext cx="736600" cy="259045"/>
    <xdr:sp macro="" textlink="">
      <xdr:nvSpPr>
        <xdr:cNvPr id="75" name="テキスト ボックス 74"/>
        <xdr:cNvSpPr txBox="1"/>
      </xdr:nvSpPr>
      <xdr:spPr>
        <a:xfrm>
          <a:off x="3733800" y="711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15724</xdr:rowOff>
    </xdr:from>
    <xdr:to>
      <xdr:col>15</xdr:col>
      <xdr:colOff>82550</xdr:colOff>
      <xdr:row>44</xdr:row>
      <xdr:rowOff>15724</xdr:rowOff>
    </xdr:to>
    <xdr:cxnSp macro="">
      <xdr:nvCxnSpPr>
        <xdr:cNvPr id="76" name="直線コネクタ 75"/>
        <xdr:cNvCxnSpPr/>
      </xdr:nvCxnSpPr>
      <xdr:spPr>
        <a:xfrm>
          <a:off x="2336800" y="75595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169938</xdr:rowOff>
    </xdr:from>
    <xdr:to>
      <xdr:col>15</xdr:col>
      <xdr:colOff>133350</xdr:colOff>
      <xdr:row>43</xdr:row>
      <xdr:rowOff>100088</xdr:rowOff>
    </xdr:to>
    <xdr:sp macro="" textlink="">
      <xdr:nvSpPr>
        <xdr:cNvPr id="77" name="フローチャート: 判断 76"/>
        <xdr:cNvSpPr/>
      </xdr:nvSpPr>
      <xdr:spPr>
        <a:xfrm>
          <a:off x="3175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110265</xdr:rowOff>
    </xdr:from>
    <xdr:ext cx="762000" cy="259045"/>
    <xdr:sp macro="" textlink="">
      <xdr:nvSpPr>
        <xdr:cNvPr id="78" name="テキスト ボックス 77"/>
        <xdr:cNvSpPr txBox="1"/>
      </xdr:nvSpPr>
      <xdr:spPr>
        <a:xfrm>
          <a:off x="2844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15724</xdr:rowOff>
    </xdr:from>
    <xdr:to>
      <xdr:col>11</xdr:col>
      <xdr:colOff>31750</xdr:colOff>
      <xdr:row>44</xdr:row>
      <xdr:rowOff>15724</xdr:rowOff>
    </xdr:to>
    <xdr:cxnSp macro="">
      <xdr:nvCxnSpPr>
        <xdr:cNvPr id="79" name="直線コネクタ 78"/>
        <xdr:cNvCxnSpPr/>
      </xdr:nvCxnSpPr>
      <xdr:spPr>
        <a:xfrm>
          <a:off x="1447800" y="75595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146957</xdr:rowOff>
    </xdr:from>
    <xdr:to>
      <xdr:col>11</xdr:col>
      <xdr:colOff>82550</xdr:colOff>
      <xdr:row>43</xdr:row>
      <xdr:rowOff>77107</xdr:rowOff>
    </xdr:to>
    <xdr:sp macro="" textlink="">
      <xdr:nvSpPr>
        <xdr:cNvPr id="80" name="フローチャート: 判断 79"/>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87284</xdr:rowOff>
    </xdr:from>
    <xdr:ext cx="762000" cy="259045"/>
    <xdr:sp macro="" textlink="">
      <xdr:nvSpPr>
        <xdr:cNvPr id="81" name="テキスト ボックス 80"/>
        <xdr:cNvSpPr txBox="1"/>
      </xdr:nvSpPr>
      <xdr:spPr>
        <a:xfrm>
          <a:off x="1955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82" name="フローチャート: 判断 81"/>
        <xdr:cNvSpPr/>
      </xdr:nvSpPr>
      <xdr:spPr>
        <a:xfrm>
          <a:off x="1397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75794</xdr:rowOff>
    </xdr:from>
    <xdr:ext cx="762000" cy="259045"/>
    <xdr:sp macro="" textlink="">
      <xdr:nvSpPr>
        <xdr:cNvPr id="83" name="テキスト ボックス 82"/>
        <xdr:cNvSpPr txBox="1"/>
      </xdr:nvSpPr>
      <xdr:spPr>
        <a:xfrm>
          <a:off x="1066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136374</xdr:rowOff>
    </xdr:from>
    <xdr:to>
      <xdr:col>23</xdr:col>
      <xdr:colOff>184150</xdr:colOff>
      <xdr:row>44</xdr:row>
      <xdr:rowOff>66524</xdr:rowOff>
    </xdr:to>
    <xdr:sp macro="" textlink="">
      <xdr:nvSpPr>
        <xdr:cNvPr id="89" name="楕円 88"/>
        <xdr:cNvSpPr/>
      </xdr:nvSpPr>
      <xdr:spPr>
        <a:xfrm>
          <a:off x="49022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32251</xdr:rowOff>
    </xdr:from>
    <xdr:ext cx="762000" cy="259045"/>
    <xdr:sp macro="" textlink="">
      <xdr:nvSpPr>
        <xdr:cNvPr id="90" name="財政力該当値テキスト"/>
        <xdr:cNvSpPr txBox="1"/>
      </xdr:nvSpPr>
      <xdr:spPr>
        <a:xfrm>
          <a:off x="5041900" y="7404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136374</xdr:rowOff>
    </xdr:from>
    <xdr:to>
      <xdr:col>19</xdr:col>
      <xdr:colOff>184150</xdr:colOff>
      <xdr:row>44</xdr:row>
      <xdr:rowOff>66524</xdr:rowOff>
    </xdr:to>
    <xdr:sp macro="" textlink="">
      <xdr:nvSpPr>
        <xdr:cNvPr id="91" name="楕円 90"/>
        <xdr:cNvSpPr/>
      </xdr:nvSpPr>
      <xdr:spPr>
        <a:xfrm>
          <a:off x="4064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51301</xdr:rowOff>
    </xdr:from>
    <xdr:ext cx="736600" cy="259045"/>
    <xdr:sp macro="" textlink="">
      <xdr:nvSpPr>
        <xdr:cNvPr id="92" name="テキスト ボックス 91"/>
        <xdr:cNvSpPr txBox="1"/>
      </xdr:nvSpPr>
      <xdr:spPr>
        <a:xfrm>
          <a:off x="3733800" y="7595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136374</xdr:rowOff>
    </xdr:from>
    <xdr:to>
      <xdr:col>15</xdr:col>
      <xdr:colOff>133350</xdr:colOff>
      <xdr:row>44</xdr:row>
      <xdr:rowOff>66524</xdr:rowOff>
    </xdr:to>
    <xdr:sp macro="" textlink="">
      <xdr:nvSpPr>
        <xdr:cNvPr id="93" name="楕円 92"/>
        <xdr:cNvSpPr/>
      </xdr:nvSpPr>
      <xdr:spPr>
        <a:xfrm>
          <a:off x="3175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51301</xdr:rowOff>
    </xdr:from>
    <xdr:ext cx="762000" cy="259045"/>
    <xdr:sp macro="" textlink="">
      <xdr:nvSpPr>
        <xdr:cNvPr id="94" name="テキスト ボックス 93"/>
        <xdr:cNvSpPr txBox="1"/>
      </xdr:nvSpPr>
      <xdr:spPr>
        <a:xfrm>
          <a:off x="2844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136374</xdr:rowOff>
    </xdr:from>
    <xdr:to>
      <xdr:col>11</xdr:col>
      <xdr:colOff>82550</xdr:colOff>
      <xdr:row>44</xdr:row>
      <xdr:rowOff>66524</xdr:rowOff>
    </xdr:to>
    <xdr:sp macro="" textlink="">
      <xdr:nvSpPr>
        <xdr:cNvPr id="95" name="楕円 94"/>
        <xdr:cNvSpPr/>
      </xdr:nvSpPr>
      <xdr:spPr>
        <a:xfrm>
          <a:off x="2286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51301</xdr:rowOff>
    </xdr:from>
    <xdr:ext cx="762000" cy="259045"/>
    <xdr:sp macro="" textlink="">
      <xdr:nvSpPr>
        <xdr:cNvPr id="96" name="テキスト ボックス 95"/>
        <xdr:cNvSpPr txBox="1"/>
      </xdr:nvSpPr>
      <xdr:spPr>
        <a:xfrm>
          <a:off x="1955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136374</xdr:rowOff>
    </xdr:from>
    <xdr:to>
      <xdr:col>7</xdr:col>
      <xdr:colOff>31750</xdr:colOff>
      <xdr:row>44</xdr:row>
      <xdr:rowOff>66524</xdr:rowOff>
    </xdr:to>
    <xdr:sp macro="" textlink="">
      <xdr:nvSpPr>
        <xdr:cNvPr id="97" name="楕円 96"/>
        <xdr:cNvSpPr/>
      </xdr:nvSpPr>
      <xdr:spPr>
        <a:xfrm>
          <a:off x="1397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51301</xdr:rowOff>
    </xdr:from>
    <xdr:ext cx="762000" cy="259045"/>
    <xdr:sp macro="" textlink="">
      <xdr:nvSpPr>
        <xdr:cNvPr id="98" name="テキスト ボックス 97"/>
        <xdr:cNvSpPr txBox="1"/>
      </xdr:nvSpPr>
      <xdr:spPr>
        <a:xfrm>
          <a:off x="1066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％改善したが、類似団体平均を上回っている。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類似団体平均を上回る要因として、報徳病院の診療所化に伴い、企業会計を廃止し一般会計へ編入したことにより、人件費を始めとする義務的経費が増加したことと、公債費が増加傾向にあることである。</a:t>
          </a:r>
        </a:p>
        <a:p>
          <a:r>
            <a:rPr kumimoji="1" lang="ja-JP" altLang="en-US" sz="1300">
              <a:latin typeface="ＭＳ Ｐゴシック" panose="020B0600070205080204" pitchFamily="50" charset="-128"/>
              <a:ea typeface="ＭＳ Ｐゴシック" panose="020B0600070205080204" pitchFamily="50" charset="-128"/>
            </a:rPr>
            <a:t>　人件費の削減に努めるため、従来から実施してきた技能労務職員と定数を超える医療職員の退職不補充を引続き実施する。</a:t>
          </a:r>
        </a:p>
        <a:p>
          <a:r>
            <a:rPr kumimoji="1" lang="ja-JP" altLang="en-US" sz="1300">
              <a:latin typeface="ＭＳ Ｐゴシック" panose="020B0600070205080204" pitchFamily="50" charset="-128"/>
              <a:ea typeface="ＭＳ Ｐゴシック" panose="020B0600070205080204" pitchFamily="50" charset="-128"/>
            </a:rPr>
            <a:t>　また、交付税の完全一本算定を迎える令和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年度に向け、事業の廃止・縮小を検討するなど経常経費の削減に努める。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153670</xdr:rowOff>
    </xdr:from>
    <xdr:to>
      <xdr:col>23</xdr:col>
      <xdr:colOff>133350</xdr:colOff>
      <xdr:row>66</xdr:row>
      <xdr:rowOff>18204</xdr:rowOff>
    </xdr:to>
    <xdr:cxnSp macro="">
      <xdr:nvCxnSpPr>
        <xdr:cNvPr id="128" name="直線コネクタ 127"/>
        <xdr:cNvCxnSpPr/>
      </xdr:nvCxnSpPr>
      <xdr:spPr>
        <a:xfrm flipV="1">
          <a:off x="4953000" y="9926320"/>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161731</xdr:rowOff>
    </xdr:from>
    <xdr:ext cx="762000" cy="259045"/>
    <xdr:sp macro="" textlink="">
      <xdr:nvSpPr>
        <xdr:cNvPr id="129" name="財政構造の弾力性最小値テキスト"/>
        <xdr:cNvSpPr txBox="1"/>
      </xdr:nvSpPr>
      <xdr:spPr>
        <a:xfrm>
          <a:off x="5041900" y="1130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18204</xdr:rowOff>
    </xdr:from>
    <xdr:to>
      <xdr:col>24</xdr:col>
      <xdr:colOff>12700</xdr:colOff>
      <xdr:row>66</xdr:row>
      <xdr:rowOff>18204</xdr:rowOff>
    </xdr:to>
    <xdr:cxnSp macro="">
      <xdr:nvCxnSpPr>
        <xdr:cNvPr id="130" name="直線コネクタ 129"/>
        <xdr:cNvCxnSpPr/>
      </xdr:nvCxnSpPr>
      <xdr:spPr>
        <a:xfrm>
          <a:off x="4864100" y="1133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68597</xdr:rowOff>
    </xdr:from>
    <xdr:ext cx="762000" cy="259045"/>
    <xdr:sp macro="" textlink="">
      <xdr:nvSpPr>
        <xdr:cNvPr id="131" name="財政構造の弾力性最大値テキスト"/>
        <xdr:cNvSpPr txBox="1"/>
      </xdr:nvSpPr>
      <xdr:spPr>
        <a:xfrm>
          <a:off x="5041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153670</xdr:rowOff>
    </xdr:from>
    <xdr:to>
      <xdr:col>24</xdr:col>
      <xdr:colOff>12700</xdr:colOff>
      <xdr:row>57</xdr:row>
      <xdr:rowOff>153670</xdr:rowOff>
    </xdr:to>
    <xdr:cxnSp macro="">
      <xdr:nvCxnSpPr>
        <xdr:cNvPr id="132" name="直線コネクタ 131"/>
        <xdr:cNvCxnSpPr/>
      </xdr:nvCxnSpPr>
      <xdr:spPr>
        <a:xfrm>
          <a:off x="4864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62019</xdr:rowOff>
    </xdr:from>
    <xdr:to>
      <xdr:col>23</xdr:col>
      <xdr:colOff>133350</xdr:colOff>
      <xdr:row>63</xdr:row>
      <xdr:rowOff>138430</xdr:rowOff>
    </xdr:to>
    <xdr:cxnSp macro="">
      <xdr:nvCxnSpPr>
        <xdr:cNvPr id="133" name="直線コネクタ 132"/>
        <xdr:cNvCxnSpPr/>
      </xdr:nvCxnSpPr>
      <xdr:spPr>
        <a:xfrm flipV="1">
          <a:off x="4114800" y="10863369"/>
          <a:ext cx="838200" cy="7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7637</xdr:rowOff>
    </xdr:from>
    <xdr:ext cx="762000" cy="259045"/>
    <xdr:sp macro="" textlink="">
      <xdr:nvSpPr>
        <xdr:cNvPr id="134" name="財政構造の弾力性平均値テキスト"/>
        <xdr:cNvSpPr txBox="1"/>
      </xdr:nvSpPr>
      <xdr:spPr>
        <a:xfrm>
          <a:off x="5041900" y="10637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162560</xdr:rowOff>
    </xdr:from>
    <xdr:to>
      <xdr:col>23</xdr:col>
      <xdr:colOff>184150</xdr:colOff>
      <xdr:row>63</xdr:row>
      <xdr:rowOff>92710</xdr:rowOff>
    </xdr:to>
    <xdr:sp macro="" textlink="">
      <xdr:nvSpPr>
        <xdr:cNvPr id="135" name="フローチャート: 判断 134"/>
        <xdr:cNvSpPr/>
      </xdr:nvSpPr>
      <xdr:spPr>
        <a:xfrm>
          <a:off x="49022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138430</xdr:rowOff>
    </xdr:from>
    <xdr:to>
      <xdr:col>19</xdr:col>
      <xdr:colOff>133350</xdr:colOff>
      <xdr:row>64</xdr:row>
      <xdr:rowOff>59479</xdr:rowOff>
    </xdr:to>
    <xdr:cxnSp macro="">
      <xdr:nvCxnSpPr>
        <xdr:cNvPr id="136" name="直線コネクタ 135"/>
        <xdr:cNvCxnSpPr/>
      </xdr:nvCxnSpPr>
      <xdr:spPr>
        <a:xfrm flipV="1">
          <a:off x="3225800" y="10939780"/>
          <a:ext cx="889000" cy="9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146473</xdr:rowOff>
    </xdr:from>
    <xdr:to>
      <xdr:col>19</xdr:col>
      <xdr:colOff>184150</xdr:colOff>
      <xdr:row>63</xdr:row>
      <xdr:rowOff>76623</xdr:rowOff>
    </xdr:to>
    <xdr:sp macro="" textlink="">
      <xdr:nvSpPr>
        <xdr:cNvPr id="137" name="フローチャート: 判断 136"/>
        <xdr:cNvSpPr/>
      </xdr:nvSpPr>
      <xdr:spPr>
        <a:xfrm>
          <a:off x="4064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86800</xdr:rowOff>
    </xdr:from>
    <xdr:ext cx="736600" cy="259045"/>
    <xdr:sp macro="" textlink="">
      <xdr:nvSpPr>
        <xdr:cNvPr id="138" name="テキスト ボックス 137"/>
        <xdr:cNvSpPr txBox="1"/>
      </xdr:nvSpPr>
      <xdr:spPr>
        <a:xfrm>
          <a:off x="3733800" y="10545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45931</xdr:rowOff>
    </xdr:from>
    <xdr:to>
      <xdr:col>15</xdr:col>
      <xdr:colOff>82550</xdr:colOff>
      <xdr:row>64</xdr:row>
      <xdr:rowOff>59479</xdr:rowOff>
    </xdr:to>
    <xdr:cxnSp macro="">
      <xdr:nvCxnSpPr>
        <xdr:cNvPr id="139" name="直線コネクタ 138"/>
        <xdr:cNvCxnSpPr/>
      </xdr:nvCxnSpPr>
      <xdr:spPr>
        <a:xfrm>
          <a:off x="2336800" y="10847281"/>
          <a:ext cx="889000" cy="184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118321</xdr:rowOff>
    </xdr:from>
    <xdr:to>
      <xdr:col>15</xdr:col>
      <xdr:colOff>133350</xdr:colOff>
      <xdr:row>63</xdr:row>
      <xdr:rowOff>48471</xdr:rowOff>
    </xdr:to>
    <xdr:sp macro="" textlink="">
      <xdr:nvSpPr>
        <xdr:cNvPr id="140" name="フローチャート: 判断 139"/>
        <xdr:cNvSpPr/>
      </xdr:nvSpPr>
      <xdr:spPr>
        <a:xfrm>
          <a:off x="31750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58648</xdr:rowOff>
    </xdr:from>
    <xdr:ext cx="762000" cy="259045"/>
    <xdr:sp macro="" textlink="">
      <xdr:nvSpPr>
        <xdr:cNvPr id="141" name="テキスト ボックス 140"/>
        <xdr:cNvSpPr txBox="1"/>
      </xdr:nvSpPr>
      <xdr:spPr>
        <a:xfrm>
          <a:off x="2844800" y="10517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112819</xdr:rowOff>
    </xdr:from>
    <xdr:to>
      <xdr:col>11</xdr:col>
      <xdr:colOff>31750</xdr:colOff>
      <xdr:row>63</xdr:row>
      <xdr:rowOff>45931</xdr:rowOff>
    </xdr:to>
    <xdr:cxnSp macro="">
      <xdr:nvCxnSpPr>
        <xdr:cNvPr id="142" name="直線コネクタ 141"/>
        <xdr:cNvCxnSpPr/>
      </xdr:nvCxnSpPr>
      <xdr:spPr>
        <a:xfrm>
          <a:off x="1447800" y="10742719"/>
          <a:ext cx="889000" cy="10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49954</xdr:rowOff>
    </xdr:from>
    <xdr:to>
      <xdr:col>11</xdr:col>
      <xdr:colOff>82550</xdr:colOff>
      <xdr:row>62</xdr:row>
      <xdr:rowOff>151554</xdr:rowOff>
    </xdr:to>
    <xdr:sp macro="" textlink="">
      <xdr:nvSpPr>
        <xdr:cNvPr id="143" name="フローチャート: 判断 142"/>
        <xdr:cNvSpPr/>
      </xdr:nvSpPr>
      <xdr:spPr>
        <a:xfrm>
          <a:off x="2286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161731</xdr:rowOff>
    </xdr:from>
    <xdr:ext cx="762000" cy="259045"/>
    <xdr:sp macro="" textlink="">
      <xdr:nvSpPr>
        <xdr:cNvPr id="144" name="テキスト ボックス 143"/>
        <xdr:cNvSpPr txBox="1"/>
      </xdr:nvSpPr>
      <xdr:spPr>
        <a:xfrm>
          <a:off x="1955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149013</xdr:rowOff>
    </xdr:from>
    <xdr:to>
      <xdr:col>7</xdr:col>
      <xdr:colOff>31750</xdr:colOff>
      <xdr:row>62</xdr:row>
      <xdr:rowOff>79163</xdr:rowOff>
    </xdr:to>
    <xdr:sp macro="" textlink="">
      <xdr:nvSpPr>
        <xdr:cNvPr id="145" name="フローチャート: 判断 144"/>
        <xdr:cNvSpPr/>
      </xdr:nvSpPr>
      <xdr:spPr>
        <a:xfrm>
          <a:off x="1397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89340</xdr:rowOff>
    </xdr:from>
    <xdr:ext cx="762000" cy="259045"/>
    <xdr:sp macro="" textlink="">
      <xdr:nvSpPr>
        <xdr:cNvPr id="146" name="テキスト ボックス 145"/>
        <xdr:cNvSpPr txBox="1"/>
      </xdr:nvSpPr>
      <xdr:spPr>
        <a:xfrm>
          <a:off x="1066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11219</xdr:rowOff>
    </xdr:from>
    <xdr:to>
      <xdr:col>23</xdr:col>
      <xdr:colOff>184150</xdr:colOff>
      <xdr:row>63</xdr:row>
      <xdr:rowOff>112819</xdr:rowOff>
    </xdr:to>
    <xdr:sp macro="" textlink="">
      <xdr:nvSpPr>
        <xdr:cNvPr id="152" name="楕円 151"/>
        <xdr:cNvSpPr/>
      </xdr:nvSpPr>
      <xdr:spPr>
        <a:xfrm>
          <a:off x="4902200" y="1081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154746</xdr:rowOff>
    </xdr:from>
    <xdr:ext cx="762000" cy="259045"/>
    <xdr:sp macro="" textlink="">
      <xdr:nvSpPr>
        <xdr:cNvPr id="153" name="財政構造の弾力性該当値テキスト"/>
        <xdr:cNvSpPr txBox="1"/>
      </xdr:nvSpPr>
      <xdr:spPr>
        <a:xfrm>
          <a:off x="5041900" y="1078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87630</xdr:rowOff>
    </xdr:from>
    <xdr:to>
      <xdr:col>19</xdr:col>
      <xdr:colOff>184150</xdr:colOff>
      <xdr:row>64</xdr:row>
      <xdr:rowOff>17780</xdr:rowOff>
    </xdr:to>
    <xdr:sp macro="" textlink="">
      <xdr:nvSpPr>
        <xdr:cNvPr id="154" name="楕円 153"/>
        <xdr:cNvSpPr/>
      </xdr:nvSpPr>
      <xdr:spPr>
        <a:xfrm>
          <a:off x="4064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2557</xdr:rowOff>
    </xdr:from>
    <xdr:ext cx="736600" cy="259045"/>
    <xdr:sp macro="" textlink="">
      <xdr:nvSpPr>
        <xdr:cNvPr id="155" name="テキスト ボックス 154"/>
        <xdr:cNvSpPr txBox="1"/>
      </xdr:nvSpPr>
      <xdr:spPr>
        <a:xfrm>
          <a:off x="3733800" y="1097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8679</xdr:rowOff>
    </xdr:from>
    <xdr:to>
      <xdr:col>15</xdr:col>
      <xdr:colOff>133350</xdr:colOff>
      <xdr:row>64</xdr:row>
      <xdr:rowOff>110279</xdr:rowOff>
    </xdr:to>
    <xdr:sp macro="" textlink="">
      <xdr:nvSpPr>
        <xdr:cNvPr id="156" name="楕円 155"/>
        <xdr:cNvSpPr/>
      </xdr:nvSpPr>
      <xdr:spPr>
        <a:xfrm>
          <a:off x="3175000" y="1098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95056</xdr:rowOff>
    </xdr:from>
    <xdr:ext cx="762000" cy="259045"/>
    <xdr:sp macro="" textlink="">
      <xdr:nvSpPr>
        <xdr:cNvPr id="157" name="テキスト ボックス 156"/>
        <xdr:cNvSpPr txBox="1"/>
      </xdr:nvSpPr>
      <xdr:spPr>
        <a:xfrm>
          <a:off x="2844800" y="11067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166581</xdr:rowOff>
    </xdr:from>
    <xdr:to>
      <xdr:col>11</xdr:col>
      <xdr:colOff>82550</xdr:colOff>
      <xdr:row>63</xdr:row>
      <xdr:rowOff>96731</xdr:rowOff>
    </xdr:to>
    <xdr:sp macro="" textlink="">
      <xdr:nvSpPr>
        <xdr:cNvPr id="158" name="楕円 157"/>
        <xdr:cNvSpPr/>
      </xdr:nvSpPr>
      <xdr:spPr>
        <a:xfrm>
          <a:off x="2286000" y="1079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81508</xdr:rowOff>
    </xdr:from>
    <xdr:ext cx="762000" cy="259045"/>
    <xdr:sp macro="" textlink="">
      <xdr:nvSpPr>
        <xdr:cNvPr id="159" name="テキスト ボックス 158"/>
        <xdr:cNvSpPr txBox="1"/>
      </xdr:nvSpPr>
      <xdr:spPr>
        <a:xfrm>
          <a:off x="1955800" y="10882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62019</xdr:rowOff>
    </xdr:from>
    <xdr:to>
      <xdr:col>7</xdr:col>
      <xdr:colOff>31750</xdr:colOff>
      <xdr:row>62</xdr:row>
      <xdr:rowOff>163619</xdr:rowOff>
    </xdr:to>
    <xdr:sp macro="" textlink="">
      <xdr:nvSpPr>
        <xdr:cNvPr id="160" name="楕円 159"/>
        <xdr:cNvSpPr/>
      </xdr:nvSpPr>
      <xdr:spPr>
        <a:xfrm>
          <a:off x="1397000" y="1069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148396</xdr:rowOff>
    </xdr:from>
    <xdr:ext cx="762000" cy="259045"/>
    <xdr:sp macro="" textlink="">
      <xdr:nvSpPr>
        <xdr:cNvPr id="161" name="テキスト ボックス 160"/>
        <xdr:cNvSpPr txBox="1"/>
      </xdr:nvSpPr>
      <xdr:spPr>
        <a:xfrm>
          <a:off x="1066800" y="10778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[230,131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人件費、物件費及び維持補修費の合計額の人口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人当たりの金額は、類似団体平均と比べ若干優位となっている。</a:t>
          </a:r>
        </a:p>
        <a:p>
          <a:r>
            <a:rPr kumimoji="1" lang="ja-JP" altLang="en-US" sz="1300">
              <a:latin typeface="ＭＳ Ｐゴシック" panose="020B0600070205080204" pitchFamily="50" charset="-128"/>
              <a:ea typeface="ＭＳ Ｐゴシック" panose="020B0600070205080204" pitchFamily="50" charset="-128"/>
            </a:rPr>
            <a:t>　今後は、引き続き勧奨退職制度の推進、技能労務職員と民間の老人保健施設へ派遣している医療職員（看護師）の退職不補充、業務の民間委託の推進を実施するなど、より一層の定員管理に努めるとともに、行政全般において、業務の見直しや効率化等により物件費の抑制に努める。</a:t>
          </a: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76315</xdr:rowOff>
    </xdr:from>
    <xdr:to>
      <xdr:col>23</xdr:col>
      <xdr:colOff>133350</xdr:colOff>
      <xdr:row>90</xdr:row>
      <xdr:rowOff>27073</xdr:rowOff>
    </xdr:to>
    <xdr:cxnSp macro="">
      <xdr:nvCxnSpPr>
        <xdr:cNvPr id="191" name="直線コネクタ 190"/>
        <xdr:cNvCxnSpPr/>
      </xdr:nvCxnSpPr>
      <xdr:spPr>
        <a:xfrm flipV="1">
          <a:off x="4953000" y="13963765"/>
          <a:ext cx="0" cy="14938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170600</xdr:rowOff>
    </xdr:from>
    <xdr:ext cx="762000" cy="259045"/>
    <xdr:sp macro="" textlink="">
      <xdr:nvSpPr>
        <xdr:cNvPr id="192" name="人件費・物件費等の状況最小値テキスト"/>
        <xdr:cNvSpPr txBox="1"/>
      </xdr:nvSpPr>
      <xdr:spPr>
        <a:xfrm>
          <a:off x="5041900" y="15429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27073</xdr:rowOff>
    </xdr:from>
    <xdr:to>
      <xdr:col>24</xdr:col>
      <xdr:colOff>12700</xdr:colOff>
      <xdr:row>90</xdr:row>
      <xdr:rowOff>27073</xdr:rowOff>
    </xdr:to>
    <xdr:cxnSp macro="">
      <xdr:nvCxnSpPr>
        <xdr:cNvPr id="193" name="直線コネクタ 192"/>
        <xdr:cNvCxnSpPr/>
      </xdr:nvCxnSpPr>
      <xdr:spPr>
        <a:xfrm>
          <a:off x="4864100" y="15457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162692</xdr:rowOff>
    </xdr:from>
    <xdr:ext cx="762000" cy="259045"/>
    <xdr:sp macro="" textlink="">
      <xdr:nvSpPr>
        <xdr:cNvPr id="194" name="人件費・物件費等の状況最大値テキスト"/>
        <xdr:cNvSpPr txBox="1"/>
      </xdr:nvSpPr>
      <xdr:spPr>
        <a:xfrm>
          <a:off x="5041900" y="13707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76315</xdr:rowOff>
    </xdr:from>
    <xdr:to>
      <xdr:col>24</xdr:col>
      <xdr:colOff>12700</xdr:colOff>
      <xdr:row>81</xdr:row>
      <xdr:rowOff>76315</xdr:rowOff>
    </xdr:to>
    <xdr:cxnSp macro="">
      <xdr:nvCxnSpPr>
        <xdr:cNvPr id="195" name="直線コネクタ 194"/>
        <xdr:cNvCxnSpPr/>
      </xdr:nvCxnSpPr>
      <xdr:spPr>
        <a:xfrm>
          <a:off x="4864100" y="13963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71264</xdr:rowOff>
    </xdr:from>
    <xdr:to>
      <xdr:col>23</xdr:col>
      <xdr:colOff>133350</xdr:colOff>
      <xdr:row>83</xdr:row>
      <xdr:rowOff>93659</xdr:rowOff>
    </xdr:to>
    <xdr:cxnSp macro="">
      <xdr:nvCxnSpPr>
        <xdr:cNvPr id="196" name="直線コネクタ 195"/>
        <xdr:cNvCxnSpPr/>
      </xdr:nvCxnSpPr>
      <xdr:spPr>
        <a:xfrm>
          <a:off x="4114800" y="14301614"/>
          <a:ext cx="838200" cy="2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83241</xdr:rowOff>
    </xdr:from>
    <xdr:ext cx="762000" cy="259045"/>
    <xdr:sp macro="" textlink="">
      <xdr:nvSpPr>
        <xdr:cNvPr id="197" name="人件費・物件費等の状況平均値テキスト"/>
        <xdr:cNvSpPr txBox="1"/>
      </xdr:nvSpPr>
      <xdr:spPr>
        <a:xfrm>
          <a:off x="5041900" y="143135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111164</xdr:rowOff>
    </xdr:from>
    <xdr:to>
      <xdr:col>23</xdr:col>
      <xdr:colOff>184150</xdr:colOff>
      <xdr:row>84</xdr:row>
      <xdr:rowOff>41314</xdr:rowOff>
    </xdr:to>
    <xdr:sp macro="" textlink="">
      <xdr:nvSpPr>
        <xdr:cNvPr id="198" name="フローチャート: 判断 197"/>
        <xdr:cNvSpPr/>
      </xdr:nvSpPr>
      <xdr:spPr>
        <a:xfrm>
          <a:off x="4902200" y="1434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71264</xdr:rowOff>
    </xdr:from>
    <xdr:to>
      <xdr:col>19</xdr:col>
      <xdr:colOff>133350</xdr:colOff>
      <xdr:row>83</xdr:row>
      <xdr:rowOff>78880</xdr:rowOff>
    </xdr:to>
    <xdr:cxnSp macro="">
      <xdr:nvCxnSpPr>
        <xdr:cNvPr id="199" name="直線コネクタ 198"/>
        <xdr:cNvCxnSpPr/>
      </xdr:nvCxnSpPr>
      <xdr:spPr>
        <a:xfrm flipV="1">
          <a:off x="3225800" y="14301614"/>
          <a:ext cx="889000" cy="7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81248</xdr:rowOff>
    </xdr:from>
    <xdr:to>
      <xdr:col>19</xdr:col>
      <xdr:colOff>184150</xdr:colOff>
      <xdr:row>84</xdr:row>
      <xdr:rowOff>11398</xdr:rowOff>
    </xdr:to>
    <xdr:sp macro="" textlink="">
      <xdr:nvSpPr>
        <xdr:cNvPr id="200" name="フローチャート: 判断 199"/>
        <xdr:cNvSpPr/>
      </xdr:nvSpPr>
      <xdr:spPr>
        <a:xfrm>
          <a:off x="4064000" y="1431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167625</xdr:rowOff>
    </xdr:from>
    <xdr:ext cx="736600" cy="259045"/>
    <xdr:sp macro="" textlink="">
      <xdr:nvSpPr>
        <xdr:cNvPr id="201" name="テキスト ボックス 200"/>
        <xdr:cNvSpPr txBox="1"/>
      </xdr:nvSpPr>
      <xdr:spPr>
        <a:xfrm>
          <a:off x="3733800" y="143979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78880</xdr:rowOff>
    </xdr:from>
    <xdr:to>
      <xdr:col>15</xdr:col>
      <xdr:colOff>82550</xdr:colOff>
      <xdr:row>83</xdr:row>
      <xdr:rowOff>89791</xdr:rowOff>
    </xdr:to>
    <xdr:cxnSp macro="">
      <xdr:nvCxnSpPr>
        <xdr:cNvPr id="202" name="直線コネクタ 201"/>
        <xdr:cNvCxnSpPr/>
      </xdr:nvCxnSpPr>
      <xdr:spPr>
        <a:xfrm flipV="1">
          <a:off x="2336800" y="14309230"/>
          <a:ext cx="889000" cy="10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82575</xdr:rowOff>
    </xdr:from>
    <xdr:to>
      <xdr:col>15</xdr:col>
      <xdr:colOff>133350</xdr:colOff>
      <xdr:row>84</xdr:row>
      <xdr:rowOff>12725</xdr:rowOff>
    </xdr:to>
    <xdr:sp macro="" textlink="">
      <xdr:nvSpPr>
        <xdr:cNvPr id="203" name="フローチャート: 判断 202"/>
        <xdr:cNvSpPr/>
      </xdr:nvSpPr>
      <xdr:spPr>
        <a:xfrm>
          <a:off x="3175000" y="143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168952</xdr:rowOff>
    </xdr:from>
    <xdr:ext cx="762000" cy="259045"/>
    <xdr:sp macro="" textlink="">
      <xdr:nvSpPr>
        <xdr:cNvPr id="204" name="テキスト ボックス 203"/>
        <xdr:cNvSpPr txBox="1"/>
      </xdr:nvSpPr>
      <xdr:spPr>
        <a:xfrm>
          <a:off x="2844800" y="14399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83702</xdr:rowOff>
    </xdr:from>
    <xdr:to>
      <xdr:col>11</xdr:col>
      <xdr:colOff>31750</xdr:colOff>
      <xdr:row>83</xdr:row>
      <xdr:rowOff>89791</xdr:rowOff>
    </xdr:to>
    <xdr:cxnSp macro="">
      <xdr:nvCxnSpPr>
        <xdr:cNvPr id="205" name="直線コネクタ 204"/>
        <xdr:cNvCxnSpPr/>
      </xdr:nvCxnSpPr>
      <xdr:spPr>
        <a:xfrm>
          <a:off x="1447800" y="14314052"/>
          <a:ext cx="889000" cy="6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52471</xdr:rowOff>
    </xdr:from>
    <xdr:to>
      <xdr:col>11</xdr:col>
      <xdr:colOff>82550</xdr:colOff>
      <xdr:row>83</xdr:row>
      <xdr:rowOff>154071</xdr:rowOff>
    </xdr:to>
    <xdr:sp macro="" textlink="">
      <xdr:nvSpPr>
        <xdr:cNvPr id="206" name="フローチャート: 判断 205"/>
        <xdr:cNvSpPr/>
      </xdr:nvSpPr>
      <xdr:spPr>
        <a:xfrm>
          <a:off x="2286000" y="142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138848</xdr:rowOff>
    </xdr:from>
    <xdr:ext cx="762000" cy="259045"/>
    <xdr:sp macro="" textlink="">
      <xdr:nvSpPr>
        <xdr:cNvPr id="207" name="テキスト ボックス 206"/>
        <xdr:cNvSpPr txBox="1"/>
      </xdr:nvSpPr>
      <xdr:spPr>
        <a:xfrm>
          <a:off x="1955800" y="14369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169875</xdr:rowOff>
    </xdr:from>
    <xdr:to>
      <xdr:col>7</xdr:col>
      <xdr:colOff>31750</xdr:colOff>
      <xdr:row>83</xdr:row>
      <xdr:rowOff>100025</xdr:rowOff>
    </xdr:to>
    <xdr:sp macro="" textlink="">
      <xdr:nvSpPr>
        <xdr:cNvPr id="208" name="フローチャート: 判断 207"/>
        <xdr:cNvSpPr/>
      </xdr:nvSpPr>
      <xdr:spPr>
        <a:xfrm>
          <a:off x="13970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110202</xdr:rowOff>
    </xdr:from>
    <xdr:ext cx="762000" cy="259045"/>
    <xdr:sp macro="" textlink="">
      <xdr:nvSpPr>
        <xdr:cNvPr id="209" name="テキスト ボックス 208"/>
        <xdr:cNvSpPr txBox="1"/>
      </xdr:nvSpPr>
      <xdr:spPr>
        <a:xfrm>
          <a:off x="1066800" y="1399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42859</xdr:rowOff>
    </xdr:from>
    <xdr:to>
      <xdr:col>23</xdr:col>
      <xdr:colOff>184150</xdr:colOff>
      <xdr:row>83</xdr:row>
      <xdr:rowOff>144459</xdr:rowOff>
    </xdr:to>
    <xdr:sp macro="" textlink="">
      <xdr:nvSpPr>
        <xdr:cNvPr id="215" name="楕円 214"/>
        <xdr:cNvSpPr/>
      </xdr:nvSpPr>
      <xdr:spPr>
        <a:xfrm>
          <a:off x="4902200" y="1427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59386</xdr:rowOff>
    </xdr:from>
    <xdr:ext cx="762000" cy="259045"/>
    <xdr:sp macro="" textlink="">
      <xdr:nvSpPr>
        <xdr:cNvPr id="216" name="人件費・物件費等の状況該当値テキスト"/>
        <xdr:cNvSpPr txBox="1"/>
      </xdr:nvSpPr>
      <xdr:spPr>
        <a:xfrm>
          <a:off x="5041900" y="14118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20464</xdr:rowOff>
    </xdr:from>
    <xdr:to>
      <xdr:col>19</xdr:col>
      <xdr:colOff>184150</xdr:colOff>
      <xdr:row>83</xdr:row>
      <xdr:rowOff>122064</xdr:rowOff>
    </xdr:to>
    <xdr:sp macro="" textlink="">
      <xdr:nvSpPr>
        <xdr:cNvPr id="217" name="楕円 216"/>
        <xdr:cNvSpPr/>
      </xdr:nvSpPr>
      <xdr:spPr>
        <a:xfrm>
          <a:off x="4064000" y="1425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132241</xdr:rowOff>
    </xdr:from>
    <xdr:ext cx="736600" cy="259045"/>
    <xdr:sp macro="" textlink="">
      <xdr:nvSpPr>
        <xdr:cNvPr id="218" name="テキスト ボックス 217"/>
        <xdr:cNvSpPr txBox="1"/>
      </xdr:nvSpPr>
      <xdr:spPr>
        <a:xfrm>
          <a:off x="3733800" y="14019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28080</xdr:rowOff>
    </xdr:from>
    <xdr:to>
      <xdr:col>15</xdr:col>
      <xdr:colOff>133350</xdr:colOff>
      <xdr:row>83</xdr:row>
      <xdr:rowOff>129680</xdr:rowOff>
    </xdr:to>
    <xdr:sp macro="" textlink="">
      <xdr:nvSpPr>
        <xdr:cNvPr id="219" name="楕円 218"/>
        <xdr:cNvSpPr/>
      </xdr:nvSpPr>
      <xdr:spPr>
        <a:xfrm>
          <a:off x="3175000" y="1425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139857</xdr:rowOff>
    </xdr:from>
    <xdr:ext cx="762000" cy="259045"/>
    <xdr:sp macro="" textlink="">
      <xdr:nvSpPr>
        <xdr:cNvPr id="220" name="テキスト ボックス 219"/>
        <xdr:cNvSpPr txBox="1"/>
      </xdr:nvSpPr>
      <xdr:spPr>
        <a:xfrm>
          <a:off x="2844800" y="1402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38991</xdr:rowOff>
    </xdr:from>
    <xdr:to>
      <xdr:col>11</xdr:col>
      <xdr:colOff>82550</xdr:colOff>
      <xdr:row>83</xdr:row>
      <xdr:rowOff>140591</xdr:rowOff>
    </xdr:to>
    <xdr:sp macro="" textlink="">
      <xdr:nvSpPr>
        <xdr:cNvPr id="221" name="楕円 220"/>
        <xdr:cNvSpPr/>
      </xdr:nvSpPr>
      <xdr:spPr>
        <a:xfrm>
          <a:off x="2286000" y="14269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150768</xdr:rowOff>
    </xdr:from>
    <xdr:ext cx="762000" cy="259045"/>
    <xdr:sp macro="" textlink="">
      <xdr:nvSpPr>
        <xdr:cNvPr id="222" name="テキスト ボックス 221"/>
        <xdr:cNvSpPr txBox="1"/>
      </xdr:nvSpPr>
      <xdr:spPr>
        <a:xfrm>
          <a:off x="1955800" y="14038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32902</xdr:rowOff>
    </xdr:from>
    <xdr:to>
      <xdr:col>7</xdr:col>
      <xdr:colOff>31750</xdr:colOff>
      <xdr:row>83</xdr:row>
      <xdr:rowOff>134502</xdr:rowOff>
    </xdr:to>
    <xdr:sp macro="" textlink="">
      <xdr:nvSpPr>
        <xdr:cNvPr id="223" name="楕円 222"/>
        <xdr:cNvSpPr/>
      </xdr:nvSpPr>
      <xdr:spPr>
        <a:xfrm>
          <a:off x="1397000" y="1426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119279</xdr:rowOff>
    </xdr:from>
    <xdr:ext cx="762000" cy="259045"/>
    <xdr:sp macro="" textlink="">
      <xdr:nvSpPr>
        <xdr:cNvPr id="224" name="テキスト ボックス 223"/>
        <xdr:cNvSpPr txBox="1"/>
      </xdr:nvSpPr>
      <xdr:spPr>
        <a:xfrm>
          <a:off x="1066800" y="14349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類似団体平均と比較して若干低い水準となっており、今後も引き続き、人事院勧告を踏まえて、職員給与の適正化に努める。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51102</xdr:rowOff>
    </xdr:from>
    <xdr:to>
      <xdr:col>81</xdr:col>
      <xdr:colOff>44450</xdr:colOff>
      <xdr:row>89</xdr:row>
      <xdr:rowOff>35379</xdr:rowOff>
    </xdr:to>
    <xdr:cxnSp macro="">
      <xdr:nvCxnSpPr>
        <xdr:cNvPr id="255" name="直線コネクタ 254"/>
        <xdr:cNvCxnSpPr/>
      </xdr:nvCxnSpPr>
      <xdr:spPr>
        <a:xfrm flipV="1">
          <a:off x="17018000" y="13938552"/>
          <a:ext cx="0" cy="13558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6" name="給与水準   （国との比較）最小値テキスト"/>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7" name="直線コネクタ 256"/>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137479</xdr:rowOff>
    </xdr:from>
    <xdr:ext cx="762000" cy="259045"/>
    <xdr:sp macro="" textlink="">
      <xdr:nvSpPr>
        <xdr:cNvPr id="258" name="給与水準   （国との比較）最大値テキスト"/>
        <xdr:cNvSpPr txBox="1"/>
      </xdr:nvSpPr>
      <xdr:spPr>
        <a:xfrm>
          <a:off x="17106900" y="1368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51102</xdr:rowOff>
    </xdr:from>
    <xdr:to>
      <xdr:col>81</xdr:col>
      <xdr:colOff>133350</xdr:colOff>
      <xdr:row>81</xdr:row>
      <xdr:rowOff>51102</xdr:rowOff>
    </xdr:to>
    <xdr:cxnSp macro="">
      <xdr:nvCxnSpPr>
        <xdr:cNvPr id="259" name="直線コネクタ 258"/>
        <xdr:cNvCxnSpPr/>
      </xdr:nvCxnSpPr>
      <xdr:spPr>
        <a:xfrm>
          <a:off x="16929100" y="139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43241</xdr:rowOff>
    </xdr:from>
    <xdr:to>
      <xdr:col>81</xdr:col>
      <xdr:colOff>44450</xdr:colOff>
      <xdr:row>85</xdr:row>
      <xdr:rowOff>66221</xdr:rowOff>
    </xdr:to>
    <xdr:cxnSp macro="">
      <xdr:nvCxnSpPr>
        <xdr:cNvPr id="260" name="直線コネクタ 259"/>
        <xdr:cNvCxnSpPr/>
      </xdr:nvCxnSpPr>
      <xdr:spPr>
        <a:xfrm>
          <a:off x="16179800" y="14616491"/>
          <a:ext cx="8382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33461</xdr:rowOff>
    </xdr:from>
    <xdr:ext cx="762000" cy="259045"/>
    <xdr:sp macro="" textlink="">
      <xdr:nvSpPr>
        <xdr:cNvPr id="261" name="給与水準   （国との比較）平均値テキスト"/>
        <xdr:cNvSpPr txBox="1"/>
      </xdr:nvSpPr>
      <xdr:spPr>
        <a:xfrm>
          <a:off x="17106900" y="14606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62" name="フローチャート: 判断 261"/>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43241</xdr:rowOff>
    </xdr:from>
    <xdr:to>
      <xdr:col>77</xdr:col>
      <xdr:colOff>44450</xdr:colOff>
      <xdr:row>85</xdr:row>
      <xdr:rowOff>123673</xdr:rowOff>
    </xdr:to>
    <xdr:cxnSp macro="">
      <xdr:nvCxnSpPr>
        <xdr:cNvPr id="263" name="直線コネクタ 262"/>
        <xdr:cNvCxnSpPr/>
      </xdr:nvCxnSpPr>
      <xdr:spPr>
        <a:xfrm flipV="1">
          <a:off x="15290800" y="14616491"/>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26912</xdr:rowOff>
    </xdr:from>
    <xdr:to>
      <xdr:col>77</xdr:col>
      <xdr:colOff>95250</xdr:colOff>
      <xdr:row>85</xdr:row>
      <xdr:rowOff>128512</xdr:rowOff>
    </xdr:to>
    <xdr:sp macro="" textlink="">
      <xdr:nvSpPr>
        <xdr:cNvPr id="264" name="フローチャート: 判断 263"/>
        <xdr:cNvSpPr/>
      </xdr:nvSpPr>
      <xdr:spPr>
        <a:xfrm>
          <a:off x="16129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113289</xdr:rowOff>
    </xdr:from>
    <xdr:ext cx="736600" cy="259045"/>
    <xdr:sp macro="" textlink="">
      <xdr:nvSpPr>
        <xdr:cNvPr id="265" name="テキスト ボックス 264"/>
        <xdr:cNvSpPr txBox="1"/>
      </xdr:nvSpPr>
      <xdr:spPr>
        <a:xfrm>
          <a:off x="15798800" y="14686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89202</xdr:rowOff>
    </xdr:from>
    <xdr:to>
      <xdr:col>72</xdr:col>
      <xdr:colOff>203200</xdr:colOff>
      <xdr:row>85</xdr:row>
      <xdr:rowOff>123673</xdr:rowOff>
    </xdr:to>
    <xdr:cxnSp macro="">
      <xdr:nvCxnSpPr>
        <xdr:cNvPr id="266" name="直線コネクタ 265"/>
        <xdr:cNvCxnSpPr/>
      </xdr:nvCxnSpPr>
      <xdr:spPr>
        <a:xfrm>
          <a:off x="14401800" y="1466245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26912</xdr:rowOff>
    </xdr:from>
    <xdr:to>
      <xdr:col>73</xdr:col>
      <xdr:colOff>44450</xdr:colOff>
      <xdr:row>85</xdr:row>
      <xdr:rowOff>128512</xdr:rowOff>
    </xdr:to>
    <xdr:sp macro="" textlink="">
      <xdr:nvSpPr>
        <xdr:cNvPr id="267" name="フローチャート: 判断 266"/>
        <xdr:cNvSpPr/>
      </xdr:nvSpPr>
      <xdr:spPr>
        <a:xfrm>
          <a:off x="15240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138689</xdr:rowOff>
    </xdr:from>
    <xdr:ext cx="762000" cy="259045"/>
    <xdr:sp macro="" textlink="">
      <xdr:nvSpPr>
        <xdr:cNvPr id="268" name="テキスト ボックス 267"/>
        <xdr:cNvSpPr txBox="1"/>
      </xdr:nvSpPr>
      <xdr:spPr>
        <a:xfrm>
          <a:off x="14909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134257</xdr:rowOff>
    </xdr:from>
    <xdr:to>
      <xdr:col>68</xdr:col>
      <xdr:colOff>152400</xdr:colOff>
      <xdr:row>85</xdr:row>
      <xdr:rowOff>89202</xdr:rowOff>
    </xdr:to>
    <xdr:cxnSp macro="">
      <xdr:nvCxnSpPr>
        <xdr:cNvPr id="269" name="直線コネクタ 268"/>
        <xdr:cNvCxnSpPr/>
      </xdr:nvCxnSpPr>
      <xdr:spPr>
        <a:xfrm>
          <a:off x="13512800" y="14536057"/>
          <a:ext cx="8890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26912</xdr:rowOff>
    </xdr:from>
    <xdr:to>
      <xdr:col>68</xdr:col>
      <xdr:colOff>203200</xdr:colOff>
      <xdr:row>85</xdr:row>
      <xdr:rowOff>128512</xdr:rowOff>
    </xdr:to>
    <xdr:sp macro="" textlink="">
      <xdr:nvSpPr>
        <xdr:cNvPr id="270" name="フローチャート: 判断 269"/>
        <xdr:cNvSpPr/>
      </xdr:nvSpPr>
      <xdr:spPr>
        <a:xfrm>
          <a:off x="14351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138689</xdr:rowOff>
    </xdr:from>
    <xdr:ext cx="762000" cy="259045"/>
    <xdr:sp macro="" textlink="">
      <xdr:nvSpPr>
        <xdr:cNvPr id="271" name="テキスト ボックス 270"/>
        <xdr:cNvSpPr txBox="1"/>
      </xdr:nvSpPr>
      <xdr:spPr>
        <a:xfrm>
          <a:off x="14020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38402</xdr:rowOff>
    </xdr:from>
    <xdr:to>
      <xdr:col>64</xdr:col>
      <xdr:colOff>152400</xdr:colOff>
      <xdr:row>85</xdr:row>
      <xdr:rowOff>140002</xdr:rowOff>
    </xdr:to>
    <xdr:sp macro="" textlink="">
      <xdr:nvSpPr>
        <xdr:cNvPr id="272" name="フローチャート: 判断 271"/>
        <xdr:cNvSpPr/>
      </xdr:nvSpPr>
      <xdr:spPr>
        <a:xfrm>
          <a:off x="13462000" y="1461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124779</xdr:rowOff>
    </xdr:from>
    <xdr:ext cx="762000" cy="259045"/>
    <xdr:sp macro="" textlink="">
      <xdr:nvSpPr>
        <xdr:cNvPr id="273" name="テキスト ボックス 272"/>
        <xdr:cNvSpPr txBox="1"/>
      </xdr:nvSpPr>
      <xdr:spPr>
        <a:xfrm>
          <a:off x="13131800" y="1469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79" name="楕円 278"/>
        <xdr:cNvSpPr/>
      </xdr:nvSpPr>
      <xdr:spPr>
        <a:xfrm>
          <a:off x="169672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31948</xdr:rowOff>
    </xdr:from>
    <xdr:ext cx="762000" cy="259045"/>
    <xdr:sp macro="" textlink="">
      <xdr:nvSpPr>
        <xdr:cNvPr id="280" name="給与水準   （国との比較）該当値テキスト"/>
        <xdr:cNvSpPr txBox="1"/>
      </xdr:nvSpPr>
      <xdr:spPr>
        <a:xfrm>
          <a:off x="17106900" y="1443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163891</xdr:rowOff>
    </xdr:from>
    <xdr:to>
      <xdr:col>77</xdr:col>
      <xdr:colOff>95250</xdr:colOff>
      <xdr:row>85</xdr:row>
      <xdr:rowOff>94041</xdr:rowOff>
    </xdr:to>
    <xdr:sp macro="" textlink="">
      <xdr:nvSpPr>
        <xdr:cNvPr id="281" name="楕円 280"/>
        <xdr:cNvSpPr/>
      </xdr:nvSpPr>
      <xdr:spPr>
        <a:xfrm>
          <a:off x="16129000" y="1456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104218</xdr:rowOff>
    </xdr:from>
    <xdr:ext cx="736600" cy="259045"/>
    <xdr:sp macro="" textlink="">
      <xdr:nvSpPr>
        <xdr:cNvPr id="282" name="テキスト ボックス 281"/>
        <xdr:cNvSpPr txBox="1"/>
      </xdr:nvSpPr>
      <xdr:spPr>
        <a:xfrm>
          <a:off x="15798800" y="14334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72873</xdr:rowOff>
    </xdr:from>
    <xdr:to>
      <xdr:col>73</xdr:col>
      <xdr:colOff>44450</xdr:colOff>
      <xdr:row>86</xdr:row>
      <xdr:rowOff>3023</xdr:rowOff>
    </xdr:to>
    <xdr:sp macro="" textlink="">
      <xdr:nvSpPr>
        <xdr:cNvPr id="283" name="楕円 282"/>
        <xdr:cNvSpPr/>
      </xdr:nvSpPr>
      <xdr:spPr>
        <a:xfrm>
          <a:off x="15240000" y="1464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159250</xdr:rowOff>
    </xdr:from>
    <xdr:ext cx="762000" cy="259045"/>
    <xdr:sp macro="" textlink="">
      <xdr:nvSpPr>
        <xdr:cNvPr id="284" name="テキスト ボックス 283"/>
        <xdr:cNvSpPr txBox="1"/>
      </xdr:nvSpPr>
      <xdr:spPr>
        <a:xfrm>
          <a:off x="14909800" y="1473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38402</xdr:rowOff>
    </xdr:from>
    <xdr:to>
      <xdr:col>68</xdr:col>
      <xdr:colOff>203200</xdr:colOff>
      <xdr:row>85</xdr:row>
      <xdr:rowOff>140002</xdr:rowOff>
    </xdr:to>
    <xdr:sp macro="" textlink="">
      <xdr:nvSpPr>
        <xdr:cNvPr id="285" name="楕円 284"/>
        <xdr:cNvSpPr/>
      </xdr:nvSpPr>
      <xdr:spPr>
        <a:xfrm>
          <a:off x="14351000" y="1461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124779</xdr:rowOff>
    </xdr:from>
    <xdr:ext cx="762000" cy="259045"/>
    <xdr:sp macro="" textlink="">
      <xdr:nvSpPr>
        <xdr:cNvPr id="286" name="テキスト ボックス 285"/>
        <xdr:cNvSpPr txBox="1"/>
      </xdr:nvSpPr>
      <xdr:spPr>
        <a:xfrm>
          <a:off x="14020800" y="1469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83457</xdr:rowOff>
    </xdr:from>
    <xdr:to>
      <xdr:col>64</xdr:col>
      <xdr:colOff>152400</xdr:colOff>
      <xdr:row>85</xdr:row>
      <xdr:rowOff>13607</xdr:rowOff>
    </xdr:to>
    <xdr:sp macro="" textlink="">
      <xdr:nvSpPr>
        <xdr:cNvPr id="287" name="楕円 286"/>
        <xdr:cNvSpPr/>
      </xdr:nvSpPr>
      <xdr:spPr>
        <a:xfrm>
          <a:off x="13462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23784</xdr:rowOff>
    </xdr:from>
    <xdr:ext cx="762000" cy="259045"/>
    <xdr:sp macro="" textlink="">
      <xdr:nvSpPr>
        <xdr:cNvPr id="288" name="テキスト ボックス 287"/>
        <xdr:cNvSpPr txBox="1"/>
      </xdr:nvSpPr>
      <xdr:spPr>
        <a:xfrm>
          <a:off x="13131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人口千人当たり職員数が類似団体平均を上回っている要因は、町域が広く分散し、支所、出張所、学校、保育園などの配置が多いことや、診療所に従事する医療職員が含まれていることからである。</a:t>
          </a:r>
        </a:p>
        <a:p>
          <a:r>
            <a:rPr kumimoji="1" lang="ja-JP" altLang="en-US" sz="1300">
              <a:latin typeface="ＭＳ Ｐゴシック" panose="020B0600070205080204" pitchFamily="50" charset="-128"/>
              <a:ea typeface="ＭＳ Ｐゴシック" panose="020B0600070205080204" pitchFamily="50" charset="-128"/>
            </a:rPr>
            <a:t>　今後は、引き続き勧奨退職制度の推進や、技能労務職員と民間の老人保健施設へ派遣している医療職員（看護師）の退職不補充、業務の民間委託の推進等を実施するなど、より一層の定員管理に努める。</a:t>
          </a: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142156</xdr:rowOff>
    </xdr:from>
    <xdr:to>
      <xdr:col>81</xdr:col>
      <xdr:colOff>44450</xdr:colOff>
      <xdr:row>67</xdr:row>
      <xdr:rowOff>22902</xdr:rowOff>
    </xdr:to>
    <xdr:cxnSp macro="">
      <xdr:nvCxnSpPr>
        <xdr:cNvPr id="318" name="直線コネクタ 317"/>
        <xdr:cNvCxnSpPr/>
      </xdr:nvCxnSpPr>
      <xdr:spPr>
        <a:xfrm flipV="1">
          <a:off x="17018000" y="10257706"/>
          <a:ext cx="0" cy="12523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166429</xdr:rowOff>
    </xdr:from>
    <xdr:ext cx="762000" cy="259045"/>
    <xdr:sp macro="" textlink="">
      <xdr:nvSpPr>
        <xdr:cNvPr id="319" name="定員管理の状況最小値テキスト"/>
        <xdr:cNvSpPr txBox="1"/>
      </xdr:nvSpPr>
      <xdr:spPr>
        <a:xfrm>
          <a:off x="17106900" y="11482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22902</xdr:rowOff>
    </xdr:from>
    <xdr:to>
      <xdr:col>81</xdr:col>
      <xdr:colOff>133350</xdr:colOff>
      <xdr:row>67</xdr:row>
      <xdr:rowOff>22902</xdr:rowOff>
    </xdr:to>
    <xdr:cxnSp macro="">
      <xdr:nvCxnSpPr>
        <xdr:cNvPr id="320" name="直線コネクタ 319"/>
        <xdr:cNvCxnSpPr/>
      </xdr:nvCxnSpPr>
      <xdr:spPr>
        <a:xfrm>
          <a:off x="16929100" y="1151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57083</xdr:rowOff>
    </xdr:from>
    <xdr:ext cx="762000" cy="259045"/>
    <xdr:sp macro="" textlink="">
      <xdr:nvSpPr>
        <xdr:cNvPr id="321" name="定員管理の状況最大値テキスト"/>
        <xdr:cNvSpPr txBox="1"/>
      </xdr:nvSpPr>
      <xdr:spPr>
        <a:xfrm>
          <a:off x="17106900" y="10001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142156</xdr:rowOff>
    </xdr:from>
    <xdr:to>
      <xdr:col>81</xdr:col>
      <xdr:colOff>133350</xdr:colOff>
      <xdr:row>59</xdr:row>
      <xdr:rowOff>142156</xdr:rowOff>
    </xdr:to>
    <xdr:cxnSp macro="">
      <xdr:nvCxnSpPr>
        <xdr:cNvPr id="322" name="直線コネクタ 321"/>
        <xdr:cNvCxnSpPr/>
      </xdr:nvCxnSpPr>
      <xdr:spPr>
        <a:xfrm>
          <a:off x="16929100" y="10257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141647</xdr:rowOff>
    </xdr:from>
    <xdr:to>
      <xdr:col>81</xdr:col>
      <xdr:colOff>44450</xdr:colOff>
      <xdr:row>64</xdr:row>
      <xdr:rowOff>9609</xdr:rowOff>
    </xdr:to>
    <xdr:cxnSp macro="">
      <xdr:nvCxnSpPr>
        <xdr:cNvPr id="323" name="直線コネクタ 322"/>
        <xdr:cNvCxnSpPr/>
      </xdr:nvCxnSpPr>
      <xdr:spPr>
        <a:xfrm>
          <a:off x="16179800" y="10942997"/>
          <a:ext cx="838200" cy="3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33503</xdr:rowOff>
    </xdr:from>
    <xdr:ext cx="762000" cy="259045"/>
    <xdr:sp macro="" textlink="">
      <xdr:nvSpPr>
        <xdr:cNvPr id="324" name="定員管理の状況平均値テキスト"/>
        <xdr:cNvSpPr txBox="1"/>
      </xdr:nvSpPr>
      <xdr:spPr>
        <a:xfrm>
          <a:off x="17106900" y="104919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16976</xdr:rowOff>
    </xdr:from>
    <xdr:to>
      <xdr:col>81</xdr:col>
      <xdr:colOff>95250</xdr:colOff>
      <xdr:row>62</xdr:row>
      <xdr:rowOff>118576</xdr:rowOff>
    </xdr:to>
    <xdr:sp macro="" textlink="">
      <xdr:nvSpPr>
        <xdr:cNvPr id="325" name="フローチャート: 判断 324"/>
        <xdr:cNvSpPr/>
      </xdr:nvSpPr>
      <xdr:spPr>
        <a:xfrm>
          <a:off x="169672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141647</xdr:rowOff>
    </xdr:from>
    <xdr:to>
      <xdr:col>77</xdr:col>
      <xdr:colOff>44450</xdr:colOff>
      <xdr:row>64</xdr:row>
      <xdr:rowOff>35348</xdr:rowOff>
    </xdr:to>
    <xdr:cxnSp macro="">
      <xdr:nvCxnSpPr>
        <xdr:cNvPr id="326" name="直線コネクタ 325"/>
        <xdr:cNvCxnSpPr/>
      </xdr:nvCxnSpPr>
      <xdr:spPr>
        <a:xfrm flipV="1">
          <a:off x="15290800" y="10942997"/>
          <a:ext cx="8890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14563</xdr:rowOff>
    </xdr:from>
    <xdr:to>
      <xdr:col>77</xdr:col>
      <xdr:colOff>95250</xdr:colOff>
      <xdr:row>62</xdr:row>
      <xdr:rowOff>116163</xdr:rowOff>
    </xdr:to>
    <xdr:sp macro="" textlink="">
      <xdr:nvSpPr>
        <xdr:cNvPr id="327" name="フローチャート: 判断 326"/>
        <xdr:cNvSpPr/>
      </xdr:nvSpPr>
      <xdr:spPr>
        <a:xfrm>
          <a:off x="16129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126340</xdr:rowOff>
    </xdr:from>
    <xdr:ext cx="736600" cy="259045"/>
    <xdr:sp macro="" textlink="">
      <xdr:nvSpPr>
        <xdr:cNvPr id="328" name="テキスト ボックス 327"/>
        <xdr:cNvSpPr txBox="1"/>
      </xdr:nvSpPr>
      <xdr:spPr>
        <a:xfrm>
          <a:off x="15798800" y="10413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30522</xdr:rowOff>
    </xdr:from>
    <xdr:to>
      <xdr:col>72</xdr:col>
      <xdr:colOff>203200</xdr:colOff>
      <xdr:row>64</xdr:row>
      <xdr:rowOff>35348</xdr:rowOff>
    </xdr:to>
    <xdr:cxnSp macro="">
      <xdr:nvCxnSpPr>
        <xdr:cNvPr id="329" name="直線コネクタ 328"/>
        <xdr:cNvCxnSpPr/>
      </xdr:nvCxnSpPr>
      <xdr:spPr>
        <a:xfrm>
          <a:off x="14401800" y="1100332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19389</xdr:rowOff>
    </xdr:from>
    <xdr:to>
      <xdr:col>73</xdr:col>
      <xdr:colOff>44450</xdr:colOff>
      <xdr:row>62</xdr:row>
      <xdr:rowOff>120989</xdr:rowOff>
    </xdr:to>
    <xdr:sp macro="" textlink="">
      <xdr:nvSpPr>
        <xdr:cNvPr id="330" name="フローチャート: 判断 329"/>
        <xdr:cNvSpPr/>
      </xdr:nvSpPr>
      <xdr:spPr>
        <a:xfrm>
          <a:off x="15240000" y="1064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131166</xdr:rowOff>
    </xdr:from>
    <xdr:ext cx="762000" cy="259045"/>
    <xdr:sp macro="" textlink="">
      <xdr:nvSpPr>
        <xdr:cNvPr id="331" name="テキスト ボックス 330"/>
        <xdr:cNvSpPr txBox="1"/>
      </xdr:nvSpPr>
      <xdr:spPr>
        <a:xfrm>
          <a:off x="14909800" y="10418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22479</xdr:rowOff>
    </xdr:from>
    <xdr:to>
      <xdr:col>68</xdr:col>
      <xdr:colOff>152400</xdr:colOff>
      <xdr:row>64</xdr:row>
      <xdr:rowOff>30522</xdr:rowOff>
    </xdr:to>
    <xdr:cxnSp macro="">
      <xdr:nvCxnSpPr>
        <xdr:cNvPr id="332" name="直線コネクタ 331"/>
        <xdr:cNvCxnSpPr/>
      </xdr:nvCxnSpPr>
      <xdr:spPr>
        <a:xfrm>
          <a:off x="13512800" y="10995279"/>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160274</xdr:rowOff>
    </xdr:from>
    <xdr:to>
      <xdr:col>68</xdr:col>
      <xdr:colOff>203200</xdr:colOff>
      <xdr:row>62</xdr:row>
      <xdr:rowOff>90424</xdr:rowOff>
    </xdr:to>
    <xdr:sp macro="" textlink="">
      <xdr:nvSpPr>
        <xdr:cNvPr id="333" name="フローチャート: 判断 332"/>
        <xdr:cNvSpPr/>
      </xdr:nvSpPr>
      <xdr:spPr>
        <a:xfrm>
          <a:off x="14351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100601</xdr:rowOff>
    </xdr:from>
    <xdr:ext cx="762000" cy="259045"/>
    <xdr:sp macro="" textlink="">
      <xdr:nvSpPr>
        <xdr:cNvPr id="334" name="テキスト ボックス 333"/>
        <xdr:cNvSpPr txBox="1"/>
      </xdr:nvSpPr>
      <xdr:spPr>
        <a:xfrm>
          <a:off x="14020800" y="1038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130514</xdr:rowOff>
    </xdr:from>
    <xdr:to>
      <xdr:col>64</xdr:col>
      <xdr:colOff>152400</xdr:colOff>
      <xdr:row>62</xdr:row>
      <xdr:rowOff>60664</xdr:rowOff>
    </xdr:to>
    <xdr:sp macro="" textlink="">
      <xdr:nvSpPr>
        <xdr:cNvPr id="335" name="フローチャート: 判断 334"/>
        <xdr:cNvSpPr/>
      </xdr:nvSpPr>
      <xdr:spPr>
        <a:xfrm>
          <a:off x="13462000" y="105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70841</xdr:rowOff>
    </xdr:from>
    <xdr:ext cx="762000" cy="259045"/>
    <xdr:sp macro="" textlink="">
      <xdr:nvSpPr>
        <xdr:cNvPr id="336" name="テキスト ボックス 335"/>
        <xdr:cNvSpPr txBox="1"/>
      </xdr:nvSpPr>
      <xdr:spPr>
        <a:xfrm>
          <a:off x="13131800" y="103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130259</xdr:rowOff>
    </xdr:from>
    <xdr:to>
      <xdr:col>81</xdr:col>
      <xdr:colOff>95250</xdr:colOff>
      <xdr:row>64</xdr:row>
      <xdr:rowOff>60409</xdr:rowOff>
    </xdr:to>
    <xdr:sp macro="" textlink="">
      <xdr:nvSpPr>
        <xdr:cNvPr id="342" name="楕円 341"/>
        <xdr:cNvSpPr/>
      </xdr:nvSpPr>
      <xdr:spPr>
        <a:xfrm>
          <a:off x="16967200" y="10931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102336</xdr:rowOff>
    </xdr:from>
    <xdr:ext cx="762000" cy="259045"/>
    <xdr:sp macro="" textlink="">
      <xdr:nvSpPr>
        <xdr:cNvPr id="343" name="定員管理の状況該当値テキスト"/>
        <xdr:cNvSpPr txBox="1"/>
      </xdr:nvSpPr>
      <xdr:spPr>
        <a:xfrm>
          <a:off x="17106900" y="10903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90847</xdr:rowOff>
    </xdr:from>
    <xdr:to>
      <xdr:col>77</xdr:col>
      <xdr:colOff>95250</xdr:colOff>
      <xdr:row>64</xdr:row>
      <xdr:rowOff>20997</xdr:rowOff>
    </xdr:to>
    <xdr:sp macro="" textlink="">
      <xdr:nvSpPr>
        <xdr:cNvPr id="344" name="楕円 343"/>
        <xdr:cNvSpPr/>
      </xdr:nvSpPr>
      <xdr:spPr>
        <a:xfrm>
          <a:off x="16129000" y="10892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5774</xdr:rowOff>
    </xdr:from>
    <xdr:ext cx="736600" cy="259045"/>
    <xdr:sp macro="" textlink="">
      <xdr:nvSpPr>
        <xdr:cNvPr id="345" name="テキスト ボックス 344"/>
        <xdr:cNvSpPr txBox="1"/>
      </xdr:nvSpPr>
      <xdr:spPr>
        <a:xfrm>
          <a:off x="15798800" y="10978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155998</xdr:rowOff>
    </xdr:from>
    <xdr:to>
      <xdr:col>73</xdr:col>
      <xdr:colOff>44450</xdr:colOff>
      <xdr:row>64</xdr:row>
      <xdr:rowOff>86148</xdr:rowOff>
    </xdr:to>
    <xdr:sp macro="" textlink="">
      <xdr:nvSpPr>
        <xdr:cNvPr id="346" name="楕円 345"/>
        <xdr:cNvSpPr/>
      </xdr:nvSpPr>
      <xdr:spPr>
        <a:xfrm>
          <a:off x="15240000" y="1095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70925</xdr:rowOff>
    </xdr:from>
    <xdr:ext cx="762000" cy="259045"/>
    <xdr:sp macro="" textlink="">
      <xdr:nvSpPr>
        <xdr:cNvPr id="347" name="テキスト ボックス 346"/>
        <xdr:cNvSpPr txBox="1"/>
      </xdr:nvSpPr>
      <xdr:spPr>
        <a:xfrm>
          <a:off x="14909800" y="11043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151172</xdr:rowOff>
    </xdr:from>
    <xdr:to>
      <xdr:col>68</xdr:col>
      <xdr:colOff>203200</xdr:colOff>
      <xdr:row>64</xdr:row>
      <xdr:rowOff>81322</xdr:rowOff>
    </xdr:to>
    <xdr:sp macro="" textlink="">
      <xdr:nvSpPr>
        <xdr:cNvPr id="348" name="楕円 347"/>
        <xdr:cNvSpPr/>
      </xdr:nvSpPr>
      <xdr:spPr>
        <a:xfrm>
          <a:off x="14351000" y="10952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66099</xdr:rowOff>
    </xdr:from>
    <xdr:ext cx="762000" cy="259045"/>
    <xdr:sp macro="" textlink="">
      <xdr:nvSpPr>
        <xdr:cNvPr id="349" name="テキスト ボックス 348"/>
        <xdr:cNvSpPr txBox="1"/>
      </xdr:nvSpPr>
      <xdr:spPr>
        <a:xfrm>
          <a:off x="14020800" y="11038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143129</xdr:rowOff>
    </xdr:from>
    <xdr:to>
      <xdr:col>64</xdr:col>
      <xdr:colOff>152400</xdr:colOff>
      <xdr:row>64</xdr:row>
      <xdr:rowOff>73279</xdr:rowOff>
    </xdr:to>
    <xdr:sp macro="" textlink="">
      <xdr:nvSpPr>
        <xdr:cNvPr id="350" name="楕円 349"/>
        <xdr:cNvSpPr/>
      </xdr:nvSpPr>
      <xdr:spPr>
        <a:xfrm>
          <a:off x="13462000" y="1094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58056</xdr:rowOff>
    </xdr:from>
    <xdr:ext cx="762000" cy="259045"/>
    <xdr:sp macro="" textlink="">
      <xdr:nvSpPr>
        <xdr:cNvPr id="351" name="テキスト ボックス 350"/>
        <xdr:cNvSpPr txBox="1"/>
      </xdr:nvSpPr>
      <xdr:spPr>
        <a:xfrm>
          <a:off x="13131800" y="11030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年度に実施した統合簡易水道整備事業、大台厚生新病院整備に対する支援、メディカルセンターの整備に要した地方債に係る公債費の増加などにより、類似団体と比較して、若干劣位となっている。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年度まで公債費は、平成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年度と同水準で推移する見込みであり、実質公債費比率は改善が見込まれない。</a:t>
          </a:r>
        </a:p>
        <a:p>
          <a:r>
            <a:rPr kumimoji="1" lang="ja-JP" altLang="en-US" sz="1300">
              <a:latin typeface="ＭＳ Ｐゴシック" panose="020B0600070205080204" pitchFamily="50" charset="-128"/>
              <a:ea typeface="ＭＳ Ｐゴシック" panose="020B0600070205080204" pitchFamily="50" charset="-128"/>
            </a:rPr>
            <a:t>　今後は、繰上げ償還の実施等を検討しつつ、大台町総合計画に基づき、普通建設事業等の選択と集中を図り、過度に地方債に頼ることのない財政運営に努める。</a:t>
          </a:r>
        </a:p>
      </xdr:txBody>
    </xdr:sp>
    <xdr:clientData/>
  </xdr:twoCellAnchor>
  <xdr:oneCellAnchor>
    <xdr:from>
      <xdr:col>61</xdr:col>
      <xdr:colOff>6350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44</xdr:row>
      <xdr:rowOff>60537</xdr:rowOff>
    </xdr:to>
    <xdr:cxnSp macro="">
      <xdr:nvCxnSpPr>
        <xdr:cNvPr id="380" name="直線コネクタ 379"/>
        <xdr:cNvCxnSpPr/>
      </xdr:nvCxnSpPr>
      <xdr:spPr>
        <a:xfrm flipV="1">
          <a:off x="17018000" y="6277187"/>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32614</xdr:rowOff>
    </xdr:from>
    <xdr:ext cx="762000" cy="259045"/>
    <xdr:sp macro="" textlink="">
      <xdr:nvSpPr>
        <xdr:cNvPr id="381" name="公債費負担の状況最小値テキスト"/>
        <xdr:cNvSpPr txBox="1"/>
      </xdr:nvSpPr>
      <xdr:spPr>
        <a:xfrm>
          <a:off x="17106900" y="757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60537</xdr:rowOff>
    </xdr:from>
    <xdr:to>
      <xdr:col>81</xdr:col>
      <xdr:colOff>133350</xdr:colOff>
      <xdr:row>44</xdr:row>
      <xdr:rowOff>60537</xdr:rowOff>
    </xdr:to>
    <xdr:cxnSp macro="">
      <xdr:nvCxnSpPr>
        <xdr:cNvPr id="382" name="直線コネクタ 381"/>
        <xdr:cNvCxnSpPr/>
      </xdr:nvCxnSpPr>
      <xdr:spPr>
        <a:xfrm>
          <a:off x="16929100" y="7604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83" name="公債費負担の状況最大値テキスト"/>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84" name="直線コネクタ 383"/>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62654</xdr:rowOff>
    </xdr:from>
    <xdr:to>
      <xdr:col>81</xdr:col>
      <xdr:colOff>44450</xdr:colOff>
      <xdr:row>40</xdr:row>
      <xdr:rowOff>62654</xdr:rowOff>
    </xdr:to>
    <xdr:cxnSp macro="">
      <xdr:nvCxnSpPr>
        <xdr:cNvPr id="385" name="直線コネクタ 384"/>
        <xdr:cNvCxnSpPr/>
      </xdr:nvCxnSpPr>
      <xdr:spPr>
        <a:xfrm>
          <a:off x="16179800" y="692065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167657</xdr:rowOff>
    </xdr:from>
    <xdr:ext cx="762000" cy="259045"/>
    <xdr:sp macro="" textlink="">
      <xdr:nvSpPr>
        <xdr:cNvPr id="386" name="公債費負担の状況平均値テキスト"/>
        <xdr:cNvSpPr txBox="1"/>
      </xdr:nvSpPr>
      <xdr:spPr>
        <a:xfrm>
          <a:off x="17106900" y="668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7" name="フローチャート: 判断 386"/>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30480</xdr:rowOff>
    </xdr:from>
    <xdr:to>
      <xdr:col>77</xdr:col>
      <xdr:colOff>44450</xdr:colOff>
      <xdr:row>40</xdr:row>
      <xdr:rowOff>62654</xdr:rowOff>
    </xdr:to>
    <xdr:cxnSp macro="">
      <xdr:nvCxnSpPr>
        <xdr:cNvPr id="388" name="直線コネクタ 387"/>
        <xdr:cNvCxnSpPr/>
      </xdr:nvCxnSpPr>
      <xdr:spPr>
        <a:xfrm>
          <a:off x="15290800" y="6888480"/>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135044</xdr:rowOff>
    </xdr:from>
    <xdr:to>
      <xdr:col>77</xdr:col>
      <xdr:colOff>95250</xdr:colOff>
      <xdr:row>40</xdr:row>
      <xdr:rowOff>65194</xdr:rowOff>
    </xdr:to>
    <xdr:sp macro="" textlink="">
      <xdr:nvSpPr>
        <xdr:cNvPr id="389" name="フローチャート: 判断 388"/>
        <xdr:cNvSpPr/>
      </xdr:nvSpPr>
      <xdr:spPr>
        <a:xfrm>
          <a:off x="16129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75371</xdr:rowOff>
    </xdr:from>
    <xdr:ext cx="736600" cy="259045"/>
    <xdr:sp macro="" textlink="">
      <xdr:nvSpPr>
        <xdr:cNvPr id="390" name="テキスト ボックス 389"/>
        <xdr:cNvSpPr txBox="1"/>
      </xdr:nvSpPr>
      <xdr:spPr>
        <a:xfrm>
          <a:off x="15798800" y="6590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30480</xdr:rowOff>
    </xdr:from>
    <xdr:to>
      <xdr:col>72</xdr:col>
      <xdr:colOff>203200</xdr:colOff>
      <xdr:row>40</xdr:row>
      <xdr:rowOff>78740</xdr:rowOff>
    </xdr:to>
    <xdr:cxnSp macro="">
      <xdr:nvCxnSpPr>
        <xdr:cNvPr id="391" name="直線コネクタ 390"/>
        <xdr:cNvCxnSpPr/>
      </xdr:nvCxnSpPr>
      <xdr:spPr>
        <a:xfrm flipV="1">
          <a:off x="14401800" y="688848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92" name="フローチャート: 判断 391"/>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67327</xdr:rowOff>
    </xdr:from>
    <xdr:ext cx="762000" cy="259045"/>
    <xdr:sp macro="" textlink="">
      <xdr:nvSpPr>
        <xdr:cNvPr id="393" name="テキスト ボックス 392"/>
        <xdr:cNvSpPr txBox="1"/>
      </xdr:nvSpPr>
      <xdr:spPr>
        <a:xfrm>
          <a:off x="14909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78740</xdr:rowOff>
    </xdr:from>
    <xdr:to>
      <xdr:col>68</xdr:col>
      <xdr:colOff>152400</xdr:colOff>
      <xdr:row>40</xdr:row>
      <xdr:rowOff>151130</xdr:rowOff>
    </xdr:to>
    <xdr:cxnSp macro="">
      <xdr:nvCxnSpPr>
        <xdr:cNvPr id="394" name="直線コネクタ 393"/>
        <xdr:cNvCxnSpPr/>
      </xdr:nvCxnSpPr>
      <xdr:spPr>
        <a:xfrm flipV="1">
          <a:off x="13512800" y="693674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135044</xdr:rowOff>
    </xdr:from>
    <xdr:to>
      <xdr:col>68</xdr:col>
      <xdr:colOff>203200</xdr:colOff>
      <xdr:row>40</xdr:row>
      <xdr:rowOff>65194</xdr:rowOff>
    </xdr:to>
    <xdr:sp macro="" textlink="">
      <xdr:nvSpPr>
        <xdr:cNvPr id="395" name="フローチャート: 判断 394"/>
        <xdr:cNvSpPr/>
      </xdr:nvSpPr>
      <xdr:spPr>
        <a:xfrm>
          <a:off x="14351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75371</xdr:rowOff>
    </xdr:from>
    <xdr:ext cx="762000" cy="259045"/>
    <xdr:sp macro="" textlink="">
      <xdr:nvSpPr>
        <xdr:cNvPr id="396" name="テキスト ボックス 395"/>
        <xdr:cNvSpPr txBox="1"/>
      </xdr:nvSpPr>
      <xdr:spPr>
        <a:xfrm>
          <a:off x="14020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143087</xdr:rowOff>
    </xdr:from>
    <xdr:to>
      <xdr:col>64</xdr:col>
      <xdr:colOff>152400</xdr:colOff>
      <xdr:row>40</xdr:row>
      <xdr:rowOff>73237</xdr:rowOff>
    </xdr:to>
    <xdr:sp macro="" textlink="">
      <xdr:nvSpPr>
        <xdr:cNvPr id="397" name="フローチャート: 判断 396"/>
        <xdr:cNvSpPr/>
      </xdr:nvSpPr>
      <xdr:spPr>
        <a:xfrm>
          <a:off x="13462000" y="682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83414</xdr:rowOff>
    </xdr:from>
    <xdr:ext cx="762000" cy="259045"/>
    <xdr:sp macro="" textlink="">
      <xdr:nvSpPr>
        <xdr:cNvPr id="398" name="テキスト ボックス 397"/>
        <xdr:cNvSpPr txBox="1"/>
      </xdr:nvSpPr>
      <xdr:spPr>
        <a:xfrm>
          <a:off x="13131800" y="659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11854</xdr:rowOff>
    </xdr:from>
    <xdr:to>
      <xdr:col>81</xdr:col>
      <xdr:colOff>95250</xdr:colOff>
      <xdr:row>40</xdr:row>
      <xdr:rowOff>113454</xdr:rowOff>
    </xdr:to>
    <xdr:sp macro="" textlink="">
      <xdr:nvSpPr>
        <xdr:cNvPr id="404" name="楕円 403"/>
        <xdr:cNvSpPr/>
      </xdr:nvSpPr>
      <xdr:spPr>
        <a:xfrm>
          <a:off x="16967200" y="686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155381</xdr:rowOff>
    </xdr:from>
    <xdr:ext cx="762000" cy="259045"/>
    <xdr:sp macro="" textlink="">
      <xdr:nvSpPr>
        <xdr:cNvPr id="405" name="公債費負担の状況該当値テキスト"/>
        <xdr:cNvSpPr txBox="1"/>
      </xdr:nvSpPr>
      <xdr:spPr>
        <a:xfrm>
          <a:off x="17106900" y="6841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11854</xdr:rowOff>
    </xdr:from>
    <xdr:to>
      <xdr:col>77</xdr:col>
      <xdr:colOff>95250</xdr:colOff>
      <xdr:row>40</xdr:row>
      <xdr:rowOff>113454</xdr:rowOff>
    </xdr:to>
    <xdr:sp macro="" textlink="">
      <xdr:nvSpPr>
        <xdr:cNvPr id="406" name="楕円 405"/>
        <xdr:cNvSpPr/>
      </xdr:nvSpPr>
      <xdr:spPr>
        <a:xfrm>
          <a:off x="16129000" y="686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98231</xdr:rowOff>
    </xdr:from>
    <xdr:ext cx="736600" cy="259045"/>
    <xdr:sp macro="" textlink="">
      <xdr:nvSpPr>
        <xdr:cNvPr id="407" name="テキスト ボックス 406"/>
        <xdr:cNvSpPr txBox="1"/>
      </xdr:nvSpPr>
      <xdr:spPr>
        <a:xfrm>
          <a:off x="15798800" y="6956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151130</xdr:rowOff>
    </xdr:from>
    <xdr:to>
      <xdr:col>73</xdr:col>
      <xdr:colOff>44450</xdr:colOff>
      <xdr:row>40</xdr:row>
      <xdr:rowOff>81280</xdr:rowOff>
    </xdr:to>
    <xdr:sp macro="" textlink="">
      <xdr:nvSpPr>
        <xdr:cNvPr id="408" name="楕円 407"/>
        <xdr:cNvSpPr/>
      </xdr:nvSpPr>
      <xdr:spPr>
        <a:xfrm>
          <a:off x="15240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66057</xdr:rowOff>
    </xdr:from>
    <xdr:ext cx="762000" cy="259045"/>
    <xdr:sp macro="" textlink="">
      <xdr:nvSpPr>
        <xdr:cNvPr id="409" name="テキスト ボックス 408"/>
        <xdr:cNvSpPr txBox="1"/>
      </xdr:nvSpPr>
      <xdr:spPr>
        <a:xfrm>
          <a:off x="149098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27940</xdr:rowOff>
    </xdr:from>
    <xdr:to>
      <xdr:col>68</xdr:col>
      <xdr:colOff>203200</xdr:colOff>
      <xdr:row>40</xdr:row>
      <xdr:rowOff>129540</xdr:rowOff>
    </xdr:to>
    <xdr:sp macro="" textlink="">
      <xdr:nvSpPr>
        <xdr:cNvPr id="410" name="楕円 409"/>
        <xdr:cNvSpPr/>
      </xdr:nvSpPr>
      <xdr:spPr>
        <a:xfrm>
          <a:off x="14351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114317</xdr:rowOff>
    </xdr:from>
    <xdr:ext cx="762000" cy="259045"/>
    <xdr:sp macro="" textlink="">
      <xdr:nvSpPr>
        <xdr:cNvPr id="411" name="テキスト ボックス 410"/>
        <xdr:cNvSpPr txBox="1"/>
      </xdr:nvSpPr>
      <xdr:spPr>
        <a:xfrm>
          <a:off x="14020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100330</xdr:rowOff>
    </xdr:from>
    <xdr:to>
      <xdr:col>64</xdr:col>
      <xdr:colOff>152400</xdr:colOff>
      <xdr:row>41</xdr:row>
      <xdr:rowOff>30480</xdr:rowOff>
    </xdr:to>
    <xdr:sp macro="" textlink="">
      <xdr:nvSpPr>
        <xdr:cNvPr id="412" name="楕円 411"/>
        <xdr:cNvSpPr/>
      </xdr:nvSpPr>
      <xdr:spPr>
        <a:xfrm>
          <a:off x="13462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15257</xdr:rowOff>
    </xdr:from>
    <xdr:ext cx="762000" cy="259045"/>
    <xdr:sp macro="" textlink="">
      <xdr:nvSpPr>
        <xdr:cNvPr id="413" name="テキスト ボックス 412"/>
        <xdr:cNvSpPr txBox="1"/>
      </xdr:nvSpPr>
      <xdr:spPr>
        <a:xfrm>
          <a:off x="13131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統合簡易水道整備事業、大台厚生新病院整備に対する支援、メディカルセンターの整備などに係る地方債の発行による地方債残高の増加により、平成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年度から数値が悪化したが、地方債の発行抑制に努めてきたことから、数値は改善傾向にある。</a:t>
          </a:r>
        </a:p>
        <a:p>
          <a:r>
            <a:rPr kumimoji="1" lang="ja-JP" altLang="en-US" sz="1300">
              <a:latin typeface="ＭＳ Ｐゴシック" panose="020B0600070205080204" pitchFamily="50" charset="-128"/>
              <a:ea typeface="ＭＳ Ｐゴシック" panose="020B0600070205080204" pitchFamily="50" charset="-128"/>
            </a:rPr>
            <a:t>　今後は、充当可能基金の減少も見込まれていることから、大台町総合計画に基づき、普通建設事業の選択と集中により地方債の発行抑制を図り、財政の健全化に努める。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148234</xdr:rowOff>
    </xdr:to>
    <xdr:cxnSp macro="">
      <xdr:nvCxnSpPr>
        <xdr:cNvPr id="440" name="直線コネクタ 439"/>
        <xdr:cNvCxnSpPr/>
      </xdr:nvCxnSpPr>
      <xdr:spPr>
        <a:xfrm flipV="1">
          <a:off x="17018000" y="2451100"/>
          <a:ext cx="0" cy="14690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120311</xdr:rowOff>
    </xdr:from>
    <xdr:ext cx="762000" cy="259045"/>
    <xdr:sp macro="" textlink="">
      <xdr:nvSpPr>
        <xdr:cNvPr id="441" name="将来負担の状況最小値テキスト"/>
        <xdr:cNvSpPr txBox="1"/>
      </xdr:nvSpPr>
      <xdr:spPr>
        <a:xfrm>
          <a:off x="17106900" y="389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148234</xdr:rowOff>
    </xdr:from>
    <xdr:to>
      <xdr:col>81</xdr:col>
      <xdr:colOff>133350</xdr:colOff>
      <xdr:row>22</xdr:row>
      <xdr:rowOff>148234</xdr:rowOff>
    </xdr:to>
    <xdr:cxnSp macro="">
      <xdr:nvCxnSpPr>
        <xdr:cNvPr id="442" name="直線コネクタ 441"/>
        <xdr:cNvCxnSpPr/>
      </xdr:nvCxnSpPr>
      <xdr:spPr>
        <a:xfrm>
          <a:off x="16929100" y="392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76606</xdr:rowOff>
    </xdr:from>
    <xdr:to>
      <xdr:col>81</xdr:col>
      <xdr:colOff>44450</xdr:colOff>
      <xdr:row>17</xdr:row>
      <xdr:rowOff>6502</xdr:rowOff>
    </xdr:to>
    <xdr:cxnSp macro="">
      <xdr:nvCxnSpPr>
        <xdr:cNvPr id="445" name="直線コネクタ 444"/>
        <xdr:cNvCxnSpPr/>
      </xdr:nvCxnSpPr>
      <xdr:spPr>
        <a:xfrm flipV="1">
          <a:off x="16179800" y="2819806"/>
          <a:ext cx="8382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80027</xdr:rowOff>
    </xdr:from>
    <xdr:ext cx="762000" cy="259045"/>
    <xdr:sp macro="" textlink="">
      <xdr:nvSpPr>
        <xdr:cNvPr id="446" name="将来負担の状況平均値テキスト"/>
        <xdr:cNvSpPr txBox="1"/>
      </xdr:nvSpPr>
      <xdr:spPr>
        <a:xfrm>
          <a:off x="17106900" y="230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30886</xdr:rowOff>
    </xdr:from>
    <xdr:to>
      <xdr:col>81</xdr:col>
      <xdr:colOff>95250</xdr:colOff>
      <xdr:row>14</xdr:row>
      <xdr:rowOff>132486</xdr:rowOff>
    </xdr:to>
    <xdr:sp macro="" textlink="">
      <xdr:nvSpPr>
        <xdr:cNvPr id="447" name="フローチャート: 判断 446"/>
        <xdr:cNvSpPr/>
      </xdr:nvSpPr>
      <xdr:spPr>
        <a:xfrm>
          <a:off x="16967200" y="243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6502</xdr:rowOff>
    </xdr:from>
    <xdr:to>
      <xdr:col>77</xdr:col>
      <xdr:colOff>44450</xdr:colOff>
      <xdr:row>17</xdr:row>
      <xdr:rowOff>54762</xdr:rowOff>
    </xdr:to>
    <xdr:cxnSp macro="">
      <xdr:nvCxnSpPr>
        <xdr:cNvPr id="448" name="直線コネクタ 447"/>
        <xdr:cNvCxnSpPr/>
      </xdr:nvCxnSpPr>
      <xdr:spPr>
        <a:xfrm flipV="1">
          <a:off x="15290800" y="292115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74320</xdr:rowOff>
    </xdr:from>
    <xdr:to>
      <xdr:col>77</xdr:col>
      <xdr:colOff>95250</xdr:colOff>
      <xdr:row>15</xdr:row>
      <xdr:rowOff>4470</xdr:rowOff>
    </xdr:to>
    <xdr:sp macro="" textlink="">
      <xdr:nvSpPr>
        <xdr:cNvPr id="449" name="フローチャート: 判断 448"/>
        <xdr:cNvSpPr/>
      </xdr:nvSpPr>
      <xdr:spPr>
        <a:xfrm>
          <a:off x="16129000" y="247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14647</xdr:rowOff>
    </xdr:from>
    <xdr:ext cx="736600" cy="259045"/>
    <xdr:sp macro="" textlink="">
      <xdr:nvSpPr>
        <xdr:cNvPr id="450" name="テキスト ボックス 449"/>
        <xdr:cNvSpPr txBox="1"/>
      </xdr:nvSpPr>
      <xdr:spPr>
        <a:xfrm>
          <a:off x="15798800" y="2243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54762</xdr:rowOff>
    </xdr:from>
    <xdr:to>
      <xdr:col>72</xdr:col>
      <xdr:colOff>203200</xdr:colOff>
      <xdr:row>17</xdr:row>
      <xdr:rowOff>72136</xdr:rowOff>
    </xdr:to>
    <xdr:cxnSp macro="">
      <xdr:nvCxnSpPr>
        <xdr:cNvPr id="451" name="直線コネクタ 450"/>
        <xdr:cNvCxnSpPr/>
      </xdr:nvCxnSpPr>
      <xdr:spPr>
        <a:xfrm flipV="1">
          <a:off x="14401800" y="2969412"/>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54407</xdr:rowOff>
    </xdr:from>
    <xdr:to>
      <xdr:col>73</xdr:col>
      <xdr:colOff>44450</xdr:colOff>
      <xdr:row>15</xdr:row>
      <xdr:rowOff>156007</xdr:rowOff>
    </xdr:to>
    <xdr:sp macro="" textlink="">
      <xdr:nvSpPr>
        <xdr:cNvPr id="452" name="フローチャート: 判断 451"/>
        <xdr:cNvSpPr/>
      </xdr:nvSpPr>
      <xdr:spPr>
        <a:xfrm>
          <a:off x="15240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166184</xdr:rowOff>
    </xdr:from>
    <xdr:ext cx="762000" cy="259045"/>
    <xdr:sp macro="" textlink="">
      <xdr:nvSpPr>
        <xdr:cNvPr id="453" name="テキスト ボックス 452"/>
        <xdr:cNvSpPr txBox="1"/>
      </xdr:nvSpPr>
      <xdr:spPr>
        <a:xfrm>
          <a:off x="14909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72136</xdr:rowOff>
    </xdr:from>
    <xdr:to>
      <xdr:col>68</xdr:col>
      <xdr:colOff>152400</xdr:colOff>
      <xdr:row>18</xdr:row>
      <xdr:rowOff>106274</xdr:rowOff>
    </xdr:to>
    <xdr:cxnSp macro="">
      <xdr:nvCxnSpPr>
        <xdr:cNvPr id="454" name="直線コネクタ 453"/>
        <xdr:cNvCxnSpPr/>
      </xdr:nvCxnSpPr>
      <xdr:spPr>
        <a:xfrm flipV="1">
          <a:off x="13512800" y="2986786"/>
          <a:ext cx="889000" cy="20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73711</xdr:rowOff>
    </xdr:from>
    <xdr:to>
      <xdr:col>68</xdr:col>
      <xdr:colOff>203200</xdr:colOff>
      <xdr:row>16</xdr:row>
      <xdr:rowOff>3861</xdr:rowOff>
    </xdr:to>
    <xdr:sp macro="" textlink="">
      <xdr:nvSpPr>
        <xdr:cNvPr id="455" name="フローチャート: 判断 454"/>
        <xdr:cNvSpPr/>
      </xdr:nvSpPr>
      <xdr:spPr>
        <a:xfrm>
          <a:off x="14351000" y="264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14038</xdr:rowOff>
    </xdr:from>
    <xdr:ext cx="762000" cy="259045"/>
    <xdr:sp macro="" textlink="">
      <xdr:nvSpPr>
        <xdr:cNvPr id="456" name="テキスト ボックス 455"/>
        <xdr:cNvSpPr txBox="1"/>
      </xdr:nvSpPr>
      <xdr:spPr>
        <a:xfrm>
          <a:off x="14020800" y="241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89154</xdr:rowOff>
    </xdr:from>
    <xdr:to>
      <xdr:col>64</xdr:col>
      <xdr:colOff>152400</xdr:colOff>
      <xdr:row>16</xdr:row>
      <xdr:rowOff>19304</xdr:rowOff>
    </xdr:to>
    <xdr:sp macro="" textlink="">
      <xdr:nvSpPr>
        <xdr:cNvPr id="457" name="フローチャート: 判断 456"/>
        <xdr:cNvSpPr/>
      </xdr:nvSpPr>
      <xdr:spPr>
        <a:xfrm>
          <a:off x="13462000" y="26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29481</xdr:rowOff>
    </xdr:from>
    <xdr:ext cx="762000" cy="259045"/>
    <xdr:sp macro="" textlink="">
      <xdr:nvSpPr>
        <xdr:cNvPr id="458" name="テキスト ボックス 457"/>
        <xdr:cNvSpPr txBox="1"/>
      </xdr:nvSpPr>
      <xdr:spPr>
        <a:xfrm>
          <a:off x="13131800" y="242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25806</xdr:rowOff>
    </xdr:from>
    <xdr:to>
      <xdr:col>81</xdr:col>
      <xdr:colOff>95250</xdr:colOff>
      <xdr:row>16</xdr:row>
      <xdr:rowOff>127406</xdr:rowOff>
    </xdr:to>
    <xdr:sp macro="" textlink="">
      <xdr:nvSpPr>
        <xdr:cNvPr id="464" name="楕円 463"/>
        <xdr:cNvSpPr/>
      </xdr:nvSpPr>
      <xdr:spPr>
        <a:xfrm>
          <a:off x="16967200" y="276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169333</xdr:rowOff>
    </xdr:from>
    <xdr:ext cx="762000" cy="259045"/>
    <xdr:sp macro="" textlink="">
      <xdr:nvSpPr>
        <xdr:cNvPr id="465" name="将来負担の状況該当値テキスト"/>
        <xdr:cNvSpPr txBox="1"/>
      </xdr:nvSpPr>
      <xdr:spPr>
        <a:xfrm>
          <a:off x="17106900" y="2741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127152</xdr:rowOff>
    </xdr:from>
    <xdr:to>
      <xdr:col>77</xdr:col>
      <xdr:colOff>95250</xdr:colOff>
      <xdr:row>17</xdr:row>
      <xdr:rowOff>57302</xdr:rowOff>
    </xdr:to>
    <xdr:sp macro="" textlink="">
      <xdr:nvSpPr>
        <xdr:cNvPr id="466" name="楕円 465"/>
        <xdr:cNvSpPr/>
      </xdr:nvSpPr>
      <xdr:spPr>
        <a:xfrm>
          <a:off x="16129000" y="287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42079</xdr:rowOff>
    </xdr:from>
    <xdr:ext cx="736600" cy="259045"/>
    <xdr:sp macro="" textlink="">
      <xdr:nvSpPr>
        <xdr:cNvPr id="467" name="テキスト ボックス 466"/>
        <xdr:cNvSpPr txBox="1"/>
      </xdr:nvSpPr>
      <xdr:spPr>
        <a:xfrm>
          <a:off x="15798800" y="2956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3962</xdr:rowOff>
    </xdr:from>
    <xdr:to>
      <xdr:col>73</xdr:col>
      <xdr:colOff>44450</xdr:colOff>
      <xdr:row>17</xdr:row>
      <xdr:rowOff>105562</xdr:rowOff>
    </xdr:to>
    <xdr:sp macro="" textlink="">
      <xdr:nvSpPr>
        <xdr:cNvPr id="468" name="楕円 467"/>
        <xdr:cNvSpPr/>
      </xdr:nvSpPr>
      <xdr:spPr>
        <a:xfrm>
          <a:off x="15240000" y="291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90339</xdr:rowOff>
    </xdr:from>
    <xdr:ext cx="762000" cy="259045"/>
    <xdr:sp macro="" textlink="">
      <xdr:nvSpPr>
        <xdr:cNvPr id="469" name="テキスト ボックス 468"/>
        <xdr:cNvSpPr txBox="1"/>
      </xdr:nvSpPr>
      <xdr:spPr>
        <a:xfrm>
          <a:off x="14909800" y="3004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21336</xdr:rowOff>
    </xdr:from>
    <xdr:to>
      <xdr:col>68</xdr:col>
      <xdr:colOff>203200</xdr:colOff>
      <xdr:row>17</xdr:row>
      <xdr:rowOff>122936</xdr:rowOff>
    </xdr:to>
    <xdr:sp macro="" textlink="">
      <xdr:nvSpPr>
        <xdr:cNvPr id="470" name="楕円 469"/>
        <xdr:cNvSpPr/>
      </xdr:nvSpPr>
      <xdr:spPr>
        <a:xfrm>
          <a:off x="14351000" y="293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107713</xdr:rowOff>
    </xdr:from>
    <xdr:ext cx="762000" cy="259045"/>
    <xdr:sp macro="" textlink="">
      <xdr:nvSpPr>
        <xdr:cNvPr id="471" name="テキスト ボックス 470"/>
        <xdr:cNvSpPr txBox="1"/>
      </xdr:nvSpPr>
      <xdr:spPr>
        <a:xfrm>
          <a:off x="14020800" y="302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55474</xdr:rowOff>
    </xdr:from>
    <xdr:to>
      <xdr:col>64</xdr:col>
      <xdr:colOff>152400</xdr:colOff>
      <xdr:row>18</xdr:row>
      <xdr:rowOff>157074</xdr:rowOff>
    </xdr:to>
    <xdr:sp macro="" textlink="">
      <xdr:nvSpPr>
        <xdr:cNvPr id="472" name="楕円 471"/>
        <xdr:cNvSpPr/>
      </xdr:nvSpPr>
      <xdr:spPr>
        <a:xfrm>
          <a:off x="13462000" y="314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141851</xdr:rowOff>
    </xdr:from>
    <xdr:ext cx="762000" cy="259045"/>
    <xdr:sp macro="" textlink="">
      <xdr:nvSpPr>
        <xdr:cNvPr id="473" name="テキスト ボックス 472"/>
        <xdr:cNvSpPr txBox="1"/>
      </xdr:nvSpPr>
      <xdr:spPr>
        <a:xfrm>
          <a:off x="13131800" y="3227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三重県大台町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9,175
9,072
362.86
7,015,845
6,818,246
159,649
4,740,644
8,405,771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38.2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類似団体平均と比較すると、人件費に係る経常収支比率は低い水準である。</a:t>
          </a:r>
        </a:p>
        <a:p>
          <a:r>
            <a:rPr kumimoji="1" lang="ja-JP" altLang="en-US" sz="1300">
              <a:latin typeface="ＭＳ Ｐゴシック" panose="020B0600070205080204" pitchFamily="50" charset="-128"/>
              <a:ea typeface="ＭＳ Ｐゴシック" panose="020B0600070205080204" pitchFamily="50" charset="-128"/>
            </a:rPr>
            <a:t>　今後も、引き続き勧奨退職制度の推進や、技能労務職員と民間の老人保健施設へ派遣している医療職員（看護師）の退職不補充、業務の民間委託の推進等を実施するなど、より一層の人件費抑制に努める。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127000</xdr:rowOff>
    </xdr:from>
    <xdr:to>
      <xdr:col>24</xdr:col>
      <xdr:colOff>25400</xdr:colOff>
      <xdr:row>40</xdr:row>
      <xdr:rowOff>76708</xdr:rowOff>
    </xdr:to>
    <xdr:cxnSp macro="">
      <xdr:nvCxnSpPr>
        <xdr:cNvPr id="59" name="直線コネクタ 58"/>
        <xdr:cNvCxnSpPr/>
      </xdr:nvCxnSpPr>
      <xdr:spPr>
        <a:xfrm flipV="1">
          <a:off x="4826000" y="5956300"/>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48785</xdr:rowOff>
    </xdr:from>
    <xdr:ext cx="762000" cy="259045"/>
    <xdr:sp macro="" textlink="">
      <xdr:nvSpPr>
        <xdr:cNvPr id="60" name="人件費最小値テキスト"/>
        <xdr:cNvSpPr txBox="1"/>
      </xdr:nvSpPr>
      <xdr:spPr>
        <a:xfrm>
          <a:off x="4914900" y="690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76708</xdr:rowOff>
    </xdr:from>
    <xdr:to>
      <xdr:col>24</xdr:col>
      <xdr:colOff>114300</xdr:colOff>
      <xdr:row>40</xdr:row>
      <xdr:rowOff>76708</xdr:rowOff>
    </xdr:to>
    <xdr:cxnSp macro="">
      <xdr:nvCxnSpPr>
        <xdr:cNvPr id="61" name="直線コネクタ 60"/>
        <xdr:cNvCxnSpPr/>
      </xdr:nvCxnSpPr>
      <xdr:spPr>
        <a:xfrm>
          <a:off x="4737100" y="6934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41927</xdr:rowOff>
    </xdr:from>
    <xdr:ext cx="762000" cy="259045"/>
    <xdr:sp macro="" textlink="">
      <xdr:nvSpPr>
        <xdr:cNvPr id="62" name="人件費最大値テキスト"/>
        <xdr:cNvSpPr txBox="1"/>
      </xdr:nvSpPr>
      <xdr:spPr>
        <a:xfrm>
          <a:off x="4914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127000</xdr:rowOff>
    </xdr:from>
    <xdr:to>
      <xdr:col>24</xdr:col>
      <xdr:colOff>114300</xdr:colOff>
      <xdr:row>34</xdr:row>
      <xdr:rowOff>127000</xdr:rowOff>
    </xdr:to>
    <xdr:cxnSp macro="">
      <xdr:nvCxnSpPr>
        <xdr:cNvPr id="63" name="直線コネクタ 62"/>
        <xdr:cNvCxnSpPr/>
      </xdr:nvCxnSpPr>
      <xdr:spPr>
        <a:xfrm>
          <a:off x="4737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104140</xdr:rowOff>
    </xdr:from>
    <xdr:to>
      <xdr:col>24</xdr:col>
      <xdr:colOff>25400</xdr:colOff>
      <xdr:row>37</xdr:row>
      <xdr:rowOff>33274</xdr:rowOff>
    </xdr:to>
    <xdr:cxnSp macro="">
      <xdr:nvCxnSpPr>
        <xdr:cNvPr id="64" name="直線コネクタ 63"/>
        <xdr:cNvCxnSpPr/>
      </xdr:nvCxnSpPr>
      <xdr:spPr>
        <a:xfrm flipV="1">
          <a:off x="3987800" y="6276340"/>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18559</xdr:rowOff>
    </xdr:from>
    <xdr:ext cx="762000" cy="259045"/>
    <xdr:sp macro="" textlink="">
      <xdr:nvSpPr>
        <xdr:cNvPr id="65" name="人件費平均値テキスト"/>
        <xdr:cNvSpPr txBox="1"/>
      </xdr:nvSpPr>
      <xdr:spPr>
        <a:xfrm>
          <a:off x="4914900" y="6362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33274</xdr:rowOff>
    </xdr:from>
    <xdr:to>
      <xdr:col>19</xdr:col>
      <xdr:colOff>187325</xdr:colOff>
      <xdr:row>37</xdr:row>
      <xdr:rowOff>74422</xdr:rowOff>
    </xdr:to>
    <xdr:cxnSp macro="">
      <xdr:nvCxnSpPr>
        <xdr:cNvPr id="67" name="直線コネクタ 66"/>
        <xdr:cNvCxnSpPr/>
      </xdr:nvCxnSpPr>
      <xdr:spPr>
        <a:xfrm flipV="1">
          <a:off x="3098800" y="637692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37338</xdr:rowOff>
    </xdr:from>
    <xdr:to>
      <xdr:col>20</xdr:col>
      <xdr:colOff>38100</xdr:colOff>
      <xdr:row>37</xdr:row>
      <xdr:rowOff>138938</xdr:rowOff>
    </xdr:to>
    <xdr:sp macro="" textlink="">
      <xdr:nvSpPr>
        <xdr:cNvPr id="68" name="フローチャート: 判断 67"/>
        <xdr:cNvSpPr/>
      </xdr:nvSpPr>
      <xdr:spPr>
        <a:xfrm>
          <a:off x="3937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123715</xdr:rowOff>
    </xdr:from>
    <xdr:ext cx="736600" cy="259045"/>
    <xdr:sp macro="" textlink="">
      <xdr:nvSpPr>
        <xdr:cNvPr id="69" name="テキスト ボックス 68"/>
        <xdr:cNvSpPr txBox="1"/>
      </xdr:nvSpPr>
      <xdr:spPr>
        <a:xfrm>
          <a:off x="3606800" y="6467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74422</xdr:rowOff>
    </xdr:from>
    <xdr:to>
      <xdr:col>15</xdr:col>
      <xdr:colOff>98425</xdr:colOff>
      <xdr:row>37</xdr:row>
      <xdr:rowOff>106426</xdr:rowOff>
    </xdr:to>
    <xdr:cxnSp macro="">
      <xdr:nvCxnSpPr>
        <xdr:cNvPr id="70" name="直線コネクタ 69"/>
        <xdr:cNvCxnSpPr/>
      </xdr:nvCxnSpPr>
      <xdr:spPr>
        <a:xfrm flipV="1">
          <a:off x="2209800" y="641807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51054</xdr:rowOff>
    </xdr:from>
    <xdr:to>
      <xdr:col>15</xdr:col>
      <xdr:colOff>149225</xdr:colOff>
      <xdr:row>37</xdr:row>
      <xdr:rowOff>152654</xdr:rowOff>
    </xdr:to>
    <xdr:sp macro="" textlink="">
      <xdr:nvSpPr>
        <xdr:cNvPr id="71" name="フローチャート: 判断 70"/>
        <xdr:cNvSpPr/>
      </xdr:nvSpPr>
      <xdr:spPr>
        <a:xfrm>
          <a:off x="3048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137431</xdr:rowOff>
    </xdr:from>
    <xdr:ext cx="762000" cy="259045"/>
    <xdr:sp macro="" textlink="">
      <xdr:nvSpPr>
        <xdr:cNvPr id="72" name="テキスト ボックス 71"/>
        <xdr:cNvSpPr txBox="1"/>
      </xdr:nvSpPr>
      <xdr:spPr>
        <a:xfrm>
          <a:off x="2717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92710</xdr:rowOff>
    </xdr:from>
    <xdr:to>
      <xdr:col>11</xdr:col>
      <xdr:colOff>9525</xdr:colOff>
      <xdr:row>37</xdr:row>
      <xdr:rowOff>106426</xdr:rowOff>
    </xdr:to>
    <xdr:cxnSp macro="">
      <xdr:nvCxnSpPr>
        <xdr:cNvPr id="73" name="直線コネクタ 72"/>
        <xdr:cNvCxnSpPr/>
      </xdr:nvCxnSpPr>
      <xdr:spPr>
        <a:xfrm>
          <a:off x="1320800" y="643636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41910</xdr:rowOff>
    </xdr:from>
    <xdr:to>
      <xdr:col>11</xdr:col>
      <xdr:colOff>60325</xdr:colOff>
      <xdr:row>37</xdr:row>
      <xdr:rowOff>143510</xdr:rowOff>
    </xdr:to>
    <xdr:sp macro="" textlink="">
      <xdr:nvSpPr>
        <xdr:cNvPr id="74" name="フローチャート: 判断 73"/>
        <xdr:cNvSpPr/>
      </xdr:nvSpPr>
      <xdr:spPr>
        <a:xfrm>
          <a:off x="2159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153687</xdr:rowOff>
    </xdr:from>
    <xdr:ext cx="762000" cy="259045"/>
    <xdr:sp macro="" textlink="">
      <xdr:nvSpPr>
        <xdr:cNvPr id="75" name="テキスト ボックス 74"/>
        <xdr:cNvSpPr txBox="1"/>
      </xdr:nvSpPr>
      <xdr:spPr>
        <a:xfrm>
          <a:off x="1828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76" name="フローチャート: 判断 75"/>
        <xdr:cNvSpPr/>
      </xdr:nvSpPr>
      <xdr:spPr>
        <a:xfrm>
          <a:off x="1270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139971</xdr:rowOff>
    </xdr:from>
    <xdr:ext cx="762000" cy="259045"/>
    <xdr:sp macro="" textlink="">
      <xdr:nvSpPr>
        <xdr:cNvPr id="77" name="テキスト ボックス 76"/>
        <xdr:cNvSpPr txBox="1"/>
      </xdr:nvSpPr>
      <xdr:spPr>
        <a:xfrm>
          <a:off x="939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53340</xdr:rowOff>
    </xdr:from>
    <xdr:to>
      <xdr:col>24</xdr:col>
      <xdr:colOff>76200</xdr:colOff>
      <xdr:row>36</xdr:row>
      <xdr:rowOff>154940</xdr:rowOff>
    </xdr:to>
    <xdr:sp macro="" textlink="">
      <xdr:nvSpPr>
        <xdr:cNvPr id="83" name="楕円 82"/>
        <xdr:cNvSpPr/>
      </xdr:nvSpPr>
      <xdr:spPr>
        <a:xfrm>
          <a:off x="4775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69867</xdr:rowOff>
    </xdr:from>
    <xdr:ext cx="762000" cy="259045"/>
    <xdr:sp macro="" textlink="">
      <xdr:nvSpPr>
        <xdr:cNvPr id="84" name="人件費該当値テキスト"/>
        <xdr:cNvSpPr txBox="1"/>
      </xdr:nvSpPr>
      <xdr:spPr>
        <a:xfrm>
          <a:off x="49149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153924</xdr:rowOff>
    </xdr:from>
    <xdr:to>
      <xdr:col>20</xdr:col>
      <xdr:colOff>38100</xdr:colOff>
      <xdr:row>37</xdr:row>
      <xdr:rowOff>84074</xdr:rowOff>
    </xdr:to>
    <xdr:sp macro="" textlink="">
      <xdr:nvSpPr>
        <xdr:cNvPr id="85" name="楕円 84"/>
        <xdr:cNvSpPr/>
      </xdr:nvSpPr>
      <xdr:spPr>
        <a:xfrm>
          <a:off x="3937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86" name="テキスト ボックス 85"/>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23622</xdr:rowOff>
    </xdr:from>
    <xdr:to>
      <xdr:col>15</xdr:col>
      <xdr:colOff>149225</xdr:colOff>
      <xdr:row>37</xdr:row>
      <xdr:rowOff>125222</xdr:rowOff>
    </xdr:to>
    <xdr:sp macro="" textlink="">
      <xdr:nvSpPr>
        <xdr:cNvPr id="87" name="楕円 86"/>
        <xdr:cNvSpPr/>
      </xdr:nvSpPr>
      <xdr:spPr>
        <a:xfrm>
          <a:off x="3048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135399</xdr:rowOff>
    </xdr:from>
    <xdr:ext cx="762000" cy="259045"/>
    <xdr:sp macro="" textlink="">
      <xdr:nvSpPr>
        <xdr:cNvPr id="88" name="テキスト ボックス 87"/>
        <xdr:cNvSpPr txBox="1"/>
      </xdr:nvSpPr>
      <xdr:spPr>
        <a:xfrm>
          <a:off x="2717800" y="61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55626</xdr:rowOff>
    </xdr:from>
    <xdr:to>
      <xdr:col>11</xdr:col>
      <xdr:colOff>60325</xdr:colOff>
      <xdr:row>37</xdr:row>
      <xdr:rowOff>157226</xdr:rowOff>
    </xdr:to>
    <xdr:sp macro="" textlink="">
      <xdr:nvSpPr>
        <xdr:cNvPr id="89" name="楕円 88"/>
        <xdr:cNvSpPr/>
      </xdr:nvSpPr>
      <xdr:spPr>
        <a:xfrm>
          <a:off x="2159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142003</xdr:rowOff>
    </xdr:from>
    <xdr:ext cx="762000" cy="259045"/>
    <xdr:sp macro="" textlink="">
      <xdr:nvSpPr>
        <xdr:cNvPr id="90" name="テキスト ボックス 89"/>
        <xdr:cNvSpPr txBox="1"/>
      </xdr:nvSpPr>
      <xdr:spPr>
        <a:xfrm>
          <a:off x="1828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41910</xdr:rowOff>
    </xdr:from>
    <xdr:to>
      <xdr:col>6</xdr:col>
      <xdr:colOff>171450</xdr:colOff>
      <xdr:row>37</xdr:row>
      <xdr:rowOff>143510</xdr:rowOff>
    </xdr:to>
    <xdr:sp macro="" textlink="">
      <xdr:nvSpPr>
        <xdr:cNvPr id="91" name="楕円 90"/>
        <xdr:cNvSpPr/>
      </xdr:nvSpPr>
      <xdr:spPr>
        <a:xfrm>
          <a:off x="1270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128287</xdr:rowOff>
    </xdr:from>
    <xdr:ext cx="762000" cy="259045"/>
    <xdr:sp macro="" textlink="">
      <xdr:nvSpPr>
        <xdr:cNvPr id="92" name="テキスト ボックス 91"/>
        <xdr:cNvSpPr txBox="1"/>
      </xdr:nvSpPr>
      <xdr:spPr>
        <a:xfrm>
          <a:off x="939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物件費に係る経常収支比率は、類似団体と比較してほぼ同水準となっている。　　　</a:t>
          </a:r>
        </a:p>
        <a:p>
          <a:r>
            <a:rPr kumimoji="1" lang="ja-JP" altLang="en-US" sz="1300">
              <a:latin typeface="ＭＳ Ｐゴシック" panose="020B0600070205080204" pitchFamily="50" charset="-128"/>
              <a:ea typeface="ＭＳ Ｐゴシック" panose="020B0600070205080204" pitchFamily="50" charset="-128"/>
            </a:rPr>
            <a:t>　令和元年度は、森林整備を目的とした森林経営管理事業費の増加などにより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％悪化した。</a:t>
          </a:r>
        </a:p>
        <a:p>
          <a:r>
            <a:rPr kumimoji="1" lang="ja-JP" altLang="en-US" sz="1300">
              <a:latin typeface="ＭＳ Ｐゴシック" panose="020B0600070205080204" pitchFamily="50" charset="-128"/>
              <a:ea typeface="ＭＳ Ｐゴシック" panose="020B0600070205080204" pitchFamily="50" charset="-128"/>
            </a:rPr>
            <a:t>　今後は行政全般において、事業の見直しや効率化等により物件費の抑制に努める。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35560</xdr:rowOff>
    </xdr:from>
    <xdr:to>
      <xdr:col>82</xdr:col>
      <xdr:colOff>107950</xdr:colOff>
      <xdr:row>20</xdr:row>
      <xdr:rowOff>144145</xdr:rowOff>
    </xdr:to>
    <xdr:cxnSp macro="">
      <xdr:nvCxnSpPr>
        <xdr:cNvPr id="116" name="直線コネクタ 115"/>
        <xdr:cNvCxnSpPr/>
      </xdr:nvCxnSpPr>
      <xdr:spPr>
        <a:xfrm flipV="1">
          <a:off x="16510000" y="2264410"/>
          <a:ext cx="0" cy="1308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116222</xdr:rowOff>
    </xdr:from>
    <xdr:ext cx="762000" cy="259045"/>
    <xdr:sp macro="" textlink="">
      <xdr:nvSpPr>
        <xdr:cNvPr id="117" name="物件費最小値テキスト"/>
        <xdr:cNvSpPr txBox="1"/>
      </xdr:nvSpPr>
      <xdr:spPr>
        <a:xfrm>
          <a:off x="16598900" y="354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144145</xdr:rowOff>
    </xdr:from>
    <xdr:to>
      <xdr:col>82</xdr:col>
      <xdr:colOff>196850</xdr:colOff>
      <xdr:row>20</xdr:row>
      <xdr:rowOff>144145</xdr:rowOff>
    </xdr:to>
    <xdr:cxnSp macro="">
      <xdr:nvCxnSpPr>
        <xdr:cNvPr id="118" name="直線コネクタ 117"/>
        <xdr:cNvCxnSpPr/>
      </xdr:nvCxnSpPr>
      <xdr:spPr>
        <a:xfrm>
          <a:off x="16421100" y="3573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121937</xdr:rowOff>
    </xdr:from>
    <xdr:ext cx="762000" cy="259045"/>
    <xdr:sp macro="" textlink="">
      <xdr:nvSpPr>
        <xdr:cNvPr id="119" name="物件費最大値テキスト"/>
        <xdr:cNvSpPr txBox="1"/>
      </xdr:nvSpPr>
      <xdr:spPr>
        <a:xfrm>
          <a:off x="16598900" y="200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35560</xdr:rowOff>
    </xdr:from>
    <xdr:to>
      <xdr:col>82</xdr:col>
      <xdr:colOff>196850</xdr:colOff>
      <xdr:row>13</xdr:row>
      <xdr:rowOff>35560</xdr:rowOff>
    </xdr:to>
    <xdr:cxnSp macro="">
      <xdr:nvCxnSpPr>
        <xdr:cNvPr id="120" name="直線コネクタ 119"/>
        <xdr:cNvCxnSpPr/>
      </xdr:nvCxnSpPr>
      <xdr:spPr>
        <a:xfrm>
          <a:off x="16421100" y="22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18415</xdr:rowOff>
    </xdr:from>
    <xdr:to>
      <xdr:col>82</xdr:col>
      <xdr:colOff>107950</xdr:colOff>
      <xdr:row>15</xdr:row>
      <xdr:rowOff>35560</xdr:rowOff>
    </xdr:to>
    <xdr:cxnSp macro="">
      <xdr:nvCxnSpPr>
        <xdr:cNvPr id="121" name="直線コネクタ 120"/>
        <xdr:cNvCxnSpPr/>
      </xdr:nvCxnSpPr>
      <xdr:spPr>
        <a:xfrm>
          <a:off x="15671800" y="259016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31132</xdr:rowOff>
    </xdr:from>
    <xdr:ext cx="762000" cy="259045"/>
    <xdr:sp macro="" textlink="">
      <xdr:nvSpPr>
        <xdr:cNvPr id="122" name="物件費平均値テキスト"/>
        <xdr:cNvSpPr txBox="1"/>
      </xdr:nvSpPr>
      <xdr:spPr>
        <a:xfrm>
          <a:off x="16598900" y="26028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59055</xdr:rowOff>
    </xdr:from>
    <xdr:to>
      <xdr:col>82</xdr:col>
      <xdr:colOff>158750</xdr:colOff>
      <xdr:row>15</xdr:row>
      <xdr:rowOff>160655</xdr:rowOff>
    </xdr:to>
    <xdr:sp macro="" textlink="">
      <xdr:nvSpPr>
        <xdr:cNvPr id="123" name="フローチャート: 判断 122"/>
        <xdr:cNvSpPr/>
      </xdr:nvSpPr>
      <xdr:spPr>
        <a:xfrm>
          <a:off x="16459200" y="263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18415</xdr:rowOff>
    </xdr:from>
    <xdr:to>
      <xdr:col>78</xdr:col>
      <xdr:colOff>69850</xdr:colOff>
      <xdr:row>15</xdr:row>
      <xdr:rowOff>58420</xdr:rowOff>
    </xdr:to>
    <xdr:cxnSp macro="">
      <xdr:nvCxnSpPr>
        <xdr:cNvPr id="124" name="直線コネクタ 123"/>
        <xdr:cNvCxnSpPr/>
      </xdr:nvCxnSpPr>
      <xdr:spPr>
        <a:xfrm flipV="1">
          <a:off x="14782800" y="259016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47625</xdr:rowOff>
    </xdr:from>
    <xdr:to>
      <xdr:col>78</xdr:col>
      <xdr:colOff>120650</xdr:colOff>
      <xdr:row>15</xdr:row>
      <xdr:rowOff>149225</xdr:rowOff>
    </xdr:to>
    <xdr:sp macro="" textlink="">
      <xdr:nvSpPr>
        <xdr:cNvPr id="125" name="フローチャート: 判断 124"/>
        <xdr:cNvSpPr/>
      </xdr:nvSpPr>
      <xdr:spPr>
        <a:xfrm>
          <a:off x="15621000" y="261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134002</xdr:rowOff>
    </xdr:from>
    <xdr:ext cx="736600" cy="259045"/>
    <xdr:sp macro="" textlink="">
      <xdr:nvSpPr>
        <xdr:cNvPr id="126" name="テキスト ボックス 125"/>
        <xdr:cNvSpPr txBox="1"/>
      </xdr:nvSpPr>
      <xdr:spPr>
        <a:xfrm>
          <a:off x="15290800" y="2705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52705</xdr:rowOff>
    </xdr:from>
    <xdr:to>
      <xdr:col>73</xdr:col>
      <xdr:colOff>180975</xdr:colOff>
      <xdr:row>15</xdr:row>
      <xdr:rowOff>58420</xdr:rowOff>
    </xdr:to>
    <xdr:cxnSp macro="">
      <xdr:nvCxnSpPr>
        <xdr:cNvPr id="127" name="直線コネクタ 126"/>
        <xdr:cNvCxnSpPr/>
      </xdr:nvCxnSpPr>
      <xdr:spPr>
        <a:xfrm>
          <a:off x="13893800" y="2453005"/>
          <a:ext cx="889000" cy="17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36195</xdr:rowOff>
    </xdr:from>
    <xdr:to>
      <xdr:col>74</xdr:col>
      <xdr:colOff>31750</xdr:colOff>
      <xdr:row>15</xdr:row>
      <xdr:rowOff>137795</xdr:rowOff>
    </xdr:to>
    <xdr:sp macro="" textlink="">
      <xdr:nvSpPr>
        <xdr:cNvPr id="128" name="フローチャート: 判断 127"/>
        <xdr:cNvSpPr/>
      </xdr:nvSpPr>
      <xdr:spPr>
        <a:xfrm>
          <a:off x="14732000" y="260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122572</xdr:rowOff>
    </xdr:from>
    <xdr:ext cx="762000" cy="259045"/>
    <xdr:sp macro="" textlink="">
      <xdr:nvSpPr>
        <xdr:cNvPr id="129" name="テキスト ボックス 128"/>
        <xdr:cNvSpPr txBox="1"/>
      </xdr:nvSpPr>
      <xdr:spPr>
        <a:xfrm>
          <a:off x="14401800" y="2694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52705</xdr:rowOff>
    </xdr:from>
    <xdr:to>
      <xdr:col>69</xdr:col>
      <xdr:colOff>92075</xdr:colOff>
      <xdr:row>14</xdr:row>
      <xdr:rowOff>121285</xdr:rowOff>
    </xdr:to>
    <xdr:cxnSp macro="">
      <xdr:nvCxnSpPr>
        <xdr:cNvPr id="130" name="直線コネクタ 129"/>
        <xdr:cNvCxnSpPr/>
      </xdr:nvCxnSpPr>
      <xdr:spPr>
        <a:xfrm flipV="1">
          <a:off x="13004800" y="245300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156210</xdr:rowOff>
    </xdr:from>
    <xdr:to>
      <xdr:col>69</xdr:col>
      <xdr:colOff>142875</xdr:colOff>
      <xdr:row>15</xdr:row>
      <xdr:rowOff>86360</xdr:rowOff>
    </xdr:to>
    <xdr:sp macro="" textlink="">
      <xdr:nvSpPr>
        <xdr:cNvPr id="131" name="フローチャート: 判断 130"/>
        <xdr:cNvSpPr/>
      </xdr:nvSpPr>
      <xdr:spPr>
        <a:xfrm>
          <a:off x="13843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71137</xdr:rowOff>
    </xdr:from>
    <xdr:ext cx="762000" cy="259045"/>
    <xdr:sp macro="" textlink="">
      <xdr:nvSpPr>
        <xdr:cNvPr id="132" name="テキスト ボックス 131"/>
        <xdr:cNvSpPr txBox="1"/>
      </xdr:nvSpPr>
      <xdr:spPr>
        <a:xfrm>
          <a:off x="13512800" y="264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161925</xdr:rowOff>
    </xdr:from>
    <xdr:to>
      <xdr:col>65</xdr:col>
      <xdr:colOff>53975</xdr:colOff>
      <xdr:row>15</xdr:row>
      <xdr:rowOff>92075</xdr:rowOff>
    </xdr:to>
    <xdr:sp macro="" textlink="">
      <xdr:nvSpPr>
        <xdr:cNvPr id="133" name="フローチャート: 判断 132"/>
        <xdr:cNvSpPr/>
      </xdr:nvSpPr>
      <xdr:spPr>
        <a:xfrm>
          <a:off x="12954000" y="256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76852</xdr:rowOff>
    </xdr:from>
    <xdr:ext cx="762000" cy="259045"/>
    <xdr:sp macro="" textlink="">
      <xdr:nvSpPr>
        <xdr:cNvPr id="134" name="テキスト ボックス 133"/>
        <xdr:cNvSpPr txBox="1"/>
      </xdr:nvSpPr>
      <xdr:spPr>
        <a:xfrm>
          <a:off x="12623800" y="2648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156210</xdr:rowOff>
    </xdr:from>
    <xdr:to>
      <xdr:col>82</xdr:col>
      <xdr:colOff>158750</xdr:colOff>
      <xdr:row>15</xdr:row>
      <xdr:rowOff>86360</xdr:rowOff>
    </xdr:to>
    <xdr:sp macro="" textlink="">
      <xdr:nvSpPr>
        <xdr:cNvPr id="140" name="楕円 139"/>
        <xdr:cNvSpPr/>
      </xdr:nvSpPr>
      <xdr:spPr>
        <a:xfrm>
          <a:off x="16459200" y="255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1287</xdr:rowOff>
    </xdr:from>
    <xdr:ext cx="762000" cy="259045"/>
    <xdr:sp macro="" textlink="">
      <xdr:nvSpPr>
        <xdr:cNvPr id="141" name="物件費該当値テキスト"/>
        <xdr:cNvSpPr txBox="1"/>
      </xdr:nvSpPr>
      <xdr:spPr>
        <a:xfrm>
          <a:off x="16598900" y="2401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139065</xdr:rowOff>
    </xdr:from>
    <xdr:to>
      <xdr:col>78</xdr:col>
      <xdr:colOff>120650</xdr:colOff>
      <xdr:row>15</xdr:row>
      <xdr:rowOff>69215</xdr:rowOff>
    </xdr:to>
    <xdr:sp macro="" textlink="">
      <xdr:nvSpPr>
        <xdr:cNvPr id="142" name="楕円 141"/>
        <xdr:cNvSpPr/>
      </xdr:nvSpPr>
      <xdr:spPr>
        <a:xfrm>
          <a:off x="15621000" y="253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79392</xdr:rowOff>
    </xdr:from>
    <xdr:ext cx="736600" cy="259045"/>
    <xdr:sp macro="" textlink="">
      <xdr:nvSpPr>
        <xdr:cNvPr id="143" name="テキスト ボックス 142"/>
        <xdr:cNvSpPr txBox="1"/>
      </xdr:nvSpPr>
      <xdr:spPr>
        <a:xfrm>
          <a:off x="15290800" y="2308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7620</xdr:rowOff>
    </xdr:from>
    <xdr:to>
      <xdr:col>74</xdr:col>
      <xdr:colOff>31750</xdr:colOff>
      <xdr:row>15</xdr:row>
      <xdr:rowOff>109220</xdr:rowOff>
    </xdr:to>
    <xdr:sp macro="" textlink="">
      <xdr:nvSpPr>
        <xdr:cNvPr id="144" name="楕円 143"/>
        <xdr:cNvSpPr/>
      </xdr:nvSpPr>
      <xdr:spPr>
        <a:xfrm>
          <a:off x="14732000" y="257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119397</xdr:rowOff>
    </xdr:from>
    <xdr:ext cx="762000" cy="259045"/>
    <xdr:sp macro="" textlink="">
      <xdr:nvSpPr>
        <xdr:cNvPr id="145" name="テキスト ボックス 144"/>
        <xdr:cNvSpPr txBox="1"/>
      </xdr:nvSpPr>
      <xdr:spPr>
        <a:xfrm>
          <a:off x="14401800" y="2348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1905</xdr:rowOff>
    </xdr:from>
    <xdr:to>
      <xdr:col>69</xdr:col>
      <xdr:colOff>142875</xdr:colOff>
      <xdr:row>14</xdr:row>
      <xdr:rowOff>103505</xdr:rowOff>
    </xdr:to>
    <xdr:sp macro="" textlink="">
      <xdr:nvSpPr>
        <xdr:cNvPr id="146" name="楕円 145"/>
        <xdr:cNvSpPr/>
      </xdr:nvSpPr>
      <xdr:spPr>
        <a:xfrm>
          <a:off x="13843000" y="240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113682</xdr:rowOff>
    </xdr:from>
    <xdr:ext cx="762000" cy="259045"/>
    <xdr:sp macro="" textlink="">
      <xdr:nvSpPr>
        <xdr:cNvPr id="147" name="テキスト ボックス 146"/>
        <xdr:cNvSpPr txBox="1"/>
      </xdr:nvSpPr>
      <xdr:spPr>
        <a:xfrm>
          <a:off x="13512800" y="2171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70485</xdr:rowOff>
    </xdr:from>
    <xdr:to>
      <xdr:col>65</xdr:col>
      <xdr:colOff>53975</xdr:colOff>
      <xdr:row>15</xdr:row>
      <xdr:rowOff>635</xdr:rowOff>
    </xdr:to>
    <xdr:sp macro="" textlink="">
      <xdr:nvSpPr>
        <xdr:cNvPr id="148" name="楕円 147"/>
        <xdr:cNvSpPr/>
      </xdr:nvSpPr>
      <xdr:spPr>
        <a:xfrm>
          <a:off x="12954000" y="247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10812</xdr:rowOff>
    </xdr:from>
    <xdr:ext cx="762000" cy="259045"/>
    <xdr:sp macro="" textlink="">
      <xdr:nvSpPr>
        <xdr:cNvPr id="149" name="テキスト ボックス 148"/>
        <xdr:cNvSpPr txBox="1"/>
      </xdr:nvSpPr>
      <xdr:spPr>
        <a:xfrm>
          <a:off x="12623800" y="223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類似団体平均と比較すると低い水準で推移しているが、今後は住民の高齢化に伴う老人福祉費等に係る扶助費の増加が懸念される。</a:t>
          </a:r>
        </a:p>
        <a:p>
          <a:r>
            <a:rPr kumimoji="1" lang="ja-JP" altLang="en-US" sz="1300">
              <a:latin typeface="ＭＳ Ｐゴシック" panose="020B0600070205080204" pitchFamily="50" charset="-128"/>
              <a:ea typeface="ＭＳ Ｐゴシック" panose="020B0600070205080204" pitchFamily="50" charset="-128"/>
            </a:rPr>
            <a:t>　ラジオ体操の推奨や各種検診の受診率向上を図るなど、健康寿命の延伸に係る施策を推進し扶助費の抑制に努める。</a:t>
          </a:r>
        </a:p>
      </xdr:txBody>
    </xdr:sp>
    <xdr:clientData/>
  </xdr:twoCellAnchor>
  <xdr:oneCellAnchor>
    <xdr:from>
      <xdr:col>3</xdr:col>
      <xdr:colOff>123825</xdr:colOff>
      <xdr:row>49</xdr:row>
      <xdr:rowOff>107950</xdr:rowOff>
    </xdr:from>
    <xdr:ext cx="298543" cy="225703"/>
    <xdr:sp macro="" textlink="">
      <xdr:nvSpPr>
        <xdr:cNvPr id="161" name="テキスト ボックス 16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4" name="直線コネクタ 163"/>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5" name="テキスト ボックス 164"/>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6" name="直線コネクタ 165"/>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7" name="テキスト ボックス 166"/>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8" name="直線コネクタ 167"/>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69" name="テキスト ボックス 168"/>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0" name="直線コネクタ 169"/>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1" name="テキスト ボックス 170"/>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2" name="直線コネクタ 171"/>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3" name="テキスト ボックス 172"/>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4" name="直線コネクタ 173"/>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5" name="テキスト ボックス 174"/>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60</xdr:row>
      <xdr:rowOff>132443</xdr:rowOff>
    </xdr:to>
    <xdr:cxnSp macro="">
      <xdr:nvCxnSpPr>
        <xdr:cNvPr id="178" name="直線コネクタ 177"/>
        <xdr:cNvCxnSpPr/>
      </xdr:nvCxnSpPr>
      <xdr:spPr>
        <a:xfrm flipV="1">
          <a:off x="4826000" y="9156700"/>
          <a:ext cx="0" cy="1262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79" name="扶助費最小値テキスト"/>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0" name="直線コネクタ 179"/>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1"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2" name="直線コネクタ 181"/>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53522</xdr:rowOff>
    </xdr:from>
    <xdr:to>
      <xdr:col>24</xdr:col>
      <xdr:colOff>25400</xdr:colOff>
      <xdr:row>56</xdr:row>
      <xdr:rowOff>1815</xdr:rowOff>
    </xdr:to>
    <xdr:cxnSp macro="">
      <xdr:nvCxnSpPr>
        <xdr:cNvPr id="183" name="直線コネクタ 182"/>
        <xdr:cNvCxnSpPr/>
      </xdr:nvCxnSpPr>
      <xdr:spPr>
        <a:xfrm>
          <a:off x="3987800" y="9483272"/>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84" name="扶助費平均値テキスト"/>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5" name="フローチャート: 判断 184"/>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20865</xdr:rowOff>
    </xdr:from>
    <xdr:to>
      <xdr:col>19</xdr:col>
      <xdr:colOff>187325</xdr:colOff>
      <xdr:row>55</xdr:row>
      <xdr:rowOff>53522</xdr:rowOff>
    </xdr:to>
    <xdr:cxnSp macro="">
      <xdr:nvCxnSpPr>
        <xdr:cNvPr id="186" name="直線コネクタ 185"/>
        <xdr:cNvCxnSpPr/>
      </xdr:nvCxnSpPr>
      <xdr:spPr>
        <a:xfrm>
          <a:off x="3098800" y="94506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87" name="フローチャート: 判断 186"/>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188" name="テキスト ボックス 187"/>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20865</xdr:rowOff>
    </xdr:from>
    <xdr:to>
      <xdr:col>15</xdr:col>
      <xdr:colOff>98425</xdr:colOff>
      <xdr:row>55</xdr:row>
      <xdr:rowOff>53522</xdr:rowOff>
    </xdr:to>
    <xdr:cxnSp macro="">
      <xdr:nvCxnSpPr>
        <xdr:cNvPr id="189" name="直線コネクタ 188"/>
        <xdr:cNvCxnSpPr/>
      </xdr:nvCxnSpPr>
      <xdr:spPr>
        <a:xfrm flipV="1">
          <a:off x="2209800" y="94506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89807</xdr:rowOff>
    </xdr:from>
    <xdr:to>
      <xdr:col>15</xdr:col>
      <xdr:colOff>149225</xdr:colOff>
      <xdr:row>56</xdr:row>
      <xdr:rowOff>19957</xdr:rowOff>
    </xdr:to>
    <xdr:sp macro="" textlink="">
      <xdr:nvSpPr>
        <xdr:cNvPr id="190" name="フローチャート: 判断 189"/>
        <xdr:cNvSpPr/>
      </xdr:nvSpPr>
      <xdr:spPr>
        <a:xfrm>
          <a:off x="3048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4734</xdr:rowOff>
    </xdr:from>
    <xdr:ext cx="762000" cy="259045"/>
    <xdr:sp macro="" textlink="">
      <xdr:nvSpPr>
        <xdr:cNvPr id="191" name="テキスト ボックス 190"/>
        <xdr:cNvSpPr txBox="1"/>
      </xdr:nvSpPr>
      <xdr:spPr>
        <a:xfrm>
          <a:off x="2717800" y="96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31750</xdr:rowOff>
    </xdr:from>
    <xdr:to>
      <xdr:col>11</xdr:col>
      <xdr:colOff>9525</xdr:colOff>
      <xdr:row>55</xdr:row>
      <xdr:rowOff>53522</xdr:rowOff>
    </xdr:to>
    <xdr:cxnSp macro="">
      <xdr:nvCxnSpPr>
        <xdr:cNvPr id="192" name="直線コネクタ 191"/>
        <xdr:cNvCxnSpPr/>
      </xdr:nvCxnSpPr>
      <xdr:spPr>
        <a:xfrm>
          <a:off x="1320800" y="94615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68035</xdr:rowOff>
    </xdr:from>
    <xdr:to>
      <xdr:col>11</xdr:col>
      <xdr:colOff>60325</xdr:colOff>
      <xdr:row>55</xdr:row>
      <xdr:rowOff>169635</xdr:rowOff>
    </xdr:to>
    <xdr:sp macro="" textlink="">
      <xdr:nvSpPr>
        <xdr:cNvPr id="193" name="フローチャート: 判断 192"/>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154412</xdr:rowOff>
    </xdr:from>
    <xdr:ext cx="762000" cy="259045"/>
    <xdr:sp macro="" textlink="">
      <xdr:nvSpPr>
        <xdr:cNvPr id="194" name="テキスト ボックス 193"/>
        <xdr:cNvSpPr txBox="1"/>
      </xdr:nvSpPr>
      <xdr:spPr>
        <a:xfrm>
          <a:off x="1828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46265</xdr:rowOff>
    </xdr:from>
    <xdr:to>
      <xdr:col>6</xdr:col>
      <xdr:colOff>171450</xdr:colOff>
      <xdr:row>55</xdr:row>
      <xdr:rowOff>147865</xdr:rowOff>
    </xdr:to>
    <xdr:sp macro="" textlink="">
      <xdr:nvSpPr>
        <xdr:cNvPr id="195" name="フローチャート: 判断 194"/>
        <xdr:cNvSpPr/>
      </xdr:nvSpPr>
      <xdr:spPr>
        <a:xfrm>
          <a:off x="1270000" y="947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132642</xdr:rowOff>
    </xdr:from>
    <xdr:ext cx="762000" cy="259045"/>
    <xdr:sp macro="" textlink="">
      <xdr:nvSpPr>
        <xdr:cNvPr id="196" name="テキスト ボックス 195"/>
        <xdr:cNvSpPr txBox="1"/>
      </xdr:nvSpPr>
      <xdr:spPr>
        <a:xfrm>
          <a:off x="939800" y="956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122465</xdr:rowOff>
    </xdr:from>
    <xdr:to>
      <xdr:col>24</xdr:col>
      <xdr:colOff>76200</xdr:colOff>
      <xdr:row>56</xdr:row>
      <xdr:rowOff>52615</xdr:rowOff>
    </xdr:to>
    <xdr:sp macro="" textlink="">
      <xdr:nvSpPr>
        <xdr:cNvPr id="202" name="楕円 201"/>
        <xdr:cNvSpPr/>
      </xdr:nvSpPr>
      <xdr:spPr>
        <a:xfrm>
          <a:off x="47752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138992</xdr:rowOff>
    </xdr:from>
    <xdr:ext cx="762000" cy="259045"/>
    <xdr:sp macro="" textlink="">
      <xdr:nvSpPr>
        <xdr:cNvPr id="203" name="扶助費該当値テキスト"/>
        <xdr:cNvSpPr txBox="1"/>
      </xdr:nvSpPr>
      <xdr:spPr>
        <a:xfrm>
          <a:off x="49149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2722</xdr:rowOff>
    </xdr:from>
    <xdr:to>
      <xdr:col>20</xdr:col>
      <xdr:colOff>38100</xdr:colOff>
      <xdr:row>55</xdr:row>
      <xdr:rowOff>104322</xdr:rowOff>
    </xdr:to>
    <xdr:sp macro="" textlink="">
      <xdr:nvSpPr>
        <xdr:cNvPr id="204" name="楕円 203"/>
        <xdr:cNvSpPr/>
      </xdr:nvSpPr>
      <xdr:spPr>
        <a:xfrm>
          <a:off x="3937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114499</xdr:rowOff>
    </xdr:from>
    <xdr:ext cx="736600" cy="259045"/>
    <xdr:sp macro="" textlink="">
      <xdr:nvSpPr>
        <xdr:cNvPr id="205" name="テキスト ボックス 204"/>
        <xdr:cNvSpPr txBox="1"/>
      </xdr:nvSpPr>
      <xdr:spPr>
        <a:xfrm>
          <a:off x="3606800" y="920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141515</xdr:rowOff>
    </xdr:from>
    <xdr:to>
      <xdr:col>15</xdr:col>
      <xdr:colOff>149225</xdr:colOff>
      <xdr:row>55</xdr:row>
      <xdr:rowOff>71665</xdr:rowOff>
    </xdr:to>
    <xdr:sp macro="" textlink="">
      <xdr:nvSpPr>
        <xdr:cNvPr id="206" name="楕円 205"/>
        <xdr:cNvSpPr/>
      </xdr:nvSpPr>
      <xdr:spPr>
        <a:xfrm>
          <a:off x="3048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81842</xdr:rowOff>
    </xdr:from>
    <xdr:ext cx="762000" cy="259045"/>
    <xdr:sp macro="" textlink="">
      <xdr:nvSpPr>
        <xdr:cNvPr id="207" name="テキスト ボックス 206"/>
        <xdr:cNvSpPr txBox="1"/>
      </xdr:nvSpPr>
      <xdr:spPr>
        <a:xfrm>
          <a:off x="2717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2722</xdr:rowOff>
    </xdr:from>
    <xdr:to>
      <xdr:col>11</xdr:col>
      <xdr:colOff>60325</xdr:colOff>
      <xdr:row>55</xdr:row>
      <xdr:rowOff>104322</xdr:rowOff>
    </xdr:to>
    <xdr:sp macro="" textlink="">
      <xdr:nvSpPr>
        <xdr:cNvPr id="208" name="楕円 207"/>
        <xdr:cNvSpPr/>
      </xdr:nvSpPr>
      <xdr:spPr>
        <a:xfrm>
          <a:off x="2159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114499</xdr:rowOff>
    </xdr:from>
    <xdr:ext cx="762000" cy="259045"/>
    <xdr:sp macro="" textlink="">
      <xdr:nvSpPr>
        <xdr:cNvPr id="209" name="テキスト ボックス 208"/>
        <xdr:cNvSpPr txBox="1"/>
      </xdr:nvSpPr>
      <xdr:spPr>
        <a:xfrm>
          <a:off x="1828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10" name="楕円 209"/>
        <xdr:cNvSpPr/>
      </xdr:nvSpPr>
      <xdr:spPr>
        <a:xfrm>
          <a:off x="1270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211" name="テキスト ボックス 210"/>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その他に係る経常収支比率は、類似団体平均を若干下回っている。</a:t>
          </a:r>
        </a:p>
        <a:p>
          <a:r>
            <a:rPr kumimoji="1" lang="ja-JP" altLang="en-US" sz="1300">
              <a:latin typeface="ＭＳ Ｐゴシック" panose="020B0600070205080204" pitchFamily="50" charset="-128"/>
              <a:ea typeface="ＭＳ Ｐゴシック" panose="020B0600070205080204" pitchFamily="50" charset="-128"/>
            </a:rPr>
            <a:t>　令和元年度は、生活排水処理事業特別会計への繰出金の減により数値は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％改善された。</a:t>
          </a:r>
        </a:p>
        <a:p>
          <a:r>
            <a:rPr kumimoji="1" lang="ja-JP" altLang="en-US" sz="1300">
              <a:latin typeface="ＭＳ Ｐゴシック" panose="020B0600070205080204" pitchFamily="50" charset="-128"/>
              <a:ea typeface="ＭＳ Ｐゴシック" panose="020B0600070205080204" pitchFamily="50" charset="-128"/>
            </a:rPr>
            <a:t>　今後は、介護給付費の増に伴う介護保険特別会計への繰出金が増加傾向にあるため、給付費の抑制を図るべく、新しい介護予防・日常生活支援総合事業を推進していく必要がある。</a:t>
          </a:r>
        </a:p>
      </xdr:txBody>
    </xdr:sp>
    <xdr:clientData/>
  </xdr:twoCellAnchor>
  <xdr:oneCellAnchor>
    <xdr:from>
      <xdr:col>62</xdr:col>
      <xdr:colOff>6350</xdr:colOff>
      <xdr:row>49</xdr:row>
      <xdr:rowOff>107950</xdr:rowOff>
    </xdr:from>
    <xdr:ext cx="298543" cy="225703"/>
    <xdr:sp macro="" textlink="">
      <xdr:nvSpPr>
        <xdr:cNvPr id="223" name="テキスト ボックス 222"/>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6" name="直線コネクタ 225"/>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7" name="テキスト ボックス 226"/>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8" name="直線コネクタ 227"/>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9" name="テキスト ボックス 228"/>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0" name="直線コネクタ 229"/>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1" name="テキスト ボックス 230"/>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2" name="直線コネクタ 231"/>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3" name="テキスト ボックス 232"/>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81280</xdr:rowOff>
    </xdr:from>
    <xdr:to>
      <xdr:col>82</xdr:col>
      <xdr:colOff>107950</xdr:colOff>
      <xdr:row>59</xdr:row>
      <xdr:rowOff>147574</xdr:rowOff>
    </xdr:to>
    <xdr:cxnSp macro="">
      <xdr:nvCxnSpPr>
        <xdr:cNvPr id="236" name="直線コネクタ 235"/>
        <xdr:cNvCxnSpPr/>
      </xdr:nvCxnSpPr>
      <xdr:spPr>
        <a:xfrm flipV="1">
          <a:off x="16510000" y="9339580"/>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119651</xdr:rowOff>
    </xdr:from>
    <xdr:ext cx="762000" cy="259045"/>
    <xdr:sp macro="" textlink="">
      <xdr:nvSpPr>
        <xdr:cNvPr id="237" name="その他最小値テキスト"/>
        <xdr:cNvSpPr txBox="1"/>
      </xdr:nvSpPr>
      <xdr:spPr>
        <a:xfrm>
          <a:off x="16598900" y="1023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147574</xdr:rowOff>
    </xdr:from>
    <xdr:to>
      <xdr:col>82</xdr:col>
      <xdr:colOff>196850</xdr:colOff>
      <xdr:row>59</xdr:row>
      <xdr:rowOff>147574</xdr:rowOff>
    </xdr:to>
    <xdr:cxnSp macro="">
      <xdr:nvCxnSpPr>
        <xdr:cNvPr id="238" name="直線コネクタ 237"/>
        <xdr:cNvCxnSpPr/>
      </xdr:nvCxnSpPr>
      <xdr:spPr>
        <a:xfrm>
          <a:off x="16421100" y="10263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167657</xdr:rowOff>
    </xdr:from>
    <xdr:ext cx="762000" cy="259045"/>
    <xdr:sp macro="" textlink="">
      <xdr:nvSpPr>
        <xdr:cNvPr id="239" name="その他最大値テキスト"/>
        <xdr:cNvSpPr txBox="1"/>
      </xdr:nvSpPr>
      <xdr:spPr>
        <a:xfrm>
          <a:off x="16598900" y="908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81280</xdr:rowOff>
    </xdr:from>
    <xdr:to>
      <xdr:col>82</xdr:col>
      <xdr:colOff>196850</xdr:colOff>
      <xdr:row>54</xdr:row>
      <xdr:rowOff>81280</xdr:rowOff>
    </xdr:to>
    <xdr:cxnSp macro="">
      <xdr:nvCxnSpPr>
        <xdr:cNvPr id="240" name="直線コネクタ 239"/>
        <xdr:cNvCxnSpPr/>
      </xdr:nvCxnSpPr>
      <xdr:spPr>
        <a:xfrm>
          <a:off x="16421100" y="933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104140</xdr:rowOff>
    </xdr:from>
    <xdr:to>
      <xdr:col>82</xdr:col>
      <xdr:colOff>107950</xdr:colOff>
      <xdr:row>56</xdr:row>
      <xdr:rowOff>117856</xdr:rowOff>
    </xdr:to>
    <xdr:cxnSp macro="">
      <xdr:nvCxnSpPr>
        <xdr:cNvPr id="241" name="直線コネクタ 240"/>
        <xdr:cNvCxnSpPr/>
      </xdr:nvCxnSpPr>
      <xdr:spPr>
        <a:xfrm flipV="1">
          <a:off x="15671800" y="970534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112285</xdr:rowOff>
    </xdr:from>
    <xdr:ext cx="762000" cy="259045"/>
    <xdr:sp macro="" textlink="">
      <xdr:nvSpPr>
        <xdr:cNvPr id="242" name="その他平均値テキスト"/>
        <xdr:cNvSpPr txBox="1"/>
      </xdr:nvSpPr>
      <xdr:spPr>
        <a:xfrm>
          <a:off x="16598900" y="9713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140208</xdr:rowOff>
    </xdr:from>
    <xdr:to>
      <xdr:col>82</xdr:col>
      <xdr:colOff>158750</xdr:colOff>
      <xdr:row>57</xdr:row>
      <xdr:rowOff>70358</xdr:rowOff>
    </xdr:to>
    <xdr:sp macro="" textlink="">
      <xdr:nvSpPr>
        <xdr:cNvPr id="243" name="フローチャート: 判断 242"/>
        <xdr:cNvSpPr/>
      </xdr:nvSpPr>
      <xdr:spPr>
        <a:xfrm>
          <a:off x="16459200" y="974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117856</xdr:rowOff>
    </xdr:from>
    <xdr:to>
      <xdr:col>78</xdr:col>
      <xdr:colOff>69850</xdr:colOff>
      <xdr:row>56</xdr:row>
      <xdr:rowOff>127000</xdr:rowOff>
    </xdr:to>
    <xdr:cxnSp macro="">
      <xdr:nvCxnSpPr>
        <xdr:cNvPr id="244" name="直線コネクタ 243"/>
        <xdr:cNvCxnSpPr/>
      </xdr:nvCxnSpPr>
      <xdr:spPr>
        <a:xfrm flipV="1">
          <a:off x="14782800" y="97190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140208</xdr:rowOff>
    </xdr:from>
    <xdr:to>
      <xdr:col>78</xdr:col>
      <xdr:colOff>120650</xdr:colOff>
      <xdr:row>57</xdr:row>
      <xdr:rowOff>70358</xdr:rowOff>
    </xdr:to>
    <xdr:sp macro="" textlink="">
      <xdr:nvSpPr>
        <xdr:cNvPr id="245" name="フローチャート: 判断 244"/>
        <xdr:cNvSpPr/>
      </xdr:nvSpPr>
      <xdr:spPr>
        <a:xfrm>
          <a:off x="15621000" y="974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55135</xdr:rowOff>
    </xdr:from>
    <xdr:ext cx="736600" cy="259045"/>
    <xdr:sp macro="" textlink="">
      <xdr:nvSpPr>
        <xdr:cNvPr id="246" name="テキスト ボックス 245"/>
        <xdr:cNvSpPr txBox="1"/>
      </xdr:nvSpPr>
      <xdr:spPr>
        <a:xfrm>
          <a:off x="15290800" y="9827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127000</xdr:rowOff>
    </xdr:from>
    <xdr:to>
      <xdr:col>73</xdr:col>
      <xdr:colOff>180975</xdr:colOff>
      <xdr:row>57</xdr:row>
      <xdr:rowOff>42418</xdr:rowOff>
    </xdr:to>
    <xdr:cxnSp macro="">
      <xdr:nvCxnSpPr>
        <xdr:cNvPr id="247" name="直線コネクタ 246"/>
        <xdr:cNvCxnSpPr/>
      </xdr:nvCxnSpPr>
      <xdr:spPr>
        <a:xfrm flipV="1">
          <a:off x="13893800" y="972820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135636</xdr:rowOff>
    </xdr:from>
    <xdr:to>
      <xdr:col>74</xdr:col>
      <xdr:colOff>31750</xdr:colOff>
      <xdr:row>57</xdr:row>
      <xdr:rowOff>65786</xdr:rowOff>
    </xdr:to>
    <xdr:sp macro="" textlink="">
      <xdr:nvSpPr>
        <xdr:cNvPr id="248" name="フローチャート: 判断 247"/>
        <xdr:cNvSpPr/>
      </xdr:nvSpPr>
      <xdr:spPr>
        <a:xfrm>
          <a:off x="14732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50563</xdr:rowOff>
    </xdr:from>
    <xdr:ext cx="762000" cy="259045"/>
    <xdr:sp macro="" textlink="">
      <xdr:nvSpPr>
        <xdr:cNvPr id="249" name="テキスト ボックス 248"/>
        <xdr:cNvSpPr txBox="1"/>
      </xdr:nvSpPr>
      <xdr:spPr>
        <a:xfrm>
          <a:off x="14401800" y="982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19558</xdr:rowOff>
    </xdr:from>
    <xdr:to>
      <xdr:col>69</xdr:col>
      <xdr:colOff>92075</xdr:colOff>
      <xdr:row>57</xdr:row>
      <xdr:rowOff>42418</xdr:rowOff>
    </xdr:to>
    <xdr:cxnSp macro="">
      <xdr:nvCxnSpPr>
        <xdr:cNvPr id="250" name="直線コネクタ 249"/>
        <xdr:cNvCxnSpPr/>
      </xdr:nvCxnSpPr>
      <xdr:spPr>
        <a:xfrm>
          <a:off x="13004800" y="979220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1" name="フローチャート: 判断 250"/>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85107</xdr:rowOff>
    </xdr:from>
    <xdr:ext cx="762000" cy="259045"/>
    <xdr:sp macro="" textlink="">
      <xdr:nvSpPr>
        <xdr:cNvPr id="252" name="テキスト ボックス 251"/>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117348</xdr:rowOff>
    </xdr:from>
    <xdr:to>
      <xdr:col>65</xdr:col>
      <xdr:colOff>53975</xdr:colOff>
      <xdr:row>57</xdr:row>
      <xdr:rowOff>47498</xdr:rowOff>
    </xdr:to>
    <xdr:sp macro="" textlink="">
      <xdr:nvSpPr>
        <xdr:cNvPr id="253" name="フローチャート: 判断 252"/>
        <xdr:cNvSpPr/>
      </xdr:nvSpPr>
      <xdr:spPr>
        <a:xfrm>
          <a:off x="12954000" y="97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57675</xdr:rowOff>
    </xdr:from>
    <xdr:ext cx="762000" cy="259045"/>
    <xdr:sp macro="" textlink="">
      <xdr:nvSpPr>
        <xdr:cNvPr id="254" name="テキスト ボックス 253"/>
        <xdr:cNvSpPr txBox="1"/>
      </xdr:nvSpPr>
      <xdr:spPr>
        <a:xfrm>
          <a:off x="12623800" y="948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60" name="楕円 259"/>
        <xdr:cNvSpPr/>
      </xdr:nvSpPr>
      <xdr:spPr>
        <a:xfrm>
          <a:off x="164592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69867</xdr:rowOff>
    </xdr:from>
    <xdr:ext cx="762000" cy="259045"/>
    <xdr:sp macro="" textlink="">
      <xdr:nvSpPr>
        <xdr:cNvPr id="261" name="その他該当値テキスト"/>
        <xdr:cNvSpPr txBox="1"/>
      </xdr:nvSpPr>
      <xdr:spPr>
        <a:xfrm>
          <a:off x="165989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67056</xdr:rowOff>
    </xdr:from>
    <xdr:to>
      <xdr:col>78</xdr:col>
      <xdr:colOff>120650</xdr:colOff>
      <xdr:row>56</xdr:row>
      <xdr:rowOff>168656</xdr:rowOff>
    </xdr:to>
    <xdr:sp macro="" textlink="">
      <xdr:nvSpPr>
        <xdr:cNvPr id="262" name="楕円 261"/>
        <xdr:cNvSpPr/>
      </xdr:nvSpPr>
      <xdr:spPr>
        <a:xfrm>
          <a:off x="15621000" y="966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7383</xdr:rowOff>
    </xdr:from>
    <xdr:ext cx="736600" cy="259045"/>
    <xdr:sp macro="" textlink="">
      <xdr:nvSpPr>
        <xdr:cNvPr id="263" name="テキスト ボックス 262"/>
        <xdr:cNvSpPr txBox="1"/>
      </xdr:nvSpPr>
      <xdr:spPr>
        <a:xfrm>
          <a:off x="15290800" y="9437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76200</xdr:rowOff>
    </xdr:from>
    <xdr:to>
      <xdr:col>74</xdr:col>
      <xdr:colOff>31750</xdr:colOff>
      <xdr:row>57</xdr:row>
      <xdr:rowOff>6350</xdr:rowOff>
    </xdr:to>
    <xdr:sp macro="" textlink="">
      <xdr:nvSpPr>
        <xdr:cNvPr id="264" name="楕円 263"/>
        <xdr:cNvSpPr/>
      </xdr:nvSpPr>
      <xdr:spPr>
        <a:xfrm>
          <a:off x="14732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16527</xdr:rowOff>
    </xdr:from>
    <xdr:ext cx="762000" cy="259045"/>
    <xdr:sp macro="" textlink="">
      <xdr:nvSpPr>
        <xdr:cNvPr id="265" name="テキスト ボックス 264"/>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163068</xdr:rowOff>
    </xdr:from>
    <xdr:to>
      <xdr:col>69</xdr:col>
      <xdr:colOff>142875</xdr:colOff>
      <xdr:row>57</xdr:row>
      <xdr:rowOff>93218</xdr:rowOff>
    </xdr:to>
    <xdr:sp macro="" textlink="">
      <xdr:nvSpPr>
        <xdr:cNvPr id="266" name="楕円 265"/>
        <xdr:cNvSpPr/>
      </xdr:nvSpPr>
      <xdr:spPr>
        <a:xfrm>
          <a:off x="13843000" y="976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77995</xdr:rowOff>
    </xdr:from>
    <xdr:ext cx="762000" cy="259045"/>
    <xdr:sp macro="" textlink="">
      <xdr:nvSpPr>
        <xdr:cNvPr id="267" name="テキスト ボックス 266"/>
        <xdr:cNvSpPr txBox="1"/>
      </xdr:nvSpPr>
      <xdr:spPr>
        <a:xfrm>
          <a:off x="13512800" y="9850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140208</xdr:rowOff>
    </xdr:from>
    <xdr:to>
      <xdr:col>65</xdr:col>
      <xdr:colOff>53975</xdr:colOff>
      <xdr:row>57</xdr:row>
      <xdr:rowOff>70358</xdr:rowOff>
    </xdr:to>
    <xdr:sp macro="" textlink="">
      <xdr:nvSpPr>
        <xdr:cNvPr id="268" name="楕円 267"/>
        <xdr:cNvSpPr/>
      </xdr:nvSpPr>
      <xdr:spPr>
        <a:xfrm>
          <a:off x="12954000" y="974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55135</xdr:rowOff>
    </xdr:from>
    <xdr:ext cx="762000" cy="259045"/>
    <xdr:sp macro="" textlink="">
      <xdr:nvSpPr>
        <xdr:cNvPr id="269" name="テキスト ボックス 268"/>
        <xdr:cNvSpPr txBox="1"/>
      </xdr:nvSpPr>
      <xdr:spPr>
        <a:xfrm>
          <a:off x="12623800" y="9827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広域消防やし尿･ごみ処理等の業務に係る一部事務組合に対する負担金が多く、その結果、経常収支比率が類似団体平均を上回っている。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昨年度との経年比較では、</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％改善された。</a:t>
          </a:r>
        </a:p>
        <a:p>
          <a:r>
            <a:rPr kumimoji="1" lang="ja-JP" altLang="en-US" sz="1300">
              <a:latin typeface="ＭＳ Ｐゴシック" panose="020B0600070205080204" pitchFamily="50" charset="-128"/>
              <a:ea typeface="ＭＳ Ｐゴシック" panose="020B0600070205080204" pitchFamily="50" charset="-128"/>
            </a:rPr>
            <a:t>　水道事業会計及び一部事務組合等には、引き続き徹底した行財政改革による負担金の抑制を求め、補助費等の抑制に努める。</a:t>
          </a:r>
        </a:p>
      </xdr:txBody>
    </xdr:sp>
    <xdr:clientData/>
  </xdr:twoCellAnchor>
  <xdr:oneCellAnchor>
    <xdr:from>
      <xdr:col>62</xdr:col>
      <xdr:colOff>6350</xdr:colOff>
      <xdr:row>29</xdr:row>
      <xdr:rowOff>107950</xdr:rowOff>
    </xdr:from>
    <xdr:ext cx="298543" cy="225703"/>
    <xdr:sp macro="" textlink="">
      <xdr:nvSpPr>
        <xdr:cNvPr id="281" name="テキスト ボックス 28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108712</xdr:rowOff>
    </xdr:from>
    <xdr:to>
      <xdr:col>82</xdr:col>
      <xdr:colOff>107950</xdr:colOff>
      <xdr:row>40</xdr:row>
      <xdr:rowOff>58420</xdr:rowOff>
    </xdr:to>
    <xdr:cxnSp macro="">
      <xdr:nvCxnSpPr>
        <xdr:cNvPr id="294" name="直線コネクタ 293"/>
        <xdr:cNvCxnSpPr/>
      </xdr:nvCxnSpPr>
      <xdr:spPr>
        <a:xfrm flipV="1">
          <a:off x="16510000" y="5938012"/>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30497</xdr:rowOff>
    </xdr:from>
    <xdr:ext cx="762000" cy="259045"/>
    <xdr:sp macro="" textlink="">
      <xdr:nvSpPr>
        <xdr:cNvPr id="295" name="補助費等最小値テキスト"/>
        <xdr:cNvSpPr txBox="1"/>
      </xdr:nvSpPr>
      <xdr:spPr>
        <a:xfrm>
          <a:off x="16598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58420</xdr:rowOff>
    </xdr:from>
    <xdr:to>
      <xdr:col>82</xdr:col>
      <xdr:colOff>196850</xdr:colOff>
      <xdr:row>40</xdr:row>
      <xdr:rowOff>58420</xdr:rowOff>
    </xdr:to>
    <xdr:cxnSp macro="">
      <xdr:nvCxnSpPr>
        <xdr:cNvPr id="296" name="直線コネクタ 295"/>
        <xdr:cNvCxnSpPr/>
      </xdr:nvCxnSpPr>
      <xdr:spPr>
        <a:xfrm>
          <a:off x="16421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23639</xdr:rowOff>
    </xdr:from>
    <xdr:ext cx="762000" cy="259045"/>
    <xdr:sp macro="" textlink="">
      <xdr:nvSpPr>
        <xdr:cNvPr id="297" name="補助費等最大値テキスト"/>
        <xdr:cNvSpPr txBox="1"/>
      </xdr:nvSpPr>
      <xdr:spPr>
        <a:xfrm>
          <a:off x="16598900" y="568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108712</xdr:rowOff>
    </xdr:from>
    <xdr:to>
      <xdr:col>82</xdr:col>
      <xdr:colOff>196850</xdr:colOff>
      <xdr:row>34</xdr:row>
      <xdr:rowOff>108712</xdr:rowOff>
    </xdr:to>
    <xdr:cxnSp macro="">
      <xdr:nvCxnSpPr>
        <xdr:cNvPr id="298" name="直線コネクタ 297"/>
        <xdr:cNvCxnSpPr/>
      </xdr:nvCxnSpPr>
      <xdr:spPr>
        <a:xfrm>
          <a:off x="16421100" y="593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152146</xdr:rowOff>
    </xdr:from>
    <xdr:to>
      <xdr:col>82</xdr:col>
      <xdr:colOff>107950</xdr:colOff>
      <xdr:row>38</xdr:row>
      <xdr:rowOff>17272</xdr:rowOff>
    </xdr:to>
    <xdr:cxnSp macro="">
      <xdr:nvCxnSpPr>
        <xdr:cNvPr id="299" name="直線コネクタ 298"/>
        <xdr:cNvCxnSpPr/>
      </xdr:nvCxnSpPr>
      <xdr:spPr>
        <a:xfrm flipV="1">
          <a:off x="15671800" y="649579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53865</xdr:rowOff>
    </xdr:from>
    <xdr:ext cx="762000" cy="259045"/>
    <xdr:sp macro="" textlink="">
      <xdr:nvSpPr>
        <xdr:cNvPr id="300" name="補助費等平均値テキスト"/>
        <xdr:cNvSpPr txBox="1"/>
      </xdr:nvSpPr>
      <xdr:spPr>
        <a:xfrm>
          <a:off x="16598900" y="6226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1" name="フローチャート: 判断 300"/>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17272</xdr:rowOff>
    </xdr:from>
    <xdr:to>
      <xdr:col>78</xdr:col>
      <xdr:colOff>69850</xdr:colOff>
      <xdr:row>38</xdr:row>
      <xdr:rowOff>40132</xdr:rowOff>
    </xdr:to>
    <xdr:cxnSp macro="">
      <xdr:nvCxnSpPr>
        <xdr:cNvPr id="302" name="直線コネクタ 301"/>
        <xdr:cNvCxnSpPr/>
      </xdr:nvCxnSpPr>
      <xdr:spPr>
        <a:xfrm flipV="1">
          <a:off x="14782800" y="653237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9906</xdr:rowOff>
    </xdr:from>
    <xdr:to>
      <xdr:col>78</xdr:col>
      <xdr:colOff>120650</xdr:colOff>
      <xdr:row>37</xdr:row>
      <xdr:rowOff>111506</xdr:rowOff>
    </xdr:to>
    <xdr:sp macro="" textlink="">
      <xdr:nvSpPr>
        <xdr:cNvPr id="303" name="フローチャート: 判断 302"/>
        <xdr:cNvSpPr/>
      </xdr:nvSpPr>
      <xdr:spPr>
        <a:xfrm>
          <a:off x="15621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121683</xdr:rowOff>
    </xdr:from>
    <xdr:ext cx="736600" cy="259045"/>
    <xdr:sp macro="" textlink="">
      <xdr:nvSpPr>
        <xdr:cNvPr id="304" name="テキスト ボックス 303"/>
        <xdr:cNvSpPr txBox="1"/>
      </xdr:nvSpPr>
      <xdr:spPr>
        <a:xfrm>
          <a:off x="15290800" y="61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106426</xdr:rowOff>
    </xdr:from>
    <xdr:to>
      <xdr:col>73</xdr:col>
      <xdr:colOff>180975</xdr:colOff>
      <xdr:row>38</xdr:row>
      <xdr:rowOff>40132</xdr:rowOff>
    </xdr:to>
    <xdr:cxnSp macro="">
      <xdr:nvCxnSpPr>
        <xdr:cNvPr id="305" name="直線コネクタ 304"/>
        <xdr:cNvCxnSpPr/>
      </xdr:nvCxnSpPr>
      <xdr:spPr>
        <a:xfrm>
          <a:off x="13893800" y="6450076"/>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762</xdr:rowOff>
    </xdr:from>
    <xdr:to>
      <xdr:col>74</xdr:col>
      <xdr:colOff>31750</xdr:colOff>
      <xdr:row>37</xdr:row>
      <xdr:rowOff>102362</xdr:rowOff>
    </xdr:to>
    <xdr:sp macro="" textlink="">
      <xdr:nvSpPr>
        <xdr:cNvPr id="306" name="フローチャート: 判断 305"/>
        <xdr:cNvSpPr/>
      </xdr:nvSpPr>
      <xdr:spPr>
        <a:xfrm>
          <a:off x="14732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112539</xdr:rowOff>
    </xdr:from>
    <xdr:ext cx="762000" cy="259045"/>
    <xdr:sp macro="" textlink="">
      <xdr:nvSpPr>
        <xdr:cNvPr id="307" name="テキスト ボックス 306"/>
        <xdr:cNvSpPr txBox="1"/>
      </xdr:nvSpPr>
      <xdr:spPr>
        <a:xfrm>
          <a:off x="14401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92710</xdr:rowOff>
    </xdr:from>
    <xdr:to>
      <xdr:col>69</xdr:col>
      <xdr:colOff>92075</xdr:colOff>
      <xdr:row>37</xdr:row>
      <xdr:rowOff>106426</xdr:rowOff>
    </xdr:to>
    <xdr:cxnSp macro="">
      <xdr:nvCxnSpPr>
        <xdr:cNvPr id="308" name="直線コネクタ 307"/>
        <xdr:cNvCxnSpPr/>
      </xdr:nvCxnSpPr>
      <xdr:spPr>
        <a:xfrm>
          <a:off x="13004800" y="643636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09" name="フローチャート: 判断 308"/>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103395</xdr:rowOff>
    </xdr:from>
    <xdr:ext cx="762000" cy="259045"/>
    <xdr:sp macro="" textlink="">
      <xdr:nvSpPr>
        <xdr:cNvPr id="310" name="テキスト ボックス 309"/>
        <xdr:cNvSpPr txBox="1"/>
      </xdr:nvSpPr>
      <xdr:spPr>
        <a:xfrm>
          <a:off x="13512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11" name="フローチャート: 判断 310"/>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112539</xdr:rowOff>
    </xdr:from>
    <xdr:ext cx="762000" cy="259045"/>
    <xdr:sp macro="" textlink="">
      <xdr:nvSpPr>
        <xdr:cNvPr id="312" name="テキスト ボックス 311"/>
        <xdr:cNvSpPr txBox="1"/>
      </xdr:nvSpPr>
      <xdr:spPr>
        <a:xfrm>
          <a:off x="12623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101346</xdr:rowOff>
    </xdr:from>
    <xdr:to>
      <xdr:col>82</xdr:col>
      <xdr:colOff>158750</xdr:colOff>
      <xdr:row>38</xdr:row>
      <xdr:rowOff>31496</xdr:rowOff>
    </xdr:to>
    <xdr:sp macro="" textlink="">
      <xdr:nvSpPr>
        <xdr:cNvPr id="318" name="楕円 317"/>
        <xdr:cNvSpPr/>
      </xdr:nvSpPr>
      <xdr:spPr>
        <a:xfrm>
          <a:off x="164592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73423</xdr:rowOff>
    </xdr:from>
    <xdr:ext cx="762000" cy="259045"/>
    <xdr:sp macro="" textlink="">
      <xdr:nvSpPr>
        <xdr:cNvPr id="319" name="補助費等該当値テキスト"/>
        <xdr:cNvSpPr txBox="1"/>
      </xdr:nvSpPr>
      <xdr:spPr>
        <a:xfrm>
          <a:off x="165989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137922</xdr:rowOff>
    </xdr:from>
    <xdr:to>
      <xdr:col>78</xdr:col>
      <xdr:colOff>120650</xdr:colOff>
      <xdr:row>38</xdr:row>
      <xdr:rowOff>68072</xdr:rowOff>
    </xdr:to>
    <xdr:sp macro="" textlink="">
      <xdr:nvSpPr>
        <xdr:cNvPr id="320" name="楕円 319"/>
        <xdr:cNvSpPr/>
      </xdr:nvSpPr>
      <xdr:spPr>
        <a:xfrm>
          <a:off x="15621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52849</xdr:rowOff>
    </xdr:from>
    <xdr:ext cx="736600" cy="259045"/>
    <xdr:sp macro="" textlink="">
      <xdr:nvSpPr>
        <xdr:cNvPr id="321" name="テキスト ボックス 320"/>
        <xdr:cNvSpPr txBox="1"/>
      </xdr:nvSpPr>
      <xdr:spPr>
        <a:xfrm>
          <a:off x="15290800" y="656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160782</xdr:rowOff>
    </xdr:from>
    <xdr:to>
      <xdr:col>74</xdr:col>
      <xdr:colOff>31750</xdr:colOff>
      <xdr:row>38</xdr:row>
      <xdr:rowOff>90932</xdr:rowOff>
    </xdr:to>
    <xdr:sp macro="" textlink="">
      <xdr:nvSpPr>
        <xdr:cNvPr id="322" name="楕円 321"/>
        <xdr:cNvSpPr/>
      </xdr:nvSpPr>
      <xdr:spPr>
        <a:xfrm>
          <a:off x="14732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75709</xdr:rowOff>
    </xdr:from>
    <xdr:ext cx="762000" cy="259045"/>
    <xdr:sp macro="" textlink="">
      <xdr:nvSpPr>
        <xdr:cNvPr id="323" name="テキスト ボックス 322"/>
        <xdr:cNvSpPr txBox="1"/>
      </xdr:nvSpPr>
      <xdr:spPr>
        <a:xfrm>
          <a:off x="14401800" y="659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55626</xdr:rowOff>
    </xdr:from>
    <xdr:to>
      <xdr:col>69</xdr:col>
      <xdr:colOff>142875</xdr:colOff>
      <xdr:row>37</xdr:row>
      <xdr:rowOff>157226</xdr:rowOff>
    </xdr:to>
    <xdr:sp macro="" textlink="">
      <xdr:nvSpPr>
        <xdr:cNvPr id="324" name="楕円 323"/>
        <xdr:cNvSpPr/>
      </xdr:nvSpPr>
      <xdr:spPr>
        <a:xfrm>
          <a:off x="13843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142003</xdr:rowOff>
    </xdr:from>
    <xdr:ext cx="762000" cy="259045"/>
    <xdr:sp macro="" textlink="">
      <xdr:nvSpPr>
        <xdr:cNvPr id="325" name="テキスト ボックス 324"/>
        <xdr:cNvSpPr txBox="1"/>
      </xdr:nvSpPr>
      <xdr:spPr>
        <a:xfrm>
          <a:off x="13512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41910</xdr:rowOff>
    </xdr:from>
    <xdr:to>
      <xdr:col>65</xdr:col>
      <xdr:colOff>53975</xdr:colOff>
      <xdr:row>37</xdr:row>
      <xdr:rowOff>143510</xdr:rowOff>
    </xdr:to>
    <xdr:sp macro="" textlink="">
      <xdr:nvSpPr>
        <xdr:cNvPr id="326" name="楕円 325"/>
        <xdr:cNvSpPr/>
      </xdr:nvSpPr>
      <xdr:spPr>
        <a:xfrm>
          <a:off x="12954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128287</xdr:rowOff>
    </xdr:from>
    <xdr:ext cx="762000" cy="259045"/>
    <xdr:sp macro="" textlink="">
      <xdr:nvSpPr>
        <xdr:cNvPr id="327" name="テキスト ボックス 326"/>
        <xdr:cNvSpPr txBox="1"/>
      </xdr:nvSpPr>
      <xdr:spPr>
        <a:xfrm>
          <a:off x="12623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年度の大台厚生新病院に対する支援、メディカルセンターの整備事業に要した公債費の増により悪化傾向であり、類似団体平均より高い数値で推移している。</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年度が公債費のピーク期間になると見込まれ、普通交付税の合併算定替え特例の廃止と重なり、今後厳しい財政運営となることが想定される。</a:t>
          </a:r>
        </a:p>
        <a:p>
          <a:r>
            <a:rPr kumimoji="1" lang="ja-JP" altLang="en-US" sz="1300">
              <a:latin typeface="ＭＳ Ｐゴシック" panose="020B0600070205080204" pitchFamily="50" charset="-128"/>
              <a:ea typeface="ＭＳ Ｐゴシック" panose="020B0600070205080204" pitchFamily="50" charset="-128"/>
            </a:rPr>
            <a:t>　今後は、大台町総合計画に基づき、緊急性と住民のニーズを把握した事業の選択と集中により、計画的な町債発行に努める。</a:t>
          </a:r>
        </a:p>
      </xdr:txBody>
    </xdr:sp>
    <xdr:clientData/>
  </xdr:twoCellAnchor>
  <xdr:oneCellAnchor>
    <xdr:from>
      <xdr:col>3</xdr:col>
      <xdr:colOff>123825</xdr:colOff>
      <xdr:row>69</xdr:row>
      <xdr:rowOff>107950</xdr:rowOff>
    </xdr:from>
    <xdr:ext cx="298543" cy="225703"/>
    <xdr:sp macro="" textlink="">
      <xdr:nvSpPr>
        <xdr:cNvPr id="339" name="テキスト ボックス 33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58420</xdr:rowOff>
    </xdr:from>
    <xdr:to>
      <xdr:col>24</xdr:col>
      <xdr:colOff>25400</xdr:colOff>
      <xdr:row>82</xdr:row>
      <xdr:rowOff>35561</xdr:rowOff>
    </xdr:to>
    <xdr:cxnSp macro="">
      <xdr:nvCxnSpPr>
        <xdr:cNvPr id="354" name="直線コネクタ 353"/>
        <xdr:cNvCxnSpPr/>
      </xdr:nvCxnSpPr>
      <xdr:spPr>
        <a:xfrm flipV="1">
          <a:off x="4826000" y="12574270"/>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7638</xdr:rowOff>
    </xdr:from>
    <xdr:ext cx="762000" cy="259045"/>
    <xdr:sp macro="" textlink="">
      <xdr:nvSpPr>
        <xdr:cNvPr id="355" name="公債費最小値テキスト"/>
        <xdr:cNvSpPr txBox="1"/>
      </xdr:nvSpPr>
      <xdr:spPr>
        <a:xfrm>
          <a:off x="4914900" y="14066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35561</xdr:rowOff>
    </xdr:from>
    <xdr:to>
      <xdr:col>24</xdr:col>
      <xdr:colOff>114300</xdr:colOff>
      <xdr:row>82</xdr:row>
      <xdr:rowOff>35561</xdr:rowOff>
    </xdr:to>
    <xdr:cxnSp macro="">
      <xdr:nvCxnSpPr>
        <xdr:cNvPr id="356" name="直線コネクタ 355"/>
        <xdr:cNvCxnSpPr/>
      </xdr:nvCxnSpPr>
      <xdr:spPr>
        <a:xfrm>
          <a:off x="4737100" y="14094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144797</xdr:rowOff>
    </xdr:from>
    <xdr:ext cx="762000" cy="259045"/>
    <xdr:sp macro="" textlink="">
      <xdr:nvSpPr>
        <xdr:cNvPr id="357" name="公債費最大値テキスト"/>
        <xdr:cNvSpPr txBox="1"/>
      </xdr:nvSpPr>
      <xdr:spPr>
        <a:xfrm>
          <a:off x="4914900" y="1231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58420</xdr:rowOff>
    </xdr:from>
    <xdr:to>
      <xdr:col>24</xdr:col>
      <xdr:colOff>114300</xdr:colOff>
      <xdr:row>73</xdr:row>
      <xdr:rowOff>58420</xdr:rowOff>
    </xdr:to>
    <xdr:cxnSp macro="">
      <xdr:nvCxnSpPr>
        <xdr:cNvPr id="358" name="直線コネクタ 357"/>
        <xdr:cNvCxnSpPr/>
      </xdr:nvCxnSpPr>
      <xdr:spPr>
        <a:xfrm>
          <a:off x="4737100" y="1257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153670</xdr:rowOff>
    </xdr:from>
    <xdr:to>
      <xdr:col>24</xdr:col>
      <xdr:colOff>25400</xdr:colOff>
      <xdr:row>77</xdr:row>
      <xdr:rowOff>153670</xdr:rowOff>
    </xdr:to>
    <xdr:cxnSp macro="">
      <xdr:nvCxnSpPr>
        <xdr:cNvPr id="359" name="直線コネクタ 358"/>
        <xdr:cNvCxnSpPr/>
      </xdr:nvCxnSpPr>
      <xdr:spPr>
        <a:xfrm>
          <a:off x="3987800" y="133553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62247</xdr:rowOff>
    </xdr:from>
    <xdr:ext cx="762000" cy="259045"/>
    <xdr:sp macro="" textlink="">
      <xdr:nvSpPr>
        <xdr:cNvPr id="360" name="公債費平均値テキスト"/>
        <xdr:cNvSpPr txBox="1"/>
      </xdr:nvSpPr>
      <xdr:spPr>
        <a:xfrm>
          <a:off x="4914900" y="1292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1" name="フローチャート: 判断 360"/>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153670</xdr:rowOff>
    </xdr:from>
    <xdr:to>
      <xdr:col>19</xdr:col>
      <xdr:colOff>187325</xdr:colOff>
      <xdr:row>77</xdr:row>
      <xdr:rowOff>165100</xdr:rowOff>
    </xdr:to>
    <xdr:cxnSp macro="">
      <xdr:nvCxnSpPr>
        <xdr:cNvPr id="362" name="直線コネクタ 361"/>
        <xdr:cNvCxnSpPr/>
      </xdr:nvCxnSpPr>
      <xdr:spPr>
        <a:xfrm flipV="1">
          <a:off x="3098800" y="133553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68580</xdr:rowOff>
    </xdr:from>
    <xdr:to>
      <xdr:col>20</xdr:col>
      <xdr:colOff>38100</xdr:colOff>
      <xdr:row>76</xdr:row>
      <xdr:rowOff>170180</xdr:rowOff>
    </xdr:to>
    <xdr:sp macro="" textlink="">
      <xdr:nvSpPr>
        <xdr:cNvPr id="363" name="フローチャート: 判断 362"/>
        <xdr:cNvSpPr/>
      </xdr:nvSpPr>
      <xdr:spPr>
        <a:xfrm>
          <a:off x="3937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8907</xdr:rowOff>
    </xdr:from>
    <xdr:ext cx="736600" cy="259045"/>
    <xdr:sp macro="" textlink="">
      <xdr:nvSpPr>
        <xdr:cNvPr id="364" name="テキスト ボックス 363"/>
        <xdr:cNvSpPr txBox="1"/>
      </xdr:nvSpPr>
      <xdr:spPr>
        <a:xfrm>
          <a:off x="3606800" y="1286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85089</xdr:rowOff>
    </xdr:from>
    <xdr:to>
      <xdr:col>15</xdr:col>
      <xdr:colOff>98425</xdr:colOff>
      <xdr:row>77</xdr:row>
      <xdr:rowOff>165100</xdr:rowOff>
    </xdr:to>
    <xdr:cxnSp macro="">
      <xdr:nvCxnSpPr>
        <xdr:cNvPr id="365" name="直線コネクタ 364"/>
        <xdr:cNvCxnSpPr/>
      </xdr:nvCxnSpPr>
      <xdr:spPr>
        <a:xfrm>
          <a:off x="2209800" y="13286739"/>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64770</xdr:rowOff>
    </xdr:from>
    <xdr:to>
      <xdr:col>15</xdr:col>
      <xdr:colOff>149225</xdr:colOff>
      <xdr:row>76</xdr:row>
      <xdr:rowOff>166370</xdr:rowOff>
    </xdr:to>
    <xdr:sp macro="" textlink="">
      <xdr:nvSpPr>
        <xdr:cNvPr id="366" name="フローチャート: 判断 365"/>
        <xdr:cNvSpPr/>
      </xdr:nvSpPr>
      <xdr:spPr>
        <a:xfrm>
          <a:off x="3048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5097</xdr:rowOff>
    </xdr:from>
    <xdr:ext cx="762000" cy="259045"/>
    <xdr:sp macro="" textlink="">
      <xdr:nvSpPr>
        <xdr:cNvPr id="367" name="テキスト ボックス 366"/>
        <xdr:cNvSpPr txBox="1"/>
      </xdr:nvSpPr>
      <xdr:spPr>
        <a:xfrm>
          <a:off x="2717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161289</xdr:rowOff>
    </xdr:from>
    <xdr:to>
      <xdr:col>11</xdr:col>
      <xdr:colOff>9525</xdr:colOff>
      <xdr:row>77</xdr:row>
      <xdr:rowOff>85089</xdr:rowOff>
    </xdr:to>
    <xdr:cxnSp macro="">
      <xdr:nvCxnSpPr>
        <xdr:cNvPr id="368" name="直線コネクタ 367"/>
        <xdr:cNvCxnSpPr/>
      </xdr:nvCxnSpPr>
      <xdr:spPr>
        <a:xfrm>
          <a:off x="1320800" y="13191489"/>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49530</xdr:rowOff>
    </xdr:from>
    <xdr:to>
      <xdr:col>11</xdr:col>
      <xdr:colOff>60325</xdr:colOff>
      <xdr:row>76</xdr:row>
      <xdr:rowOff>151130</xdr:rowOff>
    </xdr:to>
    <xdr:sp macro="" textlink="">
      <xdr:nvSpPr>
        <xdr:cNvPr id="369" name="フローチャート: 判断 368"/>
        <xdr:cNvSpPr/>
      </xdr:nvSpPr>
      <xdr:spPr>
        <a:xfrm>
          <a:off x="21590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161307</xdr:rowOff>
    </xdr:from>
    <xdr:ext cx="762000" cy="259045"/>
    <xdr:sp macro="" textlink="">
      <xdr:nvSpPr>
        <xdr:cNvPr id="370" name="テキスト ボックス 369"/>
        <xdr:cNvSpPr txBox="1"/>
      </xdr:nvSpPr>
      <xdr:spPr>
        <a:xfrm>
          <a:off x="1828800" y="1284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xdr:rowOff>
    </xdr:from>
    <xdr:to>
      <xdr:col>6</xdr:col>
      <xdr:colOff>171450</xdr:colOff>
      <xdr:row>76</xdr:row>
      <xdr:rowOff>113030</xdr:rowOff>
    </xdr:to>
    <xdr:sp macro="" textlink="">
      <xdr:nvSpPr>
        <xdr:cNvPr id="371" name="フローチャート: 判断 370"/>
        <xdr:cNvSpPr/>
      </xdr:nvSpPr>
      <xdr:spPr>
        <a:xfrm>
          <a:off x="12700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123207</xdr:rowOff>
    </xdr:from>
    <xdr:ext cx="762000" cy="259045"/>
    <xdr:sp macro="" textlink="">
      <xdr:nvSpPr>
        <xdr:cNvPr id="372" name="テキスト ボックス 371"/>
        <xdr:cNvSpPr txBox="1"/>
      </xdr:nvSpPr>
      <xdr:spPr>
        <a:xfrm>
          <a:off x="939800" y="1281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102870</xdr:rowOff>
    </xdr:from>
    <xdr:to>
      <xdr:col>24</xdr:col>
      <xdr:colOff>76200</xdr:colOff>
      <xdr:row>78</xdr:row>
      <xdr:rowOff>33020</xdr:rowOff>
    </xdr:to>
    <xdr:sp macro="" textlink="">
      <xdr:nvSpPr>
        <xdr:cNvPr id="378" name="楕円 377"/>
        <xdr:cNvSpPr/>
      </xdr:nvSpPr>
      <xdr:spPr>
        <a:xfrm>
          <a:off x="47752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74947</xdr:rowOff>
    </xdr:from>
    <xdr:ext cx="762000" cy="259045"/>
    <xdr:sp macro="" textlink="">
      <xdr:nvSpPr>
        <xdr:cNvPr id="379" name="公債費該当値テキスト"/>
        <xdr:cNvSpPr txBox="1"/>
      </xdr:nvSpPr>
      <xdr:spPr>
        <a:xfrm>
          <a:off x="49149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102870</xdr:rowOff>
    </xdr:from>
    <xdr:to>
      <xdr:col>20</xdr:col>
      <xdr:colOff>38100</xdr:colOff>
      <xdr:row>78</xdr:row>
      <xdr:rowOff>33020</xdr:rowOff>
    </xdr:to>
    <xdr:sp macro="" textlink="">
      <xdr:nvSpPr>
        <xdr:cNvPr id="380" name="楕円 379"/>
        <xdr:cNvSpPr/>
      </xdr:nvSpPr>
      <xdr:spPr>
        <a:xfrm>
          <a:off x="3937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17797</xdr:rowOff>
    </xdr:from>
    <xdr:ext cx="736600" cy="259045"/>
    <xdr:sp macro="" textlink="">
      <xdr:nvSpPr>
        <xdr:cNvPr id="381" name="テキスト ボックス 380"/>
        <xdr:cNvSpPr txBox="1"/>
      </xdr:nvSpPr>
      <xdr:spPr>
        <a:xfrm>
          <a:off x="3606800" y="1339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114300</xdr:rowOff>
    </xdr:from>
    <xdr:to>
      <xdr:col>15</xdr:col>
      <xdr:colOff>149225</xdr:colOff>
      <xdr:row>78</xdr:row>
      <xdr:rowOff>44450</xdr:rowOff>
    </xdr:to>
    <xdr:sp macro="" textlink="">
      <xdr:nvSpPr>
        <xdr:cNvPr id="382" name="楕円 381"/>
        <xdr:cNvSpPr/>
      </xdr:nvSpPr>
      <xdr:spPr>
        <a:xfrm>
          <a:off x="3048000" y="1331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29227</xdr:rowOff>
    </xdr:from>
    <xdr:ext cx="762000" cy="259045"/>
    <xdr:sp macro="" textlink="">
      <xdr:nvSpPr>
        <xdr:cNvPr id="383" name="テキスト ボックス 382"/>
        <xdr:cNvSpPr txBox="1"/>
      </xdr:nvSpPr>
      <xdr:spPr>
        <a:xfrm>
          <a:off x="2717800" y="1340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34289</xdr:rowOff>
    </xdr:from>
    <xdr:to>
      <xdr:col>11</xdr:col>
      <xdr:colOff>60325</xdr:colOff>
      <xdr:row>77</xdr:row>
      <xdr:rowOff>135889</xdr:rowOff>
    </xdr:to>
    <xdr:sp macro="" textlink="">
      <xdr:nvSpPr>
        <xdr:cNvPr id="384" name="楕円 383"/>
        <xdr:cNvSpPr/>
      </xdr:nvSpPr>
      <xdr:spPr>
        <a:xfrm>
          <a:off x="2159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120666</xdr:rowOff>
    </xdr:from>
    <xdr:ext cx="762000" cy="259045"/>
    <xdr:sp macro="" textlink="">
      <xdr:nvSpPr>
        <xdr:cNvPr id="385" name="テキスト ボックス 384"/>
        <xdr:cNvSpPr txBox="1"/>
      </xdr:nvSpPr>
      <xdr:spPr>
        <a:xfrm>
          <a:off x="1828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86" name="楕円 385"/>
        <xdr:cNvSpPr/>
      </xdr:nvSpPr>
      <xdr:spPr>
        <a:xfrm>
          <a:off x="12700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25416</xdr:rowOff>
    </xdr:from>
    <xdr:ext cx="762000" cy="259045"/>
    <xdr:sp macro="" textlink="">
      <xdr:nvSpPr>
        <xdr:cNvPr id="387" name="テキスト ボックス 386"/>
        <xdr:cNvSpPr txBox="1"/>
      </xdr:nvSpPr>
      <xdr:spPr>
        <a:xfrm>
          <a:off x="939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a:t>
          </a:r>
          <a:r>
            <a:rPr kumimoji="1" lang="en-US" altLang="ja-JP" sz="1300">
              <a:latin typeface="ＭＳ Ｐゴシック" panose="020B0600070205080204" pitchFamily="50" charset="-128"/>
              <a:ea typeface="ＭＳ Ｐゴシック" panose="020B0600070205080204" pitchFamily="50" charset="-128"/>
            </a:rPr>
            <a:t>91.7</a:t>
          </a:r>
          <a:r>
            <a:rPr kumimoji="1" lang="ja-JP" altLang="en-US" sz="1300">
              <a:latin typeface="ＭＳ Ｐゴシック" panose="020B0600070205080204" pitchFamily="50" charset="-128"/>
              <a:ea typeface="ＭＳ Ｐゴシック" panose="020B0600070205080204" pitchFamily="50" charset="-128"/>
            </a:rPr>
            <a:t>％のうち公債費（</a:t>
          </a:r>
          <a:r>
            <a:rPr kumimoji="1" lang="en-US" altLang="ja-JP" sz="1300">
              <a:latin typeface="ＭＳ Ｐゴシック" panose="020B0600070205080204" pitchFamily="50" charset="-128"/>
              <a:ea typeface="ＭＳ Ｐゴシック" panose="020B0600070205080204" pitchFamily="50" charset="-128"/>
            </a:rPr>
            <a:t>22.2</a:t>
          </a:r>
          <a:r>
            <a:rPr kumimoji="1" lang="ja-JP" altLang="en-US" sz="1300">
              <a:latin typeface="ＭＳ Ｐゴシック" panose="020B0600070205080204" pitchFamily="50" charset="-128"/>
              <a:ea typeface="ＭＳ Ｐゴシック" panose="020B0600070205080204" pitchFamily="50" charset="-128"/>
            </a:rPr>
            <a:t>％）以外では、人件費が（</a:t>
          </a:r>
          <a:r>
            <a:rPr kumimoji="1" lang="en-US" altLang="ja-JP" sz="1300">
              <a:latin typeface="ＭＳ Ｐゴシック" panose="020B0600070205080204" pitchFamily="50" charset="-128"/>
              <a:ea typeface="ＭＳ Ｐゴシック" panose="020B0600070205080204" pitchFamily="50" charset="-128"/>
            </a:rPr>
            <a:t>22.0</a:t>
          </a:r>
          <a:r>
            <a:rPr kumimoji="1" lang="ja-JP" altLang="en-US" sz="1300">
              <a:latin typeface="ＭＳ Ｐゴシック" panose="020B0600070205080204" pitchFamily="50" charset="-128"/>
              <a:ea typeface="ＭＳ Ｐゴシック" panose="020B0600070205080204" pitchFamily="50" charset="-128"/>
            </a:rPr>
            <a:t>％）、物件費（</a:t>
          </a:r>
          <a:r>
            <a:rPr kumimoji="1" lang="en-US" altLang="ja-JP" sz="1300">
              <a:latin typeface="ＭＳ Ｐゴシック" panose="020B0600070205080204" pitchFamily="50" charset="-128"/>
              <a:ea typeface="ＭＳ Ｐゴシック" panose="020B0600070205080204" pitchFamily="50" charset="-128"/>
            </a:rPr>
            <a:t>13.4</a:t>
          </a:r>
          <a:r>
            <a:rPr kumimoji="1" lang="ja-JP" altLang="en-US" sz="1300">
              <a:latin typeface="ＭＳ Ｐゴシック" panose="020B0600070205080204" pitchFamily="50" charset="-128"/>
              <a:ea typeface="ＭＳ Ｐゴシック" panose="020B0600070205080204" pitchFamily="50" charset="-128"/>
            </a:rPr>
            <a:t>％）、維持補修費（</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％）、扶助費（</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％）、補助費等（</a:t>
          </a:r>
          <a:r>
            <a:rPr kumimoji="1" lang="en-US" altLang="ja-JP" sz="1300">
              <a:latin typeface="ＭＳ Ｐゴシック" panose="020B0600070205080204" pitchFamily="50" charset="-128"/>
              <a:ea typeface="ＭＳ Ｐゴシック" panose="020B0600070205080204" pitchFamily="50" charset="-128"/>
            </a:rPr>
            <a:t>16.8</a:t>
          </a:r>
          <a:r>
            <a:rPr kumimoji="1" lang="ja-JP" altLang="en-US" sz="1300">
              <a:latin typeface="ＭＳ Ｐゴシック" panose="020B0600070205080204" pitchFamily="50" charset="-128"/>
              <a:ea typeface="ＭＳ Ｐゴシック" panose="020B0600070205080204" pitchFamily="50" charset="-128"/>
            </a:rPr>
            <a:t>％）、繰出金（</a:t>
          </a:r>
          <a:r>
            <a:rPr kumimoji="1" lang="en-US" altLang="ja-JP" sz="1300">
              <a:latin typeface="ＭＳ Ｐゴシック" panose="020B0600070205080204" pitchFamily="50" charset="-128"/>
              <a:ea typeface="ＭＳ Ｐゴシック" panose="020B0600070205080204" pitchFamily="50" charset="-128"/>
            </a:rPr>
            <a:t>11.3</a:t>
          </a:r>
          <a:r>
            <a:rPr kumimoji="1" lang="ja-JP" altLang="en-US" sz="1300">
              <a:latin typeface="ＭＳ Ｐゴシック" panose="020B0600070205080204" pitchFamily="50" charset="-128"/>
              <a:ea typeface="ＭＳ Ｐゴシック" panose="020B0600070205080204" pitchFamily="50" charset="-128"/>
            </a:rPr>
            <a:t>％）となっており、類似団体平均と比較しても</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％低くなっている。</a:t>
          </a:r>
        </a:p>
        <a:p>
          <a:r>
            <a:rPr kumimoji="1" lang="ja-JP" altLang="en-US" sz="1300">
              <a:latin typeface="ＭＳ Ｐゴシック" panose="020B0600070205080204" pitchFamily="50" charset="-128"/>
              <a:ea typeface="ＭＳ Ｐゴシック" panose="020B0600070205080204" pitchFamily="50" charset="-128"/>
            </a:rPr>
            <a:t>　今後も、引き続き行政の効率化等による経費抑制に努める。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9" name="テキスト ボックス 39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2" name="直線コネクタ 401"/>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3" name="テキスト ボックス 402"/>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4" name="直線コネクタ 403"/>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5" name="テキスト ボックス 404"/>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6" name="直線コネクタ 40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7" name="テキスト ボックス 40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8" name="直線コネクタ 407"/>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9" name="テキスト ボックス 408"/>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0" name="直線コネクタ 409"/>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1" name="テキスト ボックス 410"/>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5080</xdr:rowOff>
    </xdr:from>
    <xdr:to>
      <xdr:col>82</xdr:col>
      <xdr:colOff>107950</xdr:colOff>
      <xdr:row>81</xdr:row>
      <xdr:rowOff>5080</xdr:rowOff>
    </xdr:to>
    <xdr:cxnSp macro="">
      <xdr:nvCxnSpPr>
        <xdr:cNvPr id="415" name="直線コネクタ 414"/>
        <xdr:cNvCxnSpPr/>
      </xdr:nvCxnSpPr>
      <xdr:spPr>
        <a:xfrm flipV="1">
          <a:off x="16510000" y="1269238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148607</xdr:rowOff>
    </xdr:from>
    <xdr:ext cx="762000" cy="259045"/>
    <xdr:sp macro="" textlink="">
      <xdr:nvSpPr>
        <xdr:cNvPr id="416" name="公債費以外最小値テキスト"/>
        <xdr:cNvSpPr txBox="1"/>
      </xdr:nvSpPr>
      <xdr:spPr>
        <a:xfrm>
          <a:off x="16598900" y="1386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5080</xdr:rowOff>
    </xdr:from>
    <xdr:to>
      <xdr:col>82</xdr:col>
      <xdr:colOff>196850</xdr:colOff>
      <xdr:row>81</xdr:row>
      <xdr:rowOff>5080</xdr:rowOff>
    </xdr:to>
    <xdr:cxnSp macro="">
      <xdr:nvCxnSpPr>
        <xdr:cNvPr id="417" name="直線コネクタ 416"/>
        <xdr:cNvCxnSpPr/>
      </xdr:nvCxnSpPr>
      <xdr:spPr>
        <a:xfrm>
          <a:off x="16421100" y="13892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91457</xdr:rowOff>
    </xdr:from>
    <xdr:ext cx="762000" cy="259045"/>
    <xdr:sp macro="" textlink="">
      <xdr:nvSpPr>
        <xdr:cNvPr id="418" name="公債費以外最大値テキスト"/>
        <xdr:cNvSpPr txBox="1"/>
      </xdr:nvSpPr>
      <xdr:spPr>
        <a:xfrm>
          <a:off x="16598900" y="1243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5080</xdr:rowOff>
    </xdr:from>
    <xdr:to>
      <xdr:col>82</xdr:col>
      <xdr:colOff>196850</xdr:colOff>
      <xdr:row>74</xdr:row>
      <xdr:rowOff>5080</xdr:rowOff>
    </xdr:to>
    <xdr:cxnSp macro="">
      <xdr:nvCxnSpPr>
        <xdr:cNvPr id="419" name="直線コネクタ 418"/>
        <xdr:cNvCxnSpPr/>
      </xdr:nvCxnSpPr>
      <xdr:spPr>
        <a:xfrm>
          <a:off x="16421100" y="1269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50800</xdr:rowOff>
    </xdr:from>
    <xdr:to>
      <xdr:col>82</xdr:col>
      <xdr:colOff>107950</xdr:colOff>
      <xdr:row>77</xdr:row>
      <xdr:rowOff>123189</xdr:rowOff>
    </xdr:to>
    <xdr:cxnSp macro="">
      <xdr:nvCxnSpPr>
        <xdr:cNvPr id="420" name="直線コネクタ 419"/>
        <xdr:cNvCxnSpPr/>
      </xdr:nvCxnSpPr>
      <xdr:spPr>
        <a:xfrm flipV="1">
          <a:off x="15671800" y="13252450"/>
          <a:ext cx="8382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10177</xdr:rowOff>
    </xdr:from>
    <xdr:ext cx="762000" cy="259045"/>
    <xdr:sp macro="" textlink="">
      <xdr:nvSpPr>
        <xdr:cNvPr id="421" name="公債費以外平均値テキスト"/>
        <xdr:cNvSpPr txBox="1"/>
      </xdr:nvSpPr>
      <xdr:spPr>
        <a:xfrm>
          <a:off x="16598900" y="1338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38100</xdr:rowOff>
    </xdr:from>
    <xdr:to>
      <xdr:col>82</xdr:col>
      <xdr:colOff>158750</xdr:colOff>
      <xdr:row>78</xdr:row>
      <xdr:rowOff>139700</xdr:rowOff>
    </xdr:to>
    <xdr:sp macro="" textlink="">
      <xdr:nvSpPr>
        <xdr:cNvPr id="422" name="フローチャート: 判断 421"/>
        <xdr:cNvSpPr/>
      </xdr:nvSpPr>
      <xdr:spPr>
        <a:xfrm>
          <a:off x="164592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123189</xdr:rowOff>
    </xdr:from>
    <xdr:to>
      <xdr:col>78</xdr:col>
      <xdr:colOff>69850</xdr:colOff>
      <xdr:row>78</xdr:row>
      <xdr:rowOff>27939</xdr:rowOff>
    </xdr:to>
    <xdr:cxnSp macro="">
      <xdr:nvCxnSpPr>
        <xdr:cNvPr id="423" name="直線コネクタ 422"/>
        <xdr:cNvCxnSpPr/>
      </xdr:nvCxnSpPr>
      <xdr:spPr>
        <a:xfrm flipV="1">
          <a:off x="14782800" y="1332483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0</xdr:rowOff>
    </xdr:from>
    <xdr:to>
      <xdr:col>78</xdr:col>
      <xdr:colOff>120650</xdr:colOff>
      <xdr:row>78</xdr:row>
      <xdr:rowOff>101600</xdr:rowOff>
    </xdr:to>
    <xdr:sp macro="" textlink="">
      <xdr:nvSpPr>
        <xdr:cNvPr id="424" name="フローチャート: 判断 423"/>
        <xdr:cNvSpPr/>
      </xdr:nvSpPr>
      <xdr:spPr>
        <a:xfrm>
          <a:off x="15621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86377</xdr:rowOff>
    </xdr:from>
    <xdr:ext cx="736600" cy="259045"/>
    <xdr:sp macro="" textlink="">
      <xdr:nvSpPr>
        <xdr:cNvPr id="425" name="テキスト ボックス 424"/>
        <xdr:cNvSpPr txBox="1"/>
      </xdr:nvSpPr>
      <xdr:spPr>
        <a:xfrm>
          <a:off x="15290800" y="1345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104139</xdr:rowOff>
    </xdr:from>
    <xdr:to>
      <xdr:col>73</xdr:col>
      <xdr:colOff>180975</xdr:colOff>
      <xdr:row>78</xdr:row>
      <xdr:rowOff>27939</xdr:rowOff>
    </xdr:to>
    <xdr:cxnSp macro="">
      <xdr:nvCxnSpPr>
        <xdr:cNvPr id="426" name="直線コネクタ 425"/>
        <xdr:cNvCxnSpPr/>
      </xdr:nvCxnSpPr>
      <xdr:spPr>
        <a:xfrm>
          <a:off x="13893800" y="13305789"/>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148589</xdr:rowOff>
    </xdr:from>
    <xdr:to>
      <xdr:col>74</xdr:col>
      <xdr:colOff>31750</xdr:colOff>
      <xdr:row>78</xdr:row>
      <xdr:rowOff>78739</xdr:rowOff>
    </xdr:to>
    <xdr:sp macro="" textlink="">
      <xdr:nvSpPr>
        <xdr:cNvPr id="427" name="フローチャート: 判断 426"/>
        <xdr:cNvSpPr/>
      </xdr:nvSpPr>
      <xdr:spPr>
        <a:xfrm>
          <a:off x="14732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88916</xdr:rowOff>
    </xdr:from>
    <xdr:ext cx="762000" cy="259045"/>
    <xdr:sp macro="" textlink="">
      <xdr:nvSpPr>
        <xdr:cNvPr id="428" name="テキスト ボックス 427"/>
        <xdr:cNvSpPr txBox="1"/>
      </xdr:nvSpPr>
      <xdr:spPr>
        <a:xfrm>
          <a:off x="14401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100330</xdr:rowOff>
    </xdr:from>
    <xdr:to>
      <xdr:col>69</xdr:col>
      <xdr:colOff>92075</xdr:colOff>
      <xdr:row>77</xdr:row>
      <xdr:rowOff>104139</xdr:rowOff>
    </xdr:to>
    <xdr:cxnSp macro="">
      <xdr:nvCxnSpPr>
        <xdr:cNvPr id="429" name="直線コネクタ 428"/>
        <xdr:cNvCxnSpPr/>
      </xdr:nvCxnSpPr>
      <xdr:spPr>
        <a:xfrm>
          <a:off x="13004800" y="133019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99061</xdr:rowOff>
    </xdr:from>
    <xdr:to>
      <xdr:col>69</xdr:col>
      <xdr:colOff>142875</xdr:colOff>
      <xdr:row>78</xdr:row>
      <xdr:rowOff>29211</xdr:rowOff>
    </xdr:to>
    <xdr:sp macro="" textlink="">
      <xdr:nvSpPr>
        <xdr:cNvPr id="430" name="フローチャート: 判断 429"/>
        <xdr:cNvSpPr/>
      </xdr:nvSpPr>
      <xdr:spPr>
        <a:xfrm>
          <a:off x="13843000" y="1330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13988</xdr:rowOff>
    </xdr:from>
    <xdr:ext cx="762000" cy="259045"/>
    <xdr:sp macro="" textlink="">
      <xdr:nvSpPr>
        <xdr:cNvPr id="431" name="テキスト ボックス 430"/>
        <xdr:cNvSpPr txBox="1"/>
      </xdr:nvSpPr>
      <xdr:spPr>
        <a:xfrm>
          <a:off x="13512800" y="1338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68580</xdr:rowOff>
    </xdr:from>
    <xdr:to>
      <xdr:col>65</xdr:col>
      <xdr:colOff>53975</xdr:colOff>
      <xdr:row>77</xdr:row>
      <xdr:rowOff>170180</xdr:rowOff>
    </xdr:to>
    <xdr:sp macro="" textlink="">
      <xdr:nvSpPr>
        <xdr:cNvPr id="432" name="フローチャート: 判断 431"/>
        <xdr:cNvSpPr/>
      </xdr:nvSpPr>
      <xdr:spPr>
        <a:xfrm>
          <a:off x="129540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154957</xdr:rowOff>
    </xdr:from>
    <xdr:ext cx="762000" cy="259045"/>
    <xdr:sp macro="" textlink="">
      <xdr:nvSpPr>
        <xdr:cNvPr id="433" name="テキスト ボックス 432"/>
        <xdr:cNvSpPr txBox="1"/>
      </xdr:nvSpPr>
      <xdr:spPr>
        <a:xfrm>
          <a:off x="12623800" y="13356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0</xdr:rowOff>
    </xdr:from>
    <xdr:to>
      <xdr:col>82</xdr:col>
      <xdr:colOff>158750</xdr:colOff>
      <xdr:row>77</xdr:row>
      <xdr:rowOff>101600</xdr:rowOff>
    </xdr:to>
    <xdr:sp macro="" textlink="">
      <xdr:nvSpPr>
        <xdr:cNvPr id="439" name="楕円 438"/>
        <xdr:cNvSpPr/>
      </xdr:nvSpPr>
      <xdr:spPr>
        <a:xfrm>
          <a:off x="164592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16527</xdr:rowOff>
    </xdr:from>
    <xdr:ext cx="762000" cy="259045"/>
    <xdr:sp macro="" textlink="">
      <xdr:nvSpPr>
        <xdr:cNvPr id="440" name="公債費以外該当値テキスト"/>
        <xdr:cNvSpPr txBox="1"/>
      </xdr:nvSpPr>
      <xdr:spPr>
        <a:xfrm>
          <a:off x="16598900" y="1304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72389</xdr:rowOff>
    </xdr:from>
    <xdr:to>
      <xdr:col>78</xdr:col>
      <xdr:colOff>120650</xdr:colOff>
      <xdr:row>78</xdr:row>
      <xdr:rowOff>2539</xdr:rowOff>
    </xdr:to>
    <xdr:sp macro="" textlink="">
      <xdr:nvSpPr>
        <xdr:cNvPr id="441" name="楕円 440"/>
        <xdr:cNvSpPr/>
      </xdr:nvSpPr>
      <xdr:spPr>
        <a:xfrm>
          <a:off x="15621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12716</xdr:rowOff>
    </xdr:from>
    <xdr:ext cx="736600" cy="259045"/>
    <xdr:sp macro="" textlink="">
      <xdr:nvSpPr>
        <xdr:cNvPr id="442" name="テキスト ボックス 441"/>
        <xdr:cNvSpPr txBox="1"/>
      </xdr:nvSpPr>
      <xdr:spPr>
        <a:xfrm>
          <a:off x="15290800" y="13042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148589</xdr:rowOff>
    </xdr:from>
    <xdr:to>
      <xdr:col>74</xdr:col>
      <xdr:colOff>31750</xdr:colOff>
      <xdr:row>78</xdr:row>
      <xdr:rowOff>78739</xdr:rowOff>
    </xdr:to>
    <xdr:sp macro="" textlink="">
      <xdr:nvSpPr>
        <xdr:cNvPr id="443" name="楕円 442"/>
        <xdr:cNvSpPr/>
      </xdr:nvSpPr>
      <xdr:spPr>
        <a:xfrm>
          <a:off x="147320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63516</xdr:rowOff>
    </xdr:from>
    <xdr:ext cx="762000" cy="259045"/>
    <xdr:sp macro="" textlink="">
      <xdr:nvSpPr>
        <xdr:cNvPr id="444" name="テキスト ボックス 443"/>
        <xdr:cNvSpPr txBox="1"/>
      </xdr:nvSpPr>
      <xdr:spPr>
        <a:xfrm>
          <a:off x="14401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53339</xdr:rowOff>
    </xdr:from>
    <xdr:to>
      <xdr:col>69</xdr:col>
      <xdr:colOff>142875</xdr:colOff>
      <xdr:row>77</xdr:row>
      <xdr:rowOff>154939</xdr:rowOff>
    </xdr:to>
    <xdr:sp macro="" textlink="">
      <xdr:nvSpPr>
        <xdr:cNvPr id="445" name="楕円 444"/>
        <xdr:cNvSpPr/>
      </xdr:nvSpPr>
      <xdr:spPr>
        <a:xfrm>
          <a:off x="138430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165116</xdr:rowOff>
    </xdr:from>
    <xdr:ext cx="762000" cy="259045"/>
    <xdr:sp macro="" textlink="">
      <xdr:nvSpPr>
        <xdr:cNvPr id="446" name="テキスト ボックス 445"/>
        <xdr:cNvSpPr txBox="1"/>
      </xdr:nvSpPr>
      <xdr:spPr>
        <a:xfrm>
          <a:off x="13512800" y="13023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49530</xdr:rowOff>
    </xdr:from>
    <xdr:to>
      <xdr:col>65</xdr:col>
      <xdr:colOff>53975</xdr:colOff>
      <xdr:row>77</xdr:row>
      <xdr:rowOff>151130</xdr:rowOff>
    </xdr:to>
    <xdr:sp macro="" textlink="">
      <xdr:nvSpPr>
        <xdr:cNvPr id="447" name="楕円 446"/>
        <xdr:cNvSpPr/>
      </xdr:nvSpPr>
      <xdr:spPr>
        <a:xfrm>
          <a:off x="12954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161307</xdr:rowOff>
    </xdr:from>
    <xdr:ext cx="762000" cy="259045"/>
    <xdr:sp macro="" textlink="">
      <xdr:nvSpPr>
        <xdr:cNvPr id="448" name="テキスト ボックス 447"/>
        <xdr:cNvSpPr txBox="1"/>
      </xdr:nvSpPr>
      <xdr:spPr>
        <a:xfrm>
          <a:off x="126238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三重県大台町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126820</xdr:rowOff>
    </xdr:from>
    <xdr:to>
      <xdr:col>29</xdr:col>
      <xdr:colOff>127000</xdr:colOff>
      <xdr:row>20</xdr:row>
      <xdr:rowOff>98913</xdr:rowOff>
    </xdr:to>
    <xdr:cxnSp macro="">
      <xdr:nvCxnSpPr>
        <xdr:cNvPr id="43" name="直線コネクタ 42"/>
        <xdr:cNvCxnSpPr/>
      </xdr:nvCxnSpPr>
      <xdr:spPr bwMode="auto">
        <a:xfrm flipV="1">
          <a:off x="5651500" y="2060395"/>
          <a:ext cx="0" cy="15151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70990</xdr:rowOff>
    </xdr:from>
    <xdr:ext cx="762000" cy="259045"/>
    <xdr:sp macro="" textlink="">
      <xdr:nvSpPr>
        <xdr:cNvPr id="44" name="人口1人当たり決算額の推移最小値テキスト130"/>
        <xdr:cNvSpPr txBox="1"/>
      </xdr:nvSpPr>
      <xdr:spPr>
        <a:xfrm>
          <a:off x="5740400" y="3547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98913</xdr:rowOff>
    </xdr:from>
    <xdr:to>
      <xdr:col>30</xdr:col>
      <xdr:colOff>25400</xdr:colOff>
      <xdr:row>20</xdr:row>
      <xdr:rowOff>98913</xdr:rowOff>
    </xdr:to>
    <xdr:cxnSp macro="">
      <xdr:nvCxnSpPr>
        <xdr:cNvPr id="45" name="直線コネクタ 44"/>
        <xdr:cNvCxnSpPr/>
      </xdr:nvCxnSpPr>
      <xdr:spPr bwMode="auto">
        <a:xfrm>
          <a:off x="5562600" y="3575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41747</xdr:rowOff>
    </xdr:from>
    <xdr:ext cx="762000" cy="259045"/>
    <xdr:sp macro="" textlink="">
      <xdr:nvSpPr>
        <xdr:cNvPr id="46" name="人口1人当たり決算額の推移最大値テキスト130"/>
        <xdr:cNvSpPr txBox="1"/>
      </xdr:nvSpPr>
      <xdr:spPr>
        <a:xfrm>
          <a:off x="5740400" y="1803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126820</xdr:rowOff>
    </xdr:from>
    <xdr:to>
      <xdr:col>30</xdr:col>
      <xdr:colOff>25400</xdr:colOff>
      <xdr:row>11</xdr:row>
      <xdr:rowOff>126820</xdr:rowOff>
    </xdr:to>
    <xdr:cxnSp macro="">
      <xdr:nvCxnSpPr>
        <xdr:cNvPr id="47" name="直線コネクタ 46"/>
        <xdr:cNvCxnSpPr/>
      </xdr:nvCxnSpPr>
      <xdr:spPr bwMode="auto">
        <a:xfrm>
          <a:off x="5562600" y="20603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103951</xdr:rowOff>
    </xdr:from>
    <xdr:to>
      <xdr:col>29</xdr:col>
      <xdr:colOff>127000</xdr:colOff>
      <xdr:row>15</xdr:row>
      <xdr:rowOff>165838</xdr:rowOff>
    </xdr:to>
    <xdr:cxnSp macro="">
      <xdr:nvCxnSpPr>
        <xdr:cNvPr id="48" name="直線コネクタ 47"/>
        <xdr:cNvCxnSpPr/>
      </xdr:nvCxnSpPr>
      <xdr:spPr bwMode="auto">
        <a:xfrm>
          <a:off x="5003800" y="2723326"/>
          <a:ext cx="647700" cy="618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150309</xdr:rowOff>
    </xdr:from>
    <xdr:ext cx="762000" cy="259045"/>
    <xdr:sp macro="" textlink="">
      <xdr:nvSpPr>
        <xdr:cNvPr id="49" name="人口1人当たり決算額の推移平均値テキスト130"/>
        <xdr:cNvSpPr txBox="1"/>
      </xdr:nvSpPr>
      <xdr:spPr>
        <a:xfrm>
          <a:off x="5740400" y="29411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6782</xdr:rowOff>
    </xdr:from>
    <xdr:to>
      <xdr:col>29</xdr:col>
      <xdr:colOff>177800</xdr:colOff>
      <xdr:row>17</xdr:row>
      <xdr:rowOff>108382</xdr:rowOff>
    </xdr:to>
    <xdr:sp macro="" textlink="">
      <xdr:nvSpPr>
        <xdr:cNvPr id="50" name="フローチャート: 判断 49"/>
        <xdr:cNvSpPr/>
      </xdr:nvSpPr>
      <xdr:spPr bwMode="auto">
        <a:xfrm>
          <a:off x="5600700" y="29690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103951</xdr:rowOff>
    </xdr:from>
    <xdr:to>
      <xdr:col>26</xdr:col>
      <xdr:colOff>50800</xdr:colOff>
      <xdr:row>15</xdr:row>
      <xdr:rowOff>108551</xdr:rowOff>
    </xdr:to>
    <xdr:cxnSp macro="">
      <xdr:nvCxnSpPr>
        <xdr:cNvPr id="51" name="直線コネクタ 50"/>
        <xdr:cNvCxnSpPr/>
      </xdr:nvCxnSpPr>
      <xdr:spPr bwMode="auto">
        <a:xfrm flipV="1">
          <a:off x="4305300" y="2723326"/>
          <a:ext cx="698500" cy="46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41584</xdr:rowOff>
    </xdr:from>
    <xdr:to>
      <xdr:col>26</xdr:col>
      <xdr:colOff>101600</xdr:colOff>
      <xdr:row>17</xdr:row>
      <xdr:rowOff>143184</xdr:rowOff>
    </xdr:to>
    <xdr:sp macro="" textlink="">
      <xdr:nvSpPr>
        <xdr:cNvPr id="52" name="フローチャート: 判断 51"/>
        <xdr:cNvSpPr/>
      </xdr:nvSpPr>
      <xdr:spPr bwMode="auto">
        <a:xfrm>
          <a:off x="4953000" y="3003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127961</xdr:rowOff>
    </xdr:from>
    <xdr:ext cx="736600" cy="259045"/>
    <xdr:sp macro="" textlink="">
      <xdr:nvSpPr>
        <xdr:cNvPr id="53" name="テキスト ボックス 52"/>
        <xdr:cNvSpPr txBox="1"/>
      </xdr:nvSpPr>
      <xdr:spPr>
        <a:xfrm>
          <a:off x="4622800" y="3090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108551</xdr:rowOff>
    </xdr:from>
    <xdr:to>
      <xdr:col>22</xdr:col>
      <xdr:colOff>114300</xdr:colOff>
      <xdr:row>15</xdr:row>
      <xdr:rowOff>117676</xdr:rowOff>
    </xdr:to>
    <xdr:cxnSp macro="">
      <xdr:nvCxnSpPr>
        <xdr:cNvPr id="54" name="直線コネクタ 53"/>
        <xdr:cNvCxnSpPr/>
      </xdr:nvCxnSpPr>
      <xdr:spPr bwMode="auto">
        <a:xfrm flipV="1">
          <a:off x="3606800" y="2727926"/>
          <a:ext cx="698500" cy="91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57915</xdr:rowOff>
    </xdr:from>
    <xdr:to>
      <xdr:col>22</xdr:col>
      <xdr:colOff>165100</xdr:colOff>
      <xdr:row>17</xdr:row>
      <xdr:rowOff>159515</xdr:rowOff>
    </xdr:to>
    <xdr:sp macro="" textlink="">
      <xdr:nvSpPr>
        <xdr:cNvPr id="55" name="フローチャート: 判断 54"/>
        <xdr:cNvSpPr/>
      </xdr:nvSpPr>
      <xdr:spPr bwMode="auto">
        <a:xfrm>
          <a:off x="4254500" y="3020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144292</xdr:rowOff>
    </xdr:from>
    <xdr:ext cx="762000" cy="259045"/>
    <xdr:sp macro="" textlink="">
      <xdr:nvSpPr>
        <xdr:cNvPr id="56" name="テキスト ボックス 55"/>
        <xdr:cNvSpPr txBox="1"/>
      </xdr:nvSpPr>
      <xdr:spPr>
        <a:xfrm>
          <a:off x="3924300" y="3106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117676</xdr:rowOff>
    </xdr:from>
    <xdr:to>
      <xdr:col>18</xdr:col>
      <xdr:colOff>177800</xdr:colOff>
      <xdr:row>15</xdr:row>
      <xdr:rowOff>168252</xdr:rowOff>
    </xdr:to>
    <xdr:cxnSp macro="">
      <xdr:nvCxnSpPr>
        <xdr:cNvPr id="57" name="直線コネクタ 56"/>
        <xdr:cNvCxnSpPr/>
      </xdr:nvCxnSpPr>
      <xdr:spPr bwMode="auto">
        <a:xfrm flipV="1">
          <a:off x="2908300" y="2737051"/>
          <a:ext cx="698500" cy="505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86728</xdr:rowOff>
    </xdr:from>
    <xdr:to>
      <xdr:col>19</xdr:col>
      <xdr:colOff>38100</xdr:colOff>
      <xdr:row>18</xdr:row>
      <xdr:rowOff>16878</xdr:rowOff>
    </xdr:to>
    <xdr:sp macro="" textlink="">
      <xdr:nvSpPr>
        <xdr:cNvPr id="58" name="フローチャート: 判断 57"/>
        <xdr:cNvSpPr/>
      </xdr:nvSpPr>
      <xdr:spPr bwMode="auto">
        <a:xfrm>
          <a:off x="3556000" y="3049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1655</xdr:rowOff>
    </xdr:from>
    <xdr:ext cx="762000" cy="259045"/>
    <xdr:sp macro="" textlink="">
      <xdr:nvSpPr>
        <xdr:cNvPr id="59" name="テキスト ボックス 58"/>
        <xdr:cNvSpPr txBox="1"/>
      </xdr:nvSpPr>
      <xdr:spPr>
        <a:xfrm>
          <a:off x="3225800" y="3135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104485</xdr:rowOff>
    </xdr:from>
    <xdr:to>
      <xdr:col>15</xdr:col>
      <xdr:colOff>101600</xdr:colOff>
      <xdr:row>18</xdr:row>
      <xdr:rowOff>34635</xdr:rowOff>
    </xdr:to>
    <xdr:sp macro="" textlink="">
      <xdr:nvSpPr>
        <xdr:cNvPr id="60" name="フローチャート: 判断 59"/>
        <xdr:cNvSpPr/>
      </xdr:nvSpPr>
      <xdr:spPr bwMode="auto">
        <a:xfrm>
          <a:off x="2857500" y="30667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19412</xdr:rowOff>
    </xdr:from>
    <xdr:ext cx="762000" cy="259045"/>
    <xdr:sp macro="" textlink="">
      <xdr:nvSpPr>
        <xdr:cNvPr id="61" name="テキスト ボックス 60"/>
        <xdr:cNvSpPr txBox="1"/>
      </xdr:nvSpPr>
      <xdr:spPr>
        <a:xfrm>
          <a:off x="2527300" y="3153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115038</xdr:rowOff>
    </xdr:from>
    <xdr:to>
      <xdr:col>29</xdr:col>
      <xdr:colOff>177800</xdr:colOff>
      <xdr:row>16</xdr:row>
      <xdr:rowOff>45188</xdr:rowOff>
    </xdr:to>
    <xdr:sp macro="" textlink="">
      <xdr:nvSpPr>
        <xdr:cNvPr id="67" name="楕円 66"/>
        <xdr:cNvSpPr/>
      </xdr:nvSpPr>
      <xdr:spPr bwMode="auto">
        <a:xfrm>
          <a:off x="5600700" y="27344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131565</xdr:rowOff>
    </xdr:from>
    <xdr:ext cx="762000" cy="259045"/>
    <xdr:sp macro="" textlink="">
      <xdr:nvSpPr>
        <xdr:cNvPr id="68" name="人口1人当たり決算額の推移該当値テキスト130"/>
        <xdr:cNvSpPr txBox="1"/>
      </xdr:nvSpPr>
      <xdr:spPr>
        <a:xfrm>
          <a:off x="5740400" y="2579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53151</xdr:rowOff>
    </xdr:from>
    <xdr:to>
      <xdr:col>26</xdr:col>
      <xdr:colOff>101600</xdr:colOff>
      <xdr:row>15</xdr:row>
      <xdr:rowOff>154751</xdr:rowOff>
    </xdr:to>
    <xdr:sp macro="" textlink="">
      <xdr:nvSpPr>
        <xdr:cNvPr id="69" name="楕円 68"/>
        <xdr:cNvSpPr/>
      </xdr:nvSpPr>
      <xdr:spPr bwMode="auto">
        <a:xfrm>
          <a:off x="4953000" y="26725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164928</xdr:rowOff>
    </xdr:from>
    <xdr:ext cx="736600" cy="259045"/>
    <xdr:sp macro="" textlink="">
      <xdr:nvSpPr>
        <xdr:cNvPr id="70" name="テキスト ボックス 69"/>
        <xdr:cNvSpPr txBox="1"/>
      </xdr:nvSpPr>
      <xdr:spPr>
        <a:xfrm>
          <a:off x="4622800" y="2441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57751</xdr:rowOff>
    </xdr:from>
    <xdr:to>
      <xdr:col>22</xdr:col>
      <xdr:colOff>165100</xdr:colOff>
      <xdr:row>15</xdr:row>
      <xdr:rowOff>159351</xdr:rowOff>
    </xdr:to>
    <xdr:sp macro="" textlink="">
      <xdr:nvSpPr>
        <xdr:cNvPr id="71" name="楕円 70"/>
        <xdr:cNvSpPr/>
      </xdr:nvSpPr>
      <xdr:spPr bwMode="auto">
        <a:xfrm>
          <a:off x="4254500" y="26771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169528</xdr:rowOff>
    </xdr:from>
    <xdr:ext cx="762000" cy="259045"/>
    <xdr:sp macro="" textlink="">
      <xdr:nvSpPr>
        <xdr:cNvPr id="72" name="テキスト ボックス 71"/>
        <xdr:cNvSpPr txBox="1"/>
      </xdr:nvSpPr>
      <xdr:spPr>
        <a:xfrm>
          <a:off x="3924300" y="2446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66876</xdr:rowOff>
    </xdr:from>
    <xdr:to>
      <xdr:col>19</xdr:col>
      <xdr:colOff>38100</xdr:colOff>
      <xdr:row>15</xdr:row>
      <xdr:rowOff>168476</xdr:rowOff>
    </xdr:to>
    <xdr:sp macro="" textlink="">
      <xdr:nvSpPr>
        <xdr:cNvPr id="73" name="楕円 72"/>
        <xdr:cNvSpPr/>
      </xdr:nvSpPr>
      <xdr:spPr bwMode="auto">
        <a:xfrm>
          <a:off x="3556000" y="26862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7203</xdr:rowOff>
    </xdr:from>
    <xdr:ext cx="762000" cy="259045"/>
    <xdr:sp macro="" textlink="">
      <xdr:nvSpPr>
        <xdr:cNvPr id="74" name="テキスト ボックス 73"/>
        <xdr:cNvSpPr txBox="1"/>
      </xdr:nvSpPr>
      <xdr:spPr>
        <a:xfrm>
          <a:off x="3225800" y="2455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117452</xdr:rowOff>
    </xdr:from>
    <xdr:to>
      <xdr:col>15</xdr:col>
      <xdr:colOff>101600</xdr:colOff>
      <xdr:row>16</xdr:row>
      <xdr:rowOff>47602</xdr:rowOff>
    </xdr:to>
    <xdr:sp macro="" textlink="">
      <xdr:nvSpPr>
        <xdr:cNvPr id="75" name="楕円 74"/>
        <xdr:cNvSpPr/>
      </xdr:nvSpPr>
      <xdr:spPr bwMode="auto">
        <a:xfrm>
          <a:off x="2857500" y="27368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57779</xdr:rowOff>
    </xdr:from>
    <xdr:ext cx="762000" cy="259045"/>
    <xdr:sp macro="" textlink="">
      <xdr:nvSpPr>
        <xdr:cNvPr id="76" name="テキスト ボックス 75"/>
        <xdr:cNvSpPr txBox="1"/>
      </xdr:nvSpPr>
      <xdr:spPr>
        <a:xfrm>
          <a:off x="2527300" y="2505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281289</xdr:rowOff>
    </xdr:from>
    <xdr:to>
      <xdr:col>29</xdr:col>
      <xdr:colOff>127000</xdr:colOff>
      <xdr:row>38</xdr:row>
      <xdr:rowOff>50468</xdr:rowOff>
    </xdr:to>
    <xdr:cxnSp macro="">
      <xdr:nvCxnSpPr>
        <xdr:cNvPr id="107" name="直線コネクタ 106"/>
        <xdr:cNvCxnSpPr/>
      </xdr:nvCxnSpPr>
      <xdr:spPr bwMode="auto">
        <a:xfrm flipV="1">
          <a:off x="5651500" y="6205839"/>
          <a:ext cx="0" cy="13122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22545</xdr:rowOff>
    </xdr:from>
    <xdr:ext cx="762000" cy="259045"/>
    <xdr:sp macro="" textlink="">
      <xdr:nvSpPr>
        <xdr:cNvPr id="108" name="人口1人当たり決算額の推移最小値テキスト445"/>
        <xdr:cNvSpPr txBox="1"/>
      </xdr:nvSpPr>
      <xdr:spPr>
        <a:xfrm>
          <a:off x="5740400" y="7490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50468</xdr:rowOff>
    </xdr:from>
    <xdr:to>
      <xdr:col>30</xdr:col>
      <xdr:colOff>25400</xdr:colOff>
      <xdr:row>38</xdr:row>
      <xdr:rowOff>50468</xdr:rowOff>
    </xdr:to>
    <xdr:cxnSp macro="">
      <xdr:nvCxnSpPr>
        <xdr:cNvPr id="109" name="直線コネクタ 108"/>
        <xdr:cNvCxnSpPr/>
      </xdr:nvCxnSpPr>
      <xdr:spPr bwMode="auto">
        <a:xfrm>
          <a:off x="5562600" y="75180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24766</xdr:rowOff>
    </xdr:from>
    <xdr:ext cx="762000" cy="259045"/>
    <xdr:sp macro="" textlink="">
      <xdr:nvSpPr>
        <xdr:cNvPr id="110" name="人口1人当たり決算額の推移最大値テキスト445"/>
        <xdr:cNvSpPr txBox="1"/>
      </xdr:nvSpPr>
      <xdr:spPr>
        <a:xfrm>
          <a:off x="5740400" y="5949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281289</xdr:rowOff>
    </xdr:from>
    <xdr:to>
      <xdr:col>30</xdr:col>
      <xdr:colOff>25400</xdr:colOff>
      <xdr:row>33</xdr:row>
      <xdr:rowOff>281289</xdr:rowOff>
    </xdr:to>
    <xdr:cxnSp macro="">
      <xdr:nvCxnSpPr>
        <xdr:cNvPr id="111" name="直線コネクタ 110"/>
        <xdr:cNvCxnSpPr/>
      </xdr:nvCxnSpPr>
      <xdr:spPr bwMode="auto">
        <a:xfrm>
          <a:off x="5562600" y="62058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77100</xdr:rowOff>
    </xdr:from>
    <xdr:to>
      <xdr:col>29</xdr:col>
      <xdr:colOff>127000</xdr:colOff>
      <xdr:row>36</xdr:row>
      <xdr:rowOff>86733</xdr:rowOff>
    </xdr:to>
    <xdr:cxnSp macro="">
      <xdr:nvCxnSpPr>
        <xdr:cNvPr id="112" name="直線コネクタ 111"/>
        <xdr:cNvCxnSpPr/>
      </xdr:nvCxnSpPr>
      <xdr:spPr bwMode="auto">
        <a:xfrm flipV="1">
          <a:off x="5003800" y="7030350"/>
          <a:ext cx="647700" cy="96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65733</xdr:rowOff>
    </xdr:from>
    <xdr:ext cx="762000" cy="259045"/>
    <xdr:sp macro="" textlink="">
      <xdr:nvSpPr>
        <xdr:cNvPr id="113" name="人口1人当たり決算額の推移平均値テキスト445"/>
        <xdr:cNvSpPr txBox="1"/>
      </xdr:nvSpPr>
      <xdr:spPr>
        <a:xfrm>
          <a:off x="5740400" y="70189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93656</xdr:rowOff>
    </xdr:from>
    <xdr:to>
      <xdr:col>29</xdr:col>
      <xdr:colOff>177800</xdr:colOff>
      <xdr:row>37</xdr:row>
      <xdr:rowOff>23806</xdr:rowOff>
    </xdr:to>
    <xdr:sp macro="" textlink="">
      <xdr:nvSpPr>
        <xdr:cNvPr id="114" name="フローチャート: 判断 113"/>
        <xdr:cNvSpPr/>
      </xdr:nvSpPr>
      <xdr:spPr bwMode="auto">
        <a:xfrm>
          <a:off x="5600700" y="7046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66192</xdr:rowOff>
    </xdr:from>
    <xdr:to>
      <xdr:col>26</xdr:col>
      <xdr:colOff>50800</xdr:colOff>
      <xdr:row>36</xdr:row>
      <xdr:rowOff>86733</xdr:rowOff>
    </xdr:to>
    <xdr:cxnSp macro="">
      <xdr:nvCxnSpPr>
        <xdr:cNvPr id="115" name="直線コネクタ 114"/>
        <xdr:cNvCxnSpPr/>
      </xdr:nvCxnSpPr>
      <xdr:spPr bwMode="auto">
        <a:xfrm>
          <a:off x="4305300" y="7019442"/>
          <a:ext cx="698500" cy="205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108122</xdr:rowOff>
    </xdr:from>
    <xdr:to>
      <xdr:col>26</xdr:col>
      <xdr:colOff>101600</xdr:colOff>
      <xdr:row>37</xdr:row>
      <xdr:rowOff>38272</xdr:rowOff>
    </xdr:to>
    <xdr:sp macro="" textlink="">
      <xdr:nvSpPr>
        <xdr:cNvPr id="116" name="フローチャート: 判断 115"/>
        <xdr:cNvSpPr/>
      </xdr:nvSpPr>
      <xdr:spPr bwMode="auto">
        <a:xfrm>
          <a:off x="4953000" y="7061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23049</xdr:rowOff>
    </xdr:from>
    <xdr:ext cx="736600" cy="259045"/>
    <xdr:sp macro="" textlink="">
      <xdr:nvSpPr>
        <xdr:cNvPr id="117" name="テキスト ボックス 116"/>
        <xdr:cNvSpPr txBox="1"/>
      </xdr:nvSpPr>
      <xdr:spPr>
        <a:xfrm>
          <a:off x="4622800" y="7147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66192</xdr:rowOff>
    </xdr:from>
    <xdr:to>
      <xdr:col>22</xdr:col>
      <xdr:colOff>114300</xdr:colOff>
      <xdr:row>36</xdr:row>
      <xdr:rowOff>98850</xdr:rowOff>
    </xdr:to>
    <xdr:cxnSp macro="">
      <xdr:nvCxnSpPr>
        <xdr:cNvPr id="118" name="直線コネクタ 117"/>
        <xdr:cNvCxnSpPr/>
      </xdr:nvCxnSpPr>
      <xdr:spPr bwMode="auto">
        <a:xfrm flipV="1">
          <a:off x="3606800" y="7019442"/>
          <a:ext cx="698500" cy="326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107469</xdr:rowOff>
    </xdr:from>
    <xdr:to>
      <xdr:col>22</xdr:col>
      <xdr:colOff>165100</xdr:colOff>
      <xdr:row>37</xdr:row>
      <xdr:rowOff>37619</xdr:rowOff>
    </xdr:to>
    <xdr:sp macro="" textlink="">
      <xdr:nvSpPr>
        <xdr:cNvPr id="119" name="フローチャート: 判断 118"/>
        <xdr:cNvSpPr/>
      </xdr:nvSpPr>
      <xdr:spPr bwMode="auto">
        <a:xfrm>
          <a:off x="4254500" y="7060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22396</xdr:rowOff>
    </xdr:from>
    <xdr:ext cx="762000" cy="259045"/>
    <xdr:sp macro="" textlink="">
      <xdr:nvSpPr>
        <xdr:cNvPr id="120" name="テキスト ボックス 119"/>
        <xdr:cNvSpPr txBox="1"/>
      </xdr:nvSpPr>
      <xdr:spPr>
        <a:xfrm>
          <a:off x="3924300" y="714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98850</xdr:rowOff>
    </xdr:from>
    <xdr:to>
      <xdr:col>18</xdr:col>
      <xdr:colOff>177800</xdr:colOff>
      <xdr:row>36</xdr:row>
      <xdr:rowOff>133172</xdr:rowOff>
    </xdr:to>
    <xdr:cxnSp macro="">
      <xdr:nvCxnSpPr>
        <xdr:cNvPr id="121" name="直線コネクタ 120"/>
        <xdr:cNvCxnSpPr/>
      </xdr:nvCxnSpPr>
      <xdr:spPr bwMode="auto">
        <a:xfrm flipV="1">
          <a:off x="2908300" y="7052100"/>
          <a:ext cx="698500" cy="343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132893</xdr:rowOff>
    </xdr:from>
    <xdr:to>
      <xdr:col>19</xdr:col>
      <xdr:colOff>38100</xdr:colOff>
      <xdr:row>37</xdr:row>
      <xdr:rowOff>63043</xdr:rowOff>
    </xdr:to>
    <xdr:sp macro="" textlink="">
      <xdr:nvSpPr>
        <xdr:cNvPr id="122" name="フローチャート: 判断 121"/>
        <xdr:cNvSpPr/>
      </xdr:nvSpPr>
      <xdr:spPr bwMode="auto">
        <a:xfrm>
          <a:off x="3556000" y="7086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47820</xdr:rowOff>
    </xdr:from>
    <xdr:ext cx="762000" cy="259045"/>
    <xdr:sp macro="" textlink="">
      <xdr:nvSpPr>
        <xdr:cNvPr id="123" name="テキスト ボックス 122"/>
        <xdr:cNvSpPr txBox="1"/>
      </xdr:nvSpPr>
      <xdr:spPr>
        <a:xfrm>
          <a:off x="3225800" y="717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169452</xdr:rowOff>
    </xdr:from>
    <xdr:to>
      <xdr:col>15</xdr:col>
      <xdr:colOff>101600</xdr:colOff>
      <xdr:row>37</xdr:row>
      <xdr:rowOff>99602</xdr:rowOff>
    </xdr:to>
    <xdr:sp macro="" textlink="">
      <xdr:nvSpPr>
        <xdr:cNvPr id="124" name="フローチャート: 判断 123"/>
        <xdr:cNvSpPr/>
      </xdr:nvSpPr>
      <xdr:spPr bwMode="auto">
        <a:xfrm>
          <a:off x="2857500" y="71227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84379</xdr:rowOff>
    </xdr:from>
    <xdr:ext cx="762000" cy="259045"/>
    <xdr:sp macro="" textlink="">
      <xdr:nvSpPr>
        <xdr:cNvPr id="125" name="テキスト ボックス 124"/>
        <xdr:cNvSpPr txBox="1"/>
      </xdr:nvSpPr>
      <xdr:spPr>
        <a:xfrm>
          <a:off x="2527300" y="7209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26300</xdr:rowOff>
    </xdr:from>
    <xdr:to>
      <xdr:col>29</xdr:col>
      <xdr:colOff>177800</xdr:colOff>
      <xdr:row>36</xdr:row>
      <xdr:rowOff>127900</xdr:rowOff>
    </xdr:to>
    <xdr:sp macro="" textlink="">
      <xdr:nvSpPr>
        <xdr:cNvPr id="131" name="楕円 130"/>
        <xdr:cNvSpPr/>
      </xdr:nvSpPr>
      <xdr:spPr bwMode="auto">
        <a:xfrm>
          <a:off x="5600700" y="69795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214277</xdr:rowOff>
    </xdr:from>
    <xdr:ext cx="762000" cy="259045"/>
    <xdr:sp macro="" textlink="">
      <xdr:nvSpPr>
        <xdr:cNvPr id="132" name="人口1人当たり決算額の推移該当値テキスト445"/>
        <xdr:cNvSpPr txBox="1"/>
      </xdr:nvSpPr>
      <xdr:spPr>
        <a:xfrm>
          <a:off x="5740400" y="6824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35933</xdr:rowOff>
    </xdr:from>
    <xdr:to>
      <xdr:col>26</xdr:col>
      <xdr:colOff>101600</xdr:colOff>
      <xdr:row>36</xdr:row>
      <xdr:rowOff>137533</xdr:rowOff>
    </xdr:to>
    <xdr:sp macro="" textlink="">
      <xdr:nvSpPr>
        <xdr:cNvPr id="133" name="楕円 132"/>
        <xdr:cNvSpPr/>
      </xdr:nvSpPr>
      <xdr:spPr bwMode="auto">
        <a:xfrm>
          <a:off x="4953000" y="69891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147710</xdr:rowOff>
    </xdr:from>
    <xdr:ext cx="736600" cy="259045"/>
    <xdr:sp macro="" textlink="">
      <xdr:nvSpPr>
        <xdr:cNvPr id="134" name="テキスト ボックス 133"/>
        <xdr:cNvSpPr txBox="1"/>
      </xdr:nvSpPr>
      <xdr:spPr>
        <a:xfrm>
          <a:off x="4622800" y="67580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15392</xdr:rowOff>
    </xdr:from>
    <xdr:to>
      <xdr:col>22</xdr:col>
      <xdr:colOff>165100</xdr:colOff>
      <xdr:row>36</xdr:row>
      <xdr:rowOff>116992</xdr:rowOff>
    </xdr:to>
    <xdr:sp macro="" textlink="">
      <xdr:nvSpPr>
        <xdr:cNvPr id="135" name="楕円 134"/>
        <xdr:cNvSpPr/>
      </xdr:nvSpPr>
      <xdr:spPr bwMode="auto">
        <a:xfrm>
          <a:off x="4254500" y="69686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127169</xdr:rowOff>
    </xdr:from>
    <xdr:ext cx="762000" cy="259045"/>
    <xdr:sp macro="" textlink="">
      <xdr:nvSpPr>
        <xdr:cNvPr id="136" name="テキスト ボックス 135"/>
        <xdr:cNvSpPr txBox="1"/>
      </xdr:nvSpPr>
      <xdr:spPr>
        <a:xfrm>
          <a:off x="3924300" y="6737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48050</xdr:rowOff>
    </xdr:from>
    <xdr:to>
      <xdr:col>19</xdr:col>
      <xdr:colOff>38100</xdr:colOff>
      <xdr:row>36</xdr:row>
      <xdr:rowOff>149650</xdr:rowOff>
    </xdr:to>
    <xdr:sp macro="" textlink="">
      <xdr:nvSpPr>
        <xdr:cNvPr id="137" name="楕円 136"/>
        <xdr:cNvSpPr/>
      </xdr:nvSpPr>
      <xdr:spPr bwMode="auto">
        <a:xfrm>
          <a:off x="3556000" y="70013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159827</xdr:rowOff>
    </xdr:from>
    <xdr:ext cx="762000" cy="259045"/>
    <xdr:sp macro="" textlink="">
      <xdr:nvSpPr>
        <xdr:cNvPr id="138" name="テキスト ボックス 137"/>
        <xdr:cNvSpPr txBox="1"/>
      </xdr:nvSpPr>
      <xdr:spPr>
        <a:xfrm>
          <a:off x="3225800" y="67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82372</xdr:rowOff>
    </xdr:from>
    <xdr:to>
      <xdr:col>15</xdr:col>
      <xdr:colOff>101600</xdr:colOff>
      <xdr:row>37</xdr:row>
      <xdr:rowOff>12522</xdr:rowOff>
    </xdr:to>
    <xdr:sp macro="" textlink="">
      <xdr:nvSpPr>
        <xdr:cNvPr id="139" name="楕円 138"/>
        <xdr:cNvSpPr/>
      </xdr:nvSpPr>
      <xdr:spPr bwMode="auto">
        <a:xfrm>
          <a:off x="2857500" y="70356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194149</xdr:rowOff>
    </xdr:from>
    <xdr:ext cx="762000" cy="259045"/>
    <xdr:sp macro="" textlink="">
      <xdr:nvSpPr>
        <xdr:cNvPr id="140" name="テキスト ボックス 139"/>
        <xdr:cNvSpPr txBox="1"/>
      </xdr:nvSpPr>
      <xdr:spPr>
        <a:xfrm>
          <a:off x="2527300" y="6804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9,175
9,072
362.86
7,015,845
6,818,246
159,649
4,740,644
8,405,771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38.2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114173</xdr:rowOff>
    </xdr:from>
    <xdr:to>
      <xdr:col>24</xdr:col>
      <xdr:colOff>62865</xdr:colOff>
      <xdr:row>38</xdr:row>
      <xdr:rowOff>132396</xdr:rowOff>
    </xdr:to>
    <xdr:cxnSp macro="">
      <xdr:nvCxnSpPr>
        <xdr:cNvPr id="58" name="直線コネクタ 57"/>
        <xdr:cNvCxnSpPr/>
      </xdr:nvCxnSpPr>
      <xdr:spPr>
        <a:xfrm flipV="1">
          <a:off x="4633595" y="5086223"/>
          <a:ext cx="1270" cy="1561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136223</xdr:rowOff>
    </xdr:from>
    <xdr:ext cx="534377" cy="259045"/>
    <xdr:sp macro="" textlink="">
      <xdr:nvSpPr>
        <xdr:cNvPr id="59" name="人件費最小値テキスト"/>
        <xdr:cNvSpPr txBox="1"/>
      </xdr:nvSpPr>
      <xdr:spPr>
        <a:xfrm>
          <a:off x="4686300" y="6651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132396</xdr:rowOff>
    </xdr:from>
    <xdr:to>
      <xdr:col>24</xdr:col>
      <xdr:colOff>152400</xdr:colOff>
      <xdr:row>38</xdr:row>
      <xdr:rowOff>132396</xdr:rowOff>
    </xdr:to>
    <xdr:cxnSp macro="">
      <xdr:nvCxnSpPr>
        <xdr:cNvPr id="60" name="直線コネクタ 59"/>
        <xdr:cNvCxnSpPr/>
      </xdr:nvCxnSpPr>
      <xdr:spPr>
        <a:xfrm>
          <a:off x="4546600" y="6647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60850</xdr:rowOff>
    </xdr:from>
    <xdr:ext cx="599010" cy="259045"/>
    <xdr:sp macro="" textlink="">
      <xdr:nvSpPr>
        <xdr:cNvPr id="61" name="人件費最大値テキスト"/>
        <xdr:cNvSpPr txBox="1"/>
      </xdr:nvSpPr>
      <xdr:spPr>
        <a:xfrm>
          <a:off x="4686300" y="4861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114173</xdr:rowOff>
    </xdr:from>
    <xdr:to>
      <xdr:col>24</xdr:col>
      <xdr:colOff>152400</xdr:colOff>
      <xdr:row>29</xdr:row>
      <xdr:rowOff>114173</xdr:rowOff>
    </xdr:to>
    <xdr:cxnSp macro="">
      <xdr:nvCxnSpPr>
        <xdr:cNvPr id="62" name="直線コネクタ 61"/>
        <xdr:cNvCxnSpPr/>
      </xdr:nvCxnSpPr>
      <xdr:spPr>
        <a:xfrm>
          <a:off x="4546600" y="5086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98715</xdr:rowOff>
    </xdr:from>
    <xdr:to>
      <xdr:col>24</xdr:col>
      <xdr:colOff>63500</xdr:colOff>
      <xdr:row>34</xdr:row>
      <xdr:rowOff>168166</xdr:rowOff>
    </xdr:to>
    <xdr:cxnSp macro="">
      <xdr:nvCxnSpPr>
        <xdr:cNvPr id="63" name="直線コネクタ 62"/>
        <xdr:cNvCxnSpPr/>
      </xdr:nvCxnSpPr>
      <xdr:spPr>
        <a:xfrm>
          <a:off x="3797300" y="5928015"/>
          <a:ext cx="838200" cy="6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55244</xdr:rowOff>
    </xdr:from>
    <xdr:ext cx="599010" cy="259045"/>
    <xdr:sp macro="" textlink="">
      <xdr:nvSpPr>
        <xdr:cNvPr id="64" name="人件費平均値テキスト"/>
        <xdr:cNvSpPr txBox="1"/>
      </xdr:nvSpPr>
      <xdr:spPr>
        <a:xfrm>
          <a:off x="4686300" y="60559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76817</xdr:rowOff>
    </xdr:from>
    <xdr:to>
      <xdr:col>24</xdr:col>
      <xdr:colOff>114300</xdr:colOff>
      <xdr:row>36</xdr:row>
      <xdr:rowOff>6967</xdr:rowOff>
    </xdr:to>
    <xdr:sp macro="" textlink="">
      <xdr:nvSpPr>
        <xdr:cNvPr id="65" name="フローチャート: 判断 64"/>
        <xdr:cNvSpPr/>
      </xdr:nvSpPr>
      <xdr:spPr>
        <a:xfrm>
          <a:off x="4584700" y="607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95994</xdr:rowOff>
    </xdr:from>
    <xdr:to>
      <xdr:col>19</xdr:col>
      <xdr:colOff>177800</xdr:colOff>
      <xdr:row>34</xdr:row>
      <xdr:rowOff>98715</xdr:rowOff>
    </xdr:to>
    <xdr:cxnSp macro="">
      <xdr:nvCxnSpPr>
        <xdr:cNvPr id="66" name="直線コネクタ 65"/>
        <xdr:cNvCxnSpPr/>
      </xdr:nvCxnSpPr>
      <xdr:spPr>
        <a:xfrm>
          <a:off x="2908300" y="5925294"/>
          <a:ext cx="889000" cy="2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115200</xdr:rowOff>
    </xdr:from>
    <xdr:to>
      <xdr:col>20</xdr:col>
      <xdr:colOff>38100</xdr:colOff>
      <xdr:row>36</xdr:row>
      <xdr:rowOff>45350</xdr:rowOff>
    </xdr:to>
    <xdr:sp macro="" textlink="">
      <xdr:nvSpPr>
        <xdr:cNvPr id="67" name="フローチャート: 判断 66"/>
        <xdr:cNvSpPr/>
      </xdr:nvSpPr>
      <xdr:spPr>
        <a:xfrm>
          <a:off x="3746500" y="611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36477</xdr:rowOff>
    </xdr:from>
    <xdr:ext cx="599010" cy="259045"/>
    <xdr:sp macro="" textlink="">
      <xdr:nvSpPr>
        <xdr:cNvPr id="68" name="テキスト ボックス 67"/>
        <xdr:cNvSpPr txBox="1"/>
      </xdr:nvSpPr>
      <xdr:spPr>
        <a:xfrm>
          <a:off x="3497795" y="6208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20632</xdr:rowOff>
    </xdr:from>
    <xdr:to>
      <xdr:col>15</xdr:col>
      <xdr:colOff>50800</xdr:colOff>
      <xdr:row>34</xdr:row>
      <xdr:rowOff>95994</xdr:rowOff>
    </xdr:to>
    <xdr:cxnSp macro="">
      <xdr:nvCxnSpPr>
        <xdr:cNvPr id="69" name="直線コネクタ 68"/>
        <xdr:cNvCxnSpPr/>
      </xdr:nvCxnSpPr>
      <xdr:spPr>
        <a:xfrm>
          <a:off x="2019300" y="5849932"/>
          <a:ext cx="889000" cy="7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109136</xdr:rowOff>
    </xdr:from>
    <xdr:to>
      <xdr:col>15</xdr:col>
      <xdr:colOff>101600</xdr:colOff>
      <xdr:row>36</xdr:row>
      <xdr:rowOff>39286</xdr:rowOff>
    </xdr:to>
    <xdr:sp macro="" textlink="">
      <xdr:nvSpPr>
        <xdr:cNvPr id="70" name="フローチャート: 判断 69"/>
        <xdr:cNvSpPr/>
      </xdr:nvSpPr>
      <xdr:spPr>
        <a:xfrm>
          <a:off x="2857500" y="610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30413</xdr:rowOff>
    </xdr:from>
    <xdr:ext cx="599010" cy="259045"/>
    <xdr:sp macro="" textlink="">
      <xdr:nvSpPr>
        <xdr:cNvPr id="71" name="テキスト ボックス 70"/>
        <xdr:cNvSpPr txBox="1"/>
      </xdr:nvSpPr>
      <xdr:spPr>
        <a:xfrm>
          <a:off x="2608795" y="620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20632</xdr:rowOff>
    </xdr:from>
    <xdr:to>
      <xdr:col>10</xdr:col>
      <xdr:colOff>114300</xdr:colOff>
      <xdr:row>34</xdr:row>
      <xdr:rowOff>48325</xdr:rowOff>
    </xdr:to>
    <xdr:cxnSp macro="">
      <xdr:nvCxnSpPr>
        <xdr:cNvPr id="72" name="直線コネクタ 71"/>
        <xdr:cNvCxnSpPr/>
      </xdr:nvCxnSpPr>
      <xdr:spPr>
        <a:xfrm flipV="1">
          <a:off x="1130300" y="5849932"/>
          <a:ext cx="889000" cy="27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125628</xdr:rowOff>
    </xdr:from>
    <xdr:to>
      <xdr:col>10</xdr:col>
      <xdr:colOff>165100</xdr:colOff>
      <xdr:row>36</xdr:row>
      <xdr:rowOff>55778</xdr:rowOff>
    </xdr:to>
    <xdr:sp macro="" textlink="">
      <xdr:nvSpPr>
        <xdr:cNvPr id="73" name="フローチャート: 判断 72"/>
        <xdr:cNvSpPr/>
      </xdr:nvSpPr>
      <xdr:spPr>
        <a:xfrm>
          <a:off x="1968500" y="612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46905</xdr:rowOff>
    </xdr:from>
    <xdr:ext cx="599010" cy="259045"/>
    <xdr:sp macro="" textlink="">
      <xdr:nvSpPr>
        <xdr:cNvPr id="74" name="テキスト ボックス 73"/>
        <xdr:cNvSpPr txBox="1"/>
      </xdr:nvSpPr>
      <xdr:spPr>
        <a:xfrm>
          <a:off x="1719795" y="6219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144461</xdr:rowOff>
    </xdr:from>
    <xdr:to>
      <xdr:col>6</xdr:col>
      <xdr:colOff>38100</xdr:colOff>
      <xdr:row>36</xdr:row>
      <xdr:rowOff>74611</xdr:rowOff>
    </xdr:to>
    <xdr:sp macro="" textlink="">
      <xdr:nvSpPr>
        <xdr:cNvPr id="75" name="フローチャート: 判断 74"/>
        <xdr:cNvSpPr/>
      </xdr:nvSpPr>
      <xdr:spPr>
        <a:xfrm>
          <a:off x="1079500" y="6145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65738</xdr:rowOff>
    </xdr:from>
    <xdr:ext cx="599010" cy="259045"/>
    <xdr:sp macro="" textlink="">
      <xdr:nvSpPr>
        <xdr:cNvPr id="76" name="テキスト ボックス 75"/>
        <xdr:cNvSpPr txBox="1"/>
      </xdr:nvSpPr>
      <xdr:spPr>
        <a:xfrm>
          <a:off x="830795" y="6237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117366</xdr:rowOff>
    </xdr:from>
    <xdr:to>
      <xdr:col>24</xdr:col>
      <xdr:colOff>114300</xdr:colOff>
      <xdr:row>35</xdr:row>
      <xdr:rowOff>47516</xdr:rowOff>
    </xdr:to>
    <xdr:sp macro="" textlink="">
      <xdr:nvSpPr>
        <xdr:cNvPr id="82" name="楕円 81"/>
        <xdr:cNvSpPr/>
      </xdr:nvSpPr>
      <xdr:spPr>
        <a:xfrm>
          <a:off x="4584700" y="594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140243</xdr:rowOff>
    </xdr:from>
    <xdr:ext cx="599010" cy="259045"/>
    <xdr:sp macro="" textlink="">
      <xdr:nvSpPr>
        <xdr:cNvPr id="83" name="人件費該当値テキスト"/>
        <xdr:cNvSpPr txBox="1"/>
      </xdr:nvSpPr>
      <xdr:spPr>
        <a:xfrm>
          <a:off x="4686300" y="5798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47915</xdr:rowOff>
    </xdr:from>
    <xdr:to>
      <xdr:col>20</xdr:col>
      <xdr:colOff>38100</xdr:colOff>
      <xdr:row>34</xdr:row>
      <xdr:rowOff>149515</xdr:rowOff>
    </xdr:to>
    <xdr:sp macro="" textlink="">
      <xdr:nvSpPr>
        <xdr:cNvPr id="84" name="楕円 83"/>
        <xdr:cNvSpPr/>
      </xdr:nvSpPr>
      <xdr:spPr>
        <a:xfrm>
          <a:off x="3746500" y="587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166042</xdr:rowOff>
    </xdr:from>
    <xdr:ext cx="599010" cy="259045"/>
    <xdr:sp macro="" textlink="">
      <xdr:nvSpPr>
        <xdr:cNvPr id="85" name="テキスト ボックス 84"/>
        <xdr:cNvSpPr txBox="1"/>
      </xdr:nvSpPr>
      <xdr:spPr>
        <a:xfrm>
          <a:off x="3497795" y="5652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45194</xdr:rowOff>
    </xdr:from>
    <xdr:to>
      <xdr:col>15</xdr:col>
      <xdr:colOff>101600</xdr:colOff>
      <xdr:row>34</xdr:row>
      <xdr:rowOff>146794</xdr:rowOff>
    </xdr:to>
    <xdr:sp macro="" textlink="">
      <xdr:nvSpPr>
        <xdr:cNvPr id="86" name="楕円 85"/>
        <xdr:cNvSpPr/>
      </xdr:nvSpPr>
      <xdr:spPr>
        <a:xfrm>
          <a:off x="2857500" y="5874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163321</xdr:rowOff>
    </xdr:from>
    <xdr:ext cx="599010" cy="259045"/>
    <xdr:sp macro="" textlink="">
      <xdr:nvSpPr>
        <xdr:cNvPr id="87" name="テキスト ボックス 86"/>
        <xdr:cNvSpPr txBox="1"/>
      </xdr:nvSpPr>
      <xdr:spPr>
        <a:xfrm>
          <a:off x="2608795" y="5649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141282</xdr:rowOff>
    </xdr:from>
    <xdr:to>
      <xdr:col>10</xdr:col>
      <xdr:colOff>165100</xdr:colOff>
      <xdr:row>34</xdr:row>
      <xdr:rowOff>71432</xdr:rowOff>
    </xdr:to>
    <xdr:sp macro="" textlink="">
      <xdr:nvSpPr>
        <xdr:cNvPr id="88" name="楕円 87"/>
        <xdr:cNvSpPr/>
      </xdr:nvSpPr>
      <xdr:spPr>
        <a:xfrm>
          <a:off x="1968500" y="579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87959</xdr:rowOff>
    </xdr:from>
    <xdr:ext cx="599010" cy="259045"/>
    <xdr:sp macro="" textlink="">
      <xdr:nvSpPr>
        <xdr:cNvPr id="89" name="テキスト ボックス 88"/>
        <xdr:cNvSpPr txBox="1"/>
      </xdr:nvSpPr>
      <xdr:spPr>
        <a:xfrm>
          <a:off x="1719795" y="557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168975</xdr:rowOff>
    </xdr:from>
    <xdr:to>
      <xdr:col>6</xdr:col>
      <xdr:colOff>38100</xdr:colOff>
      <xdr:row>34</xdr:row>
      <xdr:rowOff>99125</xdr:rowOff>
    </xdr:to>
    <xdr:sp macro="" textlink="">
      <xdr:nvSpPr>
        <xdr:cNvPr id="90" name="楕円 89"/>
        <xdr:cNvSpPr/>
      </xdr:nvSpPr>
      <xdr:spPr>
        <a:xfrm>
          <a:off x="1079500" y="582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115652</xdr:rowOff>
    </xdr:from>
    <xdr:ext cx="599010" cy="259045"/>
    <xdr:sp macro="" textlink="">
      <xdr:nvSpPr>
        <xdr:cNvPr id="91" name="テキスト ボックス 90"/>
        <xdr:cNvSpPr txBox="1"/>
      </xdr:nvSpPr>
      <xdr:spPr>
        <a:xfrm>
          <a:off x="830795" y="5602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2714</xdr:rowOff>
    </xdr:from>
    <xdr:to>
      <xdr:col>24</xdr:col>
      <xdr:colOff>62865</xdr:colOff>
      <xdr:row>57</xdr:row>
      <xdr:rowOff>37529</xdr:rowOff>
    </xdr:to>
    <xdr:cxnSp macro="">
      <xdr:nvCxnSpPr>
        <xdr:cNvPr id="113" name="直線コネクタ 112"/>
        <xdr:cNvCxnSpPr/>
      </xdr:nvCxnSpPr>
      <xdr:spPr>
        <a:xfrm flipV="1">
          <a:off x="4633595" y="8575214"/>
          <a:ext cx="1270" cy="1234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41356</xdr:rowOff>
    </xdr:from>
    <xdr:ext cx="534377" cy="259045"/>
    <xdr:sp macro="" textlink="">
      <xdr:nvSpPr>
        <xdr:cNvPr id="114" name="物件費最小値テキスト"/>
        <xdr:cNvSpPr txBox="1"/>
      </xdr:nvSpPr>
      <xdr:spPr>
        <a:xfrm>
          <a:off x="4686300" y="9814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37529</xdr:rowOff>
    </xdr:from>
    <xdr:to>
      <xdr:col>24</xdr:col>
      <xdr:colOff>152400</xdr:colOff>
      <xdr:row>57</xdr:row>
      <xdr:rowOff>37529</xdr:rowOff>
    </xdr:to>
    <xdr:cxnSp macro="">
      <xdr:nvCxnSpPr>
        <xdr:cNvPr id="115" name="直線コネクタ 114"/>
        <xdr:cNvCxnSpPr/>
      </xdr:nvCxnSpPr>
      <xdr:spPr>
        <a:xfrm>
          <a:off x="4546600" y="9810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120841</xdr:rowOff>
    </xdr:from>
    <xdr:ext cx="599010" cy="259045"/>
    <xdr:sp macro="" textlink="">
      <xdr:nvSpPr>
        <xdr:cNvPr id="116" name="物件費最大値テキスト"/>
        <xdr:cNvSpPr txBox="1"/>
      </xdr:nvSpPr>
      <xdr:spPr>
        <a:xfrm>
          <a:off x="4686300" y="835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2714</xdr:rowOff>
    </xdr:from>
    <xdr:to>
      <xdr:col>24</xdr:col>
      <xdr:colOff>152400</xdr:colOff>
      <xdr:row>50</xdr:row>
      <xdr:rowOff>2714</xdr:rowOff>
    </xdr:to>
    <xdr:cxnSp macro="">
      <xdr:nvCxnSpPr>
        <xdr:cNvPr id="117" name="直線コネクタ 116"/>
        <xdr:cNvCxnSpPr/>
      </xdr:nvCxnSpPr>
      <xdr:spPr>
        <a:xfrm>
          <a:off x="4546600" y="8575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30877</xdr:rowOff>
    </xdr:from>
    <xdr:to>
      <xdr:col>24</xdr:col>
      <xdr:colOff>63500</xdr:colOff>
      <xdr:row>56</xdr:row>
      <xdr:rowOff>77581</xdr:rowOff>
    </xdr:to>
    <xdr:cxnSp macro="">
      <xdr:nvCxnSpPr>
        <xdr:cNvPr id="118" name="直線コネクタ 117"/>
        <xdr:cNvCxnSpPr/>
      </xdr:nvCxnSpPr>
      <xdr:spPr>
        <a:xfrm flipV="1">
          <a:off x="3797300" y="9632077"/>
          <a:ext cx="838200" cy="46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45602</xdr:rowOff>
    </xdr:from>
    <xdr:ext cx="599010" cy="259045"/>
    <xdr:sp macro="" textlink="">
      <xdr:nvSpPr>
        <xdr:cNvPr id="119" name="物件費平均値テキスト"/>
        <xdr:cNvSpPr txBox="1"/>
      </xdr:nvSpPr>
      <xdr:spPr>
        <a:xfrm>
          <a:off x="4686300" y="93039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22725</xdr:rowOff>
    </xdr:from>
    <xdr:to>
      <xdr:col>24</xdr:col>
      <xdr:colOff>114300</xdr:colOff>
      <xdr:row>55</xdr:row>
      <xdr:rowOff>124325</xdr:rowOff>
    </xdr:to>
    <xdr:sp macro="" textlink="">
      <xdr:nvSpPr>
        <xdr:cNvPr id="120" name="フローチャート: 判断 119"/>
        <xdr:cNvSpPr/>
      </xdr:nvSpPr>
      <xdr:spPr>
        <a:xfrm>
          <a:off x="4584700" y="945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67764</xdr:rowOff>
    </xdr:from>
    <xdr:to>
      <xdr:col>19</xdr:col>
      <xdr:colOff>177800</xdr:colOff>
      <xdr:row>56</xdr:row>
      <xdr:rowOff>77581</xdr:rowOff>
    </xdr:to>
    <xdr:cxnSp macro="">
      <xdr:nvCxnSpPr>
        <xdr:cNvPr id="121" name="直線コネクタ 120"/>
        <xdr:cNvCxnSpPr/>
      </xdr:nvCxnSpPr>
      <xdr:spPr>
        <a:xfrm>
          <a:off x="2908300" y="9668964"/>
          <a:ext cx="889000" cy="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47276</xdr:rowOff>
    </xdr:from>
    <xdr:to>
      <xdr:col>20</xdr:col>
      <xdr:colOff>38100</xdr:colOff>
      <xdr:row>55</xdr:row>
      <xdr:rowOff>148876</xdr:rowOff>
    </xdr:to>
    <xdr:sp macro="" textlink="">
      <xdr:nvSpPr>
        <xdr:cNvPr id="122" name="フローチャート: 判断 121"/>
        <xdr:cNvSpPr/>
      </xdr:nvSpPr>
      <xdr:spPr>
        <a:xfrm>
          <a:off x="3746500" y="947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165403</xdr:rowOff>
    </xdr:from>
    <xdr:ext cx="599010" cy="259045"/>
    <xdr:sp macro="" textlink="">
      <xdr:nvSpPr>
        <xdr:cNvPr id="123" name="テキスト ボックス 122"/>
        <xdr:cNvSpPr txBox="1"/>
      </xdr:nvSpPr>
      <xdr:spPr>
        <a:xfrm>
          <a:off x="3497795" y="9252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67764</xdr:rowOff>
    </xdr:from>
    <xdr:to>
      <xdr:col>15</xdr:col>
      <xdr:colOff>50800</xdr:colOff>
      <xdr:row>56</xdr:row>
      <xdr:rowOff>94414</xdr:rowOff>
    </xdr:to>
    <xdr:cxnSp macro="">
      <xdr:nvCxnSpPr>
        <xdr:cNvPr id="124" name="直線コネクタ 123"/>
        <xdr:cNvCxnSpPr/>
      </xdr:nvCxnSpPr>
      <xdr:spPr>
        <a:xfrm flipV="1">
          <a:off x="2019300" y="9668964"/>
          <a:ext cx="889000" cy="26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43226</xdr:rowOff>
    </xdr:from>
    <xdr:to>
      <xdr:col>15</xdr:col>
      <xdr:colOff>101600</xdr:colOff>
      <xdr:row>55</xdr:row>
      <xdr:rowOff>144826</xdr:rowOff>
    </xdr:to>
    <xdr:sp macro="" textlink="">
      <xdr:nvSpPr>
        <xdr:cNvPr id="125" name="フローチャート: 判断 124"/>
        <xdr:cNvSpPr/>
      </xdr:nvSpPr>
      <xdr:spPr>
        <a:xfrm>
          <a:off x="2857500" y="947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161353</xdr:rowOff>
    </xdr:from>
    <xdr:ext cx="599010" cy="259045"/>
    <xdr:sp macro="" textlink="">
      <xdr:nvSpPr>
        <xdr:cNvPr id="126" name="テキスト ボックス 125"/>
        <xdr:cNvSpPr txBox="1"/>
      </xdr:nvSpPr>
      <xdr:spPr>
        <a:xfrm>
          <a:off x="2608795" y="9248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94414</xdr:rowOff>
    </xdr:from>
    <xdr:to>
      <xdr:col>10</xdr:col>
      <xdr:colOff>114300</xdr:colOff>
      <xdr:row>56</xdr:row>
      <xdr:rowOff>97327</xdr:rowOff>
    </xdr:to>
    <xdr:cxnSp macro="">
      <xdr:nvCxnSpPr>
        <xdr:cNvPr id="127" name="直線コネクタ 126"/>
        <xdr:cNvCxnSpPr/>
      </xdr:nvCxnSpPr>
      <xdr:spPr>
        <a:xfrm flipV="1">
          <a:off x="1130300" y="9695614"/>
          <a:ext cx="889000" cy="2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68514</xdr:rowOff>
    </xdr:from>
    <xdr:to>
      <xdr:col>10</xdr:col>
      <xdr:colOff>165100</xdr:colOff>
      <xdr:row>55</xdr:row>
      <xdr:rowOff>170114</xdr:rowOff>
    </xdr:to>
    <xdr:sp macro="" textlink="">
      <xdr:nvSpPr>
        <xdr:cNvPr id="128" name="フローチャート: 判断 127"/>
        <xdr:cNvSpPr/>
      </xdr:nvSpPr>
      <xdr:spPr>
        <a:xfrm>
          <a:off x="1968500" y="949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15191</xdr:rowOff>
    </xdr:from>
    <xdr:ext cx="599010" cy="259045"/>
    <xdr:sp macro="" textlink="">
      <xdr:nvSpPr>
        <xdr:cNvPr id="129" name="テキスト ボックス 128"/>
        <xdr:cNvSpPr txBox="1"/>
      </xdr:nvSpPr>
      <xdr:spPr>
        <a:xfrm>
          <a:off x="1719795" y="9273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117571</xdr:rowOff>
    </xdr:from>
    <xdr:to>
      <xdr:col>6</xdr:col>
      <xdr:colOff>38100</xdr:colOff>
      <xdr:row>56</xdr:row>
      <xdr:rowOff>47721</xdr:rowOff>
    </xdr:to>
    <xdr:sp macro="" textlink="">
      <xdr:nvSpPr>
        <xdr:cNvPr id="130" name="フローチャート: 判断 129"/>
        <xdr:cNvSpPr/>
      </xdr:nvSpPr>
      <xdr:spPr>
        <a:xfrm>
          <a:off x="10795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64248</xdr:rowOff>
    </xdr:from>
    <xdr:ext cx="599010" cy="259045"/>
    <xdr:sp macro="" textlink="">
      <xdr:nvSpPr>
        <xdr:cNvPr id="131" name="テキスト ボックス 130"/>
        <xdr:cNvSpPr txBox="1"/>
      </xdr:nvSpPr>
      <xdr:spPr>
        <a:xfrm>
          <a:off x="830795" y="932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151527</xdr:rowOff>
    </xdr:from>
    <xdr:to>
      <xdr:col>24</xdr:col>
      <xdr:colOff>114300</xdr:colOff>
      <xdr:row>56</xdr:row>
      <xdr:rowOff>81677</xdr:rowOff>
    </xdr:to>
    <xdr:sp macro="" textlink="">
      <xdr:nvSpPr>
        <xdr:cNvPr id="137" name="楕円 136"/>
        <xdr:cNvSpPr/>
      </xdr:nvSpPr>
      <xdr:spPr>
        <a:xfrm>
          <a:off x="4584700" y="958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129954</xdr:rowOff>
    </xdr:from>
    <xdr:ext cx="534377" cy="259045"/>
    <xdr:sp macro="" textlink="">
      <xdr:nvSpPr>
        <xdr:cNvPr id="138" name="物件費該当値テキスト"/>
        <xdr:cNvSpPr txBox="1"/>
      </xdr:nvSpPr>
      <xdr:spPr>
        <a:xfrm>
          <a:off x="4686300" y="955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26781</xdr:rowOff>
    </xdr:from>
    <xdr:to>
      <xdr:col>20</xdr:col>
      <xdr:colOff>38100</xdr:colOff>
      <xdr:row>56</xdr:row>
      <xdr:rowOff>128381</xdr:rowOff>
    </xdr:to>
    <xdr:sp macro="" textlink="">
      <xdr:nvSpPr>
        <xdr:cNvPr id="139" name="楕円 138"/>
        <xdr:cNvSpPr/>
      </xdr:nvSpPr>
      <xdr:spPr>
        <a:xfrm>
          <a:off x="3746500" y="962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119508</xdr:rowOff>
    </xdr:from>
    <xdr:ext cx="534377" cy="259045"/>
    <xdr:sp macro="" textlink="">
      <xdr:nvSpPr>
        <xdr:cNvPr id="140" name="テキスト ボックス 139"/>
        <xdr:cNvSpPr txBox="1"/>
      </xdr:nvSpPr>
      <xdr:spPr>
        <a:xfrm>
          <a:off x="3530111" y="972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16964</xdr:rowOff>
    </xdr:from>
    <xdr:to>
      <xdr:col>15</xdr:col>
      <xdr:colOff>101600</xdr:colOff>
      <xdr:row>56</xdr:row>
      <xdr:rowOff>118564</xdr:rowOff>
    </xdr:to>
    <xdr:sp macro="" textlink="">
      <xdr:nvSpPr>
        <xdr:cNvPr id="141" name="楕円 140"/>
        <xdr:cNvSpPr/>
      </xdr:nvSpPr>
      <xdr:spPr>
        <a:xfrm>
          <a:off x="2857500" y="961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109691</xdr:rowOff>
    </xdr:from>
    <xdr:ext cx="534377" cy="259045"/>
    <xdr:sp macro="" textlink="">
      <xdr:nvSpPr>
        <xdr:cNvPr id="142" name="テキスト ボックス 141"/>
        <xdr:cNvSpPr txBox="1"/>
      </xdr:nvSpPr>
      <xdr:spPr>
        <a:xfrm>
          <a:off x="2641111" y="971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43614</xdr:rowOff>
    </xdr:from>
    <xdr:to>
      <xdr:col>10</xdr:col>
      <xdr:colOff>165100</xdr:colOff>
      <xdr:row>56</xdr:row>
      <xdr:rowOff>145214</xdr:rowOff>
    </xdr:to>
    <xdr:sp macro="" textlink="">
      <xdr:nvSpPr>
        <xdr:cNvPr id="143" name="楕円 142"/>
        <xdr:cNvSpPr/>
      </xdr:nvSpPr>
      <xdr:spPr>
        <a:xfrm>
          <a:off x="1968500" y="964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136341</xdr:rowOff>
    </xdr:from>
    <xdr:ext cx="534377" cy="259045"/>
    <xdr:sp macro="" textlink="">
      <xdr:nvSpPr>
        <xdr:cNvPr id="144" name="テキスト ボックス 143"/>
        <xdr:cNvSpPr txBox="1"/>
      </xdr:nvSpPr>
      <xdr:spPr>
        <a:xfrm>
          <a:off x="1752111" y="973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46527</xdr:rowOff>
    </xdr:from>
    <xdr:to>
      <xdr:col>6</xdr:col>
      <xdr:colOff>38100</xdr:colOff>
      <xdr:row>56</xdr:row>
      <xdr:rowOff>148127</xdr:rowOff>
    </xdr:to>
    <xdr:sp macro="" textlink="">
      <xdr:nvSpPr>
        <xdr:cNvPr id="145" name="楕円 144"/>
        <xdr:cNvSpPr/>
      </xdr:nvSpPr>
      <xdr:spPr>
        <a:xfrm>
          <a:off x="1079500" y="9647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139254</xdr:rowOff>
    </xdr:from>
    <xdr:ext cx="534377" cy="259045"/>
    <xdr:sp macro="" textlink="">
      <xdr:nvSpPr>
        <xdr:cNvPr id="146" name="テキスト ボックス 145"/>
        <xdr:cNvSpPr txBox="1"/>
      </xdr:nvSpPr>
      <xdr:spPr>
        <a:xfrm>
          <a:off x="863111" y="974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121107</xdr:rowOff>
    </xdr:from>
    <xdr:to>
      <xdr:col>24</xdr:col>
      <xdr:colOff>62865</xdr:colOff>
      <xdr:row>79</xdr:row>
      <xdr:rowOff>43154</xdr:rowOff>
    </xdr:to>
    <xdr:cxnSp macro="">
      <xdr:nvCxnSpPr>
        <xdr:cNvPr id="170" name="直線コネクタ 169"/>
        <xdr:cNvCxnSpPr/>
      </xdr:nvCxnSpPr>
      <xdr:spPr>
        <a:xfrm flipV="1">
          <a:off x="4633595" y="12122607"/>
          <a:ext cx="1270" cy="1465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46981</xdr:rowOff>
    </xdr:from>
    <xdr:ext cx="313932" cy="259045"/>
    <xdr:sp macro="" textlink="">
      <xdr:nvSpPr>
        <xdr:cNvPr id="171" name="維持補修費最小値テキスト"/>
        <xdr:cNvSpPr txBox="1"/>
      </xdr:nvSpPr>
      <xdr:spPr>
        <a:xfrm>
          <a:off x="4686300" y="135915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43154</xdr:rowOff>
    </xdr:from>
    <xdr:to>
      <xdr:col>24</xdr:col>
      <xdr:colOff>152400</xdr:colOff>
      <xdr:row>79</xdr:row>
      <xdr:rowOff>43154</xdr:rowOff>
    </xdr:to>
    <xdr:cxnSp macro="">
      <xdr:nvCxnSpPr>
        <xdr:cNvPr id="172" name="直線コネクタ 171"/>
        <xdr:cNvCxnSpPr/>
      </xdr:nvCxnSpPr>
      <xdr:spPr>
        <a:xfrm>
          <a:off x="4546600" y="13587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67784</xdr:rowOff>
    </xdr:from>
    <xdr:ext cx="534377" cy="259045"/>
    <xdr:sp macro="" textlink="">
      <xdr:nvSpPr>
        <xdr:cNvPr id="173" name="維持補修費最大値テキスト"/>
        <xdr:cNvSpPr txBox="1"/>
      </xdr:nvSpPr>
      <xdr:spPr>
        <a:xfrm>
          <a:off x="4686300" y="1189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121107</xdr:rowOff>
    </xdr:from>
    <xdr:to>
      <xdr:col>24</xdr:col>
      <xdr:colOff>152400</xdr:colOff>
      <xdr:row>70</xdr:row>
      <xdr:rowOff>121107</xdr:rowOff>
    </xdr:to>
    <xdr:cxnSp macro="">
      <xdr:nvCxnSpPr>
        <xdr:cNvPr id="174" name="直線コネクタ 173"/>
        <xdr:cNvCxnSpPr/>
      </xdr:nvCxnSpPr>
      <xdr:spPr>
        <a:xfrm>
          <a:off x="4546600" y="1212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55538</xdr:rowOff>
    </xdr:from>
    <xdr:to>
      <xdr:col>24</xdr:col>
      <xdr:colOff>63500</xdr:colOff>
      <xdr:row>78</xdr:row>
      <xdr:rowOff>56947</xdr:rowOff>
    </xdr:to>
    <xdr:cxnSp macro="">
      <xdr:nvCxnSpPr>
        <xdr:cNvPr id="175" name="直線コネクタ 174"/>
        <xdr:cNvCxnSpPr/>
      </xdr:nvCxnSpPr>
      <xdr:spPr>
        <a:xfrm>
          <a:off x="3797300" y="13428638"/>
          <a:ext cx="838200" cy="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21975</xdr:rowOff>
    </xdr:from>
    <xdr:ext cx="469744" cy="259045"/>
    <xdr:sp macro="" textlink="">
      <xdr:nvSpPr>
        <xdr:cNvPr id="176" name="維持補修費平均値テキスト"/>
        <xdr:cNvSpPr txBox="1"/>
      </xdr:nvSpPr>
      <xdr:spPr>
        <a:xfrm>
          <a:off x="4686300" y="130521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170548</xdr:rowOff>
    </xdr:from>
    <xdr:to>
      <xdr:col>24</xdr:col>
      <xdr:colOff>114300</xdr:colOff>
      <xdr:row>77</xdr:row>
      <xdr:rowOff>100698</xdr:rowOff>
    </xdr:to>
    <xdr:sp macro="" textlink="">
      <xdr:nvSpPr>
        <xdr:cNvPr id="177" name="フローチャート: 判断 176"/>
        <xdr:cNvSpPr/>
      </xdr:nvSpPr>
      <xdr:spPr>
        <a:xfrm>
          <a:off x="4584700" y="13200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55538</xdr:rowOff>
    </xdr:from>
    <xdr:to>
      <xdr:col>19</xdr:col>
      <xdr:colOff>177800</xdr:colOff>
      <xdr:row>78</xdr:row>
      <xdr:rowOff>68872</xdr:rowOff>
    </xdr:to>
    <xdr:cxnSp macro="">
      <xdr:nvCxnSpPr>
        <xdr:cNvPr id="178" name="直線コネクタ 177"/>
        <xdr:cNvCxnSpPr/>
      </xdr:nvCxnSpPr>
      <xdr:spPr>
        <a:xfrm flipV="1">
          <a:off x="2908300" y="13428638"/>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134886</xdr:rowOff>
    </xdr:from>
    <xdr:to>
      <xdr:col>20</xdr:col>
      <xdr:colOff>38100</xdr:colOff>
      <xdr:row>77</xdr:row>
      <xdr:rowOff>65036</xdr:rowOff>
    </xdr:to>
    <xdr:sp macro="" textlink="">
      <xdr:nvSpPr>
        <xdr:cNvPr id="179" name="フローチャート: 判断 178"/>
        <xdr:cNvSpPr/>
      </xdr:nvSpPr>
      <xdr:spPr>
        <a:xfrm>
          <a:off x="3746500" y="1316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81563</xdr:rowOff>
    </xdr:from>
    <xdr:ext cx="469744" cy="259045"/>
    <xdr:sp macro="" textlink="">
      <xdr:nvSpPr>
        <xdr:cNvPr id="180" name="テキスト ボックス 179"/>
        <xdr:cNvSpPr txBox="1"/>
      </xdr:nvSpPr>
      <xdr:spPr>
        <a:xfrm>
          <a:off x="3562428" y="1294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68872</xdr:rowOff>
    </xdr:from>
    <xdr:to>
      <xdr:col>15</xdr:col>
      <xdr:colOff>50800</xdr:colOff>
      <xdr:row>78</xdr:row>
      <xdr:rowOff>96343</xdr:rowOff>
    </xdr:to>
    <xdr:cxnSp macro="">
      <xdr:nvCxnSpPr>
        <xdr:cNvPr id="181" name="直線コネクタ 180"/>
        <xdr:cNvCxnSpPr/>
      </xdr:nvCxnSpPr>
      <xdr:spPr>
        <a:xfrm flipV="1">
          <a:off x="2019300" y="13441972"/>
          <a:ext cx="889000" cy="27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147613</xdr:rowOff>
    </xdr:from>
    <xdr:to>
      <xdr:col>15</xdr:col>
      <xdr:colOff>101600</xdr:colOff>
      <xdr:row>77</xdr:row>
      <xdr:rowOff>77763</xdr:rowOff>
    </xdr:to>
    <xdr:sp macro="" textlink="">
      <xdr:nvSpPr>
        <xdr:cNvPr id="182" name="フローチャート: 判断 181"/>
        <xdr:cNvSpPr/>
      </xdr:nvSpPr>
      <xdr:spPr>
        <a:xfrm>
          <a:off x="2857500" y="131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94289</xdr:rowOff>
    </xdr:from>
    <xdr:ext cx="469744" cy="259045"/>
    <xdr:sp macro="" textlink="">
      <xdr:nvSpPr>
        <xdr:cNvPr id="183" name="テキスト ボックス 182"/>
        <xdr:cNvSpPr txBox="1"/>
      </xdr:nvSpPr>
      <xdr:spPr>
        <a:xfrm>
          <a:off x="2673428" y="12953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63576</xdr:rowOff>
    </xdr:from>
    <xdr:to>
      <xdr:col>10</xdr:col>
      <xdr:colOff>114300</xdr:colOff>
      <xdr:row>78</xdr:row>
      <xdr:rowOff>96343</xdr:rowOff>
    </xdr:to>
    <xdr:cxnSp macro="">
      <xdr:nvCxnSpPr>
        <xdr:cNvPr id="184" name="直線コネクタ 183"/>
        <xdr:cNvCxnSpPr/>
      </xdr:nvCxnSpPr>
      <xdr:spPr>
        <a:xfrm>
          <a:off x="1130300" y="13436676"/>
          <a:ext cx="889000" cy="32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152298</xdr:rowOff>
    </xdr:from>
    <xdr:to>
      <xdr:col>10</xdr:col>
      <xdr:colOff>165100</xdr:colOff>
      <xdr:row>77</xdr:row>
      <xdr:rowOff>82448</xdr:rowOff>
    </xdr:to>
    <xdr:sp macro="" textlink="">
      <xdr:nvSpPr>
        <xdr:cNvPr id="185" name="フローチャート: 判断 184"/>
        <xdr:cNvSpPr/>
      </xdr:nvSpPr>
      <xdr:spPr>
        <a:xfrm>
          <a:off x="1968500" y="13182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98975</xdr:rowOff>
    </xdr:from>
    <xdr:ext cx="469744" cy="259045"/>
    <xdr:sp macro="" textlink="">
      <xdr:nvSpPr>
        <xdr:cNvPr id="186" name="テキスト ボックス 185"/>
        <xdr:cNvSpPr txBox="1"/>
      </xdr:nvSpPr>
      <xdr:spPr>
        <a:xfrm>
          <a:off x="1784428" y="12957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29083</xdr:rowOff>
    </xdr:from>
    <xdr:to>
      <xdr:col>6</xdr:col>
      <xdr:colOff>38100</xdr:colOff>
      <xdr:row>77</xdr:row>
      <xdr:rowOff>130683</xdr:rowOff>
    </xdr:to>
    <xdr:sp macro="" textlink="">
      <xdr:nvSpPr>
        <xdr:cNvPr id="187" name="フローチャート: 判断 186"/>
        <xdr:cNvSpPr/>
      </xdr:nvSpPr>
      <xdr:spPr>
        <a:xfrm>
          <a:off x="1079500" y="1323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147210</xdr:rowOff>
    </xdr:from>
    <xdr:ext cx="469744" cy="259045"/>
    <xdr:sp macro="" textlink="">
      <xdr:nvSpPr>
        <xdr:cNvPr id="188" name="テキスト ボックス 187"/>
        <xdr:cNvSpPr txBox="1"/>
      </xdr:nvSpPr>
      <xdr:spPr>
        <a:xfrm>
          <a:off x="895428" y="1300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6147</xdr:rowOff>
    </xdr:from>
    <xdr:to>
      <xdr:col>24</xdr:col>
      <xdr:colOff>114300</xdr:colOff>
      <xdr:row>78</xdr:row>
      <xdr:rowOff>107747</xdr:rowOff>
    </xdr:to>
    <xdr:sp macro="" textlink="">
      <xdr:nvSpPr>
        <xdr:cNvPr id="194" name="楕円 193"/>
        <xdr:cNvSpPr/>
      </xdr:nvSpPr>
      <xdr:spPr>
        <a:xfrm>
          <a:off x="4584700" y="1337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156024</xdr:rowOff>
    </xdr:from>
    <xdr:ext cx="469744" cy="259045"/>
    <xdr:sp macro="" textlink="">
      <xdr:nvSpPr>
        <xdr:cNvPr id="195" name="維持補修費該当値テキスト"/>
        <xdr:cNvSpPr txBox="1"/>
      </xdr:nvSpPr>
      <xdr:spPr>
        <a:xfrm>
          <a:off x="4686300" y="13357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4738</xdr:rowOff>
    </xdr:from>
    <xdr:to>
      <xdr:col>20</xdr:col>
      <xdr:colOff>38100</xdr:colOff>
      <xdr:row>78</xdr:row>
      <xdr:rowOff>106338</xdr:rowOff>
    </xdr:to>
    <xdr:sp macro="" textlink="">
      <xdr:nvSpPr>
        <xdr:cNvPr id="196" name="楕円 195"/>
        <xdr:cNvSpPr/>
      </xdr:nvSpPr>
      <xdr:spPr>
        <a:xfrm>
          <a:off x="3746500" y="1337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97465</xdr:rowOff>
    </xdr:from>
    <xdr:ext cx="469744" cy="259045"/>
    <xdr:sp macro="" textlink="">
      <xdr:nvSpPr>
        <xdr:cNvPr id="197" name="テキスト ボックス 196"/>
        <xdr:cNvSpPr txBox="1"/>
      </xdr:nvSpPr>
      <xdr:spPr>
        <a:xfrm>
          <a:off x="3562428" y="13470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18072</xdr:rowOff>
    </xdr:from>
    <xdr:to>
      <xdr:col>15</xdr:col>
      <xdr:colOff>101600</xdr:colOff>
      <xdr:row>78</xdr:row>
      <xdr:rowOff>119672</xdr:rowOff>
    </xdr:to>
    <xdr:sp macro="" textlink="">
      <xdr:nvSpPr>
        <xdr:cNvPr id="198" name="楕円 197"/>
        <xdr:cNvSpPr/>
      </xdr:nvSpPr>
      <xdr:spPr>
        <a:xfrm>
          <a:off x="2857500" y="1339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110799</xdr:rowOff>
    </xdr:from>
    <xdr:ext cx="469744" cy="259045"/>
    <xdr:sp macro="" textlink="">
      <xdr:nvSpPr>
        <xdr:cNvPr id="199" name="テキスト ボックス 198"/>
        <xdr:cNvSpPr txBox="1"/>
      </xdr:nvSpPr>
      <xdr:spPr>
        <a:xfrm>
          <a:off x="2673428" y="13483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45543</xdr:rowOff>
    </xdr:from>
    <xdr:to>
      <xdr:col>10</xdr:col>
      <xdr:colOff>165100</xdr:colOff>
      <xdr:row>78</xdr:row>
      <xdr:rowOff>147143</xdr:rowOff>
    </xdr:to>
    <xdr:sp macro="" textlink="">
      <xdr:nvSpPr>
        <xdr:cNvPr id="200" name="楕円 199"/>
        <xdr:cNvSpPr/>
      </xdr:nvSpPr>
      <xdr:spPr>
        <a:xfrm>
          <a:off x="1968500" y="1341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138270</xdr:rowOff>
    </xdr:from>
    <xdr:ext cx="469744" cy="259045"/>
    <xdr:sp macro="" textlink="">
      <xdr:nvSpPr>
        <xdr:cNvPr id="201" name="テキスト ボックス 200"/>
        <xdr:cNvSpPr txBox="1"/>
      </xdr:nvSpPr>
      <xdr:spPr>
        <a:xfrm>
          <a:off x="1784428" y="13511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12776</xdr:rowOff>
    </xdr:from>
    <xdr:to>
      <xdr:col>6</xdr:col>
      <xdr:colOff>38100</xdr:colOff>
      <xdr:row>78</xdr:row>
      <xdr:rowOff>114376</xdr:rowOff>
    </xdr:to>
    <xdr:sp macro="" textlink="">
      <xdr:nvSpPr>
        <xdr:cNvPr id="202" name="楕円 201"/>
        <xdr:cNvSpPr/>
      </xdr:nvSpPr>
      <xdr:spPr>
        <a:xfrm>
          <a:off x="1079500" y="1338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105503</xdr:rowOff>
    </xdr:from>
    <xdr:ext cx="469744" cy="259045"/>
    <xdr:sp macro="" textlink="">
      <xdr:nvSpPr>
        <xdr:cNvPr id="203" name="テキスト ボックス 202"/>
        <xdr:cNvSpPr txBox="1"/>
      </xdr:nvSpPr>
      <xdr:spPr>
        <a:xfrm>
          <a:off x="895428" y="13478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44272</xdr:rowOff>
    </xdr:from>
    <xdr:to>
      <xdr:col>24</xdr:col>
      <xdr:colOff>62865</xdr:colOff>
      <xdr:row>98</xdr:row>
      <xdr:rowOff>150940</xdr:rowOff>
    </xdr:to>
    <xdr:cxnSp macro="">
      <xdr:nvCxnSpPr>
        <xdr:cNvPr id="228" name="直線コネクタ 227"/>
        <xdr:cNvCxnSpPr/>
      </xdr:nvCxnSpPr>
      <xdr:spPr>
        <a:xfrm flipV="1">
          <a:off x="4633595" y="15474772"/>
          <a:ext cx="1270" cy="1478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154767</xdr:rowOff>
    </xdr:from>
    <xdr:ext cx="534377" cy="259045"/>
    <xdr:sp macro="" textlink="">
      <xdr:nvSpPr>
        <xdr:cNvPr id="229" name="扶助費最小値テキスト"/>
        <xdr:cNvSpPr txBox="1"/>
      </xdr:nvSpPr>
      <xdr:spPr>
        <a:xfrm>
          <a:off x="4686300" y="1695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150940</xdr:rowOff>
    </xdr:from>
    <xdr:to>
      <xdr:col>24</xdr:col>
      <xdr:colOff>152400</xdr:colOff>
      <xdr:row>98</xdr:row>
      <xdr:rowOff>150940</xdr:rowOff>
    </xdr:to>
    <xdr:cxnSp macro="">
      <xdr:nvCxnSpPr>
        <xdr:cNvPr id="230" name="直線コネクタ 229"/>
        <xdr:cNvCxnSpPr/>
      </xdr:nvCxnSpPr>
      <xdr:spPr>
        <a:xfrm>
          <a:off x="4546600" y="16953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162399</xdr:rowOff>
    </xdr:from>
    <xdr:ext cx="599010" cy="259045"/>
    <xdr:sp macro="" textlink="">
      <xdr:nvSpPr>
        <xdr:cNvPr id="231" name="扶助費最大値テキスト"/>
        <xdr:cNvSpPr txBox="1"/>
      </xdr:nvSpPr>
      <xdr:spPr>
        <a:xfrm>
          <a:off x="4686300" y="15249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44272</xdr:rowOff>
    </xdr:from>
    <xdr:to>
      <xdr:col>24</xdr:col>
      <xdr:colOff>152400</xdr:colOff>
      <xdr:row>90</xdr:row>
      <xdr:rowOff>44272</xdr:rowOff>
    </xdr:to>
    <xdr:cxnSp macro="">
      <xdr:nvCxnSpPr>
        <xdr:cNvPr id="232" name="直線コネクタ 231"/>
        <xdr:cNvCxnSpPr/>
      </xdr:nvCxnSpPr>
      <xdr:spPr>
        <a:xfrm>
          <a:off x="4546600" y="15474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168427</xdr:rowOff>
    </xdr:from>
    <xdr:to>
      <xdr:col>24</xdr:col>
      <xdr:colOff>63500</xdr:colOff>
      <xdr:row>97</xdr:row>
      <xdr:rowOff>51739</xdr:rowOff>
    </xdr:to>
    <xdr:cxnSp macro="">
      <xdr:nvCxnSpPr>
        <xdr:cNvPr id="233" name="直線コネクタ 232"/>
        <xdr:cNvCxnSpPr/>
      </xdr:nvCxnSpPr>
      <xdr:spPr>
        <a:xfrm flipV="1">
          <a:off x="3797300" y="16627627"/>
          <a:ext cx="838200" cy="5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19448</xdr:rowOff>
    </xdr:from>
    <xdr:ext cx="534377" cy="259045"/>
    <xdr:sp macro="" textlink="">
      <xdr:nvSpPr>
        <xdr:cNvPr id="234" name="扶助費平均値テキスト"/>
        <xdr:cNvSpPr txBox="1"/>
      </xdr:nvSpPr>
      <xdr:spPr>
        <a:xfrm>
          <a:off x="4686300" y="16307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168021</xdr:rowOff>
    </xdr:from>
    <xdr:to>
      <xdr:col>24</xdr:col>
      <xdr:colOff>114300</xdr:colOff>
      <xdr:row>96</xdr:row>
      <xdr:rowOff>98171</xdr:rowOff>
    </xdr:to>
    <xdr:sp macro="" textlink="">
      <xdr:nvSpPr>
        <xdr:cNvPr id="235" name="フローチャート: 判断 234"/>
        <xdr:cNvSpPr/>
      </xdr:nvSpPr>
      <xdr:spPr>
        <a:xfrm>
          <a:off x="4584700" y="16455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37960</xdr:rowOff>
    </xdr:from>
    <xdr:to>
      <xdr:col>19</xdr:col>
      <xdr:colOff>177800</xdr:colOff>
      <xdr:row>97</xdr:row>
      <xdr:rowOff>51739</xdr:rowOff>
    </xdr:to>
    <xdr:cxnSp macro="">
      <xdr:nvCxnSpPr>
        <xdr:cNvPr id="236" name="直線コネクタ 235"/>
        <xdr:cNvCxnSpPr/>
      </xdr:nvCxnSpPr>
      <xdr:spPr>
        <a:xfrm>
          <a:off x="2908300" y="16668610"/>
          <a:ext cx="889000" cy="13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9322</xdr:rowOff>
    </xdr:from>
    <xdr:to>
      <xdr:col>20</xdr:col>
      <xdr:colOff>38100</xdr:colOff>
      <xdr:row>96</xdr:row>
      <xdr:rowOff>110922</xdr:rowOff>
    </xdr:to>
    <xdr:sp macro="" textlink="">
      <xdr:nvSpPr>
        <xdr:cNvPr id="237" name="フローチャート: 判断 236"/>
        <xdr:cNvSpPr/>
      </xdr:nvSpPr>
      <xdr:spPr>
        <a:xfrm>
          <a:off x="3746500" y="1646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127449</xdr:rowOff>
    </xdr:from>
    <xdr:ext cx="534377" cy="259045"/>
    <xdr:sp macro="" textlink="">
      <xdr:nvSpPr>
        <xdr:cNvPr id="238" name="テキスト ボックス 237"/>
        <xdr:cNvSpPr txBox="1"/>
      </xdr:nvSpPr>
      <xdr:spPr>
        <a:xfrm>
          <a:off x="3530111" y="1624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37960</xdr:rowOff>
    </xdr:from>
    <xdr:to>
      <xdr:col>15</xdr:col>
      <xdr:colOff>50800</xdr:colOff>
      <xdr:row>97</xdr:row>
      <xdr:rowOff>44272</xdr:rowOff>
    </xdr:to>
    <xdr:cxnSp macro="">
      <xdr:nvCxnSpPr>
        <xdr:cNvPr id="239" name="直線コネクタ 238"/>
        <xdr:cNvCxnSpPr/>
      </xdr:nvCxnSpPr>
      <xdr:spPr>
        <a:xfrm flipV="1">
          <a:off x="2019300" y="16668610"/>
          <a:ext cx="889000" cy="6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27432</xdr:rowOff>
    </xdr:from>
    <xdr:to>
      <xdr:col>15</xdr:col>
      <xdr:colOff>101600</xdr:colOff>
      <xdr:row>96</xdr:row>
      <xdr:rowOff>129032</xdr:rowOff>
    </xdr:to>
    <xdr:sp macro="" textlink="">
      <xdr:nvSpPr>
        <xdr:cNvPr id="240" name="フローチャート: 判断 239"/>
        <xdr:cNvSpPr/>
      </xdr:nvSpPr>
      <xdr:spPr>
        <a:xfrm>
          <a:off x="2857500" y="1648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145559</xdr:rowOff>
    </xdr:from>
    <xdr:ext cx="534377" cy="259045"/>
    <xdr:sp macro="" textlink="">
      <xdr:nvSpPr>
        <xdr:cNvPr id="241" name="テキスト ボックス 240"/>
        <xdr:cNvSpPr txBox="1"/>
      </xdr:nvSpPr>
      <xdr:spPr>
        <a:xfrm>
          <a:off x="2641111" y="1626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44272</xdr:rowOff>
    </xdr:from>
    <xdr:to>
      <xdr:col>10</xdr:col>
      <xdr:colOff>114300</xdr:colOff>
      <xdr:row>97</xdr:row>
      <xdr:rowOff>124637</xdr:rowOff>
    </xdr:to>
    <xdr:cxnSp macro="">
      <xdr:nvCxnSpPr>
        <xdr:cNvPr id="242" name="直線コネクタ 241"/>
        <xdr:cNvCxnSpPr/>
      </xdr:nvCxnSpPr>
      <xdr:spPr>
        <a:xfrm flipV="1">
          <a:off x="1130300" y="16674922"/>
          <a:ext cx="889000" cy="80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37630</xdr:rowOff>
    </xdr:from>
    <xdr:to>
      <xdr:col>10</xdr:col>
      <xdr:colOff>165100</xdr:colOff>
      <xdr:row>96</xdr:row>
      <xdr:rowOff>139230</xdr:rowOff>
    </xdr:to>
    <xdr:sp macro="" textlink="">
      <xdr:nvSpPr>
        <xdr:cNvPr id="243" name="フローチャート: 判断 242"/>
        <xdr:cNvSpPr/>
      </xdr:nvSpPr>
      <xdr:spPr>
        <a:xfrm>
          <a:off x="1968500" y="1649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155757</xdr:rowOff>
    </xdr:from>
    <xdr:ext cx="534377" cy="259045"/>
    <xdr:sp macro="" textlink="">
      <xdr:nvSpPr>
        <xdr:cNvPr id="244" name="テキスト ボックス 243"/>
        <xdr:cNvSpPr txBox="1"/>
      </xdr:nvSpPr>
      <xdr:spPr>
        <a:xfrm>
          <a:off x="1752111" y="1627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120765</xdr:rowOff>
    </xdr:from>
    <xdr:to>
      <xdr:col>6</xdr:col>
      <xdr:colOff>38100</xdr:colOff>
      <xdr:row>97</xdr:row>
      <xdr:rowOff>50915</xdr:rowOff>
    </xdr:to>
    <xdr:sp macro="" textlink="">
      <xdr:nvSpPr>
        <xdr:cNvPr id="245" name="フローチャート: 判断 244"/>
        <xdr:cNvSpPr/>
      </xdr:nvSpPr>
      <xdr:spPr>
        <a:xfrm>
          <a:off x="1079500" y="1657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67442</xdr:rowOff>
    </xdr:from>
    <xdr:ext cx="534377" cy="259045"/>
    <xdr:sp macro="" textlink="">
      <xdr:nvSpPr>
        <xdr:cNvPr id="246" name="テキスト ボックス 245"/>
        <xdr:cNvSpPr txBox="1"/>
      </xdr:nvSpPr>
      <xdr:spPr>
        <a:xfrm>
          <a:off x="863111" y="1635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117627</xdr:rowOff>
    </xdr:from>
    <xdr:to>
      <xdr:col>24</xdr:col>
      <xdr:colOff>114300</xdr:colOff>
      <xdr:row>97</xdr:row>
      <xdr:rowOff>47777</xdr:rowOff>
    </xdr:to>
    <xdr:sp macro="" textlink="">
      <xdr:nvSpPr>
        <xdr:cNvPr id="252" name="楕円 251"/>
        <xdr:cNvSpPr/>
      </xdr:nvSpPr>
      <xdr:spPr>
        <a:xfrm>
          <a:off x="4584700" y="16576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96054</xdr:rowOff>
    </xdr:from>
    <xdr:ext cx="534377" cy="259045"/>
    <xdr:sp macro="" textlink="">
      <xdr:nvSpPr>
        <xdr:cNvPr id="253" name="扶助費該当値テキスト"/>
        <xdr:cNvSpPr txBox="1"/>
      </xdr:nvSpPr>
      <xdr:spPr>
        <a:xfrm>
          <a:off x="4686300" y="1655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939</xdr:rowOff>
    </xdr:from>
    <xdr:to>
      <xdr:col>20</xdr:col>
      <xdr:colOff>38100</xdr:colOff>
      <xdr:row>97</xdr:row>
      <xdr:rowOff>102539</xdr:rowOff>
    </xdr:to>
    <xdr:sp macro="" textlink="">
      <xdr:nvSpPr>
        <xdr:cNvPr id="254" name="楕円 253"/>
        <xdr:cNvSpPr/>
      </xdr:nvSpPr>
      <xdr:spPr>
        <a:xfrm>
          <a:off x="3746500" y="1663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93666</xdr:rowOff>
    </xdr:from>
    <xdr:ext cx="534377" cy="259045"/>
    <xdr:sp macro="" textlink="">
      <xdr:nvSpPr>
        <xdr:cNvPr id="255" name="テキスト ボックス 254"/>
        <xdr:cNvSpPr txBox="1"/>
      </xdr:nvSpPr>
      <xdr:spPr>
        <a:xfrm>
          <a:off x="3530111" y="16724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158610</xdr:rowOff>
    </xdr:from>
    <xdr:to>
      <xdr:col>15</xdr:col>
      <xdr:colOff>101600</xdr:colOff>
      <xdr:row>97</xdr:row>
      <xdr:rowOff>88760</xdr:rowOff>
    </xdr:to>
    <xdr:sp macro="" textlink="">
      <xdr:nvSpPr>
        <xdr:cNvPr id="256" name="楕円 255"/>
        <xdr:cNvSpPr/>
      </xdr:nvSpPr>
      <xdr:spPr>
        <a:xfrm>
          <a:off x="2857500" y="1661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79887</xdr:rowOff>
    </xdr:from>
    <xdr:ext cx="534377" cy="259045"/>
    <xdr:sp macro="" textlink="">
      <xdr:nvSpPr>
        <xdr:cNvPr id="257" name="テキスト ボックス 256"/>
        <xdr:cNvSpPr txBox="1"/>
      </xdr:nvSpPr>
      <xdr:spPr>
        <a:xfrm>
          <a:off x="2641111" y="16710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164922</xdr:rowOff>
    </xdr:from>
    <xdr:to>
      <xdr:col>10</xdr:col>
      <xdr:colOff>165100</xdr:colOff>
      <xdr:row>97</xdr:row>
      <xdr:rowOff>95072</xdr:rowOff>
    </xdr:to>
    <xdr:sp macro="" textlink="">
      <xdr:nvSpPr>
        <xdr:cNvPr id="258" name="楕円 257"/>
        <xdr:cNvSpPr/>
      </xdr:nvSpPr>
      <xdr:spPr>
        <a:xfrm>
          <a:off x="1968500" y="1662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86199</xdr:rowOff>
    </xdr:from>
    <xdr:ext cx="534377" cy="259045"/>
    <xdr:sp macro="" textlink="">
      <xdr:nvSpPr>
        <xdr:cNvPr id="259" name="テキスト ボックス 258"/>
        <xdr:cNvSpPr txBox="1"/>
      </xdr:nvSpPr>
      <xdr:spPr>
        <a:xfrm>
          <a:off x="1752111" y="1671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73837</xdr:rowOff>
    </xdr:from>
    <xdr:to>
      <xdr:col>6</xdr:col>
      <xdr:colOff>38100</xdr:colOff>
      <xdr:row>98</xdr:row>
      <xdr:rowOff>3987</xdr:rowOff>
    </xdr:to>
    <xdr:sp macro="" textlink="">
      <xdr:nvSpPr>
        <xdr:cNvPr id="260" name="楕円 259"/>
        <xdr:cNvSpPr/>
      </xdr:nvSpPr>
      <xdr:spPr>
        <a:xfrm>
          <a:off x="1079500" y="1670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166564</xdr:rowOff>
    </xdr:from>
    <xdr:ext cx="534377" cy="259045"/>
    <xdr:sp macro="" textlink="">
      <xdr:nvSpPr>
        <xdr:cNvPr id="261" name="テキスト ボックス 260"/>
        <xdr:cNvSpPr txBox="1"/>
      </xdr:nvSpPr>
      <xdr:spPr>
        <a:xfrm>
          <a:off x="863111" y="1679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133537</xdr:rowOff>
    </xdr:from>
    <xdr:to>
      <xdr:col>54</xdr:col>
      <xdr:colOff>189865</xdr:colOff>
      <xdr:row>38</xdr:row>
      <xdr:rowOff>10770</xdr:rowOff>
    </xdr:to>
    <xdr:cxnSp macro="">
      <xdr:nvCxnSpPr>
        <xdr:cNvPr id="283" name="直線コネクタ 282"/>
        <xdr:cNvCxnSpPr/>
      </xdr:nvCxnSpPr>
      <xdr:spPr>
        <a:xfrm flipV="1">
          <a:off x="10475595" y="5277037"/>
          <a:ext cx="1270" cy="1248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14597</xdr:rowOff>
    </xdr:from>
    <xdr:ext cx="534377" cy="259045"/>
    <xdr:sp macro="" textlink="">
      <xdr:nvSpPr>
        <xdr:cNvPr id="284" name="補助費等最小値テキスト"/>
        <xdr:cNvSpPr txBox="1"/>
      </xdr:nvSpPr>
      <xdr:spPr>
        <a:xfrm>
          <a:off x="10528300" y="652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10770</xdr:rowOff>
    </xdr:from>
    <xdr:to>
      <xdr:col>55</xdr:col>
      <xdr:colOff>88900</xdr:colOff>
      <xdr:row>38</xdr:row>
      <xdr:rowOff>10770</xdr:rowOff>
    </xdr:to>
    <xdr:cxnSp macro="">
      <xdr:nvCxnSpPr>
        <xdr:cNvPr id="285" name="直線コネクタ 284"/>
        <xdr:cNvCxnSpPr/>
      </xdr:nvCxnSpPr>
      <xdr:spPr>
        <a:xfrm>
          <a:off x="10388600" y="652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80214</xdr:rowOff>
    </xdr:from>
    <xdr:ext cx="599010" cy="259045"/>
    <xdr:sp macro="" textlink="">
      <xdr:nvSpPr>
        <xdr:cNvPr id="286" name="補助費等最大値テキスト"/>
        <xdr:cNvSpPr txBox="1"/>
      </xdr:nvSpPr>
      <xdr:spPr>
        <a:xfrm>
          <a:off x="10528300" y="5052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133537</xdr:rowOff>
    </xdr:from>
    <xdr:to>
      <xdr:col>55</xdr:col>
      <xdr:colOff>88900</xdr:colOff>
      <xdr:row>30</xdr:row>
      <xdr:rowOff>133537</xdr:rowOff>
    </xdr:to>
    <xdr:cxnSp macro="">
      <xdr:nvCxnSpPr>
        <xdr:cNvPr id="287" name="直線コネクタ 286"/>
        <xdr:cNvCxnSpPr/>
      </xdr:nvCxnSpPr>
      <xdr:spPr>
        <a:xfrm>
          <a:off x="10388600" y="5277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3633</xdr:rowOff>
    </xdr:from>
    <xdr:to>
      <xdr:col>55</xdr:col>
      <xdr:colOff>0</xdr:colOff>
      <xdr:row>36</xdr:row>
      <xdr:rowOff>5178</xdr:rowOff>
    </xdr:to>
    <xdr:cxnSp macro="">
      <xdr:nvCxnSpPr>
        <xdr:cNvPr id="288" name="直線コネクタ 287"/>
        <xdr:cNvCxnSpPr/>
      </xdr:nvCxnSpPr>
      <xdr:spPr>
        <a:xfrm>
          <a:off x="9639300" y="6175833"/>
          <a:ext cx="838200" cy="1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103241</xdr:rowOff>
    </xdr:from>
    <xdr:ext cx="599010" cy="259045"/>
    <xdr:sp macro="" textlink="">
      <xdr:nvSpPr>
        <xdr:cNvPr id="289" name="補助費等平均値テキスト"/>
        <xdr:cNvSpPr txBox="1"/>
      </xdr:nvSpPr>
      <xdr:spPr>
        <a:xfrm>
          <a:off x="10528300" y="59325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80364</xdr:rowOff>
    </xdr:from>
    <xdr:to>
      <xdr:col>55</xdr:col>
      <xdr:colOff>50800</xdr:colOff>
      <xdr:row>36</xdr:row>
      <xdr:rowOff>10514</xdr:rowOff>
    </xdr:to>
    <xdr:sp macro="" textlink="">
      <xdr:nvSpPr>
        <xdr:cNvPr id="290" name="フローチャート: 判断 289"/>
        <xdr:cNvSpPr/>
      </xdr:nvSpPr>
      <xdr:spPr>
        <a:xfrm>
          <a:off x="10426700" y="608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3633</xdr:rowOff>
    </xdr:from>
    <xdr:to>
      <xdr:col>50</xdr:col>
      <xdr:colOff>114300</xdr:colOff>
      <xdr:row>36</xdr:row>
      <xdr:rowOff>13540</xdr:rowOff>
    </xdr:to>
    <xdr:cxnSp macro="">
      <xdr:nvCxnSpPr>
        <xdr:cNvPr id="291" name="直線コネクタ 290"/>
        <xdr:cNvCxnSpPr/>
      </xdr:nvCxnSpPr>
      <xdr:spPr>
        <a:xfrm flipV="1">
          <a:off x="8750300" y="6175833"/>
          <a:ext cx="889000" cy="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83546</xdr:rowOff>
    </xdr:from>
    <xdr:to>
      <xdr:col>50</xdr:col>
      <xdr:colOff>165100</xdr:colOff>
      <xdr:row>36</xdr:row>
      <xdr:rowOff>13696</xdr:rowOff>
    </xdr:to>
    <xdr:sp macro="" textlink="">
      <xdr:nvSpPr>
        <xdr:cNvPr id="292" name="フローチャート: 判断 291"/>
        <xdr:cNvSpPr/>
      </xdr:nvSpPr>
      <xdr:spPr>
        <a:xfrm>
          <a:off x="9588500" y="608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30223</xdr:rowOff>
    </xdr:from>
    <xdr:ext cx="599010" cy="259045"/>
    <xdr:sp macro="" textlink="">
      <xdr:nvSpPr>
        <xdr:cNvPr id="293" name="テキスト ボックス 292"/>
        <xdr:cNvSpPr txBox="1"/>
      </xdr:nvSpPr>
      <xdr:spPr>
        <a:xfrm>
          <a:off x="9339795" y="585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13540</xdr:rowOff>
    </xdr:from>
    <xdr:to>
      <xdr:col>45</xdr:col>
      <xdr:colOff>177800</xdr:colOff>
      <xdr:row>36</xdr:row>
      <xdr:rowOff>67613</xdr:rowOff>
    </xdr:to>
    <xdr:cxnSp macro="">
      <xdr:nvCxnSpPr>
        <xdr:cNvPr id="294" name="直線コネクタ 293"/>
        <xdr:cNvCxnSpPr/>
      </xdr:nvCxnSpPr>
      <xdr:spPr>
        <a:xfrm flipV="1">
          <a:off x="7861300" y="6185740"/>
          <a:ext cx="889000" cy="54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71718</xdr:rowOff>
    </xdr:from>
    <xdr:to>
      <xdr:col>46</xdr:col>
      <xdr:colOff>38100</xdr:colOff>
      <xdr:row>36</xdr:row>
      <xdr:rowOff>1868</xdr:rowOff>
    </xdr:to>
    <xdr:sp macro="" textlink="">
      <xdr:nvSpPr>
        <xdr:cNvPr id="295" name="フローチャート: 判断 294"/>
        <xdr:cNvSpPr/>
      </xdr:nvSpPr>
      <xdr:spPr>
        <a:xfrm>
          <a:off x="8699500" y="6072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18395</xdr:rowOff>
    </xdr:from>
    <xdr:ext cx="599010" cy="259045"/>
    <xdr:sp macro="" textlink="">
      <xdr:nvSpPr>
        <xdr:cNvPr id="296" name="テキスト ボックス 295"/>
        <xdr:cNvSpPr txBox="1"/>
      </xdr:nvSpPr>
      <xdr:spPr>
        <a:xfrm>
          <a:off x="8450795" y="5847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51799</xdr:rowOff>
    </xdr:from>
    <xdr:to>
      <xdr:col>41</xdr:col>
      <xdr:colOff>50800</xdr:colOff>
      <xdr:row>36</xdr:row>
      <xdr:rowOff>67613</xdr:rowOff>
    </xdr:to>
    <xdr:cxnSp macro="">
      <xdr:nvCxnSpPr>
        <xdr:cNvPr id="297" name="直線コネクタ 296"/>
        <xdr:cNvCxnSpPr/>
      </xdr:nvCxnSpPr>
      <xdr:spPr>
        <a:xfrm>
          <a:off x="6972300" y="6223999"/>
          <a:ext cx="889000" cy="1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99850</xdr:rowOff>
    </xdr:from>
    <xdr:to>
      <xdr:col>41</xdr:col>
      <xdr:colOff>101600</xdr:colOff>
      <xdr:row>36</xdr:row>
      <xdr:rowOff>30000</xdr:rowOff>
    </xdr:to>
    <xdr:sp macro="" textlink="">
      <xdr:nvSpPr>
        <xdr:cNvPr id="298" name="フローチャート: 判断 297"/>
        <xdr:cNvSpPr/>
      </xdr:nvSpPr>
      <xdr:spPr>
        <a:xfrm>
          <a:off x="7810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46527</xdr:rowOff>
    </xdr:from>
    <xdr:ext cx="599010" cy="259045"/>
    <xdr:sp macro="" textlink="">
      <xdr:nvSpPr>
        <xdr:cNvPr id="299" name="テキスト ボックス 298"/>
        <xdr:cNvSpPr txBox="1"/>
      </xdr:nvSpPr>
      <xdr:spPr>
        <a:xfrm>
          <a:off x="7561795" y="5875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128420</xdr:rowOff>
    </xdr:from>
    <xdr:to>
      <xdr:col>36</xdr:col>
      <xdr:colOff>165100</xdr:colOff>
      <xdr:row>36</xdr:row>
      <xdr:rowOff>58570</xdr:rowOff>
    </xdr:to>
    <xdr:sp macro="" textlink="">
      <xdr:nvSpPr>
        <xdr:cNvPr id="300" name="フローチャート: 判断 299"/>
        <xdr:cNvSpPr/>
      </xdr:nvSpPr>
      <xdr:spPr>
        <a:xfrm>
          <a:off x="6921500" y="61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75097</xdr:rowOff>
    </xdr:from>
    <xdr:ext cx="599010" cy="259045"/>
    <xdr:sp macro="" textlink="">
      <xdr:nvSpPr>
        <xdr:cNvPr id="301" name="テキスト ボックス 300"/>
        <xdr:cNvSpPr txBox="1"/>
      </xdr:nvSpPr>
      <xdr:spPr>
        <a:xfrm>
          <a:off x="6672795" y="5904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125828</xdr:rowOff>
    </xdr:from>
    <xdr:to>
      <xdr:col>55</xdr:col>
      <xdr:colOff>50800</xdr:colOff>
      <xdr:row>36</xdr:row>
      <xdr:rowOff>55978</xdr:rowOff>
    </xdr:to>
    <xdr:sp macro="" textlink="">
      <xdr:nvSpPr>
        <xdr:cNvPr id="307" name="楕円 306"/>
        <xdr:cNvSpPr/>
      </xdr:nvSpPr>
      <xdr:spPr>
        <a:xfrm>
          <a:off x="10426700" y="6126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104255</xdr:rowOff>
    </xdr:from>
    <xdr:ext cx="599010" cy="259045"/>
    <xdr:sp macro="" textlink="">
      <xdr:nvSpPr>
        <xdr:cNvPr id="308" name="補助費等該当値テキスト"/>
        <xdr:cNvSpPr txBox="1"/>
      </xdr:nvSpPr>
      <xdr:spPr>
        <a:xfrm>
          <a:off x="10528300" y="6105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124283</xdr:rowOff>
    </xdr:from>
    <xdr:to>
      <xdr:col>50</xdr:col>
      <xdr:colOff>165100</xdr:colOff>
      <xdr:row>36</xdr:row>
      <xdr:rowOff>54433</xdr:rowOff>
    </xdr:to>
    <xdr:sp macro="" textlink="">
      <xdr:nvSpPr>
        <xdr:cNvPr id="309" name="楕円 308"/>
        <xdr:cNvSpPr/>
      </xdr:nvSpPr>
      <xdr:spPr>
        <a:xfrm>
          <a:off x="9588500" y="612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45560</xdr:rowOff>
    </xdr:from>
    <xdr:ext cx="599010" cy="259045"/>
    <xdr:sp macro="" textlink="">
      <xdr:nvSpPr>
        <xdr:cNvPr id="310" name="テキスト ボックス 309"/>
        <xdr:cNvSpPr txBox="1"/>
      </xdr:nvSpPr>
      <xdr:spPr>
        <a:xfrm>
          <a:off x="9339795" y="6217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134190</xdr:rowOff>
    </xdr:from>
    <xdr:to>
      <xdr:col>46</xdr:col>
      <xdr:colOff>38100</xdr:colOff>
      <xdr:row>36</xdr:row>
      <xdr:rowOff>64340</xdr:rowOff>
    </xdr:to>
    <xdr:sp macro="" textlink="">
      <xdr:nvSpPr>
        <xdr:cNvPr id="311" name="楕円 310"/>
        <xdr:cNvSpPr/>
      </xdr:nvSpPr>
      <xdr:spPr>
        <a:xfrm>
          <a:off x="8699500" y="613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55467</xdr:rowOff>
    </xdr:from>
    <xdr:ext cx="599010" cy="259045"/>
    <xdr:sp macro="" textlink="">
      <xdr:nvSpPr>
        <xdr:cNvPr id="312" name="テキスト ボックス 311"/>
        <xdr:cNvSpPr txBox="1"/>
      </xdr:nvSpPr>
      <xdr:spPr>
        <a:xfrm>
          <a:off x="8450795" y="6227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16813</xdr:rowOff>
    </xdr:from>
    <xdr:to>
      <xdr:col>41</xdr:col>
      <xdr:colOff>101600</xdr:colOff>
      <xdr:row>36</xdr:row>
      <xdr:rowOff>118413</xdr:rowOff>
    </xdr:to>
    <xdr:sp macro="" textlink="">
      <xdr:nvSpPr>
        <xdr:cNvPr id="313" name="楕円 312"/>
        <xdr:cNvSpPr/>
      </xdr:nvSpPr>
      <xdr:spPr>
        <a:xfrm>
          <a:off x="7810500" y="6189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109540</xdr:rowOff>
    </xdr:from>
    <xdr:ext cx="534377" cy="259045"/>
    <xdr:sp macro="" textlink="">
      <xdr:nvSpPr>
        <xdr:cNvPr id="314" name="テキスト ボックス 313"/>
        <xdr:cNvSpPr txBox="1"/>
      </xdr:nvSpPr>
      <xdr:spPr>
        <a:xfrm>
          <a:off x="7594111" y="628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999</xdr:rowOff>
    </xdr:from>
    <xdr:to>
      <xdr:col>36</xdr:col>
      <xdr:colOff>165100</xdr:colOff>
      <xdr:row>36</xdr:row>
      <xdr:rowOff>102599</xdr:rowOff>
    </xdr:to>
    <xdr:sp macro="" textlink="">
      <xdr:nvSpPr>
        <xdr:cNvPr id="315" name="楕円 314"/>
        <xdr:cNvSpPr/>
      </xdr:nvSpPr>
      <xdr:spPr>
        <a:xfrm>
          <a:off x="6921500" y="617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93726</xdr:rowOff>
    </xdr:from>
    <xdr:ext cx="534377" cy="259045"/>
    <xdr:sp macro="" textlink="">
      <xdr:nvSpPr>
        <xdr:cNvPr id="316" name="テキスト ボックス 315"/>
        <xdr:cNvSpPr txBox="1"/>
      </xdr:nvSpPr>
      <xdr:spPr>
        <a:xfrm>
          <a:off x="6705111" y="626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2" name="テキスト ボックス 331"/>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4" name="テキスト ボックス 333"/>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6" name="テキスト ボックス 335"/>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106080</xdr:rowOff>
    </xdr:from>
    <xdr:to>
      <xdr:col>54</xdr:col>
      <xdr:colOff>189865</xdr:colOff>
      <xdr:row>59</xdr:row>
      <xdr:rowOff>30670</xdr:rowOff>
    </xdr:to>
    <xdr:cxnSp macro="">
      <xdr:nvCxnSpPr>
        <xdr:cNvPr id="340" name="直線コネクタ 339"/>
        <xdr:cNvCxnSpPr/>
      </xdr:nvCxnSpPr>
      <xdr:spPr>
        <a:xfrm flipV="1">
          <a:off x="10475595" y="8850030"/>
          <a:ext cx="1270" cy="1296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34497</xdr:rowOff>
    </xdr:from>
    <xdr:ext cx="534377" cy="259045"/>
    <xdr:sp macro="" textlink="">
      <xdr:nvSpPr>
        <xdr:cNvPr id="341" name="普通建設事業費最小値テキスト"/>
        <xdr:cNvSpPr txBox="1"/>
      </xdr:nvSpPr>
      <xdr:spPr>
        <a:xfrm>
          <a:off x="10528300" y="1015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30670</xdr:rowOff>
    </xdr:from>
    <xdr:to>
      <xdr:col>55</xdr:col>
      <xdr:colOff>88900</xdr:colOff>
      <xdr:row>59</xdr:row>
      <xdr:rowOff>30670</xdr:rowOff>
    </xdr:to>
    <xdr:cxnSp macro="">
      <xdr:nvCxnSpPr>
        <xdr:cNvPr id="342" name="直線コネクタ 341"/>
        <xdr:cNvCxnSpPr/>
      </xdr:nvCxnSpPr>
      <xdr:spPr>
        <a:xfrm>
          <a:off x="10388600" y="1014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52757</xdr:rowOff>
    </xdr:from>
    <xdr:ext cx="690189" cy="259045"/>
    <xdr:sp macro="" textlink="">
      <xdr:nvSpPr>
        <xdr:cNvPr id="343" name="普通建設事業費最大値テキスト"/>
        <xdr:cNvSpPr txBox="1"/>
      </xdr:nvSpPr>
      <xdr:spPr>
        <a:xfrm>
          <a:off x="10528300" y="86252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1,719,121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106080</xdr:rowOff>
    </xdr:from>
    <xdr:to>
      <xdr:col>55</xdr:col>
      <xdr:colOff>88900</xdr:colOff>
      <xdr:row>51</xdr:row>
      <xdr:rowOff>106080</xdr:rowOff>
    </xdr:to>
    <xdr:cxnSp macro="">
      <xdr:nvCxnSpPr>
        <xdr:cNvPr id="344" name="直線コネクタ 343"/>
        <xdr:cNvCxnSpPr/>
      </xdr:nvCxnSpPr>
      <xdr:spPr>
        <a:xfrm>
          <a:off x="10388600" y="8850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122685</xdr:rowOff>
    </xdr:from>
    <xdr:to>
      <xdr:col>55</xdr:col>
      <xdr:colOff>0</xdr:colOff>
      <xdr:row>58</xdr:row>
      <xdr:rowOff>150729</xdr:rowOff>
    </xdr:to>
    <xdr:cxnSp macro="">
      <xdr:nvCxnSpPr>
        <xdr:cNvPr id="345" name="直線コネクタ 344"/>
        <xdr:cNvCxnSpPr/>
      </xdr:nvCxnSpPr>
      <xdr:spPr>
        <a:xfrm>
          <a:off x="9639300" y="10066785"/>
          <a:ext cx="838200" cy="2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77381</xdr:rowOff>
    </xdr:from>
    <xdr:ext cx="599010" cy="259045"/>
    <xdr:sp macro="" textlink="">
      <xdr:nvSpPr>
        <xdr:cNvPr id="346" name="普通建設事業費平均値テキスト"/>
        <xdr:cNvSpPr txBox="1"/>
      </xdr:nvSpPr>
      <xdr:spPr>
        <a:xfrm>
          <a:off x="10528300" y="98500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54504</xdr:rowOff>
    </xdr:from>
    <xdr:to>
      <xdr:col>55</xdr:col>
      <xdr:colOff>50800</xdr:colOff>
      <xdr:row>58</xdr:row>
      <xdr:rowOff>156104</xdr:rowOff>
    </xdr:to>
    <xdr:sp macro="" textlink="">
      <xdr:nvSpPr>
        <xdr:cNvPr id="347" name="フローチャート: 判断 346"/>
        <xdr:cNvSpPr/>
      </xdr:nvSpPr>
      <xdr:spPr>
        <a:xfrm>
          <a:off x="10426700" y="9998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122685</xdr:rowOff>
    </xdr:from>
    <xdr:to>
      <xdr:col>50</xdr:col>
      <xdr:colOff>114300</xdr:colOff>
      <xdr:row>58</xdr:row>
      <xdr:rowOff>125575</xdr:rowOff>
    </xdr:to>
    <xdr:cxnSp macro="">
      <xdr:nvCxnSpPr>
        <xdr:cNvPr id="348" name="直線コネクタ 347"/>
        <xdr:cNvCxnSpPr/>
      </xdr:nvCxnSpPr>
      <xdr:spPr>
        <a:xfrm flipV="1">
          <a:off x="8750300" y="10066785"/>
          <a:ext cx="889000" cy="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72556</xdr:rowOff>
    </xdr:from>
    <xdr:to>
      <xdr:col>50</xdr:col>
      <xdr:colOff>165100</xdr:colOff>
      <xdr:row>59</xdr:row>
      <xdr:rowOff>2706</xdr:rowOff>
    </xdr:to>
    <xdr:sp macro="" textlink="">
      <xdr:nvSpPr>
        <xdr:cNvPr id="349" name="フローチャート: 判断 348"/>
        <xdr:cNvSpPr/>
      </xdr:nvSpPr>
      <xdr:spPr>
        <a:xfrm>
          <a:off x="9588500" y="100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165283</xdr:rowOff>
    </xdr:from>
    <xdr:ext cx="599010" cy="259045"/>
    <xdr:sp macro="" textlink="">
      <xdr:nvSpPr>
        <xdr:cNvPr id="350" name="テキスト ボックス 349"/>
        <xdr:cNvSpPr txBox="1"/>
      </xdr:nvSpPr>
      <xdr:spPr>
        <a:xfrm>
          <a:off x="9339795" y="10109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125575</xdr:rowOff>
    </xdr:from>
    <xdr:to>
      <xdr:col>45</xdr:col>
      <xdr:colOff>177800</xdr:colOff>
      <xdr:row>58</xdr:row>
      <xdr:rowOff>129775</xdr:rowOff>
    </xdr:to>
    <xdr:cxnSp macro="">
      <xdr:nvCxnSpPr>
        <xdr:cNvPr id="351" name="直線コネクタ 350"/>
        <xdr:cNvCxnSpPr/>
      </xdr:nvCxnSpPr>
      <xdr:spPr>
        <a:xfrm flipV="1">
          <a:off x="7861300" y="10069675"/>
          <a:ext cx="889000" cy="4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76584</xdr:rowOff>
    </xdr:from>
    <xdr:to>
      <xdr:col>46</xdr:col>
      <xdr:colOff>38100</xdr:colOff>
      <xdr:row>59</xdr:row>
      <xdr:rowOff>6734</xdr:rowOff>
    </xdr:to>
    <xdr:sp macro="" textlink="">
      <xdr:nvSpPr>
        <xdr:cNvPr id="352" name="フローチャート: 判断 351"/>
        <xdr:cNvSpPr/>
      </xdr:nvSpPr>
      <xdr:spPr>
        <a:xfrm>
          <a:off x="8699500" y="10020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169311</xdr:rowOff>
    </xdr:from>
    <xdr:ext cx="599010" cy="259045"/>
    <xdr:sp macro="" textlink="">
      <xdr:nvSpPr>
        <xdr:cNvPr id="353" name="テキスト ボックス 352"/>
        <xdr:cNvSpPr txBox="1"/>
      </xdr:nvSpPr>
      <xdr:spPr>
        <a:xfrm>
          <a:off x="8450795" y="10113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125737</xdr:rowOff>
    </xdr:from>
    <xdr:to>
      <xdr:col>41</xdr:col>
      <xdr:colOff>50800</xdr:colOff>
      <xdr:row>58</xdr:row>
      <xdr:rowOff>129775</xdr:rowOff>
    </xdr:to>
    <xdr:cxnSp macro="">
      <xdr:nvCxnSpPr>
        <xdr:cNvPr id="354" name="直線コネクタ 353"/>
        <xdr:cNvCxnSpPr/>
      </xdr:nvCxnSpPr>
      <xdr:spPr>
        <a:xfrm>
          <a:off x="6972300" y="10069837"/>
          <a:ext cx="889000" cy="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73750</xdr:rowOff>
    </xdr:from>
    <xdr:to>
      <xdr:col>41</xdr:col>
      <xdr:colOff>101600</xdr:colOff>
      <xdr:row>59</xdr:row>
      <xdr:rowOff>3900</xdr:rowOff>
    </xdr:to>
    <xdr:sp macro="" textlink="">
      <xdr:nvSpPr>
        <xdr:cNvPr id="355" name="フローチャート: 判断 354"/>
        <xdr:cNvSpPr/>
      </xdr:nvSpPr>
      <xdr:spPr>
        <a:xfrm>
          <a:off x="7810500" y="1001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20427</xdr:rowOff>
    </xdr:from>
    <xdr:ext cx="599010" cy="259045"/>
    <xdr:sp macro="" textlink="">
      <xdr:nvSpPr>
        <xdr:cNvPr id="356" name="テキスト ボックス 355"/>
        <xdr:cNvSpPr txBox="1"/>
      </xdr:nvSpPr>
      <xdr:spPr>
        <a:xfrm>
          <a:off x="7561795" y="9793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81341</xdr:rowOff>
    </xdr:from>
    <xdr:to>
      <xdr:col>36</xdr:col>
      <xdr:colOff>165100</xdr:colOff>
      <xdr:row>59</xdr:row>
      <xdr:rowOff>11491</xdr:rowOff>
    </xdr:to>
    <xdr:sp macro="" textlink="">
      <xdr:nvSpPr>
        <xdr:cNvPr id="357" name="フローチャート: 判断 356"/>
        <xdr:cNvSpPr/>
      </xdr:nvSpPr>
      <xdr:spPr>
        <a:xfrm>
          <a:off x="6921500" y="10025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2618</xdr:rowOff>
    </xdr:from>
    <xdr:ext cx="599010" cy="259045"/>
    <xdr:sp macro="" textlink="">
      <xdr:nvSpPr>
        <xdr:cNvPr id="358" name="テキスト ボックス 357"/>
        <xdr:cNvSpPr txBox="1"/>
      </xdr:nvSpPr>
      <xdr:spPr>
        <a:xfrm>
          <a:off x="6672795" y="10118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99929</xdr:rowOff>
    </xdr:from>
    <xdr:to>
      <xdr:col>55</xdr:col>
      <xdr:colOff>50800</xdr:colOff>
      <xdr:row>59</xdr:row>
      <xdr:rowOff>30079</xdr:rowOff>
    </xdr:to>
    <xdr:sp macro="" textlink="">
      <xdr:nvSpPr>
        <xdr:cNvPr id="364" name="楕円 363"/>
        <xdr:cNvSpPr/>
      </xdr:nvSpPr>
      <xdr:spPr>
        <a:xfrm>
          <a:off x="10426700" y="1004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32932</xdr:rowOff>
    </xdr:from>
    <xdr:ext cx="534377" cy="259045"/>
    <xdr:sp macro="" textlink="">
      <xdr:nvSpPr>
        <xdr:cNvPr id="365" name="普通建設事業費該当値テキスト"/>
        <xdr:cNvSpPr txBox="1"/>
      </xdr:nvSpPr>
      <xdr:spPr>
        <a:xfrm>
          <a:off x="10528300" y="997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71885</xdr:rowOff>
    </xdr:from>
    <xdr:to>
      <xdr:col>50</xdr:col>
      <xdr:colOff>165100</xdr:colOff>
      <xdr:row>59</xdr:row>
      <xdr:rowOff>2035</xdr:rowOff>
    </xdr:to>
    <xdr:sp macro="" textlink="">
      <xdr:nvSpPr>
        <xdr:cNvPr id="366" name="楕円 365"/>
        <xdr:cNvSpPr/>
      </xdr:nvSpPr>
      <xdr:spPr>
        <a:xfrm>
          <a:off x="9588500" y="1001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18562</xdr:rowOff>
    </xdr:from>
    <xdr:ext cx="599010" cy="259045"/>
    <xdr:sp macro="" textlink="">
      <xdr:nvSpPr>
        <xdr:cNvPr id="367" name="テキスト ボックス 366"/>
        <xdr:cNvSpPr txBox="1"/>
      </xdr:nvSpPr>
      <xdr:spPr>
        <a:xfrm>
          <a:off x="9339795" y="9791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74775</xdr:rowOff>
    </xdr:from>
    <xdr:to>
      <xdr:col>46</xdr:col>
      <xdr:colOff>38100</xdr:colOff>
      <xdr:row>59</xdr:row>
      <xdr:rowOff>4925</xdr:rowOff>
    </xdr:to>
    <xdr:sp macro="" textlink="">
      <xdr:nvSpPr>
        <xdr:cNvPr id="368" name="楕円 367"/>
        <xdr:cNvSpPr/>
      </xdr:nvSpPr>
      <xdr:spPr>
        <a:xfrm>
          <a:off x="8699500" y="1001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21452</xdr:rowOff>
    </xdr:from>
    <xdr:ext cx="599010" cy="259045"/>
    <xdr:sp macro="" textlink="">
      <xdr:nvSpPr>
        <xdr:cNvPr id="369" name="テキスト ボックス 368"/>
        <xdr:cNvSpPr txBox="1"/>
      </xdr:nvSpPr>
      <xdr:spPr>
        <a:xfrm>
          <a:off x="8450795" y="9794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78975</xdr:rowOff>
    </xdr:from>
    <xdr:to>
      <xdr:col>41</xdr:col>
      <xdr:colOff>101600</xdr:colOff>
      <xdr:row>59</xdr:row>
      <xdr:rowOff>9125</xdr:rowOff>
    </xdr:to>
    <xdr:sp macro="" textlink="">
      <xdr:nvSpPr>
        <xdr:cNvPr id="370" name="楕円 369"/>
        <xdr:cNvSpPr/>
      </xdr:nvSpPr>
      <xdr:spPr>
        <a:xfrm>
          <a:off x="7810500" y="1002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252</xdr:rowOff>
    </xdr:from>
    <xdr:ext cx="599010" cy="259045"/>
    <xdr:sp macro="" textlink="">
      <xdr:nvSpPr>
        <xdr:cNvPr id="371" name="テキスト ボックス 370"/>
        <xdr:cNvSpPr txBox="1"/>
      </xdr:nvSpPr>
      <xdr:spPr>
        <a:xfrm>
          <a:off x="7561795" y="10115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74937</xdr:rowOff>
    </xdr:from>
    <xdr:to>
      <xdr:col>36</xdr:col>
      <xdr:colOff>165100</xdr:colOff>
      <xdr:row>59</xdr:row>
      <xdr:rowOff>5087</xdr:rowOff>
    </xdr:to>
    <xdr:sp macro="" textlink="">
      <xdr:nvSpPr>
        <xdr:cNvPr id="372" name="楕円 371"/>
        <xdr:cNvSpPr/>
      </xdr:nvSpPr>
      <xdr:spPr>
        <a:xfrm>
          <a:off x="6921500" y="1001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21614</xdr:rowOff>
    </xdr:from>
    <xdr:ext cx="599010" cy="259045"/>
    <xdr:sp macro="" textlink="">
      <xdr:nvSpPr>
        <xdr:cNvPr id="373" name="テキスト ボックス 372"/>
        <xdr:cNvSpPr txBox="1"/>
      </xdr:nvSpPr>
      <xdr:spPr>
        <a:xfrm>
          <a:off x="6672795" y="9794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7" name="テキスト ボックス 386"/>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9" name="テキスト ボックス 388"/>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1" name="テキスト ボックス 390"/>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3" name="テキスト ボックス 392"/>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5" name="テキスト ボックス 394"/>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44092</xdr:rowOff>
    </xdr:from>
    <xdr:to>
      <xdr:col>54</xdr:col>
      <xdr:colOff>189865</xdr:colOff>
      <xdr:row>79</xdr:row>
      <xdr:rowOff>98879</xdr:rowOff>
    </xdr:to>
    <xdr:cxnSp macro="">
      <xdr:nvCxnSpPr>
        <xdr:cNvPr id="399" name="直線コネクタ 398"/>
        <xdr:cNvCxnSpPr/>
      </xdr:nvCxnSpPr>
      <xdr:spPr>
        <a:xfrm flipV="1">
          <a:off x="10475595" y="12045592"/>
          <a:ext cx="1270" cy="1597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162219</xdr:rowOff>
    </xdr:from>
    <xdr:ext cx="690189" cy="259045"/>
    <xdr:sp macro="" textlink="">
      <xdr:nvSpPr>
        <xdr:cNvPr id="402" name="普通建設事業費 （ うち新規整備　）最大値テキスト"/>
        <xdr:cNvSpPr txBox="1"/>
      </xdr:nvSpPr>
      <xdr:spPr>
        <a:xfrm>
          <a:off x="10528300" y="118208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44092</xdr:rowOff>
    </xdr:from>
    <xdr:to>
      <xdr:col>55</xdr:col>
      <xdr:colOff>88900</xdr:colOff>
      <xdr:row>70</xdr:row>
      <xdr:rowOff>44092</xdr:rowOff>
    </xdr:to>
    <xdr:cxnSp macro="">
      <xdr:nvCxnSpPr>
        <xdr:cNvPr id="403" name="直線コネクタ 402"/>
        <xdr:cNvCxnSpPr/>
      </xdr:nvCxnSpPr>
      <xdr:spPr>
        <a:xfrm>
          <a:off x="10388600" y="12045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87985</xdr:rowOff>
    </xdr:from>
    <xdr:to>
      <xdr:col>55</xdr:col>
      <xdr:colOff>0</xdr:colOff>
      <xdr:row>79</xdr:row>
      <xdr:rowOff>96805</xdr:rowOff>
    </xdr:to>
    <xdr:cxnSp macro="">
      <xdr:nvCxnSpPr>
        <xdr:cNvPr id="404" name="直線コネクタ 403"/>
        <xdr:cNvCxnSpPr/>
      </xdr:nvCxnSpPr>
      <xdr:spPr>
        <a:xfrm>
          <a:off x="9639300" y="13632535"/>
          <a:ext cx="838200" cy="8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15662</xdr:rowOff>
    </xdr:from>
    <xdr:ext cx="534377" cy="259045"/>
    <xdr:sp macro="" textlink="">
      <xdr:nvSpPr>
        <xdr:cNvPr id="405" name="普通建設事業費 （ うち新規整備　）平均値テキスト"/>
        <xdr:cNvSpPr txBox="1"/>
      </xdr:nvSpPr>
      <xdr:spPr>
        <a:xfrm>
          <a:off x="10528300" y="13388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164235</xdr:rowOff>
    </xdr:from>
    <xdr:to>
      <xdr:col>55</xdr:col>
      <xdr:colOff>50800</xdr:colOff>
      <xdr:row>79</xdr:row>
      <xdr:rowOff>94385</xdr:rowOff>
    </xdr:to>
    <xdr:sp macro="" textlink="">
      <xdr:nvSpPr>
        <xdr:cNvPr id="406" name="フローチャート: 判断 405"/>
        <xdr:cNvSpPr/>
      </xdr:nvSpPr>
      <xdr:spPr>
        <a:xfrm>
          <a:off x="10426700" y="1353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85978</xdr:rowOff>
    </xdr:from>
    <xdr:to>
      <xdr:col>50</xdr:col>
      <xdr:colOff>114300</xdr:colOff>
      <xdr:row>79</xdr:row>
      <xdr:rowOff>87985</xdr:rowOff>
    </xdr:to>
    <xdr:cxnSp macro="">
      <xdr:nvCxnSpPr>
        <xdr:cNvPr id="407" name="直線コネクタ 406"/>
        <xdr:cNvCxnSpPr/>
      </xdr:nvCxnSpPr>
      <xdr:spPr>
        <a:xfrm>
          <a:off x="8750300" y="13630528"/>
          <a:ext cx="889000" cy="2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79</xdr:row>
      <xdr:rowOff>3620</xdr:rowOff>
    </xdr:from>
    <xdr:to>
      <xdr:col>50</xdr:col>
      <xdr:colOff>165100</xdr:colOff>
      <xdr:row>79</xdr:row>
      <xdr:rowOff>105220</xdr:rowOff>
    </xdr:to>
    <xdr:sp macro="" textlink="">
      <xdr:nvSpPr>
        <xdr:cNvPr id="408" name="フローチャート: 判断 407"/>
        <xdr:cNvSpPr/>
      </xdr:nvSpPr>
      <xdr:spPr>
        <a:xfrm>
          <a:off x="9588500" y="135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121747</xdr:rowOff>
    </xdr:from>
    <xdr:ext cx="534377" cy="259045"/>
    <xdr:sp macro="" textlink="">
      <xdr:nvSpPr>
        <xdr:cNvPr id="409" name="テキスト ボックス 408"/>
        <xdr:cNvSpPr txBox="1"/>
      </xdr:nvSpPr>
      <xdr:spPr>
        <a:xfrm>
          <a:off x="9372111" y="1332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65858</xdr:rowOff>
    </xdr:from>
    <xdr:to>
      <xdr:col>45</xdr:col>
      <xdr:colOff>177800</xdr:colOff>
      <xdr:row>79</xdr:row>
      <xdr:rowOff>85978</xdr:rowOff>
    </xdr:to>
    <xdr:cxnSp macro="">
      <xdr:nvCxnSpPr>
        <xdr:cNvPr id="410" name="直線コネクタ 409"/>
        <xdr:cNvCxnSpPr/>
      </xdr:nvCxnSpPr>
      <xdr:spPr>
        <a:xfrm>
          <a:off x="7861300" y="13610408"/>
          <a:ext cx="889000" cy="20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2277</xdr:rowOff>
    </xdr:from>
    <xdr:to>
      <xdr:col>46</xdr:col>
      <xdr:colOff>38100</xdr:colOff>
      <xdr:row>79</xdr:row>
      <xdr:rowOff>103877</xdr:rowOff>
    </xdr:to>
    <xdr:sp macro="" textlink="">
      <xdr:nvSpPr>
        <xdr:cNvPr id="411" name="フローチャート: 判断 410"/>
        <xdr:cNvSpPr/>
      </xdr:nvSpPr>
      <xdr:spPr>
        <a:xfrm>
          <a:off x="8699500" y="13546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120404</xdr:rowOff>
    </xdr:from>
    <xdr:ext cx="534377" cy="259045"/>
    <xdr:sp macro="" textlink="">
      <xdr:nvSpPr>
        <xdr:cNvPr id="412" name="テキスト ボックス 411"/>
        <xdr:cNvSpPr txBox="1"/>
      </xdr:nvSpPr>
      <xdr:spPr>
        <a:xfrm>
          <a:off x="8483111" y="13322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30885</xdr:rowOff>
    </xdr:from>
    <xdr:to>
      <xdr:col>41</xdr:col>
      <xdr:colOff>50800</xdr:colOff>
      <xdr:row>79</xdr:row>
      <xdr:rowOff>65858</xdr:rowOff>
    </xdr:to>
    <xdr:cxnSp macro="">
      <xdr:nvCxnSpPr>
        <xdr:cNvPr id="413" name="直線コネクタ 412"/>
        <xdr:cNvCxnSpPr/>
      </xdr:nvCxnSpPr>
      <xdr:spPr>
        <a:xfrm>
          <a:off x="6972300" y="13575435"/>
          <a:ext cx="889000" cy="3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1237</xdr:rowOff>
    </xdr:from>
    <xdr:to>
      <xdr:col>41</xdr:col>
      <xdr:colOff>101600</xdr:colOff>
      <xdr:row>79</xdr:row>
      <xdr:rowOff>102837</xdr:rowOff>
    </xdr:to>
    <xdr:sp macro="" textlink="">
      <xdr:nvSpPr>
        <xdr:cNvPr id="414" name="フローチャート: 判断 413"/>
        <xdr:cNvSpPr/>
      </xdr:nvSpPr>
      <xdr:spPr>
        <a:xfrm>
          <a:off x="7810500" y="1354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119364</xdr:rowOff>
    </xdr:from>
    <xdr:ext cx="534377" cy="259045"/>
    <xdr:sp macro="" textlink="">
      <xdr:nvSpPr>
        <xdr:cNvPr id="415" name="テキスト ボックス 414"/>
        <xdr:cNvSpPr txBox="1"/>
      </xdr:nvSpPr>
      <xdr:spPr>
        <a:xfrm>
          <a:off x="7594111" y="13321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160280</xdr:rowOff>
    </xdr:from>
    <xdr:to>
      <xdr:col>36</xdr:col>
      <xdr:colOff>165100</xdr:colOff>
      <xdr:row>79</xdr:row>
      <xdr:rowOff>90430</xdr:rowOff>
    </xdr:to>
    <xdr:sp macro="" textlink="">
      <xdr:nvSpPr>
        <xdr:cNvPr id="416" name="フローチャート: 判断 415"/>
        <xdr:cNvSpPr/>
      </xdr:nvSpPr>
      <xdr:spPr>
        <a:xfrm>
          <a:off x="6921500" y="13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81557</xdr:rowOff>
    </xdr:from>
    <xdr:ext cx="534377" cy="259045"/>
    <xdr:sp macro="" textlink="">
      <xdr:nvSpPr>
        <xdr:cNvPr id="417" name="テキスト ボックス 416"/>
        <xdr:cNvSpPr txBox="1"/>
      </xdr:nvSpPr>
      <xdr:spPr>
        <a:xfrm>
          <a:off x="6705111" y="13626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46005</xdr:rowOff>
    </xdr:from>
    <xdr:to>
      <xdr:col>55</xdr:col>
      <xdr:colOff>50800</xdr:colOff>
      <xdr:row>79</xdr:row>
      <xdr:rowOff>147605</xdr:rowOff>
    </xdr:to>
    <xdr:sp macro="" textlink="">
      <xdr:nvSpPr>
        <xdr:cNvPr id="423" name="楕円 422"/>
        <xdr:cNvSpPr/>
      </xdr:nvSpPr>
      <xdr:spPr>
        <a:xfrm>
          <a:off x="10426700" y="1359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142663</xdr:rowOff>
    </xdr:from>
    <xdr:ext cx="469744" cy="259045"/>
    <xdr:sp macro="" textlink="">
      <xdr:nvSpPr>
        <xdr:cNvPr id="424" name="普通建設事業費 （ うち新規整備　）該当値テキスト"/>
        <xdr:cNvSpPr txBox="1"/>
      </xdr:nvSpPr>
      <xdr:spPr>
        <a:xfrm>
          <a:off x="10528300" y="1351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37185</xdr:rowOff>
    </xdr:from>
    <xdr:to>
      <xdr:col>50</xdr:col>
      <xdr:colOff>165100</xdr:colOff>
      <xdr:row>79</xdr:row>
      <xdr:rowOff>138785</xdr:rowOff>
    </xdr:to>
    <xdr:sp macro="" textlink="">
      <xdr:nvSpPr>
        <xdr:cNvPr id="425" name="楕円 424"/>
        <xdr:cNvSpPr/>
      </xdr:nvSpPr>
      <xdr:spPr>
        <a:xfrm>
          <a:off x="9588500" y="1358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129912</xdr:rowOff>
    </xdr:from>
    <xdr:ext cx="534377" cy="259045"/>
    <xdr:sp macro="" textlink="">
      <xdr:nvSpPr>
        <xdr:cNvPr id="426" name="テキスト ボックス 425"/>
        <xdr:cNvSpPr txBox="1"/>
      </xdr:nvSpPr>
      <xdr:spPr>
        <a:xfrm>
          <a:off x="9372111" y="1367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35178</xdr:rowOff>
    </xdr:from>
    <xdr:to>
      <xdr:col>46</xdr:col>
      <xdr:colOff>38100</xdr:colOff>
      <xdr:row>79</xdr:row>
      <xdr:rowOff>136778</xdr:rowOff>
    </xdr:to>
    <xdr:sp macro="" textlink="">
      <xdr:nvSpPr>
        <xdr:cNvPr id="427" name="楕円 426"/>
        <xdr:cNvSpPr/>
      </xdr:nvSpPr>
      <xdr:spPr>
        <a:xfrm>
          <a:off x="8699500" y="1357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127905</xdr:rowOff>
    </xdr:from>
    <xdr:ext cx="534377" cy="259045"/>
    <xdr:sp macro="" textlink="">
      <xdr:nvSpPr>
        <xdr:cNvPr id="428" name="テキスト ボックス 427"/>
        <xdr:cNvSpPr txBox="1"/>
      </xdr:nvSpPr>
      <xdr:spPr>
        <a:xfrm>
          <a:off x="8483111" y="1367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15058</xdr:rowOff>
    </xdr:from>
    <xdr:to>
      <xdr:col>41</xdr:col>
      <xdr:colOff>101600</xdr:colOff>
      <xdr:row>79</xdr:row>
      <xdr:rowOff>116658</xdr:rowOff>
    </xdr:to>
    <xdr:sp macro="" textlink="">
      <xdr:nvSpPr>
        <xdr:cNvPr id="429" name="楕円 428"/>
        <xdr:cNvSpPr/>
      </xdr:nvSpPr>
      <xdr:spPr>
        <a:xfrm>
          <a:off x="7810500" y="1355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107785</xdr:rowOff>
    </xdr:from>
    <xdr:ext cx="534377" cy="259045"/>
    <xdr:sp macro="" textlink="">
      <xdr:nvSpPr>
        <xdr:cNvPr id="430" name="テキスト ボックス 429"/>
        <xdr:cNvSpPr txBox="1"/>
      </xdr:nvSpPr>
      <xdr:spPr>
        <a:xfrm>
          <a:off x="7594111" y="13652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151535</xdr:rowOff>
    </xdr:from>
    <xdr:to>
      <xdr:col>36</xdr:col>
      <xdr:colOff>165100</xdr:colOff>
      <xdr:row>79</xdr:row>
      <xdr:rowOff>81685</xdr:rowOff>
    </xdr:to>
    <xdr:sp macro="" textlink="">
      <xdr:nvSpPr>
        <xdr:cNvPr id="431" name="楕円 430"/>
        <xdr:cNvSpPr/>
      </xdr:nvSpPr>
      <xdr:spPr>
        <a:xfrm>
          <a:off x="6921500" y="1352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98212</xdr:rowOff>
    </xdr:from>
    <xdr:ext cx="534377" cy="259045"/>
    <xdr:sp macro="" textlink="">
      <xdr:nvSpPr>
        <xdr:cNvPr id="432" name="テキスト ボックス 431"/>
        <xdr:cNvSpPr txBox="1"/>
      </xdr:nvSpPr>
      <xdr:spPr>
        <a:xfrm>
          <a:off x="6705111" y="1329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17952</xdr:rowOff>
    </xdr:from>
    <xdr:to>
      <xdr:col>54</xdr:col>
      <xdr:colOff>189865</xdr:colOff>
      <xdr:row>98</xdr:row>
      <xdr:rowOff>102575</xdr:rowOff>
    </xdr:to>
    <xdr:cxnSp macro="">
      <xdr:nvCxnSpPr>
        <xdr:cNvPr id="454" name="直線コネクタ 453"/>
        <xdr:cNvCxnSpPr/>
      </xdr:nvCxnSpPr>
      <xdr:spPr>
        <a:xfrm flipV="1">
          <a:off x="10475595" y="15448452"/>
          <a:ext cx="1270" cy="1456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106402</xdr:rowOff>
    </xdr:from>
    <xdr:ext cx="469744" cy="259045"/>
    <xdr:sp macro="" textlink="">
      <xdr:nvSpPr>
        <xdr:cNvPr id="455" name="普通建設事業費 （ うち更新整備　）最小値テキスト"/>
        <xdr:cNvSpPr txBox="1"/>
      </xdr:nvSpPr>
      <xdr:spPr>
        <a:xfrm>
          <a:off x="10528300" y="1690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102575</xdr:rowOff>
    </xdr:from>
    <xdr:to>
      <xdr:col>55</xdr:col>
      <xdr:colOff>88900</xdr:colOff>
      <xdr:row>98</xdr:row>
      <xdr:rowOff>102575</xdr:rowOff>
    </xdr:to>
    <xdr:cxnSp macro="">
      <xdr:nvCxnSpPr>
        <xdr:cNvPr id="456" name="直線コネクタ 455"/>
        <xdr:cNvCxnSpPr/>
      </xdr:nvCxnSpPr>
      <xdr:spPr>
        <a:xfrm>
          <a:off x="10388600" y="16904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136079</xdr:rowOff>
    </xdr:from>
    <xdr:ext cx="599010" cy="259045"/>
    <xdr:sp macro="" textlink="">
      <xdr:nvSpPr>
        <xdr:cNvPr id="457" name="普通建設事業費 （ うち更新整備　）最大値テキスト"/>
        <xdr:cNvSpPr txBox="1"/>
      </xdr:nvSpPr>
      <xdr:spPr>
        <a:xfrm>
          <a:off x="10528300" y="15223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17952</xdr:rowOff>
    </xdr:from>
    <xdr:to>
      <xdr:col>55</xdr:col>
      <xdr:colOff>88900</xdr:colOff>
      <xdr:row>90</xdr:row>
      <xdr:rowOff>17952</xdr:rowOff>
    </xdr:to>
    <xdr:cxnSp macro="">
      <xdr:nvCxnSpPr>
        <xdr:cNvPr id="458" name="直線コネクタ 457"/>
        <xdr:cNvCxnSpPr/>
      </xdr:nvCxnSpPr>
      <xdr:spPr>
        <a:xfrm>
          <a:off x="10388600" y="15448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146073</xdr:rowOff>
    </xdr:from>
    <xdr:to>
      <xdr:col>55</xdr:col>
      <xdr:colOff>0</xdr:colOff>
      <xdr:row>96</xdr:row>
      <xdr:rowOff>126071</xdr:rowOff>
    </xdr:to>
    <xdr:cxnSp macro="">
      <xdr:nvCxnSpPr>
        <xdr:cNvPr id="459" name="直線コネクタ 458"/>
        <xdr:cNvCxnSpPr/>
      </xdr:nvCxnSpPr>
      <xdr:spPr>
        <a:xfrm>
          <a:off x="9639300" y="16433823"/>
          <a:ext cx="838200" cy="15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96992</xdr:rowOff>
    </xdr:from>
    <xdr:ext cx="534377" cy="259045"/>
    <xdr:sp macro="" textlink="">
      <xdr:nvSpPr>
        <xdr:cNvPr id="460" name="普通建設事業費 （ うち更新整備　）平均値テキスト"/>
        <xdr:cNvSpPr txBox="1"/>
      </xdr:nvSpPr>
      <xdr:spPr>
        <a:xfrm>
          <a:off x="10528300" y="163847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74115</xdr:rowOff>
    </xdr:from>
    <xdr:to>
      <xdr:col>55</xdr:col>
      <xdr:colOff>50800</xdr:colOff>
      <xdr:row>97</xdr:row>
      <xdr:rowOff>4265</xdr:rowOff>
    </xdr:to>
    <xdr:sp macro="" textlink="">
      <xdr:nvSpPr>
        <xdr:cNvPr id="461" name="フローチャート: 判断 460"/>
        <xdr:cNvSpPr/>
      </xdr:nvSpPr>
      <xdr:spPr>
        <a:xfrm>
          <a:off x="10426700" y="1653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146073</xdr:rowOff>
    </xdr:from>
    <xdr:to>
      <xdr:col>50</xdr:col>
      <xdr:colOff>114300</xdr:colOff>
      <xdr:row>96</xdr:row>
      <xdr:rowOff>1251</xdr:rowOff>
    </xdr:to>
    <xdr:cxnSp macro="">
      <xdr:nvCxnSpPr>
        <xdr:cNvPr id="462" name="直線コネクタ 461"/>
        <xdr:cNvCxnSpPr/>
      </xdr:nvCxnSpPr>
      <xdr:spPr>
        <a:xfrm flipV="1">
          <a:off x="8750300" y="16433823"/>
          <a:ext cx="889000" cy="26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128997</xdr:rowOff>
    </xdr:from>
    <xdr:to>
      <xdr:col>50</xdr:col>
      <xdr:colOff>165100</xdr:colOff>
      <xdr:row>97</xdr:row>
      <xdr:rowOff>59147</xdr:rowOff>
    </xdr:to>
    <xdr:sp macro="" textlink="">
      <xdr:nvSpPr>
        <xdr:cNvPr id="463" name="フローチャート: 判断 462"/>
        <xdr:cNvSpPr/>
      </xdr:nvSpPr>
      <xdr:spPr>
        <a:xfrm>
          <a:off x="9588500" y="1658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50274</xdr:rowOff>
    </xdr:from>
    <xdr:ext cx="534377" cy="259045"/>
    <xdr:sp macro="" textlink="">
      <xdr:nvSpPr>
        <xdr:cNvPr id="464" name="テキスト ボックス 463"/>
        <xdr:cNvSpPr txBox="1"/>
      </xdr:nvSpPr>
      <xdr:spPr>
        <a:xfrm>
          <a:off x="9372111" y="16680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1251</xdr:rowOff>
    </xdr:from>
    <xdr:to>
      <xdr:col>45</xdr:col>
      <xdr:colOff>177800</xdr:colOff>
      <xdr:row>96</xdr:row>
      <xdr:rowOff>134035</xdr:rowOff>
    </xdr:to>
    <xdr:cxnSp macro="">
      <xdr:nvCxnSpPr>
        <xdr:cNvPr id="465" name="直線コネクタ 464"/>
        <xdr:cNvCxnSpPr/>
      </xdr:nvCxnSpPr>
      <xdr:spPr>
        <a:xfrm flipV="1">
          <a:off x="7861300" y="16460451"/>
          <a:ext cx="889000" cy="132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162697</xdr:rowOff>
    </xdr:from>
    <xdr:to>
      <xdr:col>46</xdr:col>
      <xdr:colOff>38100</xdr:colOff>
      <xdr:row>97</xdr:row>
      <xdr:rowOff>92847</xdr:rowOff>
    </xdr:to>
    <xdr:sp macro="" textlink="">
      <xdr:nvSpPr>
        <xdr:cNvPr id="466" name="フローチャート: 判断 465"/>
        <xdr:cNvSpPr/>
      </xdr:nvSpPr>
      <xdr:spPr>
        <a:xfrm>
          <a:off x="8699500" y="1662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83974</xdr:rowOff>
    </xdr:from>
    <xdr:ext cx="534377" cy="259045"/>
    <xdr:sp macro="" textlink="">
      <xdr:nvSpPr>
        <xdr:cNvPr id="467" name="テキスト ボックス 466"/>
        <xdr:cNvSpPr txBox="1"/>
      </xdr:nvSpPr>
      <xdr:spPr>
        <a:xfrm>
          <a:off x="8483111" y="1671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134035</xdr:rowOff>
    </xdr:from>
    <xdr:to>
      <xdr:col>41</xdr:col>
      <xdr:colOff>50800</xdr:colOff>
      <xdr:row>97</xdr:row>
      <xdr:rowOff>135434</xdr:rowOff>
    </xdr:to>
    <xdr:cxnSp macro="">
      <xdr:nvCxnSpPr>
        <xdr:cNvPr id="468" name="直線コネクタ 467"/>
        <xdr:cNvCxnSpPr/>
      </xdr:nvCxnSpPr>
      <xdr:spPr>
        <a:xfrm flipV="1">
          <a:off x="6972300" y="16593235"/>
          <a:ext cx="889000" cy="172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154417</xdr:rowOff>
    </xdr:from>
    <xdr:to>
      <xdr:col>41</xdr:col>
      <xdr:colOff>101600</xdr:colOff>
      <xdr:row>97</xdr:row>
      <xdr:rowOff>84567</xdr:rowOff>
    </xdr:to>
    <xdr:sp macro="" textlink="">
      <xdr:nvSpPr>
        <xdr:cNvPr id="469" name="フローチャート: 判断 468"/>
        <xdr:cNvSpPr/>
      </xdr:nvSpPr>
      <xdr:spPr>
        <a:xfrm>
          <a:off x="7810500" y="1661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75694</xdr:rowOff>
    </xdr:from>
    <xdr:ext cx="534377" cy="259045"/>
    <xdr:sp macro="" textlink="">
      <xdr:nvSpPr>
        <xdr:cNvPr id="470" name="テキスト ボックス 469"/>
        <xdr:cNvSpPr txBox="1"/>
      </xdr:nvSpPr>
      <xdr:spPr>
        <a:xfrm>
          <a:off x="7594111" y="1670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61446</xdr:rowOff>
    </xdr:from>
    <xdr:to>
      <xdr:col>36</xdr:col>
      <xdr:colOff>165100</xdr:colOff>
      <xdr:row>97</xdr:row>
      <xdr:rowOff>163046</xdr:rowOff>
    </xdr:to>
    <xdr:sp macro="" textlink="">
      <xdr:nvSpPr>
        <xdr:cNvPr id="471" name="フローチャート: 判断 470"/>
        <xdr:cNvSpPr/>
      </xdr:nvSpPr>
      <xdr:spPr>
        <a:xfrm>
          <a:off x="6921500" y="1669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8123</xdr:rowOff>
    </xdr:from>
    <xdr:ext cx="534377" cy="259045"/>
    <xdr:sp macro="" textlink="">
      <xdr:nvSpPr>
        <xdr:cNvPr id="472" name="テキスト ボックス 471"/>
        <xdr:cNvSpPr txBox="1"/>
      </xdr:nvSpPr>
      <xdr:spPr>
        <a:xfrm>
          <a:off x="6705111" y="1646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75271</xdr:rowOff>
    </xdr:from>
    <xdr:to>
      <xdr:col>55</xdr:col>
      <xdr:colOff>50800</xdr:colOff>
      <xdr:row>97</xdr:row>
      <xdr:rowOff>5421</xdr:rowOff>
    </xdr:to>
    <xdr:sp macro="" textlink="">
      <xdr:nvSpPr>
        <xdr:cNvPr id="478" name="楕円 477"/>
        <xdr:cNvSpPr/>
      </xdr:nvSpPr>
      <xdr:spPr>
        <a:xfrm>
          <a:off x="10426700" y="1653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53698</xdr:rowOff>
    </xdr:from>
    <xdr:ext cx="534377" cy="259045"/>
    <xdr:sp macro="" textlink="">
      <xdr:nvSpPr>
        <xdr:cNvPr id="479" name="普通建設事業費 （ うち更新整備　）該当値テキスト"/>
        <xdr:cNvSpPr txBox="1"/>
      </xdr:nvSpPr>
      <xdr:spPr>
        <a:xfrm>
          <a:off x="10528300" y="1651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95273</xdr:rowOff>
    </xdr:from>
    <xdr:to>
      <xdr:col>50</xdr:col>
      <xdr:colOff>165100</xdr:colOff>
      <xdr:row>96</xdr:row>
      <xdr:rowOff>25423</xdr:rowOff>
    </xdr:to>
    <xdr:sp macro="" textlink="">
      <xdr:nvSpPr>
        <xdr:cNvPr id="480" name="楕円 479"/>
        <xdr:cNvSpPr/>
      </xdr:nvSpPr>
      <xdr:spPr>
        <a:xfrm>
          <a:off x="9588500" y="16383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41950</xdr:rowOff>
    </xdr:from>
    <xdr:ext cx="599010" cy="259045"/>
    <xdr:sp macro="" textlink="">
      <xdr:nvSpPr>
        <xdr:cNvPr id="481" name="テキスト ボックス 480"/>
        <xdr:cNvSpPr txBox="1"/>
      </xdr:nvSpPr>
      <xdr:spPr>
        <a:xfrm>
          <a:off x="9339795" y="16158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121901</xdr:rowOff>
    </xdr:from>
    <xdr:to>
      <xdr:col>46</xdr:col>
      <xdr:colOff>38100</xdr:colOff>
      <xdr:row>96</xdr:row>
      <xdr:rowOff>52051</xdr:rowOff>
    </xdr:to>
    <xdr:sp macro="" textlink="">
      <xdr:nvSpPr>
        <xdr:cNvPr id="482" name="楕円 481"/>
        <xdr:cNvSpPr/>
      </xdr:nvSpPr>
      <xdr:spPr>
        <a:xfrm>
          <a:off x="8699500" y="16409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68578</xdr:rowOff>
    </xdr:from>
    <xdr:ext cx="599010" cy="259045"/>
    <xdr:sp macro="" textlink="">
      <xdr:nvSpPr>
        <xdr:cNvPr id="483" name="テキスト ボックス 482"/>
        <xdr:cNvSpPr txBox="1"/>
      </xdr:nvSpPr>
      <xdr:spPr>
        <a:xfrm>
          <a:off x="8450795" y="16184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83235</xdr:rowOff>
    </xdr:from>
    <xdr:to>
      <xdr:col>41</xdr:col>
      <xdr:colOff>101600</xdr:colOff>
      <xdr:row>97</xdr:row>
      <xdr:rowOff>13385</xdr:rowOff>
    </xdr:to>
    <xdr:sp macro="" textlink="">
      <xdr:nvSpPr>
        <xdr:cNvPr id="484" name="楕円 483"/>
        <xdr:cNvSpPr/>
      </xdr:nvSpPr>
      <xdr:spPr>
        <a:xfrm>
          <a:off x="7810500" y="1654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29912</xdr:rowOff>
    </xdr:from>
    <xdr:ext cx="534377" cy="259045"/>
    <xdr:sp macro="" textlink="">
      <xdr:nvSpPr>
        <xdr:cNvPr id="485" name="テキスト ボックス 484"/>
        <xdr:cNvSpPr txBox="1"/>
      </xdr:nvSpPr>
      <xdr:spPr>
        <a:xfrm>
          <a:off x="7594111" y="1631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84634</xdr:rowOff>
    </xdr:from>
    <xdr:to>
      <xdr:col>36</xdr:col>
      <xdr:colOff>165100</xdr:colOff>
      <xdr:row>98</xdr:row>
      <xdr:rowOff>14784</xdr:rowOff>
    </xdr:to>
    <xdr:sp macro="" textlink="">
      <xdr:nvSpPr>
        <xdr:cNvPr id="486" name="楕円 485"/>
        <xdr:cNvSpPr/>
      </xdr:nvSpPr>
      <xdr:spPr>
        <a:xfrm>
          <a:off x="6921500" y="1671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5911</xdr:rowOff>
    </xdr:from>
    <xdr:ext cx="534377" cy="259045"/>
    <xdr:sp macro="" textlink="">
      <xdr:nvSpPr>
        <xdr:cNvPr id="487" name="テキスト ボックス 486"/>
        <xdr:cNvSpPr txBox="1"/>
      </xdr:nvSpPr>
      <xdr:spPr>
        <a:xfrm>
          <a:off x="6705111" y="16808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7" name="テキスト ボックス 506"/>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54775</xdr:rowOff>
    </xdr:from>
    <xdr:to>
      <xdr:col>85</xdr:col>
      <xdr:colOff>126364</xdr:colOff>
      <xdr:row>39</xdr:row>
      <xdr:rowOff>44450</xdr:rowOff>
    </xdr:to>
    <xdr:cxnSp macro="">
      <xdr:nvCxnSpPr>
        <xdr:cNvPr id="511" name="直線コネクタ 510"/>
        <xdr:cNvCxnSpPr/>
      </xdr:nvCxnSpPr>
      <xdr:spPr>
        <a:xfrm flipV="1">
          <a:off x="16317595" y="5369725"/>
          <a:ext cx="1269" cy="1361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1452</xdr:rowOff>
    </xdr:from>
    <xdr:ext cx="534377" cy="259045"/>
    <xdr:sp macro="" textlink="">
      <xdr:nvSpPr>
        <xdr:cNvPr id="514" name="災害復旧事業費最大値テキスト"/>
        <xdr:cNvSpPr txBox="1"/>
      </xdr:nvSpPr>
      <xdr:spPr>
        <a:xfrm>
          <a:off x="16370300" y="514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54775</xdr:rowOff>
    </xdr:from>
    <xdr:to>
      <xdr:col>86</xdr:col>
      <xdr:colOff>25400</xdr:colOff>
      <xdr:row>31</xdr:row>
      <xdr:rowOff>54775</xdr:rowOff>
    </xdr:to>
    <xdr:cxnSp macro="">
      <xdr:nvCxnSpPr>
        <xdr:cNvPr id="515" name="直線コネクタ 514"/>
        <xdr:cNvCxnSpPr/>
      </xdr:nvCxnSpPr>
      <xdr:spPr>
        <a:xfrm>
          <a:off x="16230600" y="536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125850</xdr:rowOff>
    </xdr:from>
    <xdr:to>
      <xdr:col>85</xdr:col>
      <xdr:colOff>127000</xdr:colOff>
      <xdr:row>37</xdr:row>
      <xdr:rowOff>167532</xdr:rowOff>
    </xdr:to>
    <xdr:cxnSp macro="">
      <xdr:nvCxnSpPr>
        <xdr:cNvPr id="516" name="直線コネクタ 515"/>
        <xdr:cNvCxnSpPr/>
      </xdr:nvCxnSpPr>
      <xdr:spPr>
        <a:xfrm>
          <a:off x="15481300" y="6126600"/>
          <a:ext cx="838200" cy="3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118235</xdr:rowOff>
    </xdr:from>
    <xdr:ext cx="534377" cy="259045"/>
    <xdr:sp macro="" textlink="">
      <xdr:nvSpPr>
        <xdr:cNvPr id="517" name="災害復旧事業費平均値テキスト"/>
        <xdr:cNvSpPr txBox="1"/>
      </xdr:nvSpPr>
      <xdr:spPr>
        <a:xfrm>
          <a:off x="16370300" y="6290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95358</xdr:rowOff>
    </xdr:from>
    <xdr:to>
      <xdr:col>85</xdr:col>
      <xdr:colOff>177800</xdr:colOff>
      <xdr:row>38</xdr:row>
      <xdr:rowOff>25509</xdr:rowOff>
    </xdr:to>
    <xdr:sp macro="" textlink="">
      <xdr:nvSpPr>
        <xdr:cNvPr id="518" name="フローチャート: 判断 517"/>
        <xdr:cNvSpPr/>
      </xdr:nvSpPr>
      <xdr:spPr>
        <a:xfrm>
          <a:off x="16268700" y="643900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125850</xdr:rowOff>
    </xdr:from>
    <xdr:to>
      <xdr:col>81</xdr:col>
      <xdr:colOff>50800</xdr:colOff>
      <xdr:row>38</xdr:row>
      <xdr:rowOff>69005</xdr:rowOff>
    </xdr:to>
    <xdr:cxnSp macro="">
      <xdr:nvCxnSpPr>
        <xdr:cNvPr id="519" name="直線コネクタ 518"/>
        <xdr:cNvCxnSpPr/>
      </xdr:nvCxnSpPr>
      <xdr:spPr>
        <a:xfrm flipV="1">
          <a:off x="14592300" y="6126600"/>
          <a:ext cx="889000" cy="457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96082</xdr:rowOff>
    </xdr:from>
    <xdr:to>
      <xdr:col>81</xdr:col>
      <xdr:colOff>101600</xdr:colOff>
      <xdr:row>38</xdr:row>
      <xdr:rowOff>26232</xdr:rowOff>
    </xdr:to>
    <xdr:sp macro="" textlink="">
      <xdr:nvSpPr>
        <xdr:cNvPr id="520" name="フローチャート: 判断 519"/>
        <xdr:cNvSpPr/>
      </xdr:nvSpPr>
      <xdr:spPr>
        <a:xfrm>
          <a:off x="15430500" y="643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17359</xdr:rowOff>
    </xdr:from>
    <xdr:ext cx="534377" cy="259045"/>
    <xdr:sp macro="" textlink="">
      <xdr:nvSpPr>
        <xdr:cNvPr id="521" name="テキスト ボックス 520"/>
        <xdr:cNvSpPr txBox="1"/>
      </xdr:nvSpPr>
      <xdr:spPr>
        <a:xfrm>
          <a:off x="15214111" y="653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114002</xdr:rowOff>
    </xdr:from>
    <xdr:to>
      <xdr:col>76</xdr:col>
      <xdr:colOff>114300</xdr:colOff>
      <xdr:row>38</xdr:row>
      <xdr:rowOff>69005</xdr:rowOff>
    </xdr:to>
    <xdr:cxnSp macro="">
      <xdr:nvCxnSpPr>
        <xdr:cNvPr id="522" name="直線コネクタ 521"/>
        <xdr:cNvCxnSpPr/>
      </xdr:nvCxnSpPr>
      <xdr:spPr>
        <a:xfrm>
          <a:off x="13703300" y="6114752"/>
          <a:ext cx="889000" cy="469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129458</xdr:rowOff>
    </xdr:from>
    <xdr:to>
      <xdr:col>76</xdr:col>
      <xdr:colOff>165100</xdr:colOff>
      <xdr:row>38</xdr:row>
      <xdr:rowOff>59607</xdr:rowOff>
    </xdr:to>
    <xdr:sp macro="" textlink="">
      <xdr:nvSpPr>
        <xdr:cNvPr id="523" name="フローチャート: 判断 522"/>
        <xdr:cNvSpPr/>
      </xdr:nvSpPr>
      <xdr:spPr>
        <a:xfrm>
          <a:off x="14541500" y="64731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76135</xdr:rowOff>
    </xdr:from>
    <xdr:ext cx="534377" cy="259045"/>
    <xdr:sp macro="" textlink="">
      <xdr:nvSpPr>
        <xdr:cNvPr id="524" name="テキスト ボックス 523"/>
        <xdr:cNvSpPr txBox="1"/>
      </xdr:nvSpPr>
      <xdr:spPr>
        <a:xfrm>
          <a:off x="14325111" y="624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156845</xdr:rowOff>
    </xdr:from>
    <xdr:to>
      <xdr:col>71</xdr:col>
      <xdr:colOff>177800</xdr:colOff>
      <xdr:row>35</xdr:row>
      <xdr:rowOff>114002</xdr:rowOff>
    </xdr:to>
    <xdr:cxnSp macro="">
      <xdr:nvCxnSpPr>
        <xdr:cNvPr id="525" name="直線コネクタ 524"/>
        <xdr:cNvCxnSpPr/>
      </xdr:nvCxnSpPr>
      <xdr:spPr>
        <a:xfrm>
          <a:off x="12814300" y="5300345"/>
          <a:ext cx="889000" cy="81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91053</xdr:rowOff>
    </xdr:from>
    <xdr:to>
      <xdr:col>72</xdr:col>
      <xdr:colOff>38100</xdr:colOff>
      <xdr:row>38</xdr:row>
      <xdr:rowOff>21203</xdr:rowOff>
    </xdr:to>
    <xdr:sp macro="" textlink="">
      <xdr:nvSpPr>
        <xdr:cNvPr id="526" name="フローチャート: 判断 525"/>
        <xdr:cNvSpPr/>
      </xdr:nvSpPr>
      <xdr:spPr>
        <a:xfrm>
          <a:off x="13652500" y="643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12330</xdr:rowOff>
    </xdr:from>
    <xdr:ext cx="534377" cy="259045"/>
    <xdr:sp macro="" textlink="">
      <xdr:nvSpPr>
        <xdr:cNvPr id="527" name="テキスト ボックス 526"/>
        <xdr:cNvSpPr txBox="1"/>
      </xdr:nvSpPr>
      <xdr:spPr>
        <a:xfrm>
          <a:off x="13436111" y="6527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152698</xdr:rowOff>
    </xdr:from>
    <xdr:to>
      <xdr:col>67</xdr:col>
      <xdr:colOff>101600</xdr:colOff>
      <xdr:row>38</xdr:row>
      <xdr:rowOff>82848</xdr:rowOff>
    </xdr:to>
    <xdr:sp macro="" textlink="">
      <xdr:nvSpPr>
        <xdr:cNvPr id="528" name="フローチャート: 判断 527"/>
        <xdr:cNvSpPr/>
      </xdr:nvSpPr>
      <xdr:spPr>
        <a:xfrm>
          <a:off x="12763500" y="6496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73975</xdr:rowOff>
    </xdr:from>
    <xdr:ext cx="469744" cy="259045"/>
    <xdr:sp macro="" textlink="">
      <xdr:nvSpPr>
        <xdr:cNvPr id="529" name="テキスト ボックス 528"/>
        <xdr:cNvSpPr txBox="1"/>
      </xdr:nvSpPr>
      <xdr:spPr>
        <a:xfrm>
          <a:off x="12579428" y="6589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116732</xdr:rowOff>
    </xdr:from>
    <xdr:to>
      <xdr:col>85</xdr:col>
      <xdr:colOff>177800</xdr:colOff>
      <xdr:row>38</xdr:row>
      <xdr:rowOff>46882</xdr:rowOff>
    </xdr:to>
    <xdr:sp macro="" textlink="">
      <xdr:nvSpPr>
        <xdr:cNvPr id="535" name="楕円 534"/>
        <xdr:cNvSpPr/>
      </xdr:nvSpPr>
      <xdr:spPr>
        <a:xfrm>
          <a:off x="16268700" y="646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95159</xdr:rowOff>
    </xdr:from>
    <xdr:ext cx="534377" cy="259045"/>
    <xdr:sp macro="" textlink="">
      <xdr:nvSpPr>
        <xdr:cNvPr id="536" name="災害復旧事業費該当値テキスト"/>
        <xdr:cNvSpPr txBox="1"/>
      </xdr:nvSpPr>
      <xdr:spPr>
        <a:xfrm>
          <a:off x="16370300" y="643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75050</xdr:rowOff>
    </xdr:from>
    <xdr:to>
      <xdr:col>81</xdr:col>
      <xdr:colOff>101600</xdr:colOff>
      <xdr:row>36</xdr:row>
      <xdr:rowOff>5200</xdr:rowOff>
    </xdr:to>
    <xdr:sp macro="" textlink="">
      <xdr:nvSpPr>
        <xdr:cNvPr id="537" name="楕円 536"/>
        <xdr:cNvSpPr/>
      </xdr:nvSpPr>
      <xdr:spPr>
        <a:xfrm>
          <a:off x="15430500" y="60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21727</xdr:rowOff>
    </xdr:from>
    <xdr:ext cx="534377" cy="259045"/>
    <xdr:sp macro="" textlink="">
      <xdr:nvSpPr>
        <xdr:cNvPr id="538" name="テキスト ボックス 537"/>
        <xdr:cNvSpPr txBox="1"/>
      </xdr:nvSpPr>
      <xdr:spPr>
        <a:xfrm>
          <a:off x="15214111" y="585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18205</xdr:rowOff>
    </xdr:from>
    <xdr:to>
      <xdr:col>76</xdr:col>
      <xdr:colOff>165100</xdr:colOff>
      <xdr:row>38</xdr:row>
      <xdr:rowOff>119805</xdr:rowOff>
    </xdr:to>
    <xdr:sp macro="" textlink="">
      <xdr:nvSpPr>
        <xdr:cNvPr id="539" name="楕円 538"/>
        <xdr:cNvSpPr/>
      </xdr:nvSpPr>
      <xdr:spPr>
        <a:xfrm>
          <a:off x="14541500" y="653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110932</xdr:rowOff>
    </xdr:from>
    <xdr:ext cx="469744" cy="259045"/>
    <xdr:sp macro="" textlink="">
      <xdr:nvSpPr>
        <xdr:cNvPr id="540" name="テキスト ボックス 539"/>
        <xdr:cNvSpPr txBox="1"/>
      </xdr:nvSpPr>
      <xdr:spPr>
        <a:xfrm>
          <a:off x="14357428" y="6626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63202</xdr:rowOff>
    </xdr:from>
    <xdr:to>
      <xdr:col>72</xdr:col>
      <xdr:colOff>38100</xdr:colOff>
      <xdr:row>35</xdr:row>
      <xdr:rowOff>164802</xdr:rowOff>
    </xdr:to>
    <xdr:sp macro="" textlink="">
      <xdr:nvSpPr>
        <xdr:cNvPr id="541" name="楕円 540"/>
        <xdr:cNvSpPr/>
      </xdr:nvSpPr>
      <xdr:spPr>
        <a:xfrm>
          <a:off x="13652500" y="606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9879</xdr:rowOff>
    </xdr:from>
    <xdr:ext cx="534377" cy="259045"/>
    <xdr:sp macro="" textlink="">
      <xdr:nvSpPr>
        <xdr:cNvPr id="542" name="テキスト ボックス 541"/>
        <xdr:cNvSpPr txBox="1"/>
      </xdr:nvSpPr>
      <xdr:spPr>
        <a:xfrm>
          <a:off x="13436111" y="5839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106045</xdr:rowOff>
    </xdr:from>
    <xdr:to>
      <xdr:col>67</xdr:col>
      <xdr:colOff>101600</xdr:colOff>
      <xdr:row>31</xdr:row>
      <xdr:rowOff>36195</xdr:rowOff>
    </xdr:to>
    <xdr:sp macro="" textlink="">
      <xdr:nvSpPr>
        <xdr:cNvPr id="543" name="楕円 542"/>
        <xdr:cNvSpPr/>
      </xdr:nvSpPr>
      <xdr:spPr>
        <a:xfrm>
          <a:off x="12763500" y="524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29</xdr:row>
      <xdr:rowOff>52722</xdr:rowOff>
    </xdr:from>
    <xdr:ext cx="534377" cy="259045"/>
    <xdr:sp macro="" textlink="">
      <xdr:nvSpPr>
        <xdr:cNvPr id="544" name="テキスト ボックス 543"/>
        <xdr:cNvSpPr txBox="1"/>
      </xdr:nvSpPr>
      <xdr:spPr>
        <a:xfrm>
          <a:off x="12547111" y="5024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150714</xdr:rowOff>
    </xdr:from>
    <xdr:to>
      <xdr:col>85</xdr:col>
      <xdr:colOff>126364</xdr:colOff>
      <xdr:row>78</xdr:row>
      <xdr:rowOff>98941</xdr:rowOff>
    </xdr:to>
    <xdr:cxnSp macro="">
      <xdr:nvCxnSpPr>
        <xdr:cNvPr id="615" name="直線コネクタ 614"/>
        <xdr:cNvCxnSpPr/>
      </xdr:nvCxnSpPr>
      <xdr:spPr>
        <a:xfrm flipV="1">
          <a:off x="16317595" y="12152214"/>
          <a:ext cx="1269" cy="1319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102768</xdr:rowOff>
    </xdr:from>
    <xdr:ext cx="469744" cy="259045"/>
    <xdr:sp macro="" textlink="">
      <xdr:nvSpPr>
        <xdr:cNvPr id="616" name="公債費最小値テキスト"/>
        <xdr:cNvSpPr txBox="1"/>
      </xdr:nvSpPr>
      <xdr:spPr>
        <a:xfrm>
          <a:off x="16370300" y="13475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98941</xdr:rowOff>
    </xdr:from>
    <xdr:to>
      <xdr:col>86</xdr:col>
      <xdr:colOff>25400</xdr:colOff>
      <xdr:row>78</xdr:row>
      <xdr:rowOff>98941</xdr:rowOff>
    </xdr:to>
    <xdr:cxnSp macro="">
      <xdr:nvCxnSpPr>
        <xdr:cNvPr id="617" name="直線コネクタ 616"/>
        <xdr:cNvCxnSpPr/>
      </xdr:nvCxnSpPr>
      <xdr:spPr>
        <a:xfrm>
          <a:off x="16230600" y="13472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97391</xdr:rowOff>
    </xdr:from>
    <xdr:ext cx="599010" cy="259045"/>
    <xdr:sp macro="" textlink="">
      <xdr:nvSpPr>
        <xdr:cNvPr id="618" name="公債費最大値テキスト"/>
        <xdr:cNvSpPr txBox="1"/>
      </xdr:nvSpPr>
      <xdr:spPr>
        <a:xfrm>
          <a:off x="16370300" y="11927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150714</xdr:rowOff>
    </xdr:from>
    <xdr:to>
      <xdr:col>86</xdr:col>
      <xdr:colOff>25400</xdr:colOff>
      <xdr:row>70</xdr:row>
      <xdr:rowOff>150714</xdr:rowOff>
    </xdr:to>
    <xdr:cxnSp macro="">
      <xdr:nvCxnSpPr>
        <xdr:cNvPr id="619" name="直線コネクタ 618"/>
        <xdr:cNvCxnSpPr/>
      </xdr:nvCxnSpPr>
      <xdr:spPr>
        <a:xfrm>
          <a:off x="16230600" y="1215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117754</xdr:rowOff>
    </xdr:from>
    <xdr:to>
      <xdr:col>85</xdr:col>
      <xdr:colOff>127000</xdr:colOff>
      <xdr:row>75</xdr:row>
      <xdr:rowOff>134858</xdr:rowOff>
    </xdr:to>
    <xdr:cxnSp macro="">
      <xdr:nvCxnSpPr>
        <xdr:cNvPr id="620" name="直線コネクタ 619"/>
        <xdr:cNvCxnSpPr/>
      </xdr:nvCxnSpPr>
      <xdr:spPr>
        <a:xfrm flipV="1">
          <a:off x="15481300" y="12976504"/>
          <a:ext cx="838200" cy="17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82804</xdr:rowOff>
    </xdr:from>
    <xdr:ext cx="534377" cy="259045"/>
    <xdr:sp macro="" textlink="">
      <xdr:nvSpPr>
        <xdr:cNvPr id="621" name="公債費平均値テキスト"/>
        <xdr:cNvSpPr txBox="1"/>
      </xdr:nvSpPr>
      <xdr:spPr>
        <a:xfrm>
          <a:off x="16370300" y="13113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104377</xdr:rowOff>
    </xdr:from>
    <xdr:to>
      <xdr:col>85</xdr:col>
      <xdr:colOff>177800</xdr:colOff>
      <xdr:row>77</xdr:row>
      <xdr:rowOff>34527</xdr:rowOff>
    </xdr:to>
    <xdr:sp macro="" textlink="">
      <xdr:nvSpPr>
        <xdr:cNvPr id="622" name="フローチャート: 判断 621"/>
        <xdr:cNvSpPr/>
      </xdr:nvSpPr>
      <xdr:spPr>
        <a:xfrm>
          <a:off x="16268700" y="131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134858</xdr:rowOff>
    </xdr:from>
    <xdr:to>
      <xdr:col>81</xdr:col>
      <xdr:colOff>50800</xdr:colOff>
      <xdr:row>75</xdr:row>
      <xdr:rowOff>152510</xdr:rowOff>
    </xdr:to>
    <xdr:cxnSp macro="">
      <xdr:nvCxnSpPr>
        <xdr:cNvPr id="623" name="直線コネクタ 622"/>
        <xdr:cNvCxnSpPr/>
      </xdr:nvCxnSpPr>
      <xdr:spPr>
        <a:xfrm flipV="1">
          <a:off x="14592300" y="12993608"/>
          <a:ext cx="889000" cy="17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88872</xdr:rowOff>
    </xdr:from>
    <xdr:to>
      <xdr:col>81</xdr:col>
      <xdr:colOff>101600</xdr:colOff>
      <xdr:row>77</xdr:row>
      <xdr:rowOff>19022</xdr:rowOff>
    </xdr:to>
    <xdr:sp macro="" textlink="">
      <xdr:nvSpPr>
        <xdr:cNvPr id="624" name="フローチャート: 判断 623"/>
        <xdr:cNvSpPr/>
      </xdr:nvSpPr>
      <xdr:spPr>
        <a:xfrm>
          <a:off x="15430500" y="131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10149</xdr:rowOff>
    </xdr:from>
    <xdr:ext cx="534377" cy="259045"/>
    <xdr:sp macro="" textlink="">
      <xdr:nvSpPr>
        <xdr:cNvPr id="625" name="テキスト ボックス 624"/>
        <xdr:cNvSpPr txBox="1"/>
      </xdr:nvSpPr>
      <xdr:spPr>
        <a:xfrm>
          <a:off x="15214111" y="1321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152510</xdr:rowOff>
    </xdr:from>
    <xdr:to>
      <xdr:col>76</xdr:col>
      <xdr:colOff>114300</xdr:colOff>
      <xdr:row>76</xdr:row>
      <xdr:rowOff>17952</xdr:rowOff>
    </xdr:to>
    <xdr:cxnSp macro="">
      <xdr:nvCxnSpPr>
        <xdr:cNvPr id="626" name="直線コネクタ 625"/>
        <xdr:cNvCxnSpPr/>
      </xdr:nvCxnSpPr>
      <xdr:spPr>
        <a:xfrm flipV="1">
          <a:off x="13703300" y="13011260"/>
          <a:ext cx="889000" cy="36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88081</xdr:rowOff>
    </xdr:from>
    <xdr:to>
      <xdr:col>76</xdr:col>
      <xdr:colOff>165100</xdr:colOff>
      <xdr:row>77</xdr:row>
      <xdr:rowOff>18231</xdr:rowOff>
    </xdr:to>
    <xdr:sp macro="" textlink="">
      <xdr:nvSpPr>
        <xdr:cNvPr id="627" name="フローチャート: 判断 626"/>
        <xdr:cNvSpPr/>
      </xdr:nvSpPr>
      <xdr:spPr>
        <a:xfrm>
          <a:off x="145415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9358</xdr:rowOff>
    </xdr:from>
    <xdr:ext cx="534377" cy="259045"/>
    <xdr:sp macro="" textlink="">
      <xdr:nvSpPr>
        <xdr:cNvPr id="628" name="テキスト ボックス 627"/>
        <xdr:cNvSpPr txBox="1"/>
      </xdr:nvSpPr>
      <xdr:spPr>
        <a:xfrm>
          <a:off x="14325111" y="1321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17952</xdr:rowOff>
    </xdr:from>
    <xdr:to>
      <xdr:col>71</xdr:col>
      <xdr:colOff>177800</xdr:colOff>
      <xdr:row>76</xdr:row>
      <xdr:rowOff>64683</xdr:rowOff>
    </xdr:to>
    <xdr:cxnSp macro="">
      <xdr:nvCxnSpPr>
        <xdr:cNvPr id="629" name="直線コネクタ 628"/>
        <xdr:cNvCxnSpPr/>
      </xdr:nvCxnSpPr>
      <xdr:spPr>
        <a:xfrm flipV="1">
          <a:off x="12814300" y="13048152"/>
          <a:ext cx="889000" cy="4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102904</xdr:rowOff>
    </xdr:from>
    <xdr:to>
      <xdr:col>72</xdr:col>
      <xdr:colOff>38100</xdr:colOff>
      <xdr:row>77</xdr:row>
      <xdr:rowOff>33054</xdr:rowOff>
    </xdr:to>
    <xdr:sp macro="" textlink="">
      <xdr:nvSpPr>
        <xdr:cNvPr id="630" name="フローチャート: 判断 629"/>
        <xdr:cNvSpPr/>
      </xdr:nvSpPr>
      <xdr:spPr>
        <a:xfrm>
          <a:off x="13652500" y="1313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24181</xdr:rowOff>
    </xdr:from>
    <xdr:ext cx="534377" cy="259045"/>
    <xdr:sp macro="" textlink="">
      <xdr:nvSpPr>
        <xdr:cNvPr id="631" name="テキスト ボックス 630"/>
        <xdr:cNvSpPr txBox="1"/>
      </xdr:nvSpPr>
      <xdr:spPr>
        <a:xfrm>
          <a:off x="13436111" y="1322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122816</xdr:rowOff>
    </xdr:from>
    <xdr:to>
      <xdr:col>67</xdr:col>
      <xdr:colOff>101600</xdr:colOff>
      <xdr:row>77</xdr:row>
      <xdr:rowOff>52966</xdr:rowOff>
    </xdr:to>
    <xdr:sp macro="" textlink="">
      <xdr:nvSpPr>
        <xdr:cNvPr id="632" name="フローチャート: 判断 631"/>
        <xdr:cNvSpPr/>
      </xdr:nvSpPr>
      <xdr:spPr>
        <a:xfrm>
          <a:off x="12763500" y="13153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44093</xdr:rowOff>
    </xdr:from>
    <xdr:ext cx="534377" cy="259045"/>
    <xdr:sp macro="" textlink="">
      <xdr:nvSpPr>
        <xdr:cNvPr id="633" name="テキスト ボックス 632"/>
        <xdr:cNvSpPr txBox="1"/>
      </xdr:nvSpPr>
      <xdr:spPr>
        <a:xfrm>
          <a:off x="12547111" y="1324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66954</xdr:rowOff>
    </xdr:from>
    <xdr:to>
      <xdr:col>85</xdr:col>
      <xdr:colOff>177800</xdr:colOff>
      <xdr:row>75</xdr:row>
      <xdr:rowOff>168554</xdr:rowOff>
    </xdr:to>
    <xdr:sp macro="" textlink="">
      <xdr:nvSpPr>
        <xdr:cNvPr id="639" name="楕円 638"/>
        <xdr:cNvSpPr/>
      </xdr:nvSpPr>
      <xdr:spPr>
        <a:xfrm>
          <a:off x="16268700" y="1292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89831</xdr:rowOff>
    </xdr:from>
    <xdr:ext cx="599010" cy="259045"/>
    <xdr:sp macro="" textlink="">
      <xdr:nvSpPr>
        <xdr:cNvPr id="640" name="公債費該当値テキスト"/>
        <xdr:cNvSpPr txBox="1"/>
      </xdr:nvSpPr>
      <xdr:spPr>
        <a:xfrm>
          <a:off x="16370300" y="12777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84058</xdr:rowOff>
    </xdr:from>
    <xdr:to>
      <xdr:col>81</xdr:col>
      <xdr:colOff>101600</xdr:colOff>
      <xdr:row>76</xdr:row>
      <xdr:rowOff>14208</xdr:rowOff>
    </xdr:to>
    <xdr:sp macro="" textlink="">
      <xdr:nvSpPr>
        <xdr:cNvPr id="641" name="楕円 640"/>
        <xdr:cNvSpPr/>
      </xdr:nvSpPr>
      <xdr:spPr>
        <a:xfrm>
          <a:off x="15430500" y="1294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30735</xdr:rowOff>
    </xdr:from>
    <xdr:ext cx="599010" cy="259045"/>
    <xdr:sp macro="" textlink="">
      <xdr:nvSpPr>
        <xdr:cNvPr id="642" name="テキスト ボックス 641"/>
        <xdr:cNvSpPr txBox="1"/>
      </xdr:nvSpPr>
      <xdr:spPr>
        <a:xfrm>
          <a:off x="15181795" y="12718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101711</xdr:rowOff>
    </xdr:from>
    <xdr:to>
      <xdr:col>76</xdr:col>
      <xdr:colOff>165100</xdr:colOff>
      <xdr:row>76</xdr:row>
      <xdr:rowOff>31862</xdr:rowOff>
    </xdr:to>
    <xdr:sp macro="" textlink="">
      <xdr:nvSpPr>
        <xdr:cNvPr id="643" name="楕円 642"/>
        <xdr:cNvSpPr/>
      </xdr:nvSpPr>
      <xdr:spPr>
        <a:xfrm>
          <a:off x="14541500" y="1296046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48388</xdr:rowOff>
    </xdr:from>
    <xdr:ext cx="599010" cy="259045"/>
    <xdr:sp macro="" textlink="">
      <xdr:nvSpPr>
        <xdr:cNvPr id="644" name="テキスト ボックス 643"/>
        <xdr:cNvSpPr txBox="1"/>
      </xdr:nvSpPr>
      <xdr:spPr>
        <a:xfrm>
          <a:off x="14292795" y="12735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138602</xdr:rowOff>
    </xdr:from>
    <xdr:to>
      <xdr:col>72</xdr:col>
      <xdr:colOff>38100</xdr:colOff>
      <xdr:row>76</xdr:row>
      <xdr:rowOff>68752</xdr:rowOff>
    </xdr:to>
    <xdr:sp macro="" textlink="">
      <xdr:nvSpPr>
        <xdr:cNvPr id="645" name="楕円 644"/>
        <xdr:cNvSpPr/>
      </xdr:nvSpPr>
      <xdr:spPr>
        <a:xfrm>
          <a:off x="13652500" y="1299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85279</xdr:rowOff>
    </xdr:from>
    <xdr:ext cx="599010" cy="259045"/>
    <xdr:sp macro="" textlink="">
      <xdr:nvSpPr>
        <xdr:cNvPr id="646" name="テキスト ボックス 645"/>
        <xdr:cNvSpPr txBox="1"/>
      </xdr:nvSpPr>
      <xdr:spPr>
        <a:xfrm>
          <a:off x="13403795" y="12772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13883</xdr:rowOff>
    </xdr:from>
    <xdr:to>
      <xdr:col>67</xdr:col>
      <xdr:colOff>101600</xdr:colOff>
      <xdr:row>76</xdr:row>
      <xdr:rowOff>115483</xdr:rowOff>
    </xdr:to>
    <xdr:sp macro="" textlink="">
      <xdr:nvSpPr>
        <xdr:cNvPr id="647" name="楕円 646"/>
        <xdr:cNvSpPr/>
      </xdr:nvSpPr>
      <xdr:spPr>
        <a:xfrm>
          <a:off x="12763500" y="1304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132010</xdr:rowOff>
    </xdr:from>
    <xdr:ext cx="534377" cy="259045"/>
    <xdr:sp macro="" textlink="">
      <xdr:nvSpPr>
        <xdr:cNvPr id="648" name="テキスト ボックス 647"/>
        <xdr:cNvSpPr txBox="1"/>
      </xdr:nvSpPr>
      <xdr:spPr>
        <a:xfrm>
          <a:off x="12547111" y="12819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167411</xdr:rowOff>
    </xdr:from>
    <xdr:to>
      <xdr:col>85</xdr:col>
      <xdr:colOff>126364</xdr:colOff>
      <xdr:row>98</xdr:row>
      <xdr:rowOff>138125</xdr:rowOff>
    </xdr:to>
    <xdr:cxnSp macro="">
      <xdr:nvCxnSpPr>
        <xdr:cNvPr id="670" name="直線コネクタ 669"/>
        <xdr:cNvCxnSpPr/>
      </xdr:nvCxnSpPr>
      <xdr:spPr>
        <a:xfrm flipV="1">
          <a:off x="16317595" y="15769361"/>
          <a:ext cx="1269" cy="1170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141952</xdr:rowOff>
    </xdr:from>
    <xdr:ext cx="378565" cy="259045"/>
    <xdr:sp macro="" textlink="">
      <xdr:nvSpPr>
        <xdr:cNvPr id="671" name="積立金最小値テキスト"/>
        <xdr:cNvSpPr txBox="1"/>
      </xdr:nvSpPr>
      <xdr:spPr>
        <a:xfrm>
          <a:off x="16370300" y="16944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138125</xdr:rowOff>
    </xdr:from>
    <xdr:to>
      <xdr:col>86</xdr:col>
      <xdr:colOff>25400</xdr:colOff>
      <xdr:row>98</xdr:row>
      <xdr:rowOff>138125</xdr:rowOff>
    </xdr:to>
    <xdr:cxnSp macro="">
      <xdr:nvCxnSpPr>
        <xdr:cNvPr id="672" name="直線コネクタ 671"/>
        <xdr:cNvCxnSpPr/>
      </xdr:nvCxnSpPr>
      <xdr:spPr>
        <a:xfrm>
          <a:off x="16230600" y="1694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114088</xdr:rowOff>
    </xdr:from>
    <xdr:ext cx="599010" cy="259045"/>
    <xdr:sp macro="" textlink="">
      <xdr:nvSpPr>
        <xdr:cNvPr id="673" name="積立金最大値テキスト"/>
        <xdr:cNvSpPr txBox="1"/>
      </xdr:nvSpPr>
      <xdr:spPr>
        <a:xfrm>
          <a:off x="16370300" y="15544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167411</xdr:rowOff>
    </xdr:from>
    <xdr:to>
      <xdr:col>86</xdr:col>
      <xdr:colOff>25400</xdr:colOff>
      <xdr:row>91</xdr:row>
      <xdr:rowOff>167411</xdr:rowOff>
    </xdr:to>
    <xdr:cxnSp macro="">
      <xdr:nvCxnSpPr>
        <xdr:cNvPr id="674" name="直線コネクタ 673"/>
        <xdr:cNvCxnSpPr/>
      </xdr:nvCxnSpPr>
      <xdr:spPr>
        <a:xfrm>
          <a:off x="16230600" y="1576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103865</xdr:rowOff>
    </xdr:from>
    <xdr:to>
      <xdr:col>85</xdr:col>
      <xdr:colOff>127000</xdr:colOff>
      <xdr:row>98</xdr:row>
      <xdr:rowOff>124541</xdr:rowOff>
    </xdr:to>
    <xdr:cxnSp macro="">
      <xdr:nvCxnSpPr>
        <xdr:cNvPr id="675" name="直線コネクタ 674"/>
        <xdr:cNvCxnSpPr/>
      </xdr:nvCxnSpPr>
      <xdr:spPr>
        <a:xfrm flipV="1">
          <a:off x="15481300" y="16905965"/>
          <a:ext cx="838200" cy="20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170873</xdr:rowOff>
    </xdr:from>
    <xdr:ext cx="534377" cy="259045"/>
    <xdr:sp macro="" textlink="">
      <xdr:nvSpPr>
        <xdr:cNvPr id="676" name="積立金平均値テキスト"/>
        <xdr:cNvSpPr txBox="1"/>
      </xdr:nvSpPr>
      <xdr:spPr>
        <a:xfrm>
          <a:off x="16370300" y="166300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147996</xdr:rowOff>
    </xdr:from>
    <xdr:to>
      <xdr:col>85</xdr:col>
      <xdr:colOff>177800</xdr:colOff>
      <xdr:row>98</xdr:row>
      <xdr:rowOff>78146</xdr:rowOff>
    </xdr:to>
    <xdr:sp macro="" textlink="">
      <xdr:nvSpPr>
        <xdr:cNvPr id="677" name="フローチャート: 判断 676"/>
        <xdr:cNvSpPr/>
      </xdr:nvSpPr>
      <xdr:spPr>
        <a:xfrm>
          <a:off x="16268700" y="1677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105586</xdr:rowOff>
    </xdr:from>
    <xdr:to>
      <xdr:col>81</xdr:col>
      <xdr:colOff>50800</xdr:colOff>
      <xdr:row>98</xdr:row>
      <xdr:rowOff>124541</xdr:rowOff>
    </xdr:to>
    <xdr:cxnSp macro="">
      <xdr:nvCxnSpPr>
        <xdr:cNvPr id="678" name="直線コネクタ 677"/>
        <xdr:cNvCxnSpPr/>
      </xdr:nvCxnSpPr>
      <xdr:spPr>
        <a:xfrm>
          <a:off x="14592300" y="16907686"/>
          <a:ext cx="889000" cy="18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148439</xdr:rowOff>
    </xdr:from>
    <xdr:to>
      <xdr:col>81</xdr:col>
      <xdr:colOff>101600</xdr:colOff>
      <xdr:row>98</xdr:row>
      <xdr:rowOff>78589</xdr:rowOff>
    </xdr:to>
    <xdr:sp macro="" textlink="">
      <xdr:nvSpPr>
        <xdr:cNvPr id="679" name="フローチャート: 判断 678"/>
        <xdr:cNvSpPr/>
      </xdr:nvSpPr>
      <xdr:spPr>
        <a:xfrm>
          <a:off x="15430500" y="1677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95116</xdr:rowOff>
    </xdr:from>
    <xdr:ext cx="534377" cy="259045"/>
    <xdr:sp macro="" textlink="">
      <xdr:nvSpPr>
        <xdr:cNvPr id="680" name="テキスト ボックス 679"/>
        <xdr:cNvSpPr txBox="1"/>
      </xdr:nvSpPr>
      <xdr:spPr>
        <a:xfrm>
          <a:off x="15214111" y="16554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51479</xdr:rowOff>
    </xdr:from>
    <xdr:to>
      <xdr:col>76</xdr:col>
      <xdr:colOff>114300</xdr:colOff>
      <xdr:row>98</xdr:row>
      <xdr:rowOff>105586</xdr:rowOff>
    </xdr:to>
    <xdr:cxnSp macro="">
      <xdr:nvCxnSpPr>
        <xdr:cNvPr id="681" name="直線コネクタ 680"/>
        <xdr:cNvCxnSpPr/>
      </xdr:nvCxnSpPr>
      <xdr:spPr>
        <a:xfrm>
          <a:off x="13703300" y="16853579"/>
          <a:ext cx="889000" cy="5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135896</xdr:rowOff>
    </xdr:from>
    <xdr:to>
      <xdr:col>76</xdr:col>
      <xdr:colOff>165100</xdr:colOff>
      <xdr:row>98</xdr:row>
      <xdr:rowOff>66046</xdr:rowOff>
    </xdr:to>
    <xdr:sp macro="" textlink="">
      <xdr:nvSpPr>
        <xdr:cNvPr id="682" name="フローチャート: 判断 681"/>
        <xdr:cNvSpPr/>
      </xdr:nvSpPr>
      <xdr:spPr>
        <a:xfrm>
          <a:off x="14541500" y="1676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82573</xdr:rowOff>
    </xdr:from>
    <xdr:ext cx="534377" cy="259045"/>
    <xdr:sp macro="" textlink="">
      <xdr:nvSpPr>
        <xdr:cNvPr id="683" name="テキスト ボックス 682"/>
        <xdr:cNvSpPr txBox="1"/>
      </xdr:nvSpPr>
      <xdr:spPr>
        <a:xfrm>
          <a:off x="14325111" y="1654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51479</xdr:rowOff>
    </xdr:from>
    <xdr:to>
      <xdr:col>71</xdr:col>
      <xdr:colOff>177800</xdr:colOff>
      <xdr:row>98</xdr:row>
      <xdr:rowOff>89505</xdr:rowOff>
    </xdr:to>
    <xdr:cxnSp macro="">
      <xdr:nvCxnSpPr>
        <xdr:cNvPr id="684" name="直線コネクタ 683"/>
        <xdr:cNvCxnSpPr/>
      </xdr:nvCxnSpPr>
      <xdr:spPr>
        <a:xfrm flipV="1">
          <a:off x="12814300" y="16853579"/>
          <a:ext cx="889000" cy="38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147070</xdr:rowOff>
    </xdr:from>
    <xdr:to>
      <xdr:col>72</xdr:col>
      <xdr:colOff>38100</xdr:colOff>
      <xdr:row>98</xdr:row>
      <xdr:rowOff>77220</xdr:rowOff>
    </xdr:to>
    <xdr:sp macro="" textlink="">
      <xdr:nvSpPr>
        <xdr:cNvPr id="685" name="フローチャート: 判断 684"/>
        <xdr:cNvSpPr/>
      </xdr:nvSpPr>
      <xdr:spPr>
        <a:xfrm>
          <a:off x="13652500" y="1677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93747</xdr:rowOff>
    </xdr:from>
    <xdr:ext cx="534377" cy="259045"/>
    <xdr:sp macro="" textlink="">
      <xdr:nvSpPr>
        <xdr:cNvPr id="686" name="テキスト ボックス 685"/>
        <xdr:cNvSpPr txBox="1"/>
      </xdr:nvSpPr>
      <xdr:spPr>
        <a:xfrm>
          <a:off x="13436111" y="1655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154967</xdr:rowOff>
    </xdr:from>
    <xdr:to>
      <xdr:col>67</xdr:col>
      <xdr:colOff>101600</xdr:colOff>
      <xdr:row>98</xdr:row>
      <xdr:rowOff>85117</xdr:rowOff>
    </xdr:to>
    <xdr:sp macro="" textlink="">
      <xdr:nvSpPr>
        <xdr:cNvPr id="687" name="フローチャート: 判断 686"/>
        <xdr:cNvSpPr/>
      </xdr:nvSpPr>
      <xdr:spPr>
        <a:xfrm>
          <a:off x="12763500" y="1678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101644</xdr:rowOff>
    </xdr:from>
    <xdr:ext cx="534377" cy="259045"/>
    <xdr:sp macro="" textlink="">
      <xdr:nvSpPr>
        <xdr:cNvPr id="688" name="テキスト ボックス 687"/>
        <xdr:cNvSpPr txBox="1"/>
      </xdr:nvSpPr>
      <xdr:spPr>
        <a:xfrm>
          <a:off x="12547111" y="1656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53065</xdr:rowOff>
    </xdr:from>
    <xdr:to>
      <xdr:col>85</xdr:col>
      <xdr:colOff>177800</xdr:colOff>
      <xdr:row>98</xdr:row>
      <xdr:rowOff>154665</xdr:rowOff>
    </xdr:to>
    <xdr:sp macro="" textlink="">
      <xdr:nvSpPr>
        <xdr:cNvPr id="694" name="楕円 693"/>
        <xdr:cNvSpPr/>
      </xdr:nvSpPr>
      <xdr:spPr>
        <a:xfrm>
          <a:off x="16268700" y="1685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139442</xdr:rowOff>
    </xdr:from>
    <xdr:ext cx="534377" cy="259045"/>
    <xdr:sp macro="" textlink="">
      <xdr:nvSpPr>
        <xdr:cNvPr id="695" name="積立金該当値テキスト"/>
        <xdr:cNvSpPr txBox="1"/>
      </xdr:nvSpPr>
      <xdr:spPr>
        <a:xfrm>
          <a:off x="16370300" y="16770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73741</xdr:rowOff>
    </xdr:from>
    <xdr:to>
      <xdr:col>81</xdr:col>
      <xdr:colOff>101600</xdr:colOff>
      <xdr:row>99</xdr:row>
      <xdr:rowOff>3891</xdr:rowOff>
    </xdr:to>
    <xdr:sp macro="" textlink="">
      <xdr:nvSpPr>
        <xdr:cNvPr id="696" name="楕円 695"/>
        <xdr:cNvSpPr/>
      </xdr:nvSpPr>
      <xdr:spPr>
        <a:xfrm>
          <a:off x="15430500" y="1687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166468</xdr:rowOff>
    </xdr:from>
    <xdr:ext cx="469744" cy="259045"/>
    <xdr:sp macro="" textlink="">
      <xdr:nvSpPr>
        <xdr:cNvPr id="697" name="テキスト ボックス 696"/>
        <xdr:cNvSpPr txBox="1"/>
      </xdr:nvSpPr>
      <xdr:spPr>
        <a:xfrm>
          <a:off x="15246428" y="16968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54786</xdr:rowOff>
    </xdr:from>
    <xdr:to>
      <xdr:col>76</xdr:col>
      <xdr:colOff>165100</xdr:colOff>
      <xdr:row>98</xdr:row>
      <xdr:rowOff>156386</xdr:rowOff>
    </xdr:to>
    <xdr:sp macro="" textlink="">
      <xdr:nvSpPr>
        <xdr:cNvPr id="698" name="楕円 697"/>
        <xdr:cNvSpPr/>
      </xdr:nvSpPr>
      <xdr:spPr>
        <a:xfrm>
          <a:off x="14541500" y="1685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147513</xdr:rowOff>
    </xdr:from>
    <xdr:ext cx="534377" cy="259045"/>
    <xdr:sp macro="" textlink="">
      <xdr:nvSpPr>
        <xdr:cNvPr id="699" name="テキスト ボックス 698"/>
        <xdr:cNvSpPr txBox="1"/>
      </xdr:nvSpPr>
      <xdr:spPr>
        <a:xfrm>
          <a:off x="14325111" y="1694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679</xdr:rowOff>
    </xdr:from>
    <xdr:to>
      <xdr:col>72</xdr:col>
      <xdr:colOff>38100</xdr:colOff>
      <xdr:row>98</xdr:row>
      <xdr:rowOff>102279</xdr:rowOff>
    </xdr:to>
    <xdr:sp macro="" textlink="">
      <xdr:nvSpPr>
        <xdr:cNvPr id="700" name="楕円 699"/>
        <xdr:cNvSpPr/>
      </xdr:nvSpPr>
      <xdr:spPr>
        <a:xfrm>
          <a:off x="13652500" y="1680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93406</xdr:rowOff>
    </xdr:from>
    <xdr:ext cx="534377" cy="259045"/>
    <xdr:sp macro="" textlink="">
      <xdr:nvSpPr>
        <xdr:cNvPr id="701" name="テキスト ボックス 700"/>
        <xdr:cNvSpPr txBox="1"/>
      </xdr:nvSpPr>
      <xdr:spPr>
        <a:xfrm>
          <a:off x="13436111" y="1689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38705</xdr:rowOff>
    </xdr:from>
    <xdr:to>
      <xdr:col>67</xdr:col>
      <xdr:colOff>101600</xdr:colOff>
      <xdr:row>98</xdr:row>
      <xdr:rowOff>140305</xdr:rowOff>
    </xdr:to>
    <xdr:sp macro="" textlink="">
      <xdr:nvSpPr>
        <xdr:cNvPr id="702" name="楕円 701"/>
        <xdr:cNvSpPr/>
      </xdr:nvSpPr>
      <xdr:spPr>
        <a:xfrm>
          <a:off x="12763500" y="1684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131432</xdr:rowOff>
    </xdr:from>
    <xdr:ext cx="534377" cy="259045"/>
    <xdr:sp macro="" textlink="">
      <xdr:nvSpPr>
        <xdr:cNvPr id="703" name="テキスト ボックス 702"/>
        <xdr:cNvSpPr txBox="1"/>
      </xdr:nvSpPr>
      <xdr:spPr>
        <a:xfrm>
          <a:off x="12547111" y="1693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7" name="テキスト ボックス 71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29972</xdr:rowOff>
    </xdr:from>
    <xdr:to>
      <xdr:col>116</xdr:col>
      <xdr:colOff>62864</xdr:colOff>
      <xdr:row>38</xdr:row>
      <xdr:rowOff>139700</xdr:rowOff>
    </xdr:to>
    <xdr:cxnSp macro="">
      <xdr:nvCxnSpPr>
        <xdr:cNvPr id="725" name="直線コネクタ 724"/>
        <xdr:cNvCxnSpPr/>
      </xdr:nvCxnSpPr>
      <xdr:spPr>
        <a:xfrm flipV="1">
          <a:off x="22159595" y="5516372"/>
          <a:ext cx="1269"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148099</xdr:rowOff>
    </xdr:from>
    <xdr:ext cx="534377" cy="259045"/>
    <xdr:sp macro="" textlink="">
      <xdr:nvSpPr>
        <xdr:cNvPr id="728" name="投資及び出資金最大値テキスト"/>
        <xdr:cNvSpPr txBox="1"/>
      </xdr:nvSpPr>
      <xdr:spPr>
        <a:xfrm>
          <a:off x="22212300" y="5291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29972</xdr:rowOff>
    </xdr:from>
    <xdr:to>
      <xdr:col>116</xdr:col>
      <xdr:colOff>152400</xdr:colOff>
      <xdr:row>32</xdr:row>
      <xdr:rowOff>29972</xdr:rowOff>
    </xdr:to>
    <xdr:cxnSp macro="">
      <xdr:nvCxnSpPr>
        <xdr:cNvPr id="729" name="直線コネクタ 728"/>
        <xdr:cNvCxnSpPr/>
      </xdr:nvCxnSpPr>
      <xdr:spPr>
        <a:xfrm>
          <a:off x="22072600" y="5516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31161</xdr:rowOff>
    </xdr:from>
    <xdr:to>
      <xdr:col>116</xdr:col>
      <xdr:colOff>63500</xdr:colOff>
      <xdr:row>33</xdr:row>
      <xdr:rowOff>86802</xdr:rowOff>
    </xdr:to>
    <xdr:cxnSp macro="">
      <xdr:nvCxnSpPr>
        <xdr:cNvPr id="730" name="直線コネクタ 729"/>
        <xdr:cNvCxnSpPr/>
      </xdr:nvCxnSpPr>
      <xdr:spPr>
        <a:xfrm>
          <a:off x="21323300" y="5689011"/>
          <a:ext cx="838200" cy="5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713</xdr:rowOff>
    </xdr:from>
    <xdr:ext cx="469744" cy="259045"/>
    <xdr:sp macro="" textlink="">
      <xdr:nvSpPr>
        <xdr:cNvPr id="731" name="投資及び出資金平均値テキスト"/>
        <xdr:cNvSpPr txBox="1"/>
      </xdr:nvSpPr>
      <xdr:spPr>
        <a:xfrm>
          <a:off x="22212300" y="6515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22286</xdr:rowOff>
    </xdr:from>
    <xdr:to>
      <xdr:col>116</xdr:col>
      <xdr:colOff>114300</xdr:colOff>
      <xdr:row>38</xdr:row>
      <xdr:rowOff>123886</xdr:rowOff>
    </xdr:to>
    <xdr:sp macro="" textlink="">
      <xdr:nvSpPr>
        <xdr:cNvPr id="732" name="フローチャート: 判断 731"/>
        <xdr:cNvSpPr/>
      </xdr:nvSpPr>
      <xdr:spPr>
        <a:xfrm>
          <a:off x="22110700" y="653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31161</xdr:rowOff>
    </xdr:from>
    <xdr:to>
      <xdr:col>111</xdr:col>
      <xdr:colOff>177800</xdr:colOff>
      <xdr:row>35</xdr:row>
      <xdr:rowOff>83830</xdr:rowOff>
    </xdr:to>
    <xdr:cxnSp macro="">
      <xdr:nvCxnSpPr>
        <xdr:cNvPr id="733" name="直線コネクタ 732"/>
        <xdr:cNvCxnSpPr/>
      </xdr:nvCxnSpPr>
      <xdr:spPr>
        <a:xfrm flipV="1">
          <a:off x="20434300" y="5689011"/>
          <a:ext cx="889000" cy="395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4090</xdr:rowOff>
    </xdr:from>
    <xdr:to>
      <xdr:col>112</xdr:col>
      <xdr:colOff>38100</xdr:colOff>
      <xdr:row>38</xdr:row>
      <xdr:rowOff>105690</xdr:rowOff>
    </xdr:to>
    <xdr:sp macro="" textlink="">
      <xdr:nvSpPr>
        <xdr:cNvPr id="734" name="フローチャート: 判断 733"/>
        <xdr:cNvSpPr/>
      </xdr:nvSpPr>
      <xdr:spPr>
        <a:xfrm>
          <a:off x="21272500" y="65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96817</xdr:rowOff>
    </xdr:from>
    <xdr:ext cx="469744" cy="259045"/>
    <xdr:sp macro="" textlink="">
      <xdr:nvSpPr>
        <xdr:cNvPr id="735" name="テキスト ボックス 734"/>
        <xdr:cNvSpPr txBox="1"/>
      </xdr:nvSpPr>
      <xdr:spPr>
        <a:xfrm>
          <a:off x="21088428" y="6611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83830</xdr:rowOff>
    </xdr:from>
    <xdr:to>
      <xdr:col>107</xdr:col>
      <xdr:colOff>50800</xdr:colOff>
      <xdr:row>38</xdr:row>
      <xdr:rowOff>139700</xdr:rowOff>
    </xdr:to>
    <xdr:cxnSp macro="">
      <xdr:nvCxnSpPr>
        <xdr:cNvPr id="736" name="直線コネクタ 735"/>
        <xdr:cNvCxnSpPr/>
      </xdr:nvCxnSpPr>
      <xdr:spPr>
        <a:xfrm flipV="1">
          <a:off x="19545300" y="6084580"/>
          <a:ext cx="889000" cy="570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11405</xdr:rowOff>
    </xdr:from>
    <xdr:to>
      <xdr:col>107</xdr:col>
      <xdr:colOff>101600</xdr:colOff>
      <xdr:row>38</xdr:row>
      <xdr:rowOff>113005</xdr:rowOff>
    </xdr:to>
    <xdr:sp macro="" textlink="">
      <xdr:nvSpPr>
        <xdr:cNvPr id="737" name="フローチャート: 判断 736"/>
        <xdr:cNvSpPr/>
      </xdr:nvSpPr>
      <xdr:spPr>
        <a:xfrm>
          <a:off x="203835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104132</xdr:rowOff>
    </xdr:from>
    <xdr:ext cx="469744" cy="259045"/>
    <xdr:sp macro="" textlink="">
      <xdr:nvSpPr>
        <xdr:cNvPr id="738" name="テキスト ボックス 737"/>
        <xdr:cNvSpPr txBox="1"/>
      </xdr:nvSpPr>
      <xdr:spPr>
        <a:xfrm>
          <a:off x="20199428" y="6619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9" name="直線コネクタ 73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42174</xdr:rowOff>
    </xdr:from>
    <xdr:to>
      <xdr:col>102</xdr:col>
      <xdr:colOff>165100</xdr:colOff>
      <xdr:row>38</xdr:row>
      <xdr:rowOff>143774</xdr:rowOff>
    </xdr:to>
    <xdr:sp macro="" textlink="">
      <xdr:nvSpPr>
        <xdr:cNvPr id="740" name="フローチャート: 判断 739"/>
        <xdr:cNvSpPr/>
      </xdr:nvSpPr>
      <xdr:spPr>
        <a:xfrm>
          <a:off x="19494500" y="655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160301</xdr:rowOff>
    </xdr:from>
    <xdr:ext cx="469744" cy="259045"/>
    <xdr:sp macro="" textlink="">
      <xdr:nvSpPr>
        <xdr:cNvPr id="741" name="テキスト ボックス 740"/>
        <xdr:cNvSpPr txBox="1"/>
      </xdr:nvSpPr>
      <xdr:spPr>
        <a:xfrm>
          <a:off x="19310428" y="633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47661</xdr:rowOff>
    </xdr:from>
    <xdr:to>
      <xdr:col>98</xdr:col>
      <xdr:colOff>38100</xdr:colOff>
      <xdr:row>38</xdr:row>
      <xdr:rowOff>149261</xdr:rowOff>
    </xdr:to>
    <xdr:sp macro="" textlink="">
      <xdr:nvSpPr>
        <xdr:cNvPr id="742" name="フローチャート: 判断 741"/>
        <xdr:cNvSpPr/>
      </xdr:nvSpPr>
      <xdr:spPr>
        <a:xfrm>
          <a:off x="18605500" y="656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165788</xdr:rowOff>
    </xdr:from>
    <xdr:ext cx="378565" cy="259045"/>
    <xdr:sp macro="" textlink="">
      <xdr:nvSpPr>
        <xdr:cNvPr id="743" name="テキスト ボックス 742"/>
        <xdr:cNvSpPr txBox="1"/>
      </xdr:nvSpPr>
      <xdr:spPr>
        <a:xfrm>
          <a:off x="18467017" y="6337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36002</xdr:rowOff>
    </xdr:from>
    <xdr:to>
      <xdr:col>116</xdr:col>
      <xdr:colOff>114300</xdr:colOff>
      <xdr:row>33</xdr:row>
      <xdr:rowOff>137602</xdr:rowOff>
    </xdr:to>
    <xdr:sp macro="" textlink="">
      <xdr:nvSpPr>
        <xdr:cNvPr id="749" name="楕円 748"/>
        <xdr:cNvSpPr/>
      </xdr:nvSpPr>
      <xdr:spPr>
        <a:xfrm>
          <a:off x="22110700" y="56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58879</xdr:rowOff>
    </xdr:from>
    <xdr:ext cx="534377" cy="259045"/>
    <xdr:sp macro="" textlink="">
      <xdr:nvSpPr>
        <xdr:cNvPr id="750" name="投資及び出資金該当値テキスト"/>
        <xdr:cNvSpPr txBox="1"/>
      </xdr:nvSpPr>
      <xdr:spPr>
        <a:xfrm>
          <a:off x="22212300" y="5545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151811</xdr:rowOff>
    </xdr:from>
    <xdr:to>
      <xdr:col>112</xdr:col>
      <xdr:colOff>38100</xdr:colOff>
      <xdr:row>33</xdr:row>
      <xdr:rowOff>81961</xdr:rowOff>
    </xdr:to>
    <xdr:sp macro="" textlink="">
      <xdr:nvSpPr>
        <xdr:cNvPr id="751" name="楕円 750"/>
        <xdr:cNvSpPr/>
      </xdr:nvSpPr>
      <xdr:spPr>
        <a:xfrm>
          <a:off x="21272500" y="563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31</xdr:row>
      <xdr:rowOff>98488</xdr:rowOff>
    </xdr:from>
    <xdr:ext cx="534377" cy="259045"/>
    <xdr:sp macro="" textlink="">
      <xdr:nvSpPr>
        <xdr:cNvPr id="752" name="テキスト ボックス 751"/>
        <xdr:cNvSpPr txBox="1"/>
      </xdr:nvSpPr>
      <xdr:spPr>
        <a:xfrm>
          <a:off x="21056111" y="541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33030</xdr:rowOff>
    </xdr:from>
    <xdr:to>
      <xdr:col>107</xdr:col>
      <xdr:colOff>101600</xdr:colOff>
      <xdr:row>35</xdr:row>
      <xdr:rowOff>134630</xdr:rowOff>
    </xdr:to>
    <xdr:sp macro="" textlink="">
      <xdr:nvSpPr>
        <xdr:cNvPr id="753" name="楕円 752"/>
        <xdr:cNvSpPr/>
      </xdr:nvSpPr>
      <xdr:spPr>
        <a:xfrm>
          <a:off x="20383500" y="603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33</xdr:row>
      <xdr:rowOff>151157</xdr:rowOff>
    </xdr:from>
    <xdr:ext cx="534377" cy="259045"/>
    <xdr:sp macro="" textlink="">
      <xdr:nvSpPr>
        <xdr:cNvPr id="754" name="テキスト ボックス 753"/>
        <xdr:cNvSpPr txBox="1"/>
      </xdr:nvSpPr>
      <xdr:spPr>
        <a:xfrm>
          <a:off x="20167111" y="580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6" name="テキスト ボックス 75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7" name="楕円 75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8" name="テキスト ボックス 75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8" name="テキスト ボックス 777"/>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0" name="テキスト ボックス 779"/>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116611</xdr:rowOff>
    </xdr:from>
    <xdr:to>
      <xdr:col>116</xdr:col>
      <xdr:colOff>62864</xdr:colOff>
      <xdr:row>59</xdr:row>
      <xdr:rowOff>98878</xdr:rowOff>
    </xdr:to>
    <xdr:cxnSp macro="">
      <xdr:nvCxnSpPr>
        <xdr:cNvPr id="784" name="直線コネクタ 783"/>
        <xdr:cNvCxnSpPr/>
      </xdr:nvCxnSpPr>
      <xdr:spPr>
        <a:xfrm flipV="1">
          <a:off x="22159595" y="8689111"/>
          <a:ext cx="1269" cy="152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5"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63288</xdr:rowOff>
    </xdr:from>
    <xdr:ext cx="534377" cy="259045"/>
    <xdr:sp macro="" textlink="">
      <xdr:nvSpPr>
        <xdr:cNvPr id="787" name="貸付金最大値テキスト"/>
        <xdr:cNvSpPr txBox="1"/>
      </xdr:nvSpPr>
      <xdr:spPr>
        <a:xfrm>
          <a:off x="22212300" y="846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116611</xdr:rowOff>
    </xdr:from>
    <xdr:to>
      <xdr:col>116</xdr:col>
      <xdr:colOff>152400</xdr:colOff>
      <xdr:row>50</xdr:row>
      <xdr:rowOff>116611</xdr:rowOff>
    </xdr:to>
    <xdr:cxnSp macro="">
      <xdr:nvCxnSpPr>
        <xdr:cNvPr id="788" name="直線コネクタ 787"/>
        <xdr:cNvCxnSpPr/>
      </xdr:nvCxnSpPr>
      <xdr:spPr>
        <a:xfrm>
          <a:off x="22072600" y="8689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77521</xdr:rowOff>
    </xdr:from>
    <xdr:to>
      <xdr:col>116</xdr:col>
      <xdr:colOff>63500</xdr:colOff>
      <xdr:row>59</xdr:row>
      <xdr:rowOff>78011</xdr:rowOff>
    </xdr:to>
    <xdr:cxnSp macro="">
      <xdr:nvCxnSpPr>
        <xdr:cNvPr id="789" name="直線コネクタ 788"/>
        <xdr:cNvCxnSpPr/>
      </xdr:nvCxnSpPr>
      <xdr:spPr>
        <a:xfrm flipV="1">
          <a:off x="21323300" y="10193071"/>
          <a:ext cx="8382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134866</xdr:rowOff>
    </xdr:from>
    <xdr:ext cx="469744" cy="259045"/>
    <xdr:sp macro="" textlink="">
      <xdr:nvSpPr>
        <xdr:cNvPr id="790" name="貸付金平均値テキスト"/>
        <xdr:cNvSpPr txBox="1"/>
      </xdr:nvSpPr>
      <xdr:spPr>
        <a:xfrm>
          <a:off x="22212300" y="9907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111989</xdr:rowOff>
    </xdr:from>
    <xdr:to>
      <xdr:col>116</xdr:col>
      <xdr:colOff>114300</xdr:colOff>
      <xdr:row>59</xdr:row>
      <xdr:rowOff>42139</xdr:rowOff>
    </xdr:to>
    <xdr:sp macro="" textlink="">
      <xdr:nvSpPr>
        <xdr:cNvPr id="791" name="フローチャート: 判断 790"/>
        <xdr:cNvSpPr/>
      </xdr:nvSpPr>
      <xdr:spPr>
        <a:xfrm>
          <a:off x="22110700" y="1005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147179</xdr:rowOff>
    </xdr:from>
    <xdr:to>
      <xdr:col>111</xdr:col>
      <xdr:colOff>177800</xdr:colOff>
      <xdr:row>59</xdr:row>
      <xdr:rowOff>78011</xdr:rowOff>
    </xdr:to>
    <xdr:cxnSp macro="">
      <xdr:nvCxnSpPr>
        <xdr:cNvPr id="792" name="直線コネクタ 791"/>
        <xdr:cNvCxnSpPr/>
      </xdr:nvCxnSpPr>
      <xdr:spPr>
        <a:xfrm>
          <a:off x="20434300" y="10091279"/>
          <a:ext cx="889000" cy="10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144645</xdr:rowOff>
    </xdr:from>
    <xdr:to>
      <xdr:col>112</xdr:col>
      <xdr:colOff>38100</xdr:colOff>
      <xdr:row>59</xdr:row>
      <xdr:rowOff>74795</xdr:rowOff>
    </xdr:to>
    <xdr:sp macro="" textlink="">
      <xdr:nvSpPr>
        <xdr:cNvPr id="793" name="フローチャート: 判断 792"/>
        <xdr:cNvSpPr/>
      </xdr:nvSpPr>
      <xdr:spPr>
        <a:xfrm>
          <a:off x="21272500" y="1008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91322</xdr:rowOff>
    </xdr:from>
    <xdr:ext cx="469744" cy="259045"/>
    <xdr:sp macro="" textlink="">
      <xdr:nvSpPr>
        <xdr:cNvPr id="794" name="テキスト ボックス 793"/>
        <xdr:cNvSpPr txBox="1"/>
      </xdr:nvSpPr>
      <xdr:spPr>
        <a:xfrm>
          <a:off x="21088428" y="9863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147179</xdr:rowOff>
    </xdr:from>
    <xdr:to>
      <xdr:col>107</xdr:col>
      <xdr:colOff>50800</xdr:colOff>
      <xdr:row>58</xdr:row>
      <xdr:rowOff>149399</xdr:rowOff>
    </xdr:to>
    <xdr:cxnSp macro="">
      <xdr:nvCxnSpPr>
        <xdr:cNvPr id="795" name="直線コネクタ 794"/>
        <xdr:cNvCxnSpPr/>
      </xdr:nvCxnSpPr>
      <xdr:spPr>
        <a:xfrm flipV="1">
          <a:off x="19545300" y="10091279"/>
          <a:ext cx="889000" cy="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143993</xdr:rowOff>
    </xdr:from>
    <xdr:to>
      <xdr:col>107</xdr:col>
      <xdr:colOff>101600</xdr:colOff>
      <xdr:row>59</xdr:row>
      <xdr:rowOff>74143</xdr:rowOff>
    </xdr:to>
    <xdr:sp macro="" textlink="">
      <xdr:nvSpPr>
        <xdr:cNvPr id="796" name="フローチャート: 判断 795"/>
        <xdr:cNvSpPr/>
      </xdr:nvSpPr>
      <xdr:spPr>
        <a:xfrm>
          <a:off x="20383500" y="1008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65270</xdr:rowOff>
    </xdr:from>
    <xdr:ext cx="469744" cy="259045"/>
    <xdr:sp macro="" textlink="">
      <xdr:nvSpPr>
        <xdr:cNvPr id="797" name="テキスト ボックス 796"/>
        <xdr:cNvSpPr txBox="1"/>
      </xdr:nvSpPr>
      <xdr:spPr>
        <a:xfrm>
          <a:off x="20199428" y="10180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146558</xdr:rowOff>
    </xdr:from>
    <xdr:to>
      <xdr:col>102</xdr:col>
      <xdr:colOff>114300</xdr:colOff>
      <xdr:row>58</xdr:row>
      <xdr:rowOff>149399</xdr:rowOff>
    </xdr:to>
    <xdr:cxnSp macro="">
      <xdr:nvCxnSpPr>
        <xdr:cNvPr id="798" name="直線コネクタ 797"/>
        <xdr:cNvCxnSpPr/>
      </xdr:nvCxnSpPr>
      <xdr:spPr>
        <a:xfrm>
          <a:off x="18656300" y="10090658"/>
          <a:ext cx="889000" cy="2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135338</xdr:rowOff>
    </xdr:from>
    <xdr:to>
      <xdr:col>102</xdr:col>
      <xdr:colOff>165100</xdr:colOff>
      <xdr:row>59</xdr:row>
      <xdr:rowOff>65488</xdr:rowOff>
    </xdr:to>
    <xdr:sp macro="" textlink="">
      <xdr:nvSpPr>
        <xdr:cNvPr id="799" name="フローチャート: 判断 798"/>
        <xdr:cNvSpPr/>
      </xdr:nvSpPr>
      <xdr:spPr>
        <a:xfrm>
          <a:off x="19494500" y="1007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56615</xdr:rowOff>
    </xdr:from>
    <xdr:ext cx="469744" cy="259045"/>
    <xdr:sp macro="" textlink="">
      <xdr:nvSpPr>
        <xdr:cNvPr id="800" name="テキスト ボックス 799"/>
        <xdr:cNvSpPr txBox="1"/>
      </xdr:nvSpPr>
      <xdr:spPr>
        <a:xfrm>
          <a:off x="19310428" y="10172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145234</xdr:rowOff>
    </xdr:from>
    <xdr:to>
      <xdr:col>98</xdr:col>
      <xdr:colOff>38100</xdr:colOff>
      <xdr:row>59</xdr:row>
      <xdr:rowOff>75384</xdr:rowOff>
    </xdr:to>
    <xdr:sp macro="" textlink="">
      <xdr:nvSpPr>
        <xdr:cNvPr id="801" name="フローチャート: 判断 800"/>
        <xdr:cNvSpPr/>
      </xdr:nvSpPr>
      <xdr:spPr>
        <a:xfrm>
          <a:off x="18605500" y="1008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66511</xdr:rowOff>
    </xdr:from>
    <xdr:ext cx="469744" cy="259045"/>
    <xdr:sp macro="" textlink="">
      <xdr:nvSpPr>
        <xdr:cNvPr id="802" name="テキスト ボックス 801"/>
        <xdr:cNvSpPr txBox="1"/>
      </xdr:nvSpPr>
      <xdr:spPr>
        <a:xfrm>
          <a:off x="18421428" y="10182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26721</xdr:rowOff>
    </xdr:from>
    <xdr:to>
      <xdr:col>116</xdr:col>
      <xdr:colOff>114300</xdr:colOff>
      <xdr:row>59</xdr:row>
      <xdr:rowOff>128321</xdr:rowOff>
    </xdr:to>
    <xdr:sp macro="" textlink="">
      <xdr:nvSpPr>
        <xdr:cNvPr id="808" name="楕円 807"/>
        <xdr:cNvSpPr/>
      </xdr:nvSpPr>
      <xdr:spPr>
        <a:xfrm>
          <a:off x="22110700" y="10142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113098</xdr:rowOff>
    </xdr:from>
    <xdr:ext cx="378565" cy="259045"/>
    <xdr:sp macro="" textlink="">
      <xdr:nvSpPr>
        <xdr:cNvPr id="809" name="貸付金該当値テキスト"/>
        <xdr:cNvSpPr txBox="1"/>
      </xdr:nvSpPr>
      <xdr:spPr>
        <a:xfrm>
          <a:off x="22212300" y="100571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27211</xdr:rowOff>
    </xdr:from>
    <xdr:to>
      <xdr:col>112</xdr:col>
      <xdr:colOff>38100</xdr:colOff>
      <xdr:row>59</xdr:row>
      <xdr:rowOff>128811</xdr:rowOff>
    </xdr:to>
    <xdr:sp macro="" textlink="">
      <xdr:nvSpPr>
        <xdr:cNvPr id="810" name="楕円 809"/>
        <xdr:cNvSpPr/>
      </xdr:nvSpPr>
      <xdr:spPr>
        <a:xfrm>
          <a:off x="21272500" y="1014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119938</xdr:rowOff>
    </xdr:from>
    <xdr:ext cx="378565" cy="259045"/>
    <xdr:sp macro="" textlink="">
      <xdr:nvSpPr>
        <xdr:cNvPr id="811" name="テキスト ボックス 810"/>
        <xdr:cNvSpPr txBox="1"/>
      </xdr:nvSpPr>
      <xdr:spPr>
        <a:xfrm>
          <a:off x="21134017" y="10235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96379</xdr:rowOff>
    </xdr:from>
    <xdr:to>
      <xdr:col>107</xdr:col>
      <xdr:colOff>101600</xdr:colOff>
      <xdr:row>59</xdr:row>
      <xdr:rowOff>26529</xdr:rowOff>
    </xdr:to>
    <xdr:sp macro="" textlink="">
      <xdr:nvSpPr>
        <xdr:cNvPr id="812" name="楕円 811"/>
        <xdr:cNvSpPr/>
      </xdr:nvSpPr>
      <xdr:spPr>
        <a:xfrm>
          <a:off x="20383500" y="10040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43056</xdr:rowOff>
    </xdr:from>
    <xdr:ext cx="469744" cy="259045"/>
    <xdr:sp macro="" textlink="">
      <xdr:nvSpPr>
        <xdr:cNvPr id="813" name="テキスト ボックス 812"/>
        <xdr:cNvSpPr txBox="1"/>
      </xdr:nvSpPr>
      <xdr:spPr>
        <a:xfrm>
          <a:off x="20199428" y="9815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98599</xdr:rowOff>
    </xdr:from>
    <xdr:to>
      <xdr:col>102</xdr:col>
      <xdr:colOff>165100</xdr:colOff>
      <xdr:row>59</xdr:row>
      <xdr:rowOff>28749</xdr:rowOff>
    </xdr:to>
    <xdr:sp macro="" textlink="">
      <xdr:nvSpPr>
        <xdr:cNvPr id="814" name="楕円 813"/>
        <xdr:cNvSpPr/>
      </xdr:nvSpPr>
      <xdr:spPr>
        <a:xfrm>
          <a:off x="19494500" y="10042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45276</xdr:rowOff>
    </xdr:from>
    <xdr:ext cx="469744" cy="259045"/>
    <xdr:sp macro="" textlink="">
      <xdr:nvSpPr>
        <xdr:cNvPr id="815" name="テキスト ボックス 814"/>
        <xdr:cNvSpPr txBox="1"/>
      </xdr:nvSpPr>
      <xdr:spPr>
        <a:xfrm>
          <a:off x="19310428" y="9817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95758</xdr:rowOff>
    </xdr:from>
    <xdr:to>
      <xdr:col>98</xdr:col>
      <xdr:colOff>38100</xdr:colOff>
      <xdr:row>59</xdr:row>
      <xdr:rowOff>25908</xdr:rowOff>
    </xdr:to>
    <xdr:sp macro="" textlink="">
      <xdr:nvSpPr>
        <xdr:cNvPr id="816" name="楕円 815"/>
        <xdr:cNvSpPr/>
      </xdr:nvSpPr>
      <xdr:spPr>
        <a:xfrm>
          <a:off x="18605500" y="1003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42435</xdr:rowOff>
    </xdr:from>
    <xdr:ext cx="469744" cy="259045"/>
    <xdr:sp macro="" textlink="">
      <xdr:nvSpPr>
        <xdr:cNvPr id="817" name="テキスト ボックス 816"/>
        <xdr:cNvSpPr txBox="1"/>
      </xdr:nvSpPr>
      <xdr:spPr>
        <a:xfrm>
          <a:off x="18421428" y="9815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6" name="テキスト ボックス 835"/>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8" name="テキスト ボックス 837"/>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0" name="テキスト ボックス 839"/>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73940</xdr:rowOff>
    </xdr:from>
    <xdr:to>
      <xdr:col>116</xdr:col>
      <xdr:colOff>62864</xdr:colOff>
      <xdr:row>79</xdr:row>
      <xdr:rowOff>16528</xdr:rowOff>
    </xdr:to>
    <xdr:cxnSp macro="">
      <xdr:nvCxnSpPr>
        <xdr:cNvPr id="844" name="直線コネクタ 843"/>
        <xdr:cNvCxnSpPr/>
      </xdr:nvCxnSpPr>
      <xdr:spPr>
        <a:xfrm flipV="1">
          <a:off x="22159595" y="12075440"/>
          <a:ext cx="1269" cy="1485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20355</xdr:rowOff>
    </xdr:from>
    <xdr:ext cx="534377" cy="259045"/>
    <xdr:sp macro="" textlink="">
      <xdr:nvSpPr>
        <xdr:cNvPr id="845" name="繰出金最小値テキスト"/>
        <xdr:cNvSpPr txBox="1"/>
      </xdr:nvSpPr>
      <xdr:spPr>
        <a:xfrm>
          <a:off x="22212300" y="1356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16528</xdr:rowOff>
    </xdr:from>
    <xdr:to>
      <xdr:col>116</xdr:col>
      <xdr:colOff>152400</xdr:colOff>
      <xdr:row>79</xdr:row>
      <xdr:rowOff>16528</xdr:rowOff>
    </xdr:to>
    <xdr:cxnSp macro="">
      <xdr:nvCxnSpPr>
        <xdr:cNvPr id="846" name="直線コネクタ 845"/>
        <xdr:cNvCxnSpPr/>
      </xdr:nvCxnSpPr>
      <xdr:spPr>
        <a:xfrm>
          <a:off x="22072600" y="1356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20617</xdr:rowOff>
    </xdr:from>
    <xdr:ext cx="599010" cy="259045"/>
    <xdr:sp macro="" textlink="">
      <xdr:nvSpPr>
        <xdr:cNvPr id="847" name="繰出金最大値テキスト"/>
        <xdr:cNvSpPr txBox="1"/>
      </xdr:nvSpPr>
      <xdr:spPr>
        <a:xfrm>
          <a:off x="22212300" y="11850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73940</xdr:rowOff>
    </xdr:from>
    <xdr:to>
      <xdr:col>116</xdr:col>
      <xdr:colOff>152400</xdr:colOff>
      <xdr:row>70</xdr:row>
      <xdr:rowOff>73940</xdr:rowOff>
    </xdr:to>
    <xdr:cxnSp macro="">
      <xdr:nvCxnSpPr>
        <xdr:cNvPr id="848" name="直線コネクタ 847"/>
        <xdr:cNvCxnSpPr/>
      </xdr:nvCxnSpPr>
      <xdr:spPr>
        <a:xfrm>
          <a:off x="22072600" y="1207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109655</xdr:rowOff>
    </xdr:from>
    <xdr:to>
      <xdr:col>116</xdr:col>
      <xdr:colOff>63500</xdr:colOff>
      <xdr:row>75</xdr:row>
      <xdr:rowOff>136064</xdr:rowOff>
    </xdr:to>
    <xdr:cxnSp macro="">
      <xdr:nvCxnSpPr>
        <xdr:cNvPr id="849" name="直線コネクタ 848"/>
        <xdr:cNvCxnSpPr/>
      </xdr:nvCxnSpPr>
      <xdr:spPr>
        <a:xfrm flipV="1">
          <a:off x="21323300" y="12968405"/>
          <a:ext cx="838200" cy="26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31993</xdr:rowOff>
    </xdr:from>
    <xdr:ext cx="534377" cy="259045"/>
    <xdr:sp macro="" textlink="">
      <xdr:nvSpPr>
        <xdr:cNvPr id="850" name="繰出金平均値テキスト"/>
        <xdr:cNvSpPr txBox="1"/>
      </xdr:nvSpPr>
      <xdr:spPr>
        <a:xfrm>
          <a:off x="22212300" y="13062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53566</xdr:rowOff>
    </xdr:from>
    <xdr:to>
      <xdr:col>116</xdr:col>
      <xdr:colOff>114300</xdr:colOff>
      <xdr:row>76</xdr:row>
      <xdr:rowOff>155166</xdr:rowOff>
    </xdr:to>
    <xdr:sp macro="" textlink="">
      <xdr:nvSpPr>
        <xdr:cNvPr id="851" name="フローチャート: 判断 850"/>
        <xdr:cNvSpPr/>
      </xdr:nvSpPr>
      <xdr:spPr>
        <a:xfrm>
          <a:off x="22110700" y="1308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136064</xdr:rowOff>
    </xdr:from>
    <xdr:to>
      <xdr:col>111</xdr:col>
      <xdr:colOff>177800</xdr:colOff>
      <xdr:row>76</xdr:row>
      <xdr:rowOff>5719</xdr:rowOff>
    </xdr:to>
    <xdr:cxnSp macro="">
      <xdr:nvCxnSpPr>
        <xdr:cNvPr id="852" name="直線コネクタ 851"/>
        <xdr:cNvCxnSpPr/>
      </xdr:nvCxnSpPr>
      <xdr:spPr>
        <a:xfrm flipV="1">
          <a:off x="20434300" y="12994814"/>
          <a:ext cx="889000" cy="4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81595</xdr:rowOff>
    </xdr:from>
    <xdr:to>
      <xdr:col>112</xdr:col>
      <xdr:colOff>38100</xdr:colOff>
      <xdr:row>77</xdr:row>
      <xdr:rowOff>11745</xdr:rowOff>
    </xdr:to>
    <xdr:sp macro="" textlink="">
      <xdr:nvSpPr>
        <xdr:cNvPr id="853" name="フローチャート: 判断 852"/>
        <xdr:cNvSpPr/>
      </xdr:nvSpPr>
      <xdr:spPr>
        <a:xfrm>
          <a:off x="21272500" y="1311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2872</xdr:rowOff>
    </xdr:from>
    <xdr:ext cx="534377" cy="259045"/>
    <xdr:sp macro="" textlink="">
      <xdr:nvSpPr>
        <xdr:cNvPr id="854" name="テキスト ボックス 853"/>
        <xdr:cNvSpPr txBox="1"/>
      </xdr:nvSpPr>
      <xdr:spPr>
        <a:xfrm>
          <a:off x="21056111" y="1320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29199</xdr:rowOff>
    </xdr:from>
    <xdr:to>
      <xdr:col>107</xdr:col>
      <xdr:colOff>50800</xdr:colOff>
      <xdr:row>76</xdr:row>
      <xdr:rowOff>5719</xdr:rowOff>
    </xdr:to>
    <xdr:cxnSp macro="">
      <xdr:nvCxnSpPr>
        <xdr:cNvPr id="855" name="直線コネクタ 854"/>
        <xdr:cNvCxnSpPr/>
      </xdr:nvCxnSpPr>
      <xdr:spPr>
        <a:xfrm>
          <a:off x="19545300" y="12887949"/>
          <a:ext cx="889000" cy="14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89074</xdr:rowOff>
    </xdr:from>
    <xdr:to>
      <xdr:col>107</xdr:col>
      <xdr:colOff>101600</xdr:colOff>
      <xdr:row>77</xdr:row>
      <xdr:rowOff>19224</xdr:rowOff>
    </xdr:to>
    <xdr:sp macro="" textlink="">
      <xdr:nvSpPr>
        <xdr:cNvPr id="856" name="フローチャート: 判断 855"/>
        <xdr:cNvSpPr/>
      </xdr:nvSpPr>
      <xdr:spPr>
        <a:xfrm>
          <a:off x="20383500" y="1311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10351</xdr:rowOff>
    </xdr:from>
    <xdr:ext cx="534377" cy="259045"/>
    <xdr:sp macro="" textlink="">
      <xdr:nvSpPr>
        <xdr:cNvPr id="857" name="テキスト ボックス 856"/>
        <xdr:cNvSpPr txBox="1"/>
      </xdr:nvSpPr>
      <xdr:spPr>
        <a:xfrm>
          <a:off x="20167111" y="1321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106629</xdr:rowOff>
    </xdr:from>
    <xdr:to>
      <xdr:col>102</xdr:col>
      <xdr:colOff>114300</xdr:colOff>
      <xdr:row>75</xdr:row>
      <xdr:rowOff>29199</xdr:rowOff>
    </xdr:to>
    <xdr:cxnSp macro="">
      <xdr:nvCxnSpPr>
        <xdr:cNvPr id="858" name="直線コネクタ 857"/>
        <xdr:cNvCxnSpPr/>
      </xdr:nvCxnSpPr>
      <xdr:spPr>
        <a:xfrm>
          <a:off x="18656300" y="12793929"/>
          <a:ext cx="889000" cy="94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76208</xdr:rowOff>
    </xdr:from>
    <xdr:to>
      <xdr:col>102</xdr:col>
      <xdr:colOff>165100</xdr:colOff>
      <xdr:row>77</xdr:row>
      <xdr:rowOff>6358</xdr:rowOff>
    </xdr:to>
    <xdr:sp macro="" textlink="">
      <xdr:nvSpPr>
        <xdr:cNvPr id="859" name="フローチャート: 判断 858"/>
        <xdr:cNvSpPr/>
      </xdr:nvSpPr>
      <xdr:spPr>
        <a:xfrm>
          <a:off x="19494500" y="1310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168935</xdr:rowOff>
    </xdr:from>
    <xdr:ext cx="534377" cy="259045"/>
    <xdr:sp macro="" textlink="">
      <xdr:nvSpPr>
        <xdr:cNvPr id="860" name="テキスト ボックス 859"/>
        <xdr:cNvSpPr txBox="1"/>
      </xdr:nvSpPr>
      <xdr:spPr>
        <a:xfrm>
          <a:off x="19278111" y="13199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86134</xdr:rowOff>
    </xdr:from>
    <xdr:to>
      <xdr:col>98</xdr:col>
      <xdr:colOff>38100</xdr:colOff>
      <xdr:row>77</xdr:row>
      <xdr:rowOff>16284</xdr:rowOff>
    </xdr:to>
    <xdr:sp macro="" textlink="">
      <xdr:nvSpPr>
        <xdr:cNvPr id="861" name="フローチャート: 判断 860"/>
        <xdr:cNvSpPr/>
      </xdr:nvSpPr>
      <xdr:spPr>
        <a:xfrm>
          <a:off x="18605500" y="1311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7411</xdr:rowOff>
    </xdr:from>
    <xdr:ext cx="534377" cy="259045"/>
    <xdr:sp macro="" textlink="">
      <xdr:nvSpPr>
        <xdr:cNvPr id="862" name="テキスト ボックス 861"/>
        <xdr:cNvSpPr txBox="1"/>
      </xdr:nvSpPr>
      <xdr:spPr>
        <a:xfrm>
          <a:off x="18389111" y="13209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58855</xdr:rowOff>
    </xdr:from>
    <xdr:to>
      <xdr:col>116</xdr:col>
      <xdr:colOff>114300</xdr:colOff>
      <xdr:row>75</xdr:row>
      <xdr:rowOff>160455</xdr:rowOff>
    </xdr:to>
    <xdr:sp macro="" textlink="">
      <xdr:nvSpPr>
        <xdr:cNvPr id="868" name="楕円 867"/>
        <xdr:cNvSpPr/>
      </xdr:nvSpPr>
      <xdr:spPr>
        <a:xfrm>
          <a:off x="22110700" y="1291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81732</xdr:rowOff>
    </xdr:from>
    <xdr:ext cx="534377" cy="259045"/>
    <xdr:sp macro="" textlink="">
      <xdr:nvSpPr>
        <xdr:cNvPr id="869" name="繰出金該当値テキスト"/>
        <xdr:cNvSpPr txBox="1"/>
      </xdr:nvSpPr>
      <xdr:spPr>
        <a:xfrm>
          <a:off x="22212300" y="1276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85264</xdr:rowOff>
    </xdr:from>
    <xdr:to>
      <xdr:col>112</xdr:col>
      <xdr:colOff>38100</xdr:colOff>
      <xdr:row>76</xdr:row>
      <xdr:rowOff>15413</xdr:rowOff>
    </xdr:to>
    <xdr:sp macro="" textlink="">
      <xdr:nvSpPr>
        <xdr:cNvPr id="870" name="楕円 869"/>
        <xdr:cNvSpPr/>
      </xdr:nvSpPr>
      <xdr:spPr>
        <a:xfrm>
          <a:off x="21272500" y="1294401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31941</xdr:rowOff>
    </xdr:from>
    <xdr:ext cx="534377" cy="259045"/>
    <xdr:sp macro="" textlink="">
      <xdr:nvSpPr>
        <xdr:cNvPr id="871" name="テキスト ボックス 870"/>
        <xdr:cNvSpPr txBox="1"/>
      </xdr:nvSpPr>
      <xdr:spPr>
        <a:xfrm>
          <a:off x="21056111" y="12719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126368</xdr:rowOff>
    </xdr:from>
    <xdr:to>
      <xdr:col>107</xdr:col>
      <xdr:colOff>101600</xdr:colOff>
      <xdr:row>76</xdr:row>
      <xdr:rowOff>56517</xdr:rowOff>
    </xdr:to>
    <xdr:sp macro="" textlink="">
      <xdr:nvSpPr>
        <xdr:cNvPr id="872" name="楕円 871"/>
        <xdr:cNvSpPr/>
      </xdr:nvSpPr>
      <xdr:spPr>
        <a:xfrm>
          <a:off x="20383500" y="1298511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73045</xdr:rowOff>
    </xdr:from>
    <xdr:ext cx="534377" cy="259045"/>
    <xdr:sp macro="" textlink="">
      <xdr:nvSpPr>
        <xdr:cNvPr id="873" name="テキスト ボックス 872"/>
        <xdr:cNvSpPr txBox="1"/>
      </xdr:nvSpPr>
      <xdr:spPr>
        <a:xfrm>
          <a:off x="20167111" y="1276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149849</xdr:rowOff>
    </xdr:from>
    <xdr:to>
      <xdr:col>102</xdr:col>
      <xdr:colOff>165100</xdr:colOff>
      <xdr:row>75</xdr:row>
      <xdr:rowOff>79999</xdr:rowOff>
    </xdr:to>
    <xdr:sp macro="" textlink="">
      <xdr:nvSpPr>
        <xdr:cNvPr id="874" name="楕円 873"/>
        <xdr:cNvSpPr/>
      </xdr:nvSpPr>
      <xdr:spPr>
        <a:xfrm>
          <a:off x="19494500" y="12837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96526</xdr:rowOff>
    </xdr:from>
    <xdr:ext cx="534377" cy="259045"/>
    <xdr:sp macro="" textlink="">
      <xdr:nvSpPr>
        <xdr:cNvPr id="875" name="テキスト ボックス 874"/>
        <xdr:cNvSpPr txBox="1"/>
      </xdr:nvSpPr>
      <xdr:spPr>
        <a:xfrm>
          <a:off x="19278111" y="1261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55829</xdr:rowOff>
    </xdr:from>
    <xdr:to>
      <xdr:col>98</xdr:col>
      <xdr:colOff>38100</xdr:colOff>
      <xdr:row>74</xdr:row>
      <xdr:rowOff>157429</xdr:rowOff>
    </xdr:to>
    <xdr:sp macro="" textlink="">
      <xdr:nvSpPr>
        <xdr:cNvPr id="876" name="楕円 875"/>
        <xdr:cNvSpPr/>
      </xdr:nvSpPr>
      <xdr:spPr>
        <a:xfrm>
          <a:off x="18605500" y="1274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2506</xdr:rowOff>
    </xdr:from>
    <xdr:ext cx="599010" cy="259045"/>
    <xdr:sp macro="" textlink="">
      <xdr:nvSpPr>
        <xdr:cNvPr id="877" name="テキスト ボックス 876"/>
        <xdr:cNvSpPr txBox="1"/>
      </xdr:nvSpPr>
      <xdr:spPr>
        <a:xfrm>
          <a:off x="18356795" y="12518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743,133</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132,385</a:t>
          </a:r>
          <a:r>
            <a:rPr kumimoji="1" lang="ja-JP" altLang="en-US" sz="1300">
              <a:latin typeface="ＭＳ Ｐゴシック" panose="020B0600070205080204" pitchFamily="50" charset="-128"/>
              <a:ea typeface="ＭＳ Ｐゴシック" panose="020B0600070205080204" pitchFamily="50" charset="-128"/>
            </a:rPr>
            <a:t>円であり、平成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報徳病院の診療所化に伴い、企業会計を廃止し一般会計へ編入したことにより、類似団体平均と比べて高い水準となった。今後は、引き続き勧奨退職制度の推進や、技能労務職員と民間の老人保健施設へ派遣している医療職員（看護師）の退職不補充、業務の民間委託の推進を実施することで、一層の定員管理に努める。</a:t>
          </a:r>
        </a:p>
        <a:p>
          <a:r>
            <a:rPr kumimoji="1" lang="ja-JP" altLang="en-US" sz="1300">
              <a:latin typeface="ＭＳ Ｐゴシック" panose="020B0600070205080204" pitchFamily="50" charset="-128"/>
              <a:ea typeface="ＭＳ Ｐゴシック" panose="020B0600070205080204" pitchFamily="50" charset="-128"/>
            </a:rPr>
            <a:t>　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145,139</a:t>
          </a:r>
          <a:r>
            <a:rPr kumimoji="1" lang="ja-JP" altLang="en-US" sz="1300">
              <a:latin typeface="ＭＳ Ｐゴシック" panose="020B0600070205080204" pitchFamily="50" charset="-128"/>
              <a:ea typeface="ＭＳ Ｐゴシック" panose="020B0600070205080204" pitchFamily="50" charset="-128"/>
            </a:rPr>
            <a:t>円であり、類似団体と比較すると、当町の地勢上の理由等により従来から高い水準となっている。今後も、選択と集中により当町の財政規模を勘案つつ、実施事業を十分精査する必要がある。</a:t>
          </a:r>
        </a:p>
        <a:p>
          <a:r>
            <a:rPr kumimoji="1" lang="ja-JP" altLang="en-US" sz="1300">
              <a:latin typeface="ＭＳ Ｐゴシック" panose="020B0600070205080204" pitchFamily="50" charset="-128"/>
              <a:ea typeface="ＭＳ Ｐゴシック" panose="020B0600070205080204" pitchFamily="50" charset="-128"/>
            </a:rPr>
            <a:t>　公債費は住民一人当たり</a:t>
          </a:r>
          <a:r>
            <a:rPr kumimoji="1" lang="en-US" altLang="ja-JP" sz="1300">
              <a:latin typeface="ＭＳ Ｐゴシック" panose="020B0600070205080204" pitchFamily="50" charset="-128"/>
              <a:ea typeface="ＭＳ Ｐゴシック" panose="020B0600070205080204" pitchFamily="50" charset="-128"/>
            </a:rPr>
            <a:t>117,300</a:t>
          </a:r>
          <a:r>
            <a:rPr kumimoji="1" lang="ja-JP" altLang="en-US" sz="1300">
              <a:latin typeface="ＭＳ Ｐゴシック" panose="020B0600070205080204" pitchFamily="50" charset="-128"/>
              <a:ea typeface="ＭＳ Ｐゴシック" panose="020B0600070205080204" pitchFamily="50" charset="-128"/>
            </a:rPr>
            <a:t>円であり、類似団体と比較して一人当たりコストが高い状況となっている。これは、大台厚生新病院整備に対する支援、メディカルセンターの整備事業などに要した公債費の増によるものであるが、平成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年度が公債費のピーク期間と見込まれ、今後厳しい財政運営となることが予想されるため、緊急性と住民のニーズを把握した事業の選択と集中により、計画的な町債発行に努める必要がある。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9,175
9,072
362.86
7,015,845
6,818,246
159,649
4,740,644
8,405,771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38.2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137160</xdr:rowOff>
    </xdr:from>
    <xdr:to>
      <xdr:col>24</xdr:col>
      <xdr:colOff>62865</xdr:colOff>
      <xdr:row>39</xdr:row>
      <xdr:rowOff>6350</xdr:rowOff>
    </xdr:to>
    <xdr:cxnSp macro="">
      <xdr:nvCxnSpPr>
        <xdr:cNvPr id="56" name="直線コネクタ 55"/>
        <xdr:cNvCxnSpPr/>
      </xdr:nvCxnSpPr>
      <xdr:spPr>
        <a:xfrm flipV="1">
          <a:off x="4633595" y="5109210"/>
          <a:ext cx="1270" cy="1583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10177</xdr:rowOff>
    </xdr:from>
    <xdr:ext cx="469744" cy="259045"/>
    <xdr:sp macro="" textlink="">
      <xdr:nvSpPr>
        <xdr:cNvPr id="57" name="議会費最小値テキスト"/>
        <xdr:cNvSpPr txBox="1"/>
      </xdr:nvSpPr>
      <xdr:spPr>
        <a:xfrm>
          <a:off x="4686300"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6350</xdr:rowOff>
    </xdr:from>
    <xdr:to>
      <xdr:col>24</xdr:col>
      <xdr:colOff>152400</xdr:colOff>
      <xdr:row>39</xdr:row>
      <xdr:rowOff>6350</xdr:rowOff>
    </xdr:to>
    <xdr:cxnSp macro="">
      <xdr:nvCxnSpPr>
        <xdr:cNvPr id="58" name="直線コネクタ 57"/>
        <xdr:cNvCxnSpPr/>
      </xdr:nvCxnSpPr>
      <xdr:spPr>
        <a:xfrm>
          <a:off x="4546600" y="669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83837</xdr:rowOff>
    </xdr:from>
    <xdr:ext cx="534377" cy="259045"/>
    <xdr:sp macro="" textlink="">
      <xdr:nvSpPr>
        <xdr:cNvPr id="59" name="議会費最大値テキスト"/>
        <xdr:cNvSpPr txBox="1"/>
      </xdr:nvSpPr>
      <xdr:spPr>
        <a:xfrm>
          <a:off x="4686300" y="488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137160</xdr:rowOff>
    </xdr:from>
    <xdr:to>
      <xdr:col>24</xdr:col>
      <xdr:colOff>152400</xdr:colOff>
      <xdr:row>29</xdr:row>
      <xdr:rowOff>137160</xdr:rowOff>
    </xdr:to>
    <xdr:cxnSp macro="">
      <xdr:nvCxnSpPr>
        <xdr:cNvPr id="60" name="直線コネクタ 59"/>
        <xdr:cNvCxnSpPr/>
      </xdr:nvCxnSpPr>
      <xdr:spPr>
        <a:xfrm>
          <a:off x="4546600" y="5109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164719</xdr:rowOff>
    </xdr:from>
    <xdr:to>
      <xdr:col>24</xdr:col>
      <xdr:colOff>63500</xdr:colOff>
      <xdr:row>38</xdr:row>
      <xdr:rowOff>19939</xdr:rowOff>
    </xdr:to>
    <xdr:cxnSp macro="">
      <xdr:nvCxnSpPr>
        <xdr:cNvPr id="61" name="直線コネクタ 60"/>
        <xdr:cNvCxnSpPr/>
      </xdr:nvCxnSpPr>
      <xdr:spPr>
        <a:xfrm flipV="1">
          <a:off x="3797300" y="6508369"/>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69613</xdr:rowOff>
    </xdr:from>
    <xdr:ext cx="469744" cy="259045"/>
    <xdr:sp macro="" textlink="">
      <xdr:nvSpPr>
        <xdr:cNvPr id="62" name="議会費平均値テキスト"/>
        <xdr:cNvSpPr txBox="1"/>
      </xdr:nvSpPr>
      <xdr:spPr>
        <a:xfrm>
          <a:off x="4686300" y="6070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46736</xdr:rowOff>
    </xdr:from>
    <xdr:to>
      <xdr:col>24</xdr:col>
      <xdr:colOff>114300</xdr:colOff>
      <xdr:row>36</xdr:row>
      <xdr:rowOff>148336</xdr:rowOff>
    </xdr:to>
    <xdr:sp macro="" textlink="">
      <xdr:nvSpPr>
        <xdr:cNvPr id="63" name="フローチャート: 判断 62"/>
        <xdr:cNvSpPr/>
      </xdr:nvSpPr>
      <xdr:spPr>
        <a:xfrm>
          <a:off x="4584700" y="6218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19939</xdr:rowOff>
    </xdr:from>
    <xdr:to>
      <xdr:col>19</xdr:col>
      <xdr:colOff>177800</xdr:colOff>
      <xdr:row>38</xdr:row>
      <xdr:rowOff>70231</xdr:rowOff>
    </xdr:to>
    <xdr:cxnSp macro="">
      <xdr:nvCxnSpPr>
        <xdr:cNvPr id="64" name="直線コネクタ 63"/>
        <xdr:cNvCxnSpPr/>
      </xdr:nvCxnSpPr>
      <xdr:spPr>
        <a:xfrm flipV="1">
          <a:off x="2908300" y="6535039"/>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45085</xdr:rowOff>
    </xdr:from>
    <xdr:to>
      <xdr:col>20</xdr:col>
      <xdr:colOff>38100</xdr:colOff>
      <xdr:row>36</xdr:row>
      <xdr:rowOff>146685</xdr:rowOff>
    </xdr:to>
    <xdr:sp macro="" textlink="">
      <xdr:nvSpPr>
        <xdr:cNvPr id="65" name="フローチャート: 判断 64"/>
        <xdr:cNvSpPr/>
      </xdr:nvSpPr>
      <xdr:spPr>
        <a:xfrm>
          <a:off x="3746500" y="621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163212</xdr:rowOff>
    </xdr:from>
    <xdr:ext cx="469744" cy="259045"/>
    <xdr:sp macro="" textlink="">
      <xdr:nvSpPr>
        <xdr:cNvPr id="66" name="テキスト ボックス 65"/>
        <xdr:cNvSpPr txBox="1"/>
      </xdr:nvSpPr>
      <xdr:spPr>
        <a:xfrm>
          <a:off x="3562428" y="5992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33528</xdr:rowOff>
    </xdr:from>
    <xdr:to>
      <xdr:col>15</xdr:col>
      <xdr:colOff>50800</xdr:colOff>
      <xdr:row>38</xdr:row>
      <xdr:rowOff>70231</xdr:rowOff>
    </xdr:to>
    <xdr:cxnSp macro="">
      <xdr:nvCxnSpPr>
        <xdr:cNvPr id="67" name="直線コネクタ 66"/>
        <xdr:cNvCxnSpPr/>
      </xdr:nvCxnSpPr>
      <xdr:spPr>
        <a:xfrm>
          <a:off x="2019300" y="6548628"/>
          <a:ext cx="889000" cy="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65532</xdr:rowOff>
    </xdr:from>
    <xdr:to>
      <xdr:col>15</xdr:col>
      <xdr:colOff>101600</xdr:colOff>
      <xdr:row>36</xdr:row>
      <xdr:rowOff>167132</xdr:rowOff>
    </xdr:to>
    <xdr:sp macro="" textlink="">
      <xdr:nvSpPr>
        <xdr:cNvPr id="68" name="フローチャート: 判断 67"/>
        <xdr:cNvSpPr/>
      </xdr:nvSpPr>
      <xdr:spPr>
        <a:xfrm>
          <a:off x="2857500" y="62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12209</xdr:rowOff>
    </xdr:from>
    <xdr:ext cx="469744" cy="259045"/>
    <xdr:sp macro="" textlink="">
      <xdr:nvSpPr>
        <xdr:cNvPr id="69" name="テキスト ボックス 68"/>
        <xdr:cNvSpPr txBox="1"/>
      </xdr:nvSpPr>
      <xdr:spPr>
        <a:xfrm>
          <a:off x="2673428" y="601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125476</xdr:rowOff>
    </xdr:from>
    <xdr:to>
      <xdr:col>10</xdr:col>
      <xdr:colOff>114300</xdr:colOff>
      <xdr:row>38</xdr:row>
      <xdr:rowOff>33528</xdr:rowOff>
    </xdr:to>
    <xdr:cxnSp macro="">
      <xdr:nvCxnSpPr>
        <xdr:cNvPr id="70" name="直線コネクタ 69"/>
        <xdr:cNvCxnSpPr/>
      </xdr:nvCxnSpPr>
      <xdr:spPr>
        <a:xfrm>
          <a:off x="1130300" y="6469126"/>
          <a:ext cx="889000" cy="79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89662</xdr:rowOff>
    </xdr:from>
    <xdr:to>
      <xdr:col>10</xdr:col>
      <xdr:colOff>165100</xdr:colOff>
      <xdr:row>37</xdr:row>
      <xdr:rowOff>19812</xdr:rowOff>
    </xdr:to>
    <xdr:sp macro="" textlink="">
      <xdr:nvSpPr>
        <xdr:cNvPr id="71" name="フローチャート: 判断 70"/>
        <xdr:cNvSpPr/>
      </xdr:nvSpPr>
      <xdr:spPr>
        <a:xfrm>
          <a:off x="1968500" y="62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36339</xdr:rowOff>
    </xdr:from>
    <xdr:ext cx="469744" cy="259045"/>
    <xdr:sp macro="" textlink="">
      <xdr:nvSpPr>
        <xdr:cNvPr id="72" name="テキスト ボックス 71"/>
        <xdr:cNvSpPr txBox="1"/>
      </xdr:nvSpPr>
      <xdr:spPr>
        <a:xfrm>
          <a:off x="1784428" y="6037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2794</xdr:rowOff>
    </xdr:from>
    <xdr:to>
      <xdr:col>6</xdr:col>
      <xdr:colOff>38100</xdr:colOff>
      <xdr:row>36</xdr:row>
      <xdr:rowOff>104394</xdr:rowOff>
    </xdr:to>
    <xdr:sp macro="" textlink="">
      <xdr:nvSpPr>
        <xdr:cNvPr id="73" name="フローチャート: 判断 72"/>
        <xdr:cNvSpPr/>
      </xdr:nvSpPr>
      <xdr:spPr>
        <a:xfrm>
          <a:off x="1079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120921</xdr:rowOff>
    </xdr:from>
    <xdr:ext cx="469744" cy="259045"/>
    <xdr:sp macro="" textlink="">
      <xdr:nvSpPr>
        <xdr:cNvPr id="74" name="テキスト ボックス 73"/>
        <xdr:cNvSpPr txBox="1"/>
      </xdr:nvSpPr>
      <xdr:spPr>
        <a:xfrm>
          <a:off x="895428" y="5950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113919</xdr:rowOff>
    </xdr:from>
    <xdr:to>
      <xdr:col>24</xdr:col>
      <xdr:colOff>114300</xdr:colOff>
      <xdr:row>38</xdr:row>
      <xdr:rowOff>44069</xdr:rowOff>
    </xdr:to>
    <xdr:sp macro="" textlink="">
      <xdr:nvSpPr>
        <xdr:cNvPr id="80" name="楕円 79"/>
        <xdr:cNvSpPr/>
      </xdr:nvSpPr>
      <xdr:spPr>
        <a:xfrm>
          <a:off x="4584700" y="645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92346</xdr:rowOff>
    </xdr:from>
    <xdr:ext cx="469744" cy="259045"/>
    <xdr:sp macro="" textlink="">
      <xdr:nvSpPr>
        <xdr:cNvPr id="81" name="議会費該当値テキスト"/>
        <xdr:cNvSpPr txBox="1"/>
      </xdr:nvSpPr>
      <xdr:spPr>
        <a:xfrm>
          <a:off x="4686300" y="6435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140589</xdr:rowOff>
    </xdr:from>
    <xdr:to>
      <xdr:col>20</xdr:col>
      <xdr:colOff>38100</xdr:colOff>
      <xdr:row>38</xdr:row>
      <xdr:rowOff>70739</xdr:rowOff>
    </xdr:to>
    <xdr:sp macro="" textlink="">
      <xdr:nvSpPr>
        <xdr:cNvPr id="82" name="楕円 81"/>
        <xdr:cNvSpPr/>
      </xdr:nvSpPr>
      <xdr:spPr>
        <a:xfrm>
          <a:off x="3746500" y="648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61866</xdr:rowOff>
    </xdr:from>
    <xdr:ext cx="469744" cy="259045"/>
    <xdr:sp macro="" textlink="">
      <xdr:nvSpPr>
        <xdr:cNvPr id="83" name="テキスト ボックス 82"/>
        <xdr:cNvSpPr txBox="1"/>
      </xdr:nvSpPr>
      <xdr:spPr>
        <a:xfrm>
          <a:off x="3562428" y="6576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19431</xdr:rowOff>
    </xdr:from>
    <xdr:to>
      <xdr:col>15</xdr:col>
      <xdr:colOff>101600</xdr:colOff>
      <xdr:row>38</xdr:row>
      <xdr:rowOff>121031</xdr:rowOff>
    </xdr:to>
    <xdr:sp macro="" textlink="">
      <xdr:nvSpPr>
        <xdr:cNvPr id="84" name="楕円 83"/>
        <xdr:cNvSpPr/>
      </xdr:nvSpPr>
      <xdr:spPr>
        <a:xfrm>
          <a:off x="2857500" y="653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112158</xdr:rowOff>
    </xdr:from>
    <xdr:ext cx="469744" cy="259045"/>
    <xdr:sp macro="" textlink="">
      <xdr:nvSpPr>
        <xdr:cNvPr id="85" name="テキスト ボックス 84"/>
        <xdr:cNvSpPr txBox="1"/>
      </xdr:nvSpPr>
      <xdr:spPr>
        <a:xfrm>
          <a:off x="2673428" y="6627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154178</xdr:rowOff>
    </xdr:from>
    <xdr:to>
      <xdr:col>10</xdr:col>
      <xdr:colOff>165100</xdr:colOff>
      <xdr:row>38</xdr:row>
      <xdr:rowOff>84328</xdr:rowOff>
    </xdr:to>
    <xdr:sp macro="" textlink="">
      <xdr:nvSpPr>
        <xdr:cNvPr id="86" name="楕円 85"/>
        <xdr:cNvSpPr/>
      </xdr:nvSpPr>
      <xdr:spPr>
        <a:xfrm>
          <a:off x="1968500" y="649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75455</xdr:rowOff>
    </xdr:from>
    <xdr:ext cx="469744" cy="259045"/>
    <xdr:sp macro="" textlink="">
      <xdr:nvSpPr>
        <xdr:cNvPr id="87" name="テキスト ボックス 86"/>
        <xdr:cNvSpPr txBox="1"/>
      </xdr:nvSpPr>
      <xdr:spPr>
        <a:xfrm>
          <a:off x="1784428" y="6590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74676</xdr:rowOff>
    </xdr:from>
    <xdr:to>
      <xdr:col>6</xdr:col>
      <xdr:colOff>38100</xdr:colOff>
      <xdr:row>38</xdr:row>
      <xdr:rowOff>4826</xdr:rowOff>
    </xdr:to>
    <xdr:sp macro="" textlink="">
      <xdr:nvSpPr>
        <xdr:cNvPr id="88" name="楕円 87"/>
        <xdr:cNvSpPr/>
      </xdr:nvSpPr>
      <xdr:spPr>
        <a:xfrm>
          <a:off x="1079500" y="641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167403</xdr:rowOff>
    </xdr:from>
    <xdr:ext cx="469744" cy="259045"/>
    <xdr:sp macro="" textlink="">
      <xdr:nvSpPr>
        <xdr:cNvPr id="89" name="テキスト ボックス 88"/>
        <xdr:cNvSpPr txBox="1"/>
      </xdr:nvSpPr>
      <xdr:spPr>
        <a:xfrm>
          <a:off x="895428" y="6511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63477</xdr:rowOff>
    </xdr:from>
    <xdr:to>
      <xdr:col>24</xdr:col>
      <xdr:colOff>62865</xdr:colOff>
      <xdr:row>59</xdr:row>
      <xdr:rowOff>3399</xdr:rowOff>
    </xdr:to>
    <xdr:cxnSp macro="">
      <xdr:nvCxnSpPr>
        <xdr:cNvPr id="115" name="直線コネクタ 114"/>
        <xdr:cNvCxnSpPr/>
      </xdr:nvCxnSpPr>
      <xdr:spPr>
        <a:xfrm flipV="1">
          <a:off x="4633595" y="8807427"/>
          <a:ext cx="1270" cy="1311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7226</xdr:rowOff>
    </xdr:from>
    <xdr:ext cx="534377" cy="259045"/>
    <xdr:sp macro="" textlink="">
      <xdr:nvSpPr>
        <xdr:cNvPr id="116" name="総務費最小値テキスト"/>
        <xdr:cNvSpPr txBox="1"/>
      </xdr:nvSpPr>
      <xdr:spPr>
        <a:xfrm>
          <a:off x="4686300" y="1012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3399</xdr:rowOff>
    </xdr:from>
    <xdr:to>
      <xdr:col>24</xdr:col>
      <xdr:colOff>152400</xdr:colOff>
      <xdr:row>59</xdr:row>
      <xdr:rowOff>3399</xdr:rowOff>
    </xdr:to>
    <xdr:cxnSp macro="">
      <xdr:nvCxnSpPr>
        <xdr:cNvPr id="117" name="直線コネクタ 116"/>
        <xdr:cNvCxnSpPr/>
      </xdr:nvCxnSpPr>
      <xdr:spPr>
        <a:xfrm>
          <a:off x="4546600" y="1011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10154</xdr:rowOff>
    </xdr:from>
    <xdr:ext cx="599010" cy="259045"/>
    <xdr:sp macro="" textlink="">
      <xdr:nvSpPr>
        <xdr:cNvPr id="118" name="総務費最大値テキスト"/>
        <xdr:cNvSpPr txBox="1"/>
      </xdr:nvSpPr>
      <xdr:spPr>
        <a:xfrm>
          <a:off x="4686300" y="8582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861,681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63477</xdr:rowOff>
    </xdr:from>
    <xdr:to>
      <xdr:col>24</xdr:col>
      <xdr:colOff>152400</xdr:colOff>
      <xdr:row>51</xdr:row>
      <xdr:rowOff>63477</xdr:rowOff>
    </xdr:to>
    <xdr:cxnSp macro="">
      <xdr:nvCxnSpPr>
        <xdr:cNvPr id="119" name="直線コネクタ 118"/>
        <xdr:cNvCxnSpPr/>
      </xdr:nvCxnSpPr>
      <xdr:spPr>
        <a:xfrm>
          <a:off x="4546600" y="8807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128626</xdr:rowOff>
    </xdr:from>
    <xdr:to>
      <xdr:col>24</xdr:col>
      <xdr:colOff>63500</xdr:colOff>
      <xdr:row>58</xdr:row>
      <xdr:rowOff>135782</xdr:rowOff>
    </xdr:to>
    <xdr:cxnSp macro="">
      <xdr:nvCxnSpPr>
        <xdr:cNvPr id="120" name="直線コネクタ 119"/>
        <xdr:cNvCxnSpPr/>
      </xdr:nvCxnSpPr>
      <xdr:spPr>
        <a:xfrm>
          <a:off x="3797300" y="10072726"/>
          <a:ext cx="838200" cy="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140373</xdr:rowOff>
    </xdr:from>
    <xdr:ext cx="599010" cy="259045"/>
    <xdr:sp macro="" textlink="">
      <xdr:nvSpPr>
        <xdr:cNvPr id="121" name="総務費平均値テキスト"/>
        <xdr:cNvSpPr txBox="1"/>
      </xdr:nvSpPr>
      <xdr:spPr>
        <a:xfrm>
          <a:off x="4686300" y="97415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117496</xdr:rowOff>
    </xdr:from>
    <xdr:to>
      <xdr:col>24</xdr:col>
      <xdr:colOff>114300</xdr:colOff>
      <xdr:row>58</xdr:row>
      <xdr:rowOff>47646</xdr:rowOff>
    </xdr:to>
    <xdr:sp macro="" textlink="">
      <xdr:nvSpPr>
        <xdr:cNvPr id="122" name="フローチャート: 判断 121"/>
        <xdr:cNvSpPr/>
      </xdr:nvSpPr>
      <xdr:spPr>
        <a:xfrm>
          <a:off x="4584700" y="989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116662</xdr:rowOff>
    </xdr:from>
    <xdr:to>
      <xdr:col>19</xdr:col>
      <xdr:colOff>177800</xdr:colOff>
      <xdr:row>58</xdr:row>
      <xdr:rowOff>128626</xdr:rowOff>
    </xdr:to>
    <xdr:cxnSp macro="">
      <xdr:nvCxnSpPr>
        <xdr:cNvPr id="123" name="直線コネクタ 122"/>
        <xdr:cNvCxnSpPr/>
      </xdr:nvCxnSpPr>
      <xdr:spPr>
        <a:xfrm>
          <a:off x="2908300" y="10060762"/>
          <a:ext cx="889000" cy="1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122558</xdr:rowOff>
    </xdr:from>
    <xdr:to>
      <xdr:col>20</xdr:col>
      <xdr:colOff>38100</xdr:colOff>
      <xdr:row>58</xdr:row>
      <xdr:rowOff>52708</xdr:rowOff>
    </xdr:to>
    <xdr:sp macro="" textlink="">
      <xdr:nvSpPr>
        <xdr:cNvPr id="124" name="フローチャート: 判断 123"/>
        <xdr:cNvSpPr/>
      </xdr:nvSpPr>
      <xdr:spPr>
        <a:xfrm>
          <a:off x="3746500" y="989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69235</xdr:rowOff>
    </xdr:from>
    <xdr:ext cx="599010" cy="259045"/>
    <xdr:sp macro="" textlink="">
      <xdr:nvSpPr>
        <xdr:cNvPr id="125" name="テキスト ボックス 124"/>
        <xdr:cNvSpPr txBox="1"/>
      </xdr:nvSpPr>
      <xdr:spPr>
        <a:xfrm>
          <a:off x="3497795" y="9670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88810</xdr:rowOff>
    </xdr:from>
    <xdr:to>
      <xdr:col>15</xdr:col>
      <xdr:colOff>50800</xdr:colOff>
      <xdr:row>58</xdr:row>
      <xdr:rowOff>116662</xdr:rowOff>
    </xdr:to>
    <xdr:cxnSp macro="">
      <xdr:nvCxnSpPr>
        <xdr:cNvPr id="126" name="直線コネクタ 125"/>
        <xdr:cNvCxnSpPr/>
      </xdr:nvCxnSpPr>
      <xdr:spPr>
        <a:xfrm>
          <a:off x="2019300" y="10032910"/>
          <a:ext cx="889000" cy="27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104806</xdr:rowOff>
    </xdr:from>
    <xdr:to>
      <xdr:col>15</xdr:col>
      <xdr:colOff>101600</xdr:colOff>
      <xdr:row>58</xdr:row>
      <xdr:rowOff>34956</xdr:rowOff>
    </xdr:to>
    <xdr:sp macro="" textlink="">
      <xdr:nvSpPr>
        <xdr:cNvPr id="127" name="フローチャート: 判断 126"/>
        <xdr:cNvSpPr/>
      </xdr:nvSpPr>
      <xdr:spPr>
        <a:xfrm>
          <a:off x="2857500" y="98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51483</xdr:rowOff>
    </xdr:from>
    <xdr:ext cx="599010" cy="259045"/>
    <xdr:sp macro="" textlink="">
      <xdr:nvSpPr>
        <xdr:cNvPr id="128" name="テキスト ボックス 127"/>
        <xdr:cNvSpPr txBox="1"/>
      </xdr:nvSpPr>
      <xdr:spPr>
        <a:xfrm>
          <a:off x="2608795" y="9652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88810</xdr:rowOff>
    </xdr:from>
    <xdr:to>
      <xdr:col>10</xdr:col>
      <xdr:colOff>114300</xdr:colOff>
      <xdr:row>58</xdr:row>
      <xdr:rowOff>111520</xdr:rowOff>
    </xdr:to>
    <xdr:cxnSp macro="">
      <xdr:nvCxnSpPr>
        <xdr:cNvPr id="129" name="直線コネクタ 128"/>
        <xdr:cNvCxnSpPr/>
      </xdr:nvCxnSpPr>
      <xdr:spPr>
        <a:xfrm flipV="1">
          <a:off x="1130300" y="10032910"/>
          <a:ext cx="889000" cy="2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111819</xdr:rowOff>
    </xdr:from>
    <xdr:to>
      <xdr:col>10</xdr:col>
      <xdr:colOff>165100</xdr:colOff>
      <xdr:row>58</xdr:row>
      <xdr:rowOff>41969</xdr:rowOff>
    </xdr:to>
    <xdr:sp macro="" textlink="">
      <xdr:nvSpPr>
        <xdr:cNvPr id="130" name="フローチャート: 判断 129"/>
        <xdr:cNvSpPr/>
      </xdr:nvSpPr>
      <xdr:spPr>
        <a:xfrm>
          <a:off x="1968500" y="9884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58496</xdr:rowOff>
    </xdr:from>
    <xdr:ext cx="599010" cy="259045"/>
    <xdr:sp macro="" textlink="">
      <xdr:nvSpPr>
        <xdr:cNvPr id="131" name="テキスト ボックス 130"/>
        <xdr:cNvSpPr txBox="1"/>
      </xdr:nvSpPr>
      <xdr:spPr>
        <a:xfrm>
          <a:off x="1719795" y="9659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155896</xdr:rowOff>
    </xdr:from>
    <xdr:to>
      <xdr:col>6</xdr:col>
      <xdr:colOff>38100</xdr:colOff>
      <xdr:row>58</xdr:row>
      <xdr:rowOff>86046</xdr:rowOff>
    </xdr:to>
    <xdr:sp macro="" textlink="">
      <xdr:nvSpPr>
        <xdr:cNvPr id="132" name="フローチャート: 判断 131"/>
        <xdr:cNvSpPr/>
      </xdr:nvSpPr>
      <xdr:spPr>
        <a:xfrm>
          <a:off x="1079500" y="992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102573</xdr:rowOff>
    </xdr:from>
    <xdr:ext cx="599010" cy="259045"/>
    <xdr:sp macro="" textlink="">
      <xdr:nvSpPr>
        <xdr:cNvPr id="133" name="テキスト ボックス 132"/>
        <xdr:cNvSpPr txBox="1"/>
      </xdr:nvSpPr>
      <xdr:spPr>
        <a:xfrm>
          <a:off x="830795" y="9703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84982</xdr:rowOff>
    </xdr:from>
    <xdr:to>
      <xdr:col>24</xdr:col>
      <xdr:colOff>114300</xdr:colOff>
      <xdr:row>59</xdr:row>
      <xdr:rowOff>15132</xdr:rowOff>
    </xdr:to>
    <xdr:sp macro="" textlink="">
      <xdr:nvSpPr>
        <xdr:cNvPr id="139" name="楕円 138"/>
        <xdr:cNvSpPr/>
      </xdr:nvSpPr>
      <xdr:spPr>
        <a:xfrm>
          <a:off x="4584700" y="1002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171359</xdr:rowOff>
    </xdr:from>
    <xdr:ext cx="534377" cy="259045"/>
    <xdr:sp macro="" textlink="">
      <xdr:nvSpPr>
        <xdr:cNvPr id="140" name="総務費該当値テキスト"/>
        <xdr:cNvSpPr txBox="1"/>
      </xdr:nvSpPr>
      <xdr:spPr>
        <a:xfrm>
          <a:off x="4686300" y="9944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77826</xdr:rowOff>
    </xdr:from>
    <xdr:to>
      <xdr:col>20</xdr:col>
      <xdr:colOff>38100</xdr:colOff>
      <xdr:row>59</xdr:row>
      <xdr:rowOff>7976</xdr:rowOff>
    </xdr:to>
    <xdr:sp macro="" textlink="">
      <xdr:nvSpPr>
        <xdr:cNvPr id="141" name="楕円 140"/>
        <xdr:cNvSpPr/>
      </xdr:nvSpPr>
      <xdr:spPr>
        <a:xfrm>
          <a:off x="3746500" y="1002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170553</xdr:rowOff>
    </xdr:from>
    <xdr:ext cx="534377" cy="259045"/>
    <xdr:sp macro="" textlink="">
      <xdr:nvSpPr>
        <xdr:cNvPr id="142" name="テキスト ボックス 141"/>
        <xdr:cNvSpPr txBox="1"/>
      </xdr:nvSpPr>
      <xdr:spPr>
        <a:xfrm>
          <a:off x="3530111" y="10114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65862</xdr:rowOff>
    </xdr:from>
    <xdr:to>
      <xdr:col>15</xdr:col>
      <xdr:colOff>101600</xdr:colOff>
      <xdr:row>58</xdr:row>
      <xdr:rowOff>167462</xdr:rowOff>
    </xdr:to>
    <xdr:sp macro="" textlink="">
      <xdr:nvSpPr>
        <xdr:cNvPr id="143" name="楕円 142"/>
        <xdr:cNvSpPr/>
      </xdr:nvSpPr>
      <xdr:spPr>
        <a:xfrm>
          <a:off x="2857500" y="1000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158589</xdr:rowOff>
    </xdr:from>
    <xdr:ext cx="534377" cy="259045"/>
    <xdr:sp macro="" textlink="">
      <xdr:nvSpPr>
        <xdr:cNvPr id="144" name="テキスト ボックス 143"/>
        <xdr:cNvSpPr txBox="1"/>
      </xdr:nvSpPr>
      <xdr:spPr>
        <a:xfrm>
          <a:off x="2641111" y="1010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38010</xdr:rowOff>
    </xdr:from>
    <xdr:to>
      <xdr:col>10</xdr:col>
      <xdr:colOff>165100</xdr:colOff>
      <xdr:row>58</xdr:row>
      <xdr:rowOff>139610</xdr:rowOff>
    </xdr:to>
    <xdr:sp macro="" textlink="">
      <xdr:nvSpPr>
        <xdr:cNvPr id="145" name="楕円 144"/>
        <xdr:cNvSpPr/>
      </xdr:nvSpPr>
      <xdr:spPr>
        <a:xfrm>
          <a:off x="1968500" y="998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130737</xdr:rowOff>
    </xdr:from>
    <xdr:ext cx="599010" cy="259045"/>
    <xdr:sp macro="" textlink="">
      <xdr:nvSpPr>
        <xdr:cNvPr id="146" name="テキスト ボックス 145"/>
        <xdr:cNvSpPr txBox="1"/>
      </xdr:nvSpPr>
      <xdr:spPr>
        <a:xfrm>
          <a:off x="1719795" y="10074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60720</xdr:rowOff>
    </xdr:from>
    <xdr:to>
      <xdr:col>6</xdr:col>
      <xdr:colOff>38100</xdr:colOff>
      <xdr:row>58</xdr:row>
      <xdr:rowOff>162320</xdr:rowOff>
    </xdr:to>
    <xdr:sp macro="" textlink="">
      <xdr:nvSpPr>
        <xdr:cNvPr id="147" name="楕円 146"/>
        <xdr:cNvSpPr/>
      </xdr:nvSpPr>
      <xdr:spPr>
        <a:xfrm>
          <a:off x="1079500" y="1000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153447</xdr:rowOff>
    </xdr:from>
    <xdr:ext cx="534377" cy="259045"/>
    <xdr:sp macro="" textlink="">
      <xdr:nvSpPr>
        <xdr:cNvPr id="148" name="テキスト ボックス 147"/>
        <xdr:cNvSpPr txBox="1"/>
      </xdr:nvSpPr>
      <xdr:spPr>
        <a:xfrm>
          <a:off x="863111" y="10097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65847</xdr:rowOff>
    </xdr:from>
    <xdr:to>
      <xdr:col>24</xdr:col>
      <xdr:colOff>62865</xdr:colOff>
      <xdr:row>78</xdr:row>
      <xdr:rowOff>124681</xdr:rowOff>
    </xdr:to>
    <xdr:cxnSp macro="">
      <xdr:nvCxnSpPr>
        <xdr:cNvPr id="173" name="直線コネクタ 172"/>
        <xdr:cNvCxnSpPr/>
      </xdr:nvCxnSpPr>
      <xdr:spPr>
        <a:xfrm flipV="1">
          <a:off x="4633595" y="12238797"/>
          <a:ext cx="1270" cy="125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128508</xdr:rowOff>
    </xdr:from>
    <xdr:ext cx="599010" cy="259045"/>
    <xdr:sp macro="" textlink="">
      <xdr:nvSpPr>
        <xdr:cNvPr id="174" name="民生費最小値テキスト"/>
        <xdr:cNvSpPr txBox="1"/>
      </xdr:nvSpPr>
      <xdr:spPr>
        <a:xfrm>
          <a:off x="4686300" y="13501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124681</xdr:rowOff>
    </xdr:from>
    <xdr:to>
      <xdr:col>24</xdr:col>
      <xdr:colOff>152400</xdr:colOff>
      <xdr:row>78</xdr:row>
      <xdr:rowOff>124681</xdr:rowOff>
    </xdr:to>
    <xdr:cxnSp macro="">
      <xdr:nvCxnSpPr>
        <xdr:cNvPr id="175" name="直線コネクタ 174"/>
        <xdr:cNvCxnSpPr/>
      </xdr:nvCxnSpPr>
      <xdr:spPr>
        <a:xfrm>
          <a:off x="4546600" y="13497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12524</xdr:rowOff>
    </xdr:from>
    <xdr:ext cx="599010" cy="259045"/>
    <xdr:sp macro="" textlink="">
      <xdr:nvSpPr>
        <xdr:cNvPr id="176" name="民生費最大値テキスト"/>
        <xdr:cNvSpPr txBox="1"/>
      </xdr:nvSpPr>
      <xdr:spPr>
        <a:xfrm>
          <a:off x="4686300" y="12014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277,192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65847</xdr:rowOff>
    </xdr:from>
    <xdr:to>
      <xdr:col>24</xdr:col>
      <xdr:colOff>152400</xdr:colOff>
      <xdr:row>71</xdr:row>
      <xdr:rowOff>65847</xdr:rowOff>
    </xdr:to>
    <xdr:cxnSp macro="">
      <xdr:nvCxnSpPr>
        <xdr:cNvPr id="177" name="直線コネクタ 176"/>
        <xdr:cNvCxnSpPr/>
      </xdr:nvCxnSpPr>
      <xdr:spPr>
        <a:xfrm>
          <a:off x="4546600" y="12238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90718</xdr:rowOff>
    </xdr:from>
    <xdr:to>
      <xdr:col>24</xdr:col>
      <xdr:colOff>63500</xdr:colOff>
      <xdr:row>75</xdr:row>
      <xdr:rowOff>62593</xdr:rowOff>
    </xdr:to>
    <xdr:cxnSp macro="">
      <xdr:nvCxnSpPr>
        <xdr:cNvPr id="178" name="直線コネクタ 177"/>
        <xdr:cNvCxnSpPr/>
      </xdr:nvCxnSpPr>
      <xdr:spPr>
        <a:xfrm>
          <a:off x="3797300" y="12778018"/>
          <a:ext cx="838200" cy="14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121986</xdr:rowOff>
    </xdr:from>
    <xdr:ext cx="599010" cy="259045"/>
    <xdr:sp macro="" textlink="">
      <xdr:nvSpPr>
        <xdr:cNvPr id="179" name="民生費平均値テキスト"/>
        <xdr:cNvSpPr txBox="1"/>
      </xdr:nvSpPr>
      <xdr:spPr>
        <a:xfrm>
          <a:off x="4686300" y="12980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143558</xdr:rowOff>
    </xdr:from>
    <xdr:to>
      <xdr:col>24</xdr:col>
      <xdr:colOff>114300</xdr:colOff>
      <xdr:row>76</xdr:row>
      <xdr:rowOff>73707</xdr:rowOff>
    </xdr:to>
    <xdr:sp macro="" textlink="">
      <xdr:nvSpPr>
        <xdr:cNvPr id="180" name="フローチャート: 判断 179"/>
        <xdr:cNvSpPr/>
      </xdr:nvSpPr>
      <xdr:spPr>
        <a:xfrm>
          <a:off x="4584700" y="130023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90718</xdr:rowOff>
    </xdr:from>
    <xdr:to>
      <xdr:col>19</xdr:col>
      <xdr:colOff>177800</xdr:colOff>
      <xdr:row>74</xdr:row>
      <xdr:rowOff>121907</xdr:rowOff>
    </xdr:to>
    <xdr:cxnSp macro="">
      <xdr:nvCxnSpPr>
        <xdr:cNvPr id="181" name="直線コネクタ 180"/>
        <xdr:cNvCxnSpPr/>
      </xdr:nvCxnSpPr>
      <xdr:spPr>
        <a:xfrm flipV="1">
          <a:off x="2908300" y="12778018"/>
          <a:ext cx="889000" cy="3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3663</xdr:rowOff>
    </xdr:from>
    <xdr:to>
      <xdr:col>20</xdr:col>
      <xdr:colOff>38100</xdr:colOff>
      <xdr:row>76</xdr:row>
      <xdr:rowOff>105263</xdr:rowOff>
    </xdr:to>
    <xdr:sp macro="" textlink="">
      <xdr:nvSpPr>
        <xdr:cNvPr id="182" name="フローチャート: 判断 181"/>
        <xdr:cNvSpPr/>
      </xdr:nvSpPr>
      <xdr:spPr>
        <a:xfrm>
          <a:off x="3746500" y="1303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96390</xdr:rowOff>
    </xdr:from>
    <xdr:ext cx="599010" cy="259045"/>
    <xdr:sp macro="" textlink="">
      <xdr:nvSpPr>
        <xdr:cNvPr id="183" name="テキスト ボックス 182"/>
        <xdr:cNvSpPr txBox="1"/>
      </xdr:nvSpPr>
      <xdr:spPr>
        <a:xfrm>
          <a:off x="3497795" y="13126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121907</xdr:rowOff>
    </xdr:from>
    <xdr:to>
      <xdr:col>15</xdr:col>
      <xdr:colOff>50800</xdr:colOff>
      <xdr:row>75</xdr:row>
      <xdr:rowOff>102080</xdr:rowOff>
    </xdr:to>
    <xdr:cxnSp macro="">
      <xdr:nvCxnSpPr>
        <xdr:cNvPr id="184" name="直線コネクタ 183"/>
        <xdr:cNvCxnSpPr/>
      </xdr:nvCxnSpPr>
      <xdr:spPr>
        <a:xfrm flipV="1">
          <a:off x="2019300" y="12809207"/>
          <a:ext cx="889000" cy="15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16090</xdr:rowOff>
    </xdr:from>
    <xdr:to>
      <xdr:col>15</xdr:col>
      <xdr:colOff>101600</xdr:colOff>
      <xdr:row>76</xdr:row>
      <xdr:rowOff>117690</xdr:rowOff>
    </xdr:to>
    <xdr:sp macro="" textlink="">
      <xdr:nvSpPr>
        <xdr:cNvPr id="185" name="フローチャート: 判断 184"/>
        <xdr:cNvSpPr/>
      </xdr:nvSpPr>
      <xdr:spPr>
        <a:xfrm>
          <a:off x="2857500" y="1304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108817</xdr:rowOff>
    </xdr:from>
    <xdr:ext cx="599010" cy="259045"/>
    <xdr:sp macro="" textlink="">
      <xdr:nvSpPr>
        <xdr:cNvPr id="186" name="テキスト ボックス 185"/>
        <xdr:cNvSpPr txBox="1"/>
      </xdr:nvSpPr>
      <xdr:spPr>
        <a:xfrm>
          <a:off x="2608795" y="13139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102080</xdr:rowOff>
    </xdr:from>
    <xdr:to>
      <xdr:col>10</xdr:col>
      <xdr:colOff>114300</xdr:colOff>
      <xdr:row>76</xdr:row>
      <xdr:rowOff>24174</xdr:rowOff>
    </xdr:to>
    <xdr:cxnSp macro="">
      <xdr:nvCxnSpPr>
        <xdr:cNvPr id="187" name="直線コネクタ 186"/>
        <xdr:cNvCxnSpPr/>
      </xdr:nvCxnSpPr>
      <xdr:spPr>
        <a:xfrm flipV="1">
          <a:off x="1130300" y="12960830"/>
          <a:ext cx="889000" cy="9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27910</xdr:rowOff>
    </xdr:from>
    <xdr:to>
      <xdr:col>10</xdr:col>
      <xdr:colOff>165100</xdr:colOff>
      <xdr:row>76</xdr:row>
      <xdr:rowOff>129510</xdr:rowOff>
    </xdr:to>
    <xdr:sp macro="" textlink="">
      <xdr:nvSpPr>
        <xdr:cNvPr id="188" name="フローチャート: 判断 187"/>
        <xdr:cNvSpPr/>
      </xdr:nvSpPr>
      <xdr:spPr>
        <a:xfrm>
          <a:off x="1968500" y="1305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120637</xdr:rowOff>
    </xdr:from>
    <xdr:ext cx="599010" cy="259045"/>
    <xdr:sp macro="" textlink="">
      <xdr:nvSpPr>
        <xdr:cNvPr id="189" name="テキスト ボックス 188"/>
        <xdr:cNvSpPr txBox="1"/>
      </xdr:nvSpPr>
      <xdr:spPr>
        <a:xfrm>
          <a:off x="1719795" y="13150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98814</xdr:rowOff>
    </xdr:from>
    <xdr:to>
      <xdr:col>6</xdr:col>
      <xdr:colOff>38100</xdr:colOff>
      <xdr:row>77</xdr:row>
      <xdr:rowOff>28964</xdr:rowOff>
    </xdr:to>
    <xdr:sp macro="" textlink="">
      <xdr:nvSpPr>
        <xdr:cNvPr id="190" name="フローチャート: 判断 189"/>
        <xdr:cNvSpPr/>
      </xdr:nvSpPr>
      <xdr:spPr>
        <a:xfrm>
          <a:off x="1079500" y="13129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20091</xdr:rowOff>
    </xdr:from>
    <xdr:ext cx="599010" cy="259045"/>
    <xdr:sp macro="" textlink="">
      <xdr:nvSpPr>
        <xdr:cNvPr id="191" name="テキスト ボックス 190"/>
        <xdr:cNvSpPr txBox="1"/>
      </xdr:nvSpPr>
      <xdr:spPr>
        <a:xfrm>
          <a:off x="830795" y="13221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11793</xdr:rowOff>
    </xdr:from>
    <xdr:to>
      <xdr:col>24</xdr:col>
      <xdr:colOff>114300</xdr:colOff>
      <xdr:row>75</xdr:row>
      <xdr:rowOff>113393</xdr:rowOff>
    </xdr:to>
    <xdr:sp macro="" textlink="">
      <xdr:nvSpPr>
        <xdr:cNvPr id="197" name="楕円 196"/>
        <xdr:cNvSpPr/>
      </xdr:nvSpPr>
      <xdr:spPr>
        <a:xfrm>
          <a:off x="4584700" y="1287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34670</xdr:rowOff>
    </xdr:from>
    <xdr:ext cx="599010" cy="259045"/>
    <xdr:sp macro="" textlink="">
      <xdr:nvSpPr>
        <xdr:cNvPr id="198" name="民生費該当値テキスト"/>
        <xdr:cNvSpPr txBox="1"/>
      </xdr:nvSpPr>
      <xdr:spPr>
        <a:xfrm>
          <a:off x="4686300" y="12721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39918</xdr:rowOff>
    </xdr:from>
    <xdr:to>
      <xdr:col>20</xdr:col>
      <xdr:colOff>38100</xdr:colOff>
      <xdr:row>74</xdr:row>
      <xdr:rowOff>141518</xdr:rowOff>
    </xdr:to>
    <xdr:sp macro="" textlink="">
      <xdr:nvSpPr>
        <xdr:cNvPr id="199" name="楕円 198"/>
        <xdr:cNvSpPr/>
      </xdr:nvSpPr>
      <xdr:spPr>
        <a:xfrm>
          <a:off x="3746500" y="1272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158045</xdr:rowOff>
    </xdr:from>
    <xdr:ext cx="599010" cy="259045"/>
    <xdr:sp macro="" textlink="">
      <xdr:nvSpPr>
        <xdr:cNvPr id="200" name="テキスト ボックス 199"/>
        <xdr:cNvSpPr txBox="1"/>
      </xdr:nvSpPr>
      <xdr:spPr>
        <a:xfrm>
          <a:off x="3497795" y="12502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71107</xdr:rowOff>
    </xdr:from>
    <xdr:to>
      <xdr:col>15</xdr:col>
      <xdr:colOff>101600</xdr:colOff>
      <xdr:row>75</xdr:row>
      <xdr:rowOff>1257</xdr:rowOff>
    </xdr:to>
    <xdr:sp macro="" textlink="">
      <xdr:nvSpPr>
        <xdr:cNvPr id="201" name="楕円 200"/>
        <xdr:cNvSpPr/>
      </xdr:nvSpPr>
      <xdr:spPr>
        <a:xfrm>
          <a:off x="2857500" y="1275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17784</xdr:rowOff>
    </xdr:from>
    <xdr:ext cx="599010" cy="259045"/>
    <xdr:sp macro="" textlink="">
      <xdr:nvSpPr>
        <xdr:cNvPr id="202" name="テキスト ボックス 201"/>
        <xdr:cNvSpPr txBox="1"/>
      </xdr:nvSpPr>
      <xdr:spPr>
        <a:xfrm>
          <a:off x="2608795" y="12533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51280</xdr:rowOff>
    </xdr:from>
    <xdr:to>
      <xdr:col>10</xdr:col>
      <xdr:colOff>165100</xdr:colOff>
      <xdr:row>75</xdr:row>
      <xdr:rowOff>152881</xdr:rowOff>
    </xdr:to>
    <xdr:sp macro="" textlink="">
      <xdr:nvSpPr>
        <xdr:cNvPr id="203" name="楕円 202"/>
        <xdr:cNvSpPr/>
      </xdr:nvSpPr>
      <xdr:spPr>
        <a:xfrm>
          <a:off x="1968500" y="1291003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169407</xdr:rowOff>
    </xdr:from>
    <xdr:ext cx="599010" cy="259045"/>
    <xdr:sp macro="" textlink="">
      <xdr:nvSpPr>
        <xdr:cNvPr id="204" name="テキスト ボックス 203"/>
        <xdr:cNvSpPr txBox="1"/>
      </xdr:nvSpPr>
      <xdr:spPr>
        <a:xfrm>
          <a:off x="1719795" y="12685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144823</xdr:rowOff>
    </xdr:from>
    <xdr:to>
      <xdr:col>6</xdr:col>
      <xdr:colOff>38100</xdr:colOff>
      <xdr:row>76</xdr:row>
      <xdr:rowOff>74972</xdr:rowOff>
    </xdr:to>
    <xdr:sp macro="" textlink="">
      <xdr:nvSpPr>
        <xdr:cNvPr id="205" name="楕円 204"/>
        <xdr:cNvSpPr/>
      </xdr:nvSpPr>
      <xdr:spPr>
        <a:xfrm>
          <a:off x="1079500" y="1300357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91500</xdr:rowOff>
    </xdr:from>
    <xdr:ext cx="599010" cy="259045"/>
    <xdr:sp macro="" textlink="">
      <xdr:nvSpPr>
        <xdr:cNvPr id="206" name="テキスト ボックス 205"/>
        <xdr:cNvSpPr txBox="1"/>
      </xdr:nvSpPr>
      <xdr:spPr>
        <a:xfrm>
          <a:off x="830795" y="12778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6" name="テキスト ボックス 225"/>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164374</xdr:rowOff>
    </xdr:from>
    <xdr:to>
      <xdr:col>24</xdr:col>
      <xdr:colOff>62865</xdr:colOff>
      <xdr:row>99</xdr:row>
      <xdr:rowOff>7258</xdr:rowOff>
    </xdr:to>
    <xdr:cxnSp macro="">
      <xdr:nvCxnSpPr>
        <xdr:cNvPr id="230" name="直線コネクタ 229"/>
        <xdr:cNvCxnSpPr/>
      </xdr:nvCxnSpPr>
      <xdr:spPr>
        <a:xfrm flipV="1">
          <a:off x="4633595" y="15594874"/>
          <a:ext cx="1270" cy="1385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11085</xdr:rowOff>
    </xdr:from>
    <xdr:ext cx="534377" cy="259045"/>
    <xdr:sp macro="" textlink="">
      <xdr:nvSpPr>
        <xdr:cNvPr id="231" name="衛生費最小値テキスト"/>
        <xdr:cNvSpPr txBox="1"/>
      </xdr:nvSpPr>
      <xdr:spPr>
        <a:xfrm>
          <a:off x="4686300" y="1698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7258</xdr:rowOff>
    </xdr:from>
    <xdr:to>
      <xdr:col>24</xdr:col>
      <xdr:colOff>152400</xdr:colOff>
      <xdr:row>99</xdr:row>
      <xdr:rowOff>7258</xdr:rowOff>
    </xdr:to>
    <xdr:cxnSp macro="">
      <xdr:nvCxnSpPr>
        <xdr:cNvPr id="232" name="直線コネクタ 231"/>
        <xdr:cNvCxnSpPr/>
      </xdr:nvCxnSpPr>
      <xdr:spPr>
        <a:xfrm>
          <a:off x="4546600" y="16980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111051</xdr:rowOff>
    </xdr:from>
    <xdr:ext cx="690189" cy="259045"/>
    <xdr:sp macro="" textlink="">
      <xdr:nvSpPr>
        <xdr:cNvPr id="233" name="衛生費最大値テキスト"/>
        <xdr:cNvSpPr txBox="1"/>
      </xdr:nvSpPr>
      <xdr:spPr>
        <a:xfrm>
          <a:off x="4686300" y="153701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1,120,571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164374</xdr:rowOff>
    </xdr:from>
    <xdr:to>
      <xdr:col>24</xdr:col>
      <xdr:colOff>152400</xdr:colOff>
      <xdr:row>90</xdr:row>
      <xdr:rowOff>164374</xdr:rowOff>
    </xdr:to>
    <xdr:cxnSp macro="">
      <xdr:nvCxnSpPr>
        <xdr:cNvPr id="234" name="直線コネクタ 233"/>
        <xdr:cNvCxnSpPr/>
      </xdr:nvCxnSpPr>
      <xdr:spPr>
        <a:xfrm>
          <a:off x="4546600" y="15594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63748</xdr:rowOff>
    </xdr:from>
    <xdr:to>
      <xdr:col>24</xdr:col>
      <xdr:colOff>63500</xdr:colOff>
      <xdr:row>98</xdr:row>
      <xdr:rowOff>65246</xdr:rowOff>
    </xdr:to>
    <xdr:cxnSp macro="">
      <xdr:nvCxnSpPr>
        <xdr:cNvPr id="235" name="直線コネクタ 234"/>
        <xdr:cNvCxnSpPr/>
      </xdr:nvCxnSpPr>
      <xdr:spPr>
        <a:xfrm flipV="1">
          <a:off x="3797300" y="16865848"/>
          <a:ext cx="838200" cy="1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51849</xdr:rowOff>
    </xdr:from>
    <xdr:ext cx="534377" cy="259045"/>
    <xdr:sp macro="" textlink="">
      <xdr:nvSpPr>
        <xdr:cNvPr id="236" name="衛生費平均値テキスト"/>
        <xdr:cNvSpPr txBox="1"/>
      </xdr:nvSpPr>
      <xdr:spPr>
        <a:xfrm>
          <a:off x="4686300" y="16853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73422</xdr:rowOff>
    </xdr:from>
    <xdr:to>
      <xdr:col>24</xdr:col>
      <xdr:colOff>114300</xdr:colOff>
      <xdr:row>99</xdr:row>
      <xdr:rowOff>3572</xdr:rowOff>
    </xdr:to>
    <xdr:sp macro="" textlink="">
      <xdr:nvSpPr>
        <xdr:cNvPr id="237" name="フローチャート: 判断 236"/>
        <xdr:cNvSpPr/>
      </xdr:nvSpPr>
      <xdr:spPr>
        <a:xfrm>
          <a:off x="4584700" y="1687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65246</xdr:rowOff>
    </xdr:from>
    <xdr:to>
      <xdr:col>19</xdr:col>
      <xdr:colOff>177800</xdr:colOff>
      <xdr:row>98</xdr:row>
      <xdr:rowOff>80811</xdr:rowOff>
    </xdr:to>
    <xdr:cxnSp macro="">
      <xdr:nvCxnSpPr>
        <xdr:cNvPr id="238" name="直線コネクタ 237"/>
        <xdr:cNvCxnSpPr/>
      </xdr:nvCxnSpPr>
      <xdr:spPr>
        <a:xfrm flipV="1">
          <a:off x="2908300" y="16867346"/>
          <a:ext cx="889000" cy="1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66602</xdr:rowOff>
    </xdr:from>
    <xdr:to>
      <xdr:col>20</xdr:col>
      <xdr:colOff>38100</xdr:colOff>
      <xdr:row>98</xdr:row>
      <xdr:rowOff>168202</xdr:rowOff>
    </xdr:to>
    <xdr:sp macro="" textlink="">
      <xdr:nvSpPr>
        <xdr:cNvPr id="239" name="フローチャート: 判断 238"/>
        <xdr:cNvSpPr/>
      </xdr:nvSpPr>
      <xdr:spPr>
        <a:xfrm>
          <a:off x="3746500" y="16868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159329</xdr:rowOff>
    </xdr:from>
    <xdr:ext cx="534377" cy="259045"/>
    <xdr:sp macro="" textlink="">
      <xdr:nvSpPr>
        <xdr:cNvPr id="240" name="テキスト ボックス 239"/>
        <xdr:cNvSpPr txBox="1"/>
      </xdr:nvSpPr>
      <xdr:spPr>
        <a:xfrm>
          <a:off x="3530111" y="1696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80811</xdr:rowOff>
    </xdr:from>
    <xdr:to>
      <xdr:col>15</xdr:col>
      <xdr:colOff>50800</xdr:colOff>
      <xdr:row>98</xdr:row>
      <xdr:rowOff>82983</xdr:rowOff>
    </xdr:to>
    <xdr:cxnSp macro="">
      <xdr:nvCxnSpPr>
        <xdr:cNvPr id="241" name="直線コネクタ 240"/>
        <xdr:cNvCxnSpPr/>
      </xdr:nvCxnSpPr>
      <xdr:spPr>
        <a:xfrm flipV="1">
          <a:off x="2019300" y="16882911"/>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68032</xdr:rowOff>
    </xdr:from>
    <xdr:to>
      <xdr:col>15</xdr:col>
      <xdr:colOff>101600</xdr:colOff>
      <xdr:row>98</xdr:row>
      <xdr:rowOff>169632</xdr:rowOff>
    </xdr:to>
    <xdr:sp macro="" textlink="">
      <xdr:nvSpPr>
        <xdr:cNvPr id="242" name="フローチャート: 判断 241"/>
        <xdr:cNvSpPr/>
      </xdr:nvSpPr>
      <xdr:spPr>
        <a:xfrm>
          <a:off x="2857500" y="1687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160759</xdr:rowOff>
    </xdr:from>
    <xdr:ext cx="534377" cy="259045"/>
    <xdr:sp macro="" textlink="">
      <xdr:nvSpPr>
        <xdr:cNvPr id="243" name="テキスト ボックス 242"/>
        <xdr:cNvSpPr txBox="1"/>
      </xdr:nvSpPr>
      <xdr:spPr>
        <a:xfrm>
          <a:off x="2641111" y="1696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80856</xdr:rowOff>
    </xdr:from>
    <xdr:to>
      <xdr:col>10</xdr:col>
      <xdr:colOff>114300</xdr:colOff>
      <xdr:row>98</xdr:row>
      <xdr:rowOff>82983</xdr:rowOff>
    </xdr:to>
    <xdr:cxnSp macro="">
      <xdr:nvCxnSpPr>
        <xdr:cNvPr id="244" name="直線コネクタ 243"/>
        <xdr:cNvCxnSpPr/>
      </xdr:nvCxnSpPr>
      <xdr:spPr>
        <a:xfrm>
          <a:off x="1130300" y="16882956"/>
          <a:ext cx="889000" cy="2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66061</xdr:rowOff>
    </xdr:from>
    <xdr:to>
      <xdr:col>10</xdr:col>
      <xdr:colOff>165100</xdr:colOff>
      <xdr:row>98</xdr:row>
      <xdr:rowOff>167661</xdr:rowOff>
    </xdr:to>
    <xdr:sp macro="" textlink="">
      <xdr:nvSpPr>
        <xdr:cNvPr id="245" name="フローチャート: 判断 244"/>
        <xdr:cNvSpPr/>
      </xdr:nvSpPr>
      <xdr:spPr>
        <a:xfrm>
          <a:off x="1968500" y="1686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158788</xdr:rowOff>
    </xdr:from>
    <xdr:ext cx="534377" cy="259045"/>
    <xdr:sp macro="" textlink="">
      <xdr:nvSpPr>
        <xdr:cNvPr id="246" name="テキスト ボックス 245"/>
        <xdr:cNvSpPr txBox="1"/>
      </xdr:nvSpPr>
      <xdr:spPr>
        <a:xfrm>
          <a:off x="1752111" y="1696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75251</xdr:rowOff>
    </xdr:from>
    <xdr:to>
      <xdr:col>6</xdr:col>
      <xdr:colOff>38100</xdr:colOff>
      <xdr:row>99</xdr:row>
      <xdr:rowOff>5401</xdr:rowOff>
    </xdr:to>
    <xdr:sp macro="" textlink="">
      <xdr:nvSpPr>
        <xdr:cNvPr id="247" name="フローチャート: 判断 246"/>
        <xdr:cNvSpPr/>
      </xdr:nvSpPr>
      <xdr:spPr>
        <a:xfrm>
          <a:off x="1079500" y="1687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167978</xdr:rowOff>
    </xdr:from>
    <xdr:ext cx="534377" cy="259045"/>
    <xdr:sp macro="" textlink="">
      <xdr:nvSpPr>
        <xdr:cNvPr id="248" name="テキスト ボックス 247"/>
        <xdr:cNvSpPr txBox="1"/>
      </xdr:nvSpPr>
      <xdr:spPr>
        <a:xfrm>
          <a:off x="863111" y="1697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12948</xdr:rowOff>
    </xdr:from>
    <xdr:to>
      <xdr:col>24</xdr:col>
      <xdr:colOff>114300</xdr:colOff>
      <xdr:row>98</xdr:row>
      <xdr:rowOff>114548</xdr:rowOff>
    </xdr:to>
    <xdr:sp macro="" textlink="">
      <xdr:nvSpPr>
        <xdr:cNvPr id="254" name="楕円 253"/>
        <xdr:cNvSpPr/>
      </xdr:nvSpPr>
      <xdr:spPr>
        <a:xfrm>
          <a:off x="4584700" y="1681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143775</xdr:rowOff>
    </xdr:from>
    <xdr:ext cx="599010" cy="259045"/>
    <xdr:sp macro="" textlink="">
      <xdr:nvSpPr>
        <xdr:cNvPr id="255" name="衛生費該当値テキスト"/>
        <xdr:cNvSpPr txBox="1"/>
      </xdr:nvSpPr>
      <xdr:spPr>
        <a:xfrm>
          <a:off x="4686300" y="1660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14446</xdr:rowOff>
    </xdr:from>
    <xdr:to>
      <xdr:col>20</xdr:col>
      <xdr:colOff>38100</xdr:colOff>
      <xdr:row>98</xdr:row>
      <xdr:rowOff>116046</xdr:rowOff>
    </xdr:to>
    <xdr:sp macro="" textlink="">
      <xdr:nvSpPr>
        <xdr:cNvPr id="256" name="楕円 255"/>
        <xdr:cNvSpPr/>
      </xdr:nvSpPr>
      <xdr:spPr>
        <a:xfrm>
          <a:off x="3746500" y="1681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132573</xdr:rowOff>
    </xdr:from>
    <xdr:ext cx="599010" cy="259045"/>
    <xdr:sp macro="" textlink="">
      <xdr:nvSpPr>
        <xdr:cNvPr id="257" name="テキスト ボックス 256"/>
        <xdr:cNvSpPr txBox="1"/>
      </xdr:nvSpPr>
      <xdr:spPr>
        <a:xfrm>
          <a:off x="3497795" y="16591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30011</xdr:rowOff>
    </xdr:from>
    <xdr:to>
      <xdr:col>15</xdr:col>
      <xdr:colOff>101600</xdr:colOff>
      <xdr:row>98</xdr:row>
      <xdr:rowOff>131611</xdr:rowOff>
    </xdr:to>
    <xdr:sp macro="" textlink="">
      <xdr:nvSpPr>
        <xdr:cNvPr id="258" name="楕円 257"/>
        <xdr:cNvSpPr/>
      </xdr:nvSpPr>
      <xdr:spPr>
        <a:xfrm>
          <a:off x="2857500" y="1683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148138</xdr:rowOff>
    </xdr:from>
    <xdr:ext cx="599010" cy="259045"/>
    <xdr:sp macro="" textlink="">
      <xdr:nvSpPr>
        <xdr:cNvPr id="259" name="テキスト ボックス 258"/>
        <xdr:cNvSpPr txBox="1"/>
      </xdr:nvSpPr>
      <xdr:spPr>
        <a:xfrm>
          <a:off x="2608795" y="16607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32183</xdr:rowOff>
    </xdr:from>
    <xdr:to>
      <xdr:col>10</xdr:col>
      <xdr:colOff>165100</xdr:colOff>
      <xdr:row>98</xdr:row>
      <xdr:rowOff>133783</xdr:rowOff>
    </xdr:to>
    <xdr:sp macro="" textlink="">
      <xdr:nvSpPr>
        <xdr:cNvPr id="260" name="楕円 259"/>
        <xdr:cNvSpPr/>
      </xdr:nvSpPr>
      <xdr:spPr>
        <a:xfrm>
          <a:off x="1968500" y="1683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150310</xdr:rowOff>
    </xdr:from>
    <xdr:ext cx="599010" cy="259045"/>
    <xdr:sp macro="" textlink="">
      <xdr:nvSpPr>
        <xdr:cNvPr id="261" name="テキスト ボックス 260"/>
        <xdr:cNvSpPr txBox="1"/>
      </xdr:nvSpPr>
      <xdr:spPr>
        <a:xfrm>
          <a:off x="1719795" y="16609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30056</xdr:rowOff>
    </xdr:from>
    <xdr:to>
      <xdr:col>6</xdr:col>
      <xdr:colOff>38100</xdr:colOff>
      <xdr:row>98</xdr:row>
      <xdr:rowOff>131656</xdr:rowOff>
    </xdr:to>
    <xdr:sp macro="" textlink="">
      <xdr:nvSpPr>
        <xdr:cNvPr id="262" name="楕円 261"/>
        <xdr:cNvSpPr/>
      </xdr:nvSpPr>
      <xdr:spPr>
        <a:xfrm>
          <a:off x="1079500" y="1683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148183</xdr:rowOff>
    </xdr:from>
    <xdr:ext cx="599010" cy="259045"/>
    <xdr:sp macro="" textlink="">
      <xdr:nvSpPr>
        <xdr:cNvPr id="263" name="テキスト ボックス 262"/>
        <xdr:cNvSpPr txBox="1"/>
      </xdr:nvSpPr>
      <xdr:spPr>
        <a:xfrm>
          <a:off x="830795" y="16607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100686</xdr:rowOff>
    </xdr:from>
    <xdr:to>
      <xdr:col>54</xdr:col>
      <xdr:colOff>189865</xdr:colOff>
      <xdr:row>39</xdr:row>
      <xdr:rowOff>44450</xdr:rowOff>
    </xdr:to>
    <xdr:cxnSp macro="">
      <xdr:nvCxnSpPr>
        <xdr:cNvPr id="287" name="直線コネクタ 286"/>
        <xdr:cNvCxnSpPr/>
      </xdr:nvCxnSpPr>
      <xdr:spPr>
        <a:xfrm flipV="1">
          <a:off x="10475595" y="5244186"/>
          <a:ext cx="1270" cy="1486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47363</xdr:rowOff>
    </xdr:from>
    <xdr:ext cx="534377" cy="259045"/>
    <xdr:sp macro="" textlink="">
      <xdr:nvSpPr>
        <xdr:cNvPr id="290" name="労働費最大値テキスト"/>
        <xdr:cNvSpPr txBox="1"/>
      </xdr:nvSpPr>
      <xdr:spPr>
        <a:xfrm>
          <a:off x="10528300" y="501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100686</xdr:rowOff>
    </xdr:from>
    <xdr:to>
      <xdr:col>55</xdr:col>
      <xdr:colOff>88900</xdr:colOff>
      <xdr:row>30</xdr:row>
      <xdr:rowOff>100686</xdr:rowOff>
    </xdr:to>
    <xdr:cxnSp macro="">
      <xdr:nvCxnSpPr>
        <xdr:cNvPr id="291" name="直線コネクタ 290"/>
        <xdr:cNvCxnSpPr/>
      </xdr:nvCxnSpPr>
      <xdr:spPr>
        <a:xfrm>
          <a:off x="10388600" y="5244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166065</xdr:rowOff>
    </xdr:from>
    <xdr:to>
      <xdr:col>55</xdr:col>
      <xdr:colOff>0</xdr:colOff>
      <xdr:row>38</xdr:row>
      <xdr:rowOff>167208</xdr:rowOff>
    </xdr:to>
    <xdr:cxnSp macro="">
      <xdr:nvCxnSpPr>
        <xdr:cNvPr id="292" name="直線コネクタ 291"/>
        <xdr:cNvCxnSpPr/>
      </xdr:nvCxnSpPr>
      <xdr:spPr>
        <a:xfrm flipV="1">
          <a:off x="9639300" y="6681165"/>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96842</xdr:rowOff>
    </xdr:from>
    <xdr:ext cx="469744" cy="259045"/>
    <xdr:sp macro="" textlink="">
      <xdr:nvSpPr>
        <xdr:cNvPr id="293" name="労働費平均値テキスト"/>
        <xdr:cNvSpPr txBox="1"/>
      </xdr:nvSpPr>
      <xdr:spPr>
        <a:xfrm>
          <a:off x="10528300" y="6440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73964</xdr:rowOff>
    </xdr:from>
    <xdr:to>
      <xdr:col>55</xdr:col>
      <xdr:colOff>50800</xdr:colOff>
      <xdr:row>39</xdr:row>
      <xdr:rowOff>4114</xdr:rowOff>
    </xdr:to>
    <xdr:sp macro="" textlink="">
      <xdr:nvSpPr>
        <xdr:cNvPr id="294" name="フローチャート: 判断 293"/>
        <xdr:cNvSpPr/>
      </xdr:nvSpPr>
      <xdr:spPr>
        <a:xfrm>
          <a:off x="10426700" y="658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8941</xdr:rowOff>
    </xdr:from>
    <xdr:to>
      <xdr:col>50</xdr:col>
      <xdr:colOff>114300</xdr:colOff>
      <xdr:row>38</xdr:row>
      <xdr:rowOff>167208</xdr:rowOff>
    </xdr:to>
    <xdr:cxnSp macro="">
      <xdr:nvCxnSpPr>
        <xdr:cNvPr id="295" name="直線コネクタ 294"/>
        <xdr:cNvCxnSpPr/>
      </xdr:nvCxnSpPr>
      <xdr:spPr>
        <a:xfrm>
          <a:off x="8750300" y="6524041"/>
          <a:ext cx="889000" cy="158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71755</xdr:rowOff>
    </xdr:from>
    <xdr:to>
      <xdr:col>50</xdr:col>
      <xdr:colOff>165100</xdr:colOff>
      <xdr:row>39</xdr:row>
      <xdr:rowOff>1905</xdr:rowOff>
    </xdr:to>
    <xdr:sp macro="" textlink="">
      <xdr:nvSpPr>
        <xdr:cNvPr id="296" name="フローチャート: 判断 295"/>
        <xdr:cNvSpPr/>
      </xdr:nvSpPr>
      <xdr:spPr>
        <a:xfrm>
          <a:off x="9588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18432</xdr:rowOff>
    </xdr:from>
    <xdr:ext cx="469744" cy="259045"/>
    <xdr:sp macro="" textlink="">
      <xdr:nvSpPr>
        <xdr:cNvPr id="297" name="テキスト ボックス 296"/>
        <xdr:cNvSpPr txBox="1"/>
      </xdr:nvSpPr>
      <xdr:spPr>
        <a:xfrm>
          <a:off x="9404428" y="6362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8941</xdr:rowOff>
    </xdr:from>
    <xdr:to>
      <xdr:col>45</xdr:col>
      <xdr:colOff>177800</xdr:colOff>
      <xdr:row>38</xdr:row>
      <xdr:rowOff>12065</xdr:rowOff>
    </xdr:to>
    <xdr:cxnSp macro="">
      <xdr:nvCxnSpPr>
        <xdr:cNvPr id="298" name="直線コネクタ 297"/>
        <xdr:cNvCxnSpPr/>
      </xdr:nvCxnSpPr>
      <xdr:spPr>
        <a:xfrm flipV="1">
          <a:off x="7861300" y="6524041"/>
          <a:ext cx="889000" cy="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73737</xdr:rowOff>
    </xdr:from>
    <xdr:to>
      <xdr:col>46</xdr:col>
      <xdr:colOff>38100</xdr:colOff>
      <xdr:row>39</xdr:row>
      <xdr:rowOff>3887</xdr:rowOff>
    </xdr:to>
    <xdr:sp macro="" textlink="">
      <xdr:nvSpPr>
        <xdr:cNvPr id="299" name="フローチャート: 判断 298"/>
        <xdr:cNvSpPr/>
      </xdr:nvSpPr>
      <xdr:spPr>
        <a:xfrm>
          <a:off x="8699500" y="658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166464</xdr:rowOff>
    </xdr:from>
    <xdr:ext cx="469744" cy="259045"/>
    <xdr:sp macro="" textlink="">
      <xdr:nvSpPr>
        <xdr:cNvPr id="300" name="テキスト ボックス 299"/>
        <xdr:cNvSpPr txBox="1"/>
      </xdr:nvSpPr>
      <xdr:spPr>
        <a:xfrm>
          <a:off x="8515428" y="668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58700</xdr:rowOff>
    </xdr:from>
    <xdr:to>
      <xdr:col>41</xdr:col>
      <xdr:colOff>50800</xdr:colOff>
      <xdr:row>38</xdr:row>
      <xdr:rowOff>12065</xdr:rowOff>
    </xdr:to>
    <xdr:cxnSp macro="">
      <xdr:nvCxnSpPr>
        <xdr:cNvPr id="301" name="直線コネクタ 300"/>
        <xdr:cNvCxnSpPr/>
      </xdr:nvCxnSpPr>
      <xdr:spPr>
        <a:xfrm>
          <a:off x="6972300" y="6402350"/>
          <a:ext cx="889000" cy="124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66954</xdr:rowOff>
    </xdr:from>
    <xdr:to>
      <xdr:col>41</xdr:col>
      <xdr:colOff>101600</xdr:colOff>
      <xdr:row>38</xdr:row>
      <xdr:rowOff>168554</xdr:rowOff>
    </xdr:to>
    <xdr:sp macro="" textlink="">
      <xdr:nvSpPr>
        <xdr:cNvPr id="302" name="フローチャート: 判断 301"/>
        <xdr:cNvSpPr/>
      </xdr:nvSpPr>
      <xdr:spPr>
        <a:xfrm>
          <a:off x="7810500" y="658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159681</xdr:rowOff>
    </xdr:from>
    <xdr:ext cx="469744" cy="259045"/>
    <xdr:sp macro="" textlink="">
      <xdr:nvSpPr>
        <xdr:cNvPr id="303" name="テキスト ボックス 302"/>
        <xdr:cNvSpPr txBox="1"/>
      </xdr:nvSpPr>
      <xdr:spPr>
        <a:xfrm>
          <a:off x="7626428" y="667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55372</xdr:rowOff>
    </xdr:from>
    <xdr:to>
      <xdr:col>36</xdr:col>
      <xdr:colOff>165100</xdr:colOff>
      <xdr:row>38</xdr:row>
      <xdr:rowOff>156972</xdr:rowOff>
    </xdr:to>
    <xdr:sp macro="" textlink="">
      <xdr:nvSpPr>
        <xdr:cNvPr id="304" name="フローチャート: 判断 303"/>
        <xdr:cNvSpPr/>
      </xdr:nvSpPr>
      <xdr:spPr>
        <a:xfrm>
          <a:off x="6921500" y="657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148099</xdr:rowOff>
    </xdr:from>
    <xdr:ext cx="469744" cy="259045"/>
    <xdr:sp macro="" textlink="">
      <xdr:nvSpPr>
        <xdr:cNvPr id="305" name="テキスト ボックス 304"/>
        <xdr:cNvSpPr txBox="1"/>
      </xdr:nvSpPr>
      <xdr:spPr>
        <a:xfrm>
          <a:off x="6737428" y="666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115265</xdr:rowOff>
    </xdr:from>
    <xdr:to>
      <xdr:col>55</xdr:col>
      <xdr:colOff>50800</xdr:colOff>
      <xdr:row>39</xdr:row>
      <xdr:rowOff>45415</xdr:rowOff>
    </xdr:to>
    <xdr:sp macro="" textlink="">
      <xdr:nvSpPr>
        <xdr:cNvPr id="311" name="楕円 310"/>
        <xdr:cNvSpPr/>
      </xdr:nvSpPr>
      <xdr:spPr>
        <a:xfrm>
          <a:off x="10426700" y="663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52392</xdr:rowOff>
    </xdr:from>
    <xdr:ext cx="378565" cy="259045"/>
    <xdr:sp macro="" textlink="">
      <xdr:nvSpPr>
        <xdr:cNvPr id="312" name="労働費該当値テキスト"/>
        <xdr:cNvSpPr txBox="1"/>
      </xdr:nvSpPr>
      <xdr:spPr>
        <a:xfrm>
          <a:off x="10528300" y="6567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116408</xdr:rowOff>
    </xdr:from>
    <xdr:to>
      <xdr:col>50</xdr:col>
      <xdr:colOff>165100</xdr:colOff>
      <xdr:row>39</xdr:row>
      <xdr:rowOff>46558</xdr:rowOff>
    </xdr:to>
    <xdr:sp macro="" textlink="">
      <xdr:nvSpPr>
        <xdr:cNvPr id="313" name="楕円 312"/>
        <xdr:cNvSpPr/>
      </xdr:nvSpPr>
      <xdr:spPr>
        <a:xfrm>
          <a:off x="9588500" y="663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37685</xdr:rowOff>
    </xdr:from>
    <xdr:ext cx="378565" cy="259045"/>
    <xdr:sp macro="" textlink="">
      <xdr:nvSpPr>
        <xdr:cNvPr id="314" name="テキスト ボックス 313"/>
        <xdr:cNvSpPr txBox="1"/>
      </xdr:nvSpPr>
      <xdr:spPr>
        <a:xfrm>
          <a:off x="9450017" y="6724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129591</xdr:rowOff>
    </xdr:from>
    <xdr:to>
      <xdr:col>46</xdr:col>
      <xdr:colOff>38100</xdr:colOff>
      <xdr:row>38</xdr:row>
      <xdr:rowOff>59741</xdr:rowOff>
    </xdr:to>
    <xdr:sp macro="" textlink="">
      <xdr:nvSpPr>
        <xdr:cNvPr id="315" name="楕円 314"/>
        <xdr:cNvSpPr/>
      </xdr:nvSpPr>
      <xdr:spPr>
        <a:xfrm>
          <a:off x="8699500" y="647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76268</xdr:rowOff>
    </xdr:from>
    <xdr:ext cx="469744" cy="259045"/>
    <xdr:sp macro="" textlink="">
      <xdr:nvSpPr>
        <xdr:cNvPr id="316" name="テキスト ボックス 315"/>
        <xdr:cNvSpPr txBox="1"/>
      </xdr:nvSpPr>
      <xdr:spPr>
        <a:xfrm>
          <a:off x="8515428" y="6248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132715</xdr:rowOff>
    </xdr:from>
    <xdr:to>
      <xdr:col>41</xdr:col>
      <xdr:colOff>101600</xdr:colOff>
      <xdr:row>38</xdr:row>
      <xdr:rowOff>62865</xdr:rowOff>
    </xdr:to>
    <xdr:sp macro="" textlink="">
      <xdr:nvSpPr>
        <xdr:cNvPr id="317" name="楕円 316"/>
        <xdr:cNvSpPr/>
      </xdr:nvSpPr>
      <xdr:spPr>
        <a:xfrm>
          <a:off x="7810500" y="647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79392</xdr:rowOff>
    </xdr:from>
    <xdr:ext cx="469744" cy="259045"/>
    <xdr:sp macro="" textlink="">
      <xdr:nvSpPr>
        <xdr:cNvPr id="318" name="テキスト ボックス 317"/>
        <xdr:cNvSpPr txBox="1"/>
      </xdr:nvSpPr>
      <xdr:spPr>
        <a:xfrm>
          <a:off x="7626428" y="6251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7900</xdr:rowOff>
    </xdr:from>
    <xdr:to>
      <xdr:col>36</xdr:col>
      <xdr:colOff>165100</xdr:colOff>
      <xdr:row>37</xdr:row>
      <xdr:rowOff>109500</xdr:rowOff>
    </xdr:to>
    <xdr:sp macro="" textlink="">
      <xdr:nvSpPr>
        <xdr:cNvPr id="319" name="楕円 318"/>
        <xdr:cNvSpPr/>
      </xdr:nvSpPr>
      <xdr:spPr>
        <a:xfrm>
          <a:off x="6921500" y="635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126027</xdr:rowOff>
    </xdr:from>
    <xdr:ext cx="469744" cy="259045"/>
    <xdr:sp macro="" textlink="">
      <xdr:nvSpPr>
        <xdr:cNvPr id="320" name="テキスト ボックス 319"/>
        <xdr:cNvSpPr txBox="1"/>
      </xdr:nvSpPr>
      <xdr:spPr>
        <a:xfrm>
          <a:off x="6737428" y="612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1" name="直線コネクタ 330"/>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2" name="テキスト ボックス 331"/>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5" name="直線コネクタ 334"/>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6" name="テキスト ボックス 335"/>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100186</xdr:rowOff>
    </xdr:from>
    <xdr:to>
      <xdr:col>54</xdr:col>
      <xdr:colOff>189865</xdr:colOff>
      <xdr:row>58</xdr:row>
      <xdr:rowOff>15850</xdr:rowOff>
    </xdr:to>
    <xdr:cxnSp macro="">
      <xdr:nvCxnSpPr>
        <xdr:cNvPr id="340" name="直線コネクタ 339"/>
        <xdr:cNvCxnSpPr/>
      </xdr:nvCxnSpPr>
      <xdr:spPr>
        <a:xfrm flipV="1">
          <a:off x="10475595" y="8672686"/>
          <a:ext cx="1270" cy="1287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19677</xdr:rowOff>
    </xdr:from>
    <xdr:ext cx="469744" cy="259045"/>
    <xdr:sp macro="" textlink="">
      <xdr:nvSpPr>
        <xdr:cNvPr id="341" name="農林水産業費最小値テキスト"/>
        <xdr:cNvSpPr txBox="1"/>
      </xdr:nvSpPr>
      <xdr:spPr>
        <a:xfrm>
          <a:off x="10528300" y="996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15850</xdr:rowOff>
    </xdr:from>
    <xdr:to>
      <xdr:col>55</xdr:col>
      <xdr:colOff>88900</xdr:colOff>
      <xdr:row>58</xdr:row>
      <xdr:rowOff>15850</xdr:rowOff>
    </xdr:to>
    <xdr:cxnSp macro="">
      <xdr:nvCxnSpPr>
        <xdr:cNvPr id="342" name="直線コネクタ 341"/>
        <xdr:cNvCxnSpPr/>
      </xdr:nvCxnSpPr>
      <xdr:spPr>
        <a:xfrm>
          <a:off x="10388600" y="995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46863</xdr:rowOff>
    </xdr:from>
    <xdr:ext cx="599010" cy="259045"/>
    <xdr:sp macro="" textlink="">
      <xdr:nvSpPr>
        <xdr:cNvPr id="343" name="農林水産業費最大値テキスト"/>
        <xdr:cNvSpPr txBox="1"/>
      </xdr:nvSpPr>
      <xdr:spPr>
        <a:xfrm>
          <a:off x="10528300" y="8447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226,914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100186</xdr:rowOff>
    </xdr:from>
    <xdr:to>
      <xdr:col>55</xdr:col>
      <xdr:colOff>88900</xdr:colOff>
      <xdr:row>50</xdr:row>
      <xdr:rowOff>100186</xdr:rowOff>
    </xdr:to>
    <xdr:cxnSp macro="">
      <xdr:nvCxnSpPr>
        <xdr:cNvPr id="344" name="直線コネクタ 343"/>
        <xdr:cNvCxnSpPr/>
      </xdr:nvCxnSpPr>
      <xdr:spPr>
        <a:xfrm>
          <a:off x="10388600" y="8672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4912</xdr:rowOff>
    </xdr:from>
    <xdr:to>
      <xdr:col>55</xdr:col>
      <xdr:colOff>0</xdr:colOff>
      <xdr:row>57</xdr:row>
      <xdr:rowOff>11272</xdr:rowOff>
    </xdr:to>
    <xdr:cxnSp macro="">
      <xdr:nvCxnSpPr>
        <xdr:cNvPr id="345" name="直線コネクタ 344"/>
        <xdr:cNvCxnSpPr/>
      </xdr:nvCxnSpPr>
      <xdr:spPr>
        <a:xfrm>
          <a:off x="9639300" y="9777562"/>
          <a:ext cx="838200" cy="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71224</xdr:rowOff>
    </xdr:from>
    <xdr:ext cx="534377" cy="259045"/>
    <xdr:sp macro="" textlink="">
      <xdr:nvSpPr>
        <xdr:cNvPr id="346" name="農林水産業費平均値テキスト"/>
        <xdr:cNvSpPr txBox="1"/>
      </xdr:nvSpPr>
      <xdr:spPr>
        <a:xfrm>
          <a:off x="10528300" y="9500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48347</xdr:rowOff>
    </xdr:from>
    <xdr:to>
      <xdr:col>55</xdr:col>
      <xdr:colOff>50800</xdr:colOff>
      <xdr:row>56</xdr:row>
      <xdr:rowOff>149947</xdr:rowOff>
    </xdr:to>
    <xdr:sp macro="" textlink="">
      <xdr:nvSpPr>
        <xdr:cNvPr id="347" name="フローチャート: 判断 346"/>
        <xdr:cNvSpPr/>
      </xdr:nvSpPr>
      <xdr:spPr>
        <a:xfrm>
          <a:off x="10426700" y="964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146764</xdr:rowOff>
    </xdr:from>
    <xdr:to>
      <xdr:col>50</xdr:col>
      <xdr:colOff>114300</xdr:colOff>
      <xdr:row>57</xdr:row>
      <xdr:rowOff>4912</xdr:rowOff>
    </xdr:to>
    <xdr:cxnSp macro="">
      <xdr:nvCxnSpPr>
        <xdr:cNvPr id="348" name="直線コネクタ 347"/>
        <xdr:cNvCxnSpPr/>
      </xdr:nvCxnSpPr>
      <xdr:spPr>
        <a:xfrm>
          <a:off x="8750300" y="9747964"/>
          <a:ext cx="889000" cy="29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59559</xdr:rowOff>
    </xdr:from>
    <xdr:to>
      <xdr:col>50</xdr:col>
      <xdr:colOff>165100</xdr:colOff>
      <xdr:row>56</xdr:row>
      <xdr:rowOff>161159</xdr:rowOff>
    </xdr:to>
    <xdr:sp macro="" textlink="">
      <xdr:nvSpPr>
        <xdr:cNvPr id="349" name="フローチャート: 判断 348"/>
        <xdr:cNvSpPr/>
      </xdr:nvSpPr>
      <xdr:spPr>
        <a:xfrm>
          <a:off x="9588500" y="966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6236</xdr:rowOff>
    </xdr:from>
    <xdr:ext cx="534377" cy="259045"/>
    <xdr:sp macro="" textlink="">
      <xdr:nvSpPr>
        <xdr:cNvPr id="350" name="テキスト ボックス 349"/>
        <xdr:cNvSpPr txBox="1"/>
      </xdr:nvSpPr>
      <xdr:spPr>
        <a:xfrm>
          <a:off x="9372111" y="943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146764</xdr:rowOff>
    </xdr:from>
    <xdr:to>
      <xdr:col>45</xdr:col>
      <xdr:colOff>177800</xdr:colOff>
      <xdr:row>57</xdr:row>
      <xdr:rowOff>1483</xdr:rowOff>
    </xdr:to>
    <xdr:cxnSp macro="">
      <xdr:nvCxnSpPr>
        <xdr:cNvPr id="351" name="直線コネクタ 350"/>
        <xdr:cNvCxnSpPr/>
      </xdr:nvCxnSpPr>
      <xdr:spPr>
        <a:xfrm flipV="1">
          <a:off x="7861300" y="9747964"/>
          <a:ext cx="889000" cy="2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49181</xdr:rowOff>
    </xdr:from>
    <xdr:to>
      <xdr:col>46</xdr:col>
      <xdr:colOff>38100</xdr:colOff>
      <xdr:row>56</xdr:row>
      <xdr:rowOff>150781</xdr:rowOff>
    </xdr:to>
    <xdr:sp macro="" textlink="">
      <xdr:nvSpPr>
        <xdr:cNvPr id="352" name="フローチャート: 判断 351"/>
        <xdr:cNvSpPr/>
      </xdr:nvSpPr>
      <xdr:spPr>
        <a:xfrm>
          <a:off x="8699500" y="9650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167308</xdr:rowOff>
    </xdr:from>
    <xdr:ext cx="534377" cy="259045"/>
    <xdr:sp macro="" textlink="">
      <xdr:nvSpPr>
        <xdr:cNvPr id="353" name="テキスト ボックス 352"/>
        <xdr:cNvSpPr txBox="1"/>
      </xdr:nvSpPr>
      <xdr:spPr>
        <a:xfrm>
          <a:off x="8483111" y="942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105313</xdr:rowOff>
    </xdr:from>
    <xdr:to>
      <xdr:col>41</xdr:col>
      <xdr:colOff>50800</xdr:colOff>
      <xdr:row>57</xdr:row>
      <xdr:rowOff>1483</xdr:rowOff>
    </xdr:to>
    <xdr:cxnSp macro="">
      <xdr:nvCxnSpPr>
        <xdr:cNvPr id="354" name="直線コネクタ 353"/>
        <xdr:cNvCxnSpPr/>
      </xdr:nvCxnSpPr>
      <xdr:spPr>
        <a:xfrm>
          <a:off x="6972300" y="9706513"/>
          <a:ext cx="889000" cy="6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91398</xdr:rowOff>
    </xdr:from>
    <xdr:to>
      <xdr:col>41</xdr:col>
      <xdr:colOff>101600</xdr:colOff>
      <xdr:row>57</xdr:row>
      <xdr:rowOff>21548</xdr:rowOff>
    </xdr:to>
    <xdr:sp macro="" textlink="">
      <xdr:nvSpPr>
        <xdr:cNvPr id="355" name="フローチャート: 判断 354"/>
        <xdr:cNvSpPr/>
      </xdr:nvSpPr>
      <xdr:spPr>
        <a:xfrm>
          <a:off x="7810500" y="969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38075</xdr:rowOff>
    </xdr:from>
    <xdr:ext cx="534377" cy="259045"/>
    <xdr:sp macro="" textlink="">
      <xdr:nvSpPr>
        <xdr:cNvPr id="356" name="テキスト ボックス 355"/>
        <xdr:cNvSpPr txBox="1"/>
      </xdr:nvSpPr>
      <xdr:spPr>
        <a:xfrm>
          <a:off x="7594111" y="946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93918</xdr:rowOff>
    </xdr:from>
    <xdr:to>
      <xdr:col>36</xdr:col>
      <xdr:colOff>165100</xdr:colOff>
      <xdr:row>57</xdr:row>
      <xdr:rowOff>24068</xdr:rowOff>
    </xdr:to>
    <xdr:sp macro="" textlink="">
      <xdr:nvSpPr>
        <xdr:cNvPr id="357" name="フローチャート: 判断 356"/>
        <xdr:cNvSpPr/>
      </xdr:nvSpPr>
      <xdr:spPr>
        <a:xfrm>
          <a:off x="6921500" y="969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15195</xdr:rowOff>
    </xdr:from>
    <xdr:ext cx="534377" cy="259045"/>
    <xdr:sp macro="" textlink="">
      <xdr:nvSpPr>
        <xdr:cNvPr id="358" name="テキスト ボックス 357"/>
        <xdr:cNvSpPr txBox="1"/>
      </xdr:nvSpPr>
      <xdr:spPr>
        <a:xfrm>
          <a:off x="6705111" y="978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131922</xdr:rowOff>
    </xdr:from>
    <xdr:to>
      <xdr:col>55</xdr:col>
      <xdr:colOff>50800</xdr:colOff>
      <xdr:row>57</xdr:row>
      <xdr:rowOff>62072</xdr:rowOff>
    </xdr:to>
    <xdr:sp macro="" textlink="">
      <xdr:nvSpPr>
        <xdr:cNvPr id="364" name="楕円 363"/>
        <xdr:cNvSpPr/>
      </xdr:nvSpPr>
      <xdr:spPr>
        <a:xfrm>
          <a:off x="10426700" y="9733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110349</xdr:rowOff>
    </xdr:from>
    <xdr:ext cx="534377" cy="259045"/>
    <xdr:sp macro="" textlink="">
      <xdr:nvSpPr>
        <xdr:cNvPr id="365" name="農林水産業費該当値テキスト"/>
        <xdr:cNvSpPr txBox="1"/>
      </xdr:nvSpPr>
      <xdr:spPr>
        <a:xfrm>
          <a:off x="10528300" y="971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125562</xdr:rowOff>
    </xdr:from>
    <xdr:to>
      <xdr:col>50</xdr:col>
      <xdr:colOff>165100</xdr:colOff>
      <xdr:row>57</xdr:row>
      <xdr:rowOff>55712</xdr:rowOff>
    </xdr:to>
    <xdr:sp macro="" textlink="">
      <xdr:nvSpPr>
        <xdr:cNvPr id="366" name="楕円 365"/>
        <xdr:cNvSpPr/>
      </xdr:nvSpPr>
      <xdr:spPr>
        <a:xfrm>
          <a:off x="9588500" y="9726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46839</xdr:rowOff>
    </xdr:from>
    <xdr:ext cx="534377" cy="259045"/>
    <xdr:sp macro="" textlink="">
      <xdr:nvSpPr>
        <xdr:cNvPr id="367" name="テキスト ボックス 366"/>
        <xdr:cNvSpPr txBox="1"/>
      </xdr:nvSpPr>
      <xdr:spPr>
        <a:xfrm>
          <a:off x="9372111" y="981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95964</xdr:rowOff>
    </xdr:from>
    <xdr:to>
      <xdr:col>46</xdr:col>
      <xdr:colOff>38100</xdr:colOff>
      <xdr:row>57</xdr:row>
      <xdr:rowOff>26114</xdr:rowOff>
    </xdr:to>
    <xdr:sp macro="" textlink="">
      <xdr:nvSpPr>
        <xdr:cNvPr id="368" name="楕円 367"/>
        <xdr:cNvSpPr/>
      </xdr:nvSpPr>
      <xdr:spPr>
        <a:xfrm>
          <a:off x="8699500" y="969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17241</xdr:rowOff>
    </xdr:from>
    <xdr:ext cx="534377" cy="259045"/>
    <xdr:sp macro="" textlink="">
      <xdr:nvSpPr>
        <xdr:cNvPr id="369" name="テキスト ボックス 368"/>
        <xdr:cNvSpPr txBox="1"/>
      </xdr:nvSpPr>
      <xdr:spPr>
        <a:xfrm>
          <a:off x="8483111" y="978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122133</xdr:rowOff>
    </xdr:from>
    <xdr:to>
      <xdr:col>41</xdr:col>
      <xdr:colOff>101600</xdr:colOff>
      <xdr:row>57</xdr:row>
      <xdr:rowOff>52283</xdr:rowOff>
    </xdr:to>
    <xdr:sp macro="" textlink="">
      <xdr:nvSpPr>
        <xdr:cNvPr id="370" name="楕円 369"/>
        <xdr:cNvSpPr/>
      </xdr:nvSpPr>
      <xdr:spPr>
        <a:xfrm>
          <a:off x="7810500" y="972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43410</xdr:rowOff>
    </xdr:from>
    <xdr:ext cx="534377" cy="259045"/>
    <xdr:sp macro="" textlink="">
      <xdr:nvSpPr>
        <xdr:cNvPr id="371" name="テキスト ボックス 370"/>
        <xdr:cNvSpPr txBox="1"/>
      </xdr:nvSpPr>
      <xdr:spPr>
        <a:xfrm>
          <a:off x="7594111" y="981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54513</xdr:rowOff>
    </xdr:from>
    <xdr:to>
      <xdr:col>36</xdr:col>
      <xdr:colOff>165100</xdr:colOff>
      <xdr:row>56</xdr:row>
      <xdr:rowOff>156113</xdr:rowOff>
    </xdr:to>
    <xdr:sp macro="" textlink="">
      <xdr:nvSpPr>
        <xdr:cNvPr id="372" name="楕円 371"/>
        <xdr:cNvSpPr/>
      </xdr:nvSpPr>
      <xdr:spPr>
        <a:xfrm>
          <a:off x="6921500" y="965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1190</xdr:rowOff>
    </xdr:from>
    <xdr:ext cx="534377" cy="259045"/>
    <xdr:sp macro="" textlink="">
      <xdr:nvSpPr>
        <xdr:cNvPr id="373" name="テキスト ボックス 372"/>
        <xdr:cNvSpPr txBox="1"/>
      </xdr:nvSpPr>
      <xdr:spPr>
        <a:xfrm>
          <a:off x="6705111" y="943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115691</xdr:rowOff>
    </xdr:from>
    <xdr:to>
      <xdr:col>54</xdr:col>
      <xdr:colOff>189865</xdr:colOff>
      <xdr:row>79</xdr:row>
      <xdr:rowOff>41658</xdr:rowOff>
    </xdr:to>
    <xdr:cxnSp macro="">
      <xdr:nvCxnSpPr>
        <xdr:cNvPr id="397" name="直線コネクタ 396"/>
        <xdr:cNvCxnSpPr/>
      </xdr:nvCxnSpPr>
      <xdr:spPr>
        <a:xfrm flipV="1">
          <a:off x="10475595" y="12288641"/>
          <a:ext cx="1270" cy="1297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45485</xdr:rowOff>
    </xdr:from>
    <xdr:ext cx="469744" cy="259045"/>
    <xdr:sp macro="" textlink="">
      <xdr:nvSpPr>
        <xdr:cNvPr id="398" name="商工費最小値テキスト"/>
        <xdr:cNvSpPr txBox="1"/>
      </xdr:nvSpPr>
      <xdr:spPr>
        <a:xfrm>
          <a:off x="10528300" y="13590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41658</xdr:rowOff>
    </xdr:from>
    <xdr:to>
      <xdr:col>55</xdr:col>
      <xdr:colOff>88900</xdr:colOff>
      <xdr:row>79</xdr:row>
      <xdr:rowOff>41658</xdr:rowOff>
    </xdr:to>
    <xdr:cxnSp macro="">
      <xdr:nvCxnSpPr>
        <xdr:cNvPr id="399" name="直線コネクタ 398"/>
        <xdr:cNvCxnSpPr/>
      </xdr:nvCxnSpPr>
      <xdr:spPr>
        <a:xfrm>
          <a:off x="10388600" y="1358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62368</xdr:rowOff>
    </xdr:from>
    <xdr:ext cx="599010" cy="259045"/>
    <xdr:sp macro="" textlink="">
      <xdr:nvSpPr>
        <xdr:cNvPr id="400" name="商工費最大値テキスト"/>
        <xdr:cNvSpPr txBox="1"/>
      </xdr:nvSpPr>
      <xdr:spPr>
        <a:xfrm>
          <a:off x="10528300" y="12063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682,603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115691</xdr:rowOff>
    </xdr:from>
    <xdr:to>
      <xdr:col>55</xdr:col>
      <xdr:colOff>88900</xdr:colOff>
      <xdr:row>71</xdr:row>
      <xdr:rowOff>115691</xdr:rowOff>
    </xdr:to>
    <xdr:cxnSp macro="">
      <xdr:nvCxnSpPr>
        <xdr:cNvPr id="401" name="直線コネクタ 400"/>
        <xdr:cNvCxnSpPr/>
      </xdr:nvCxnSpPr>
      <xdr:spPr>
        <a:xfrm>
          <a:off x="10388600" y="12288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129589</xdr:rowOff>
    </xdr:from>
    <xdr:to>
      <xdr:col>55</xdr:col>
      <xdr:colOff>0</xdr:colOff>
      <xdr:row>79</xdr:row>
      <xdr:rowOff>22713</xdr:rowOff>
    </xdr:to>
    <xdr:cxnSp macro="">
      <xdr:nvCxnSpPr>
        <xdr:cNvPr id="402" name="直線コネクタ 401"/>
        <xdr:cNvCxnSpPr/>
      </xdr:nvCxnSpPr>
      <xdr:spPr>
        <a:xfrm>
          <a:off x="9639300" y="13502689"/>
          <a:ext cx="838200" cy="6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119057</xdr:rowOff>
    </xdr:from>
    <xdr:ext cx="534377" cy="259045"/>
    <xdr:sp macro="" textlink="">
      <xdr:nvSpPr>
        <xdr:cNvPr id="403" name="商工費平均値テキスト"/>
        <xdr:cNvSpPr txBox="1"/>
      </xdr:nvSpPr>
      <xdr:spPr>
        <a:xfrm>
          <a:off x="10528300" y="13320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96180</xdr:rowOff>
    </xdr:from>
    <xdr:to>
      <xdr:col>55</xdr:col>
      <xdr:colOff>50800</xdr:colOff>
      <xdr:row>79</xdr:row>
      <xdr:rowOff>26330</xdr:rowOff>
    </xdr:to>
    <xdr:sp macro="" textlink="">
      <xdr:nvSpPr>
        <xdr:cNvPr id="404" name="フローチャート: 判断 403"/>
        <xdr:cNvSpPr/>
      </xdr:nvSpPr>
      <xdr:spPr>
        <a:xfrm>
          <a:off x="10426700" y="1346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129589</xdr:rowOff>
    </xdr:from>
    <xdr:to>
      <xdr:col>50</xdr:col>
      <xdr:colOff>114300</xdr:colOff>
      <xdr:row>78</xdr:row>
      <xdr:rowOff>154139</xdr:rowOff>
    </xdr:to>
    <xdr:cxnSp macro="">
      <xdr:nvCxnSpPr>
        <xdr:cNvPr id="405" name="直線コネクタ 404"/>
        <xdr:cNvCxnSpPr/>
      </xdr:nvCxnSpPr>
      <xdr:spPr>
        <a:xfrm flipV="1">
          <a:off x="8750300" y="13502689"/>
          <a:ext cx="889000" cy="24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109342</xdr:rowOff>
    </xdr:from>
    <xdr:to>
      <xdr:col>50</xdr:col>
      <xdr:colOff>165100</xdr:colOff>
      <xdr:row>79</xdr:row>
      <xdr:rowOff>39492</xdr:rowOff>
    </xdr:to>
    <xdr:sp macro="" textlink="">
      <xdr:nvSpPr>
        <xdr:cNvPr id="406" name="フローチャート: 判断 405"/>
        <xdr:cNvSpPr/>
      </xdr:nvSpPr>
      <xdr:spPr>
        <a:xfrm>
          <a:off x="9588500" y="1348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30619</xdr:rowOff>
    </xdr:from>
    <xdr:ext cx="534377" cy="259045"/>
    <xdr:sp macro="" textlink="">
      <xdr:nvSpPr>
        <xdr:cNvPr id="407" name="テキスト ボックス 406"/>
        <xdr:cNvSpPr txBox="1"/>
      </xdr:nvSpPr>
      <xdr:spPr>
        <a:xfrm>
          <a:off x="9372111" y="1357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154139</xdr:rowOff>
    </xdr:from>
    <xdr:to>
      <xdr:col>45</xdr:col>
      <xdr:colOff>177800</xdr:colOff>
      <xdr:row>79</xdr:row>
      <xdr:rowOff>885</xdr:rowOff>
    </xdr:to>
    <xdr:cxnSp macro="">
      <xdr:nvCxnSpPr>
        <xdr:cNvPr id="408" name="直線コネクタ 407"/>
        <xdr:cNvCxnSpPr/>
      </xdr:nvCxnSpPr>
      <xdr:spPr>
        <a:xfrm flipV="1">
          <a:off x="7861300" y="13527239"/>
          <a:ext cx="889000" cy="18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111420</xdr:rowOff>
    </xdr:from>
    <xdr:to>
      <xdr:col>46</xdr:col>
      <xdr:colOff>38100</xdr:colOff>
      <xdr:row>79</xdr:row>
      <xdr:rowOff>41570</xdr:rowOff>
    </xdr:to>
    <xdr:sp macro="" textlink="">
      <xdr:nvSpPr>
        <xdr:cNvPr id="409" name="フローチャート: 判断 408"/>
        <xdr:cNvSpPr/>
      </xdr:nvSpPr>
      <xdr:spPr>
        <a:xfrm>
          <a:off x="8699500" y="1348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32697</xdr:rowOff>
    </xdr:from>
    <xdr:ext cx="534377" cy="259045"/>
    <xdr:sp macro="" textlink="">
      <xdr:nvSpPr>
        <xdr:cNvPr id="410" name="テキスト ボックス 409"/>
        <xdr:cNvSpPr txBox="1"/>
      </xdr:nvSpPr>
      <xdr:spPr>
        <a:xfrm>
          <a:off x="8483111" y="1357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170698</xdr:rowOff>
    </xdr:from>
    <xdr:to>
      <xdr:col>41</xdr:col>
      <xdr:colOff>50800</xdr:colOff>
      <xdr:row>79</xdr:row>
      <xdr:rowOff>885</xdr:rowOff>
    </xdr:to>
    <xdr:cxnSp macro="">
      <xdr:nvCxnSpPr>
        <xdr:cNvPr id="411" name="直線コネクタ 410"/>
        <xdr:cNvCxnSpPr/>
      </xdr:nvCxnSpPr>
      <xdr:spPr>
        <a:xfrm>
          <a:off x="6972300" y="13543798"/>
          <a:ext cx="889000" cy="1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118599</xdr:rowOff>
    </xdr:from>
    <xdr:to>
      <xdr:col>41</xdr:col>
      <xdr:colOff>101600</xdr:colOff>
      <xdr:row>79</xdr:row>
      <xdr:rowOff>48749</xdr:rowOff>
    </xdr:to>
    <xdr:sp macro="" textlink="">
      <xdr:nvSpPr>
        <xdr:cNvPr id="412" name="フローチャート: 判断 411"/>
        <xdr:cNvSpPr/>
      </xdr:nvSpPr>
      <xdr:spPr>
        <a:xfrm>
          <a:off x="7810500" y="1349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65276</xdr:rowOff>
    </xdr:from>
    <xdr:ext cx="534377" cy="259045"/>
    <xdr:sp macro="" textlink="">
      <xdr:nvSpPr>
        <xdr:cNvPr id="413" name="テキスト ボックス 412"/>
        <xdr:cNvSpPr txBox="1"/>
      </xdr:nvSpPr>
      <xdr:spPr>
        <a:xfrm>
          <a:off x="7594111" y="1326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119117</xdr:rowOff>
    </xdr:from>
    <xdr:to>
      <xdr:col>36</xdr:col>
      <xdr:colOff>165100</xdr:colOff>
      <xdr:row>79</xdr:row>
      <xdr:rowOff>49267</xdr:rowOff>
    </xdr:to>
    <xdr:sp macro="" textlink="">
      <xdr:nvSpPr>
        <xdr:cNvPr id="414" name="フローチャート: 判断 413"/>
        <xdr:cNvSpPr/>
      </xdr:nvSpPr>
      <xdr:spPr>
        <a:xfrm>
          <a:off x="6921500" y="1349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65794</xdr:rowOff>
    </xdr:from>
    <xdr:ext cx="534377" cy="259045"/>
    <xdr:sp macro="" textlink="">
      <xdr:nvSpPr>
        <xdr:cNvPr id="415" name="テキスト ボックス 414"/>
        <xdr:cNvSpPr txBox="1"/>
      </xdr:nvSpPr>
      <xdr:spPr>
        <a:xfrm>
          <a:off x="6705111" y="1326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143363</xdr:rowOff>
    </xdr:from>
    <xdr:to>
      <xdr:col>55</xdr:col>
      <xdr:colOff>50800</xdr:colOff>
      <xdr:row>79</xdr:row>
      <xdr:rowOff>73513</xdr:rowOff>
    </xdr:to>
    <xdr:sp macro="" textlink="">
      <xdr:nvSpPr>
        <xdr:cNvPr id="421" name="楕円 420"/>
        <xdr:cNvSpPr/>
      </xdr:nvSpPr>
      <xdr:spPr>
        <a:xfrm>
          <a:off x="10426700" y="1351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74607</xdr:rowOff>
    </xdr:from>
    <xdr:ext cx="534377" cy="259045"/>
    <xdr:sp macro="" textlink="">
      <xdr:nvSpPr>
        <xdr:cNvPr id="422" name="商工費該当値テキスト"/>
        <xdr:cNvSpPr txBox="1"/>
      </xdr:nvSpPr>
      <xdr:spPr>
        <a:xfrm>
          <a:off x="10528300" y="1344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78789</xdr:rowOff>
    </xdr:from>
    <xdr:to>
      <xdr:col>50</xdr:col>
      <xdr:colOff>165100</xdr:colOff>
      <xdr:row>79</xdr:row>
      <xdr:rowOff>8939</xdr:rowOff>
    </xdr:to>
    <xdr:sp macro="" textlink="">
      <xdr:nvSpPr>
        <xdr:cNvPr id="423" name="楕円 422"/>
        <xdr:cNvSpPr/>
      </xdr:nvSpPr>
      <xdr:spPr>
        <a:xfrm>
          <a:off x="9588500" y="1345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25466</xdr:rowOff>
    </xdr:from>
    <xdr:ext cx="534377" cy="259045"/>
    <xdr:sp macro="" textlink="">
      <xdr:nvSpPr>
        <xdr:cNvPr id="424" name="テキスト ボックス 423"/>
        <xdr:cNvSpPr txBox="1"/>
      </xdr:nvSpPr>
      <xdr:spPr>
        <a:xfrm>
          <a:off x="9372111" y="1322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103339</xdr:rowOff>
    </xdr:from>
    <xdr:to>
      <xdr:col>46</xdr:col>
      <xdr:colOff>38100</xdr:colOff>
      <xdr:row>79</xdr:row>
      <xdr:rowOff>33489</xdr:rowOff>
    </xdr:to>
    <xdr:sp macro="" textlink="">
      <xdr:nvSpPr>
        <xdr:cNvPr id="425" name="楕円 424"/>
        <xdr:cNvSpPr/>
      </xdr:nvSpPr>
      <xdr:spPr>
        <a:xfrm>
          <a:off x="8699500" y="1347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50016</xdr:rowOff>
    </xdr:from>
    <xdr:ext cx="534377" cy="259045"/>
    <xdr:sp macro="" textlink="">
      <xdr:nvSpPr>
        <xdr:cNvPr id="426" name="テキスト ボックス 425"/>
        <xdr:cNvSpPr txBox="1"/>
      </xdr:nvSpPr>
      <xdr:spPr>
        <a:xfrm>
          <a:off x="8483111" y="13251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121535</xdr:rowOff>
    </xdr:from>
    <xdr:to>
      <xdr:col>41</xdr:col>
      <xdr:colOff>101600</xdr:colOff>
      <xdr:row>79</xdr:row>
      <xdr:rowOff>51685</xdr:rowOff>
    </xdr:to>
    <xdr:sp macro="" textlink="">
      <xdr:nvSpPr>
        <xdr:cNvPr id="427" name="楕円 426"/>
        <xdr:cNvSpPr/>
      </xdr:nvSpPr>
      <xdr:spPr>
        <a:xfrm>
          <a:off x="7810500" y="1349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42812</xdr:rowOff>
    </xdr:from>
    <xdr:ext cx="534377" cy="259045"/>
    <xdr:sp macro="" textlink="">
      <xdr:nvSpPr>
        <xdr:cNvPr id="428" name="テキスト ボックス 427"/>
        <xdr:cNvSpPr txBox="1"/>
      </xdr:nvSpPr>
      <xdr:spPr>
        <a:xfrm>
          <a:off x="7594111" y="13587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119898</xdr:rowOff>
    </xdr:from>
    <xdr:to>
      <xdr:col>36</xdr:col>
      <xdr:colOff>165100</xdr:colOff>
      <xdr:row>79</xdr:row>
      <xdr:rowOff>50048</xdr:rowOff>
    </xdr:to>
    <xdr:sp macro="" textlink="">
      <xdr:nvSpPr>
        <xdr:cNvPr id="429" name="楕円 428"/>
        <xdr:cNvSpPr/>
      </xdr:nvSpPr>
      <xdr:spPr>
        <a:xfrm>
          <a:off x="6921500" y="1349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41175</xdr:rowOff>
    </xdr:from>
    <xdr:ext cx="534377" cy="259045"/>
    <xdr:sp macro="" textlink="">
      <xdr:nvSpPr>
        <xdr:cNvPr id="430" name="テキスト ボックス 429"/>
        <xdr:cNvSpPr txBox="1"/>
      </xdr:nvSpPr>
      <xdr:spPr>
        <a:xfrm>
          <a:off x="6705111" y="1358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92419</xdr:rowOff>
    </xdr:from>
    <xdr:to>
      <xdr:col>54</xdr:col>
      <xdr:colOff>189865</xdr:colOff>
      <xdr:row>99</xdr:row>
      <xdr:rowOff>62584</xdr:rowOff>
    </xdr:to>
    <xdr:cxnSp macro="">
      <xdr:nvCxnSpPr>
        <xdr:cNvPr id="456" name="直線コネクタ 455"/>
        <xdr:cNvCxnSpPr/>
      </xdr:nvCxnSpPr>
      <xdr:spPr>
        <a:xfrm flipV="1">
          <a:off x="10475595" y="15522919"/>
          <a:ext cx="1270" cy="1513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66411</xdr:rowOff>
    </xdr:from>
    <xdr:ext cx="534377" cy="259045"/>
    <xdr:sp macro="" textlink="">
      <xdr:nvSpPr>
        <xdr:cNvPr id="457" name="土木費最小値テキスト"/>
        <xdr:cNvSpPr txBox="1"/>
      </xdr:nvSpPr>
      <xdr:spPr>
        <a:xfrm>
          <a:off x="10528300" y="1703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62584</xdr:rowOff>
    </xdr:from>
    <xdr:to>
      <xdr:col>55</xdr:col>
      <xdr:colOff>88900</xdr:colOff>
      <xdr:row>99</xdr:row>
      <xdr:rowOff>62584</xdr:rowOff>
    </xdr:to>
    <xdr:cxnSp macro="">
      <xdr:nvCxnSpPr>
        <xdr:cNvPr id="458" name="直線コネクタ 457"/>
        <xdr:cNvCxnSpPr/>
      </xdr:nvCxnSpPr>
      <xdr:spPr>
        <a:xfrm>
          <a:off x="10388600" y="17036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39096</xdr:rowOff>
    </xdr:from>
    <xdr:ext cx="599010" cy="259045"/>
    <xdr:sp macro="" textlink="">
      <xdr:nvSpPr>
        <xdr:cNvPr id="459" name="土木費最大値テキスト"/>
        <xdr:cNvSpPr txBox="1"/>
      </xdr:nvSpPr>
      <xdr:spPr>
        <a:xfrm>
          <a:off x="10528300" y="15298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474,478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92419</xdr:rowOff>
    </xdr:from>
    <xdr:to>
      <xdr:col>55</xdr:col>
      <xdr:colOff>88900</xdr:colOff>
      <xdr:row>90</xdr:row>
      <xdr:rowOff>92419</xdr:rowOff>
    </xdr:to>
    <xdr:cxnSp macro="">
      <xdr:nvCxnSpPr>
        <xdr:cNvPr id="460" name="直線コネクタ 459"/>
        <xdr:cNvCxnSpPr/>
      </xdr:nvCxnSpPr>
      <xdr:spPr>
        <a:xfrm>
          <a:off x="10388600" y="15522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152172</xdr:rowOff>
    </xdr:from>
    <xdr:to>
      <xdr:col>55</xdr:col>
      <xdr:colOff>0</xdr:colOff>
      <xdr:row>99</xdr:row>
      <xdr:rowOff>4425</xdr:rowOff>
    </xdr:to>
    <xdr:cxnSp macro="">
      <xdr:nvCxnSpPr>
        <xdr:cNvPr id="461" name="直線コネクタ 460"/>
        <xdr:cNvCxnSpPr/>
      </xdr:nvCxnSpPr>
      <xdr:spPr>
        <a:xfrm flipV="1">
          <a:off x="9639300" y="16954272"/>
          <a:ext cx="838200" cy="23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115233</xdr:rowOff>
    </xdr:from>
    <xdr:ext cx="534377" cy="259045"/>
    <xdr:sp macro="" textlink="">
      <xdr:nvSpPr>
        <xdr:cNvPr id="462" name="土木費平均値テキスト"/>
        <xdr:cNvSpPr txBox="1"/>
      </xdr:nvSpPr>
      <xdr:spPr>
        <a:xfrm>
          <a:off x="10528300" y="16574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92356</xdr:rowOff>
    </xdr:from>
    <xdr:to>
      <xdr:col>55</xdr:col>
      <xdr:colOff>50800</xdr:colOff>
      <xdr:row>98</xdr:row>
      <xdr:rowOff>22506</xdr:rowOff>
    </xdr:to>
    <xdr:sp macro="" textlink="">
      <xdr:nvSpPr>
        <xdr:cNvPr id="463" name="フローチャート: 判断 462"/>
        <xdr:cNvSpPr/>
      </xdr:nvSpPr>
      <xdr:spPr>
        <a:xfrm>
          <a:off x="10426700" y="1672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128068</xdr:rowOff>
    </xdr:from>
    <xdr:to>
      <xdr:col>50</xdr:col>
      <xdr:colOff>114300</xdr:colOff>
      <xdr:row>99</xdr:row>
      <xdr:rowOff>4425</xdr:rowOff>
    </xdr:to>
    <xdr:cxnSp macro="">
      <xdr:nvCxnSpPr>
        <xdr:cNvPr id="464" name="直線コネクタ 463"/>
        <xdr:cNvCxnSpPr/>
      </xdr:nvCxnSpPr>
      <xdr:spPr>
        <a:xfrm>
          <a:off x="8750300" y="16930168"/>
          <a:ext cx="889000" cy="47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127935</xdr:rowOff>
    </xdr:from>
    <xdr:to>
      <xdr:col>50</xdr:col>
      <xdr:colOff>165100</xdr:colOff>
      <xdr:row>98</xdr:row>
      <xdr:rowOff>58085</xdr:rowOff>
    </xdr:to>
    <xdr:sp macro="" textlink="">
      <xdr:nvSpPr>
        <xdr:cNvPr id="465" name="フローチャート: 判断 464"/>
        <xdr:cNvSpPr/>
      </xdr:nvSpPr>
      <xdr:spPr>
        <a:xfrm>
          <a:off x="9588500" y="167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74612</xdr:rowOff>
    </xdr:from>
    <xdr:ext cx="534377" cy="259045"/>
    <xdr:sp macro="" textlink="">
      <xdr:nvSpPr>
        <xdr:cNvPr id="466" name="テキスト ボックス 465"/>
        <xdr:cNvSpPr txBox="1"/>
      </xdr:nvSpPr>
      <xdr:spPr>
        <a:xfrm>
          <a:off x="9372111" y="16533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41007</xdr:rowOff>
    </xdr:from>
    <xdr:to>
      <xdr:col>45</xdr:col>
      <xdr:colOff>177800</xdr:colOff>
      <xdr:row>98</xdr:row>
      <xdr:rowOff>128068</xdr:rowOff>
    </xdr:to>
    <xdr:cxnSp macro="">
      <xdr:nvCxnSpPr>
        <xdr:cNvPr id="467" name="直線コネクタ 466"/>
        <xdr:cNvCxnSpPr/>
      </xdr:nvCxnSpPr>
      <xdr:spPr>
        <a:xfrm>
          <a:off x="7861300" y="16843107"/>
          <a:ext cx="889000" cy="87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142021</xdr:rowOff>
    </xdr:from>
    <xdr:to>
      <xdr:col>46</xdr:col>
      <xdr:colOff>38100</xdr:colOff>
      <xdr:row>98</xdr:row>
      <xdr:rowOff>72171</xdr:rowOff>
    </xdr:to>
    <xdr:sp macro="" textlink="">
      <xdr:nvSpPr>
        <xdr:cNvPr id="468" name="フローチャート: 判断 467"/>
        <xdr:cNvSpPr/>
      </xdr:nvSpPr>
      <xdr:spPr>
        <a:xfrm>
          <a:off x="8699500" y="1677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88698</xdr:rowOff>
    </xdr:from>
    <xdr:ext cx="534377" cy="259045"/>
    <xdr:sp macro="" textlink="">
      <xdr:nvSpPr>
        <xdr:cNvPr id="469" name="テキスト ボックス 468"/>
        <xdr:cNvSpPr txBox="1"/>
      </xdr:nvSpPr>
      <xdr:spPr>
        <a:xfrm>
          <a:off x="8483111" y="1654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41007</xdr:rowOff>
    </xdr:from>
    <xdr:to>
      <xdr:col>41</xdr:col>
      <xdr:colOff>50800</xdr:colOff>
      <xdr:row>98</xdr:row>
      <xdr:rowOff>57145</xdr:rowOff>
    </xdr:to>
    <xdr:cxnSp macro="">
      <xdr:nvCxnSpPr>
        <xdr:cNvPr id="470" name="直線コネクタ 469"/>
        <xdr:cNvCxnSpPr/>
      </xdr:nvCxnSpPr>
      <xdr:spPr>
        <a:xfrm flipV="1">
          <a:off x="6972300" y="16843107"/>
          <a:ext cx="889000" cy="16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135982</xdr:rowOff>
    </xdr:from>
    <xdr:to>
      <xdr:col>41</xdr:col>
      <xdr:colOff>101600</xdr:colOff>
      <xdr:row>98</xdr:row>
      <xdr:rowOff>66132</xdr:rowOff>
    </xdr:to>
    <xdr:sp macro="" textlink="">
      <xdr:nvSpPr>
        <xdr:cNvPr id="471" name="フローチャート: 判断 470"/>
        <xdr:cNvSpPr/>
      </xdr:nvSpPr>
      <xdr:spPr>
        <a:xfrm>
          <a:off x="7810500" y="1676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82659</xdr:rowOff>
    </xdr:from>
    <xdr:ext cx="534377" cy="259045"/>
    <xdr:sp macro="" textlink="">
      <xdr:nvSpPr>
        <xdr:cNvPr id="472" name="テキスト ボックス 471"/>
        <xdr:cNvSpPr txBox="1"/>
      </xdr:nvSpPr>
      <xdr:spPr>
        <a:xfrm>
          <a:off x="7594111" y="1654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152287</xdr:rowOff>
    </xdr:from>
    <xdr:to>
      <xdr:col>36</xdr:col>
      <xdr:colOff>165100</xdr:colOff>
      <xdr:row>98</xdr:row>
      <xdr:rowOff>82437</xdr:rowOff>
    </xdr:to>
    <xdr:sp macro="" textlink="">
      <xdr:nvSpPr>
        <xdr:cNvPr id="473" name="フローチャート: 判断 472"/>
        <xdr:cNvSpPr/>
      </xdr:nvSpPr>
      <xdr:spPr>
        <a:xfrm>
          <a:off x="6921500" y="1678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98964</xdr:rowOff>
    </xdr:from>
    <xdr:ext cx="534377" cy="259045"/>
    <xdr:sp macro="" textlink="">
      <xdr:nvSpPr>
        <xdr:cNvPr id="474" name="テキスト ボックス 473"/>
        <xdr:cNvSpPr txBox="1"/>
      </xdr:nvSpPr>
      <xdr:spPr>
        <a:xfrm>
          <a:off x="6705111" y="1655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101372</xdr:rowOff>
    </xdr:from>
    <xdr:to>
      <xdr:col>55</xdr:col>
      <xdr:colOff>50800</xdr:colOff>
      <xdr:row>99</xdr:row>
      <xdr:rowOff>31522</xdr:rowOff>
    </xdr:to>
    <xdr:sp macro="" textlink="">
      <xdr:nvSpPr>
        <xdr:cNvPr id="480" name="楕円 479"/>
        <xdr:cNvSpPr/>
      </xdr:nvSpPr>
      <xdr:spPr>
        <a:xfrm>
          <a:off x="10426700" y="1690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16299</xdr:rowOff>
    </xdr:from>
    <xdr:ext cx="534377" cy="259045"/>
    <xdr:sp macro="" textlink="">
      <xdr:nvSpPr>
        <xdr:cNvPr id="481" name="土木費該当値テキスト"/>
        <xdr:cNvSpPr txBox="1"/>
      </xdr:nvSpPr>
      <xdr:spPr>
        <a:xfrm>
          <a:off x="10528300" y="1681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125075</xdr:rowOff>
    </xdr:from>
    <xdr:to>
      <xdr:col>50</xdr:col>
      <xdr:colOff>165100</xdr:colOff>
      <xdr:row>99</xdr:row>
      <xdr:rowOff>55225</xdr:rowOff>
    </xdr:to>
    <xdr:sp macro="" textlink="">
      <xdr:nvSpPr>
        <xdr:cNvPr id="482" name="楕円 481"/>
        <xdr:cNvSpPr/>
      </xdr:nvSpPr>
      <xdr:spPr>
        <a:xfrm>
          <a:off x="9588500" y="1692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46352</xdr:rowOff>
    </xdr:from>
    <xdr:ext cx="534377" cy="259045"/>
    <xdr:sp macro="" textlink="">
      <xdr:nvSpPr>
        <xdr:cNvPr id="483" name="テキスト ボックス 482"/>
        <xdr:cNvSpPr txBox="1"/>
      </xdr:nvSpPr>
      <xdr:spPr>
        <a:xfrm>
          <a:off x="9372111" y="1701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77268</xdr:rowOff>
    </xdr:from>
    <xdr:to>
      <xdr:col>46</xdr:col>
      <xdr:colOff>38100</xdr:colOff>
      <xdr:row>99</xdr:row>
      <xdr:rowOff>7418</xdr:rowOff>
    </xdr:to>
    <xdr:sp macro="" textlink="">
      <xdr:nvSpPr>
        <xdr:cNvPr id="484" name="楕円 483"/>
        <xdr:cNvSpPr/>
      </xdr:nvSpPr>
      <xdr:spPr>
        <a:xfrm>
          <a:off x="8699500" y="1687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169995</xdr:rowOff>
    </xdr:from>
    <xdr:ext cx="534377" cy="259045"/>
    <xdr:sp macro="" textlink="">
      <xdr:nvSpPr>
        <xdr:cNvPr id="485" name="テキスト ボックス 484"/>
        <xdr:cNvSpPr txBox="1"/>
      </xdr:nvSpPr>
      <xdr:spPr>
        <a:xfrm>
          <a:off x="8483111" y="16972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161657</xdr:rowOff>
    </xdr:from>
    <xdr:to>
      <xdr:col>41</xdr:col>
      <xdr:colOff>101600</xdr:colOff>
      <xdr:row>98</xdr:row>
      <xdr:rowOff>91807</xdr:rowOff>
    </xdr:to>
    <xdr:sp macro="" textlink="">
      <xdr:nvSpPr>
        <xdr:cNvPr id="486" name="楕円 485"/>
        <xdr:cNvSpPr/>
      </xdr:nvSpPr>
      <xdr:spPr>
        <a:xfrm>
          <a:off x="7810500" y="16792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82934</xdr:rowOff>
    </xdr:from>
    <xdr:ext cx="534377" cy="259045"/>
    <xdr:sp macro="" textlink="">
      <xdr:nvSpPr>
        <xdr:cNvPr id="487" name="テキスト ボックス 486"/>
        <xdr:cNvSpPr txBox="1"/>
      </xdr:nvSpPr>
      <xdr:spPr>
        <a:xfrm>
          <a:off x="7594111" y="16885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6345</xdr:rowOff>
    </xdr:from>
    <xdr:to>
      <xdr:col>36</xdr:col>
      <xdr:colOff>165100</xdr:colOff>
      <xdr:row>98</xdr:row>
      <xdr:rowOff>107945</xdr:rowOff>
    </xdr:to>
    <xdr:sp macro="" textlink="">
      <xdr:nvSpPr>
        <xdr:cNvPr id="488" name="楕円 487"/>
        <xdr:cNvSpPr/>
      </xdr:nvSpPr>
      <xdr:spPr>
        <a:xfrm>
          <a:off x="6921500" y="1680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99072</xdr:rowOff>
    </xdr:from>
    <xdr:ext cx="534377" cy="259045"/>
    <xdr:sp macro="" textlink="">
      <xdr:nvSpPr>
        <xdr:cNvPr id="489" name="テキスト ボックス 488"/>
        <xdr:cNvSpPr txBox="1"/>
      </xdr:nvSpPr>
      <xdr:spPr>
        <a:xfrm>
          <a:off x="6705111" y="1690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2" name="テキスト ボックス 501"/>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82359</xdr:rowOff>
    </xdr:from>
    <xdr:to>
      <xdr:col>85</xdr:col>
      <xdr:colOff>126364</xdr:colOff>
      <xdr:row>39</xdr:row>
      <xdr:rowOff>124631</xdr:rowOff>
    </xdr:to>
    <xdr:cxnSp macro="">
      <xdr:nvCxnSpPr>
        <xdr:cNvPr id="514" name="直線コネクタ 513"/>
        <xdr:cNvCxnSpPr/>
      </xdr:nvCxnSpPr>
      <xdr:spPr>
        <a:xfrm flipV="1">
          <a:off x="16317595" y="5397309"/>
          <a:ext cx="1269" cy="141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128458</xdr:rowOff>
    </xdr:from>
    <xdr:ext cx="534377" cy="259045"/>
    <xdr:sp macro="" textlink="">
      <xdr:nvSpPr>
        <xdr:cNvPr id="515" name="消防費最小値テキスト"/>
        <xdr:cNvSpPr txBox="1"/>
      </xdr:nvSpPr>
      <xdr:spPr>
        <a:xfrm>
          <a:off x="16370300" y="681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124631</xdr:rowOff>
    </xdr:from>
    <xdr:to>
      <xdr:col>86</xdr:col>
      <xdr:colOff>25400</xdr:colOff>
      <xdr:row>39</xdr:row>
      <xdr:rowOff>124631</xdr:rowOff>
    </xdr:to>
    <xdr:cxnSp macro="">
      <xdr:nvCxnSpPr>
        <xdr:cNvPr id="516" name="直線コネクタ 515"/>
        <xdr:cNvCxnSpPr/>
      </xdr:nvCxnSpPr>
      <xdr:spPr>
        <a:xfrm>
          <a:off x="16230600" y="6811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29036</xdr:rowOff>
    </xdr:from>
    <xdr:ext cx="534377" cy="259045"/>
    <xdr:sp macro="" textlink="">
      <xdr:nvSpPr>
        <xdr:cNvPr id="517" name="消防費最大値テキスト"/>
        <xdr:cNvSpPr txBox="1"/>
      </xdr:nvSpPr>
      <xdr:spPr>
        <a:xfrm>
          <a:off x="16370300" y="517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90,010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82359</xdr:rowOff>
    </xdr:from>
    <xdr:to>
      <xdr:col>86</xdr:col>
      <xdr:colOff>25400</xdr:colOff>
      <xdr:row>31</xdr:row>
      <xdr:rowOff>82359</xdr:rowOff>
    </xdr:to>
    <xdr:cxnSp macro="">
      <xdr:nvCxnSpPr>
        <xdr:cNvPr id="518" name="直線コネクタ 517"/>
        <xdr:cNvCxnSpPr/>
      </xdr:nvCxnSpPr>
      <xdr:spPr>
        <a:xfrm>
          <a:off x="16230600" y="5397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70244</xdr:rowOff>
    </xdr:from>
    <xdr:to>
      <xdr:col>85</xdr:col>
      <xdr:colOff>127000</xdr:colOff>
      <xdr:row>36</xdr:row>
      <xdr:rowOff>86627</xdr:rowOff>
    </xdr:to>
    <xdr:cxnSp macro="">
      <xdr:nvCxnSpPr>
        <xdr:cNvPr id="519" name="直線コネクタ 518"/>
        <xdr:cNvCxnSpPr/>
      </xdr:nvCxnSpPr>
      <xdr:spPr>
        <a:xfrm flipV="1">
          <a:off x="15481300" y="6242444"/>
          <a:ext cx="8382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169911</xdr:rowOff>
    </xdr:from>
    <xdr:ext cx="534377" cy="259045"/>
    <xdr:sp macro="" textlink="">
      <xdr:nvSpPr>
        <xdr:cNvPr id="520" name="消防費平均値テキスト"/>
        <xdr:cNvSpPr txBox="1"/>
      </xdr:nvSpPr>
      <xdr:spPr>
        <a:xfrm>
          <a:off x="16370300" y="6342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20034</xdr:rowOff>
    </xdr:from>
    <xdr:to>
      <xdr:col>85</xdr:col>
      <xdr:colOff>177800</xdr:colOff>
      <xdr:row>37</xdr:row>
      <xdr:rowOff>121634</xdr:rowOff>
    </xdr:to>
    <xdr:sp macro="" textlink="">
      <xdr:nvSpPr>
        <xdr:cNvPr id="521" name="フローチャート: 判断 520"/>
        <xdr:cNvSpPr/>
      </xdr:nvSpPr>
      <xdr:spPr>
        <a:xfrm>
          <a:off x="16268700" y="6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35973</xdr:rowOff>
    </xdr:from>
    <xdr:to>
      <xdr:col>81</xdr:col>
      <xdr:colOff>50800</xdr:colOff>
      <xdr:row>36</xdr:row>
      <xdr:rowOff>86627</xdr:rowOff>
    </xdr:to>
    <xdr:cxnSp macro="">
      <xdr:nvCxnSpPr>
        <xdr:cNvPr id="522" name="直線コネクタ 521"/>
        <xdr:cNvCxnSpPr/>
      </xdr:nvCxnSpPr>
      <xdr:spPr>
        <a:xfrm>
          <a:off x="14592300" y="6208173"/>
          <a:ext cx="889000" cy="50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55448</xdr:rowOff>
    </xdr:from>
    <xdr:to>
      <xdr:col>81</xdr:col>
      <xdr:colOff>101600</xdr:colOff>
      <xdr:row>37</xdr:row>
      <xdr:rowOff>157048</xdr:rowOff>
    </xdr:to>
    <xdr:sp macro="" textlink="">
      <xdr:nvSpPr>
        <xdr:cNvPr id="523" name="フローチャート: 判断 522"/>
        <xdr:cNvSpPr/>
      </xdr:nvSpPr>
      <xdr:spPr>
        <a:xfrm>
          <a:off x="15430500" y="639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148176</xdr:rowOff>
    </xdr:from>
    <xdr:ext cx="534377" cy="259045"/>
    <xdr:sp macro="" textlink="">
      <xdr:nvSpPr>
        <xdr:cNvPr id="524" name="テキスト ボックス 523"/>
        <xdr:cNvSpPr txBox="1"/>
      </xdr:nvSpPr>
      <xdr:spPr>
        <a:xfrm>
          <a:off x="15214111" y="649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35973</xdr:rowOff>
    </xdr:from>
    <xdr:to>
      <xdr:col>76</xdr:col>
      <xdr:colOff>114300</xdr:colOff>
      <xdr:row>36</xdr:row>
      <xdr:rowOff>76702</xdr:rowOff>
    </xdr:to>
    <xdr:cxnSp macro="">
      <xdr:nvCxnSpPr>
        <xdr:cNvPr id="525" name="直線コネクタ 524"/>
        <xdr:cNvCxnSpPr/>
      </xdr:nvCxnSpPr>
      <xdr:spPr>
        <a:xfrm flipV="1">
          <a:off x="13703300" y="6208173"/>
          <a:ext cx="889000" cy="40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90005</xdr:rowOff>
    </xdr:from>
    <xdr:to>
      <xdr:col>76</xdr:col>
      <xdr:colOff>165100</xdr:colOff>
      <xdr:row>38</xdr:row>
      <xdr:rowOff>20155</xdr:rowOff>
    </xdr:to>
    <xdr:sp macro="" textlink="">
      <xdr:nvSpPr>
        <xdr:cNvPr id="526" name="フローチャート: 判断 525"/>
        <xdr:cNvSpPr/>
      </xdr:nvSpPr>
      <xdr:spPr>
        <a:xfrm>
          <a:off x="14541500" y="643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11282</xdr:rowOff>
    </xdr:from>
    <xdr:ext cx="534377" cy="259045"/>
    <xdr:sp macro="" textlink="">
      <xdr:nvSpPr>
        <xdr:cNvPr id="527" name="テキスト ボックス 526"/>
        <xdr:cNvSpPr txBox="1"/>
      </xdr:nvSpPr>
      <xdr:spPr>
        <a:xfrm>
          <a:off x="14325111" y="652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10293</xdr:rowOff>
    </xdr:from>
    <xdr:to>
      <xdr:col>71</xdr:col>
      <xdr:colOff>177800</xdr:colOff>
      <xdr:row>36</xdr:row>
      <xdr:rowOff>76702</xdr:rowOff>
    </xdr:to>
    <xdr:cxnSp macro="">
      <xdr:nvCxnSpPr>
        <xdr:cNvPr id="528" name="直線コネクタ 527"/>
        <xdr:cNvCxnSpPr/>
      </xdr:nvCxnSpPr>
      <xdr:spPr>
        <a:xfrm>
          <a:off x="12814300" y="6011043"/>
          <a:ext cx="889000" cy="237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60154</xdr:rowOff>
    </xdr:from>
    <xdr:to>
      <xdr:col>72</xdr:col>
      <xdr:colOff>38100</xdr:colOff>
      <xdr:row>37</xdr:row>
      <xdr:rowOff>161754</xdr:rowOff>
    </xdr:to>
    <xdr:sp macro="" textlink="">
      <xdr:nvSpPr>
        <xdr:cNvPr id="529" name="フローチャート: 判断 528"/>
        <xdr:cNvSpPr/>
      </xdr:nvSpPr>
      <xdr:spPr>
        <a:xfrm>
          <a:off x="13652500" y="640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152881</xdr:rowOff>
    </xdr:from>
    <xdr:ext cx="534377" cy="259045"/>
    <xdr:sp macro="" textlink="">
      <xdr:nvSpPr>
        <xdr:cNvPr id="530" name="テキスト ボックス 529"/>
        <xdr:cNvSpPr txBox="1"/>
      </xdr:nvSpPr>
      <xdr:spPr>
        <a:xfrm>
          <a:off x="13436111" y="649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146717</xdr:rowOff>
    </xdr:from>
    <xdr:to>
      <xdr:col>67</xdr:col>
      <xdr:colOff>101600</xdr:colOff>
      <xdr:row>37</xdr:row>
      <xdr:rowOff>76867</xdr:rowOff>
    </xdr:to>
    <xdr:sp macro="" textlink="">
      <xdr:nvSpPr>
        <xdr:cNvPr id="531" name="フローチャート: 判断 530"/>
        <xdr:cNvSpPr/>
      </xdr:nvSpPr>
      <xdr:spPr>
        <a:xfrm>
          <a:off x="12763500" y="631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67994</xdr:rowOff>
    </xdr:from>
    <xdr:ext cx="534377" cy="259045"/>
    <xdr:sp macro="" textlink="">
      <xdr:nvSpPr>
        <xdr:cNvPr id="532" name="テキスト ボックス 531"/>
        <xdr:cNvSpPr txBox="1"/>
      </xdr:nvSpPr>
      <xdr:spPr>
        <a:xfrm>
          <a:off x="12547111" y="641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19444</xdr:rowOff>
    </xdr:from>
    <xdr:to>
      <xdr:col>85</xdr:col>
      <xdr:colOff>177800</xdr:colOff>
      <xdr:row>36</xdr:row>
      <xdr:rowOff>121044</xdr:rowOff>
    </xdr:to>
    <xdr:sp macro="" textlink="">
      <xdr:nvSpPr>
        <xdr:cNvPr id="538" name="楕円 537"/>
        <xdr:cNvSpPr/>
      </xdr:nvSpPr>
      <xdr:spPr>
        <a:xfrm>
          <a:off x="16268700" y="619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42321</xdr:rowOff>
    </xdr:from>
    <xdr:ext cx="534377" cy="259045"/>
    <xdr:sp macro="" textlink="">
      <xdr:nvSpPr>
        <xdr:cNvPr id="539" name="消防費該当値テキスト"/>
        <xdr:cNvSpPr txBox="1"/>
      </xdr:nvSpPr>
      <xdr:spPr>
        <a:xfrm>
          <a:off x="16370300" y="6043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35827</xdr:rowOff>
    </xdr:from>
    <xdr:to>
      <xdr:col>81</xdr:col>
      <xdr:colOff>101600</xdr:colOff>
      <xdr:row>36</xdr:row>
      <xdr:rowOff>137427</xdr:rowOff>
    </xdr:to>
    <xdr:sp macro="" textlink="">
      <xdr:nvSpPr>
        <xdr:cNvPr id="540" name="楕円 539"/>
        <xdr:cNvSpPr/>
      </xdr:nvSpPr>
      <xdr:spPr>
        <a:xfrm>
          <a:off x="15430500" y="620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153954</xdr:rowOff>
    </xdr:from>
    <xdr:ext cx="534377" cy="259045"/>
    <xdr:sp macro="" textlink="">
      <xdr:nvSpPr>
        <xdr:cNvPr id="541" name="テキスト ボックス 540"/>
        <xdr:cNvSpPr txBox="1"/>
      </xdr:nvSpPr>
      <xdr:spPr>
        <a:xfrm>
          <a:off x="15214111" y="5983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156623</xdr:rowOff>
    </xdr:from>
    <xdr:to>
      <xdr:col>76</xdr:col>
      <xdr:colOff>165100</xdr:colOff>
      <xdr:row>36</xdr:row>
      <xdr:rowOff>86773</xdr:rowOff>
    </xdr:to>
    <xdr:sp macro="" textlink="">
      <xdr:nvSpPr>
        <xdr:cNvPr id="542" name="楕円 541"/>
        <xdr:cNvSpPr/>
      </xdr:nvSpPr>
      <xdr:spPr>
        <a:xfrm>
          <a:off x="14541500" y="6157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103300</xdr:rowOff>
    </xdr:from>
    <xdr:ext cx="534377" cy="259045"/>
    <xdr:sp macro="" textlink="">
      <xdr:nvSpPr>
        <xdr:cNvPr id="543" name="テキスト ボックス 542"/>
        <xdr:cNvSpPr txBox="1"/>
      </xdr:nvSpPr>
      <xdr:spPr>
        <a:xfrm>
          <a:off x="14325111" y="593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25902</xdr:rowOff>
    </xdr:from>
    <xdr:to>
      <xdr:col>72</xdr:col>
      <xdr:colOff>38100</xdr:colOff>
      <xdr:row>36</xdr:row>
      <xdr:rowOff>127502</xdr:rowOff>
    </xdr:to>
    <xdr:sp macro="" textlink="">
      <xdr:nvSpPr>
        <xdr:cNvPr id="544" name="楕円 543"/>
        <xdr:cNvSpPr/>
      </xdr:nvSpPr>
      <xdr:spPr>
        <a:xfrm>
          <a:off x="13652500" y="619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144029</xdr:rowOff>
    </xdr:from>
    <xdr:ext cx="534377" cy="259045"/>
    <xdr:sp macro="" textlink="">
      <xdr:nvSpPr>
        <xdr:cNvPr id="545" name="テキスト ボックス 544"/>
        <xdr:cNvSpPr txBox="1"/>
      </xdr:nvSpPr>
      <xdr:spPr>
        <a:xfrm>
          <a:off x="13436111" y="5973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130943</xdr:rowOff>
    </xdr:from>
    <xdr:to>
      <xdr:col>67</xdr:col>
      <xdr:colOff>101600</xdr:colOff>
      <xdr:row>35</xdr:row>
      <xdr:rowOff>61093</xdr:rowOff>
    </xdr:to>
    <xdr:sp macro="" textlink="">
      <xdr:nvSpPr>
        <xdr:cNvPr id="546" name="楕円 545"/>
        <xdr:cNvSpPr/>
      </xdr:nvSpPr>
      <xdr:spPr>
        <a:xfrm>
          <a:off x="12763500" y="596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77620</xdr:rowOff>
    </xdr:from>
    <xdr:ext cx="534377" cy="259045"/>
    <xdr:sp macro="" textlink="">
      <xdr:nvSpPr>
        <xdr:cNvPr id="547" name="テキスト ボックス 546"/>
        <xdr:cNvSpPr txBox="1"/>
      </xdr:nvSpPr>
      <xdr:spPr>
        <a:xfrm>
          <a:off x="12547111" y="573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9" name="テキスト ボックス 558"/>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1" name="テキスト ボックス 560"/>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3" name="テキスト ボックス 562"/>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134549</xdr:rowOff>
    </xdr:from>
    <xdr:to>
      <xdr:col>85</xdr:col>
      <xdr:colOff>126364</xdr:colOff>
      <xdr:row>58</xdr:row>
      <xdr:rowOff>87199</xdr:rowOff>
    </xdr:to>
    <xdr:cxnSp macro="">
      <xdr:nvCxnSpPr>
        <xdr:cNvPr id="571" name="直線コネクタ 570"/>
        <xdr:cNvCxnSpPr/>
      </xdr:nvCxnSpPr>
      <xdr:spPr>
        <a:xfrm flipV="1">
          <a:off x="16317595" y="8535599"/>
          <a:ext cx="1269" cy="1495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91026</xdr:rowOff>
    </xdr:from>
    <xdr:ext cx="534377" cy="259045"/>
    <xdr:sp macro="" textlink="">
      <xdr:nvSpPr>
        <xdr:cNvPr id="572" name="教育費最小値テキスト"/>
        <xdr:cNvSpPr txBox="1"/>
      </xdr:nvSpPr>
      <xdr:spPr>
        <a:xfrm>
          <a:off x="16370300" y="1003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87199</xdr:rowOff>
    </xdr:from>
    <xdr:to>
      <xdr:col>86</xdr:col>
      <xdr:colOff>25400</xdr:colOff>
      <xdr:row>58</xdr:row>
      <xdr:rowOff>87199</xdr:rowOff>
    </xdr:to>
    <xdr:cxnSp macro="">
      <xdr:nvCxnSpPr>
        <xdr:cNvPr id="573" name="直線コネクタ 572"/>
        <xdr:cNvCxnSpPr/>
      </xdr:nvCxnSpPr>
      <xdr:spPr>
        <a:xfrm>
          <a:off x="16230600" y="1003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81226</xdr:rowOff>
    </xdr:from>
    <xdr:ext cx="599010" cy="259045"/>
    <xdr:sp macro="" textlink="">
      <xdr:nvSpPr>
        <xdr:cNvPr id="574" name="教育費最大値テキスト"/>
        <xdr:cNvSpPr txBox="1"/>
      </xdr:nvSpPr>
      <xdr:spPr>
        <a:xfrm>
          <a:off x="16370300" y="8310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426,352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134549</xdr:rowOff>
    </xdr:from>
    <xdr:to>
      <xdr:col>86</xdr:col>
      <xdr:colOff>25400</xdr:colOff>
      <xdr:row>49</xdr:row>
      <xdr:rowOff>134549</xdr:rowOff>
    </xdr:to>
    <xdr:cxnSp macro="">
      <xdr:nvCxnSpPr>
        <xdr:cNvPr id="575" name="直線コネクタ 574"/>
        <xdr:cNvCxnSpPr/>
      </xdr:nvCxnSpPr>
      <xdr:spPr>
        <a:xfrm>
          <a:off x="16230600" y="8535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43101</xdr:rowOff>
    </xdr:from>
    <xdr:to>
      <xdr:col>85</xdr:col>
      <xdr:colOff>127000</xdr:colOff>
      <xdr:row>57</xdr:row>
      <xdr:rowOff>157093</xdr:rowOff>
    </xdr:to>
    <xdr:cxnSp macro="">
      <xdr:nvCxnSpPr>
        <xdr:cNvPr id="576" name="直線コネクタ 575"/>
        <xdr:cNvCxnSpPr/>
      </xdr:nvCxnSpPr>
      <xdr:spPr>
        <a:xfrm flipV="1">
          <a:off x="15481300" y="9815751"/>
          <a:ext cx="838200" cy="113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165971</xdr:rowOff>
    </xdr:from>
    <xdr:ext cx="534377" cy="259045"/>
    <xdr:sp macro="" textlink="">
      <xdr:nvSpPr>
        <xdr:cNvPr id="577" name="教育費平均値テキスト"/>
        <xdr:cNvSpPr txBox="1"/>
      </xdr:nvSpPr>
      <xdr:spPr>
        <a:xfrm>
          <a:off x="16370300" y="9767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16094</xdr:rowOff>
    </xdr:from>
    <xdr:to>
      <xdr:col>85</xdr:col>
      <xdr:colOff>177800</xdr:colOff>
      <xdr:row>57</xdr:row>
      <xdr:rowOff>117694</xdr:rowOff>
    </xdr:to>
    <xdr:sp macro="" textlink="">
      <xdr:nvSpPr>
        <xdr:cNvPr id="578" name="フローチャート: 判断 577"/>
        <xdr:cNvSpPr/>
      </xdr:nvSpPr>
      <xdr:spPr>
        <a:xfrm>
          <a:off x="16268700" y="97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157093</xdr:rowOff>
    </xdr:from>
    <xdr:to>
      <xdr:col>81</xdr:col>
      <xdr:colOff>50800</xdr:colOff>
      <xdr:row>58</xdr:row>
      <xdr:rowOff>8807</xdr:rowOff>
    </xdr:to>
    <xdr:cxnSp macro="">
      <xdr:nvCxnSpPr>
        <xdr:cNvPr id="579" name="直線コネクタ 578"/>
        <xdr:cNvCxnSpPr/>
      </xdr:nvCxnSpPr>
      <xdr:spPr>
        <a:xfrm flipV="1">
          <a:off x="14592300" y="9929743"/>
          <a:ext cx="889000" cy="2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66722</xdr:rowOff>
    </xdr:from>
    <xdr:to>
      <xdr:col>81</xdr:col>
      <xdr:colOff>101600</xdr:colOff>
      <xdr:row>57</xdr:row>
      <xdr:rowOff>168322</xdr:rowOff>
    </xdr:to>
    <xdr:sp macro="" textlink="">
      <xdr:nvSpPr>
        <xdr:cNvPr id="580" name="フローチャート: 判断 579"/>
        <xdr:cNvSpPr/>
      </xdr:nvSpPr>
      <xdr:spPr>
        <a:xfrm>
          <a:off x="15430500" y="98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13399</xdr:rowOff>
    </xdr:from>
    <xdr:ext cx="534377" cy="259045"/>
    <xdr:sp macro="" textlink="">
      <xdr:nvSpPr>
        <xdr:cNvPr id="581" name="テキスト ボックス 580"/>
        <xdr:cNvSpPr txBox="1"/>
      </xdr:nvSpPr>
      <xdr:spPr>
        <a:xfrm>
          <a:off x="15214111" y="961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4342</xdr:rowOff>
    </xdr:from>
    <xdr:to>
      <xdr:col>76</xdr:col>
      <xdr:colOff>114300</xdr:colOff>
      <xdr:row>58</xdr:row>
      <xdr:rowOff>8807</xdr:rowOff>
    </xdr:to>
    <xdr:cxnSp macro="">
      <xdr:nvCxnSpPr>
        <xdr:cNvPr id="582" name="直線コネクタ 581"/>
        <xdr:cNvCxnSpPr/>
      </xdr:nvCxnSpPr>
      <xdr:spPr>
        <a:xfrm>
          <a:off x="13703300" y="9948442"/>
          <a:ext cx="889000" cy="4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71035</xdr:rowOff>
    </xdr:from>
    <xdr:to>
      <xdr:col>76</xdr:col>
      <xdr:colOff>165100</xdr:colOff>
      <xdr:row>58</xdr:row>
      <xdr:rowOff>1185</xdr:rowOff>
    </xdr:to>
    <xdr:sp macro="" textlink="">
      <xdr:nvSpPr>
        <xdr:cNvPr id="583" name="フローチャート: 判断 582"/>
        <xdr:cNvSpPr/>
      </xdr:nvSpPr>
      <xdr:spPr>
        <a:xfrm>
          <a:off x="14541500" y="984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17712</xdr:rowOff>
    </xdr:from>
    <xdr:ext cx="534377" cy="259045"/>
    <xdr:sp macro="" textlink="">
      <xdr:nvSpPr>
        <xdr:cNvPr id="584" name="テキスト ボックス 583"/>
        <xdr:cNvSpPr txBox="1"/>
      </xdr:nvSpPr>
      <xdr:spPr>
        <a:xfrm>
          <a:off x="14325111" y="961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4342</xdr:rowOff>
    </xdr:from>
    <xdr:to>
      <xdr:col>71</xdr:col>
      <xdr:colOff>177800</xdr:colOff>
      <xdr:row>58</xdr:row>
      <xdr:rowOff>26387</xdr:rowOff>
    </xdr:to>
    <xdr:cxnSp macro="">
      <xdr:nvCxnSpPr>
        <xdr:cNvPr id="585" name="直線コネクタ 584"/>
        <xdr:cNvCxnSpPr/>
      </xdr:nvCxnSpPr>
      <xdr:spPr>
        <a:xfrm flipV="1">
          <a:off x="12814300" y="9948442"/>
          <a:ext cx="889000" cy="22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80777</xdr:rowOff>
    </xdr:from>
    <xdr:to>
      <xdr:col>72</xdr:col>
      <xdr:colOff>38100</xdr:colOff>
      <xdr:row>58</xdr:row>
      <xdr:rowOff>10927</xdr:rowOff>
    </xdr:to>
    <xdr:sp macro="" textlink="">
      <xdr:nvSpPr>
        <xdr:cNvPr id="586" name="フローチャート: 判断 585"/>
        <xdr:cNvSpPr/>
      </xdr:nvSpPr>
      <xdr:spPr>
        <a:xfrm>
          <a:off x="13652500" y="985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27454</xdr:rowOff>
    </xdr:from>
    <xdr:ext cx="534377" cy="259045"/>
    <xdr:sp macro="" textlink="">
      <xdr:nvSpPr>
        <xdr:cNvPr id="587" name="テキスト ボックス 586"/>
        <xdr:cNvSpPr txBox="1"/>
      </xdr:nvSpPr>
      <xdr:spPr>
        <a:xfrm>
          <a:off x="13436111" y="962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70966</xdr:rowOff>
    </xdr:from>
    <xdr:to>
      <xdr:col>67</xdr:col>
      <xdr:colOff>101600</xdr:colOff>
      <xdr:row>58</xdr:row>
      <xdr:rowOff>1116</xdr:rowOff>
    </xdr:to>
    <xdr:sp macro="" textlink="">
      <xdr:nvSpPr>
        <xdr:cNvPr id="588" name="フローチャート: 判断 587"/>
        <xdr:cNvSpPr/>
      </xdr:nvSpPr>
      <xdr:spPr>
        <a:xfrm>
          <a:off x="12763500" y="984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17643</xdr:rowOff>
    </xdr:from>
    <xdr:ext cx="534377" cy="259045"/>
    <xdr:sp macro="" textlink="">
      <xdr:nvSpPr>
        <xdr:cNvPr id="589" name="テキスト ボックス 588"/>
        <xdr:cNvSpPr txBox="1"/>
      </xdr:nvSpPr>
      <xdr:spPr>
        <a:xfrm>
          <a:off x="12547111" y="9618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163751</xdr:rowOff>
    </xdr:from>
    <xdr:to>
      <xdr:col>85</xdr:col>
      <xdr:colOff>177800</xdr:colOff>
      <xdr:row>57</xdr:row>
      <xdr:rowOff>93901</xdr:rowOff>
    </xdr:to>
    <xdr:sp macro="" textlink="">
      <xdr:nvSpPr>
        <xdr:cNvPr id="595" name="楕円 594"/>
        <xdr:cNvSpPr/>
      </xdr:nvSpPr>
      <xdr:spPr>
        <a:xfrm>
          <a:off x="16268700" y="9764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15178</xdr:rowOff>
    </xdr:from>
    <xdr:ext cx="534377" cy="259045"/>
    <xdr:sp macro="" textlink="">
      <xdr:nvSpPr>
        <xdr:cNvPr id="596" name="教育費該当値テキスト"/>
        <xdr:cNvSpPr txBox="1"/>
      </xdr:nvSpPr>
      <xdr:spPr>
        <a:xfrm>
          <a:off x="16370300" y="961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106293</xdr:rowOff>
    </xdr:from>
    <xdr:to>
      <xdr:col>81</xdr:col>
      <xdr:colOff>101600</xdr:colOff>
      <xdr:row>58</xdr:row>
      <xdr:rowOff>36443</xdr:rowOff>
    </xdr:to>
    <xdr:sp macro="" textlink="">
      <xdr:nvSpPr>
        <xdr:cNvPr id="597" name="楕円 596"/>
        <xdr:cNvSpPr/>
      </xdr:nvSpPr>
      <xdr:spPr>
        <a:xfrm>
          <a:off x="15430500" y="987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27570</xdr:rowOff>
    </xdr:from>
    <xdr:ext cx="534377" cy="259045"/>
    <xdr:sp macro="" textlink="">
      <xdr:nvSpPr>
        <xdr:cNvPr id="598" name="テキスト ボックス 597"/>
        <xdr:cNvSpPr txBox="1"/>
      </xdr:nvSpPr>
      <xdr:spPr>
        <a:xfrm>
          <a:off x="15214111" y="9971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129457</xdr:rowOff>
    </xdr:from>
    <xdr:to>
      <xdr:col>76</xdr:col>
      <xdr:colOff>165100</xdr:colOff>
      <xdr:row>58</xdr:row>
      <xdr:rowOff>59607</xdr:rowOff>
    </xdr:to>
    <xdr:sp macro="" textlink="">
      <xdr:nvSpPr>
        <xdr:cNvPr id="599" name="楕円 598"/>
        <xdr:cNvSpPr/>
      </xdr:nvSpPr>
      <xdr:spPr>
        <a:xfrm>
          <a:off x="14541500" y="9902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50734</xdr:rowOff>
    </xdr:from>
    <xdr:ext cx="534377" cy="259045"/>
    <xdr:sp macro="" textlink="">
      <xdr:nvSpPr>
        <xdr:cNvPr id="600" name="テキスト ボックス 599"/>
        <xdr:cNvSpPr txBox="1"/>
      </xdr:nvSpPr>
      <xdr:spPr>
        <a:xfrm>
          <a:off x="14325111" y="9994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124992</xdr:rowOff>
    </xdr:from>
    <xdr:to>
      <xdr:col>72</xdr:col>
      <xdr:colOff>38100</xdr:colOff>
      <xdr:row>58</xdr:row>
      <xdr:rowOff>55142</xdr:rowOff>
    </xdr:to>
    <xdr:sp macro="" textlink="">
      <xdr:nvSpPr>
        <xdr:cNvPr id="601" name="楕円 600"/>
        <xdr:cNvSpPr/>
      </xdr:nvSpPr>
      <xdr:spPr>
        <a:xfrm>
          <a:off x="13652500" y="989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46269</xdr:rowOff>
    </xdr:from>
    <xdr:ext cx="534377" cy="259045"/>
    <xdr:sp macro="" textlink="">
      <xdr:nvSpPr>
        <xdr:cNvPr id="602" name="テキスト ボックス 601"/>
        <xdr:cNvSpPr txBox="1"/>
      </xdr:nvSpPr>
      <xdr:spPr>
        <a:xfrm>
          <a:off x="13436111" y="999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147037</xdr:rowOff>
    </xdr:from>
    <xdr:to>
      <xdr:col>67</xdr:col>
      <xdr:colOff>101600</xdr:colOff>
      <xdr:row>58</xdr:row>
      <xdr:rowOff>77187</xdr:rowOff>
    </xdr:to>
    <xdr:sp macro="" textlink="">
      <xdr:nvSpPr>
        <xdr:cNvPr id="603" name="楕円 602"/>
        <xdr:cNvSpPr/>
      </xdr:nvSpPr>
      <xdr:spPr>
        <a:xfrm>
          <a:off x="12763500" y="991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68314</xdr:rowOff>
    </xdr:from>
    <xdr:ext cx="534377" cy="259045"/>
    <xdr:sp macro="" textlink="">
      <xdr:nvSpPr>
        <xdr:cNvPr id="604" name="テキスト ボックス 603"/>
        <xdr:cNvSpPr txBox="1"/>
      </xdr:nvSpPr>
      <xdr:spPr>
        <a:xfrm>
          <a:off x="12547111" y="1001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8" name="テキスト ボックス 61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2" name="テキスト ボックス 62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4" name="テキスト ボックス 623"/>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54775</xdr:rowOff>
    </xdr:from>
    <xdr:to>
      <xdr:col>85</xdr:col>
      <xdr:colOff>126364</xdr:colOff>
      <xdr:row>79</xdr:row>
      <xdr:rowOff>44450</xdr:rowOff>
    </xdr:to>
    <xdr:cxnSp macro="">
      <xdr:nvCxnSpPr>
        <xdr:cNvPr id="628" name="直線コネクタ 627"/>
        <xdr:cNvCxnSpPr/>
      </xdr:nvCxnSpPr>
      <xdr:spPr>
        <a:xfrm flipV="1">
          <a:off x="16317595" y="12227725"/>
          <a:ext cx="1269" cy="1361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9"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1452</xdr:rowOff>
    </xdr:from>
    <xdr:ext cx="534377" cy="259045"/>
    <xdr:sp macro="" textlink="">
      <xdr:nvSpPr>
        <xdr:cNvPr id="631" name="災害復旧費最大値テキスト"/>
        <xdr:cNvSpPr txBox="1"/>
      </xdr:nvSpPr>
      <xdr:spPr>
        <a:xfrm>
          <a:off x="16370300" y="1200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71,458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54775</xdr:rowOff>
    </xdr:from>
    <xdr:to>
      <xdr:col>86</xdr:col>
      <xdr:colOff>25400</xdr:colOff>
      <xdr:row>71</xdr:row>
      <xdr:rowOff>54775</xdr:rowOff>
    </xdr:to>
    <xdr:cxnSp macro="">
      <xdr:nvCxnSpPr>
        <xdr:cNvPr id="632" name="直線コネクタ 631"/>
        <xdr:cNvCxnSpPr/>
      </xdr:nvCxnSpPr>
      <xdr:spPr>
        <a:xfrm>
          <a:off x="16230600" y="1222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125850</xdr:rowOff>
    </xdr:from>
    <xdr:to>
      <xdr:col>85</xdr:col>
      <xdr:colOff>127000</xdr:colOff>
      <xdr:row>77</xdr:row>
      <xdr:rowOff>167532</xdr:rowOff>
    </xdr:to>
    <xdr:cxnSp macro="">
      <xdr:nvCxnSpPr>
        <xdr:cNvPr id="633" name="直線コネクタ 632"/>
        <xdr:cNvCxnSpPr/>
      </xdr:nvCxnSpPr>
      <xdr:spPr>
        <a:xfrm>
          <a:off x="15481300" y="12984600"/>
          <a:ext cx="838200" cy="3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118236</xdr:rowOff>
    </xdr:from>
    <xdr:ext cx="534377" cy="259045"/>
    <xdr:sp macro="" textlink="">
      <xdr:nvSpPr>
        <xdr:cNvPr id="634" name="災害復旧費平均値テキスト"/>
        <xdr:cNvSpPr txBox="1"/>
      </xdr:nvSpPr>
      <xdr:spPr>
        <a:xfrm>
          <a:off x="16370300" y="13148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95359</xdr:rowOff>
    </xdr:from>
    <xdr:to>
      <xdr:col>85</xdr:col>
      <xdr:colOff>177800</xdr:colOff>
      <xdr:row>78</xdr:row>
      <xdr:rowOff>25509</xdr:rowOff>
    </xdr:to>
    <xdr:sp macro="" textlink="">
      <xdr:nvSpPr>
        <xdr:cNvPr id="635" name="フローチャート: 判断 634"/>
        <xdr:cNvSpPr/>
      </xdr:nvSpPr>
      <xdr:spPr>
        <a:xfrm>
          <a:off x="16268700" y="13297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125850</xdr:rowOff>
    </xdr:from>
    <xdr:to>
      <xdr:col>81</xdr:col>
      <xdr:colOff>50800</xdr:colOff>
      <xdr:row>78</xdr:row>
      <xdr:rowOff>69005</xdr:rowOff>
    </xdr:to>
    <xdr:cxnSp macro="">
      <xdr:nvCxnSpPr>
        <xdr:cNvPr id="636" name="直線コネクタ 635"/>
        <xdr:cNvCxnSpPr/>
      </xdr:nvCxnSpPr>
      <xdr:spPr>
        <a:xfrm flipV="1">
          <a:off x="14592300" y="12984600"/>
          <a:ext cx="889000" cy="457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95929</xdr:rowOff>
    </xdr:from>
    <xdr:to>
      <xdr:col>81</xdr:col>
      <xdr:colOff>101600</xdr:colOff>
      <xdr:row>78</xdr:row>
      <xdr:rowOff>26079</xdr:rowOff>
    </xdr:to>
    <xdr:sp macro="" textlink="">
      <xdr:nvSpPr>
        <xdr:cNvPr id="637" name="フローチャート: 判断 636"/>
        <xdr:cNvSpPr/>
      </xdr:nvSpPr>
      <xdr:spPr>
        <a:xfrm>
          <a:off x="15430500" y="1329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17206</xdr:rowOff>
    </xdr:from>
    <xdr:ext cx="534377" cy="259045"/>
    <xdr:sp macro="" textlink="">
      <xdr:nvSpPr>
        <xdr:cNvPr id="638" name="テキスト ボックス 637"/>
        <xdr:cNvSpPr txBox="1"/>
      </xdr:nvSpPr>
      <xdr:spPr>
        <a:xfrm>
          <a:off x="15214111" y="13390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114002</xdr:rowOff>
    </xdr:from>
    <xdr:to>
      <xdr:col>76</xdr:col>
      <xdr:colOff>114300</xdr:colOff>
      <xdr:row>78</xdr:row>
      <xdr:rowOff>69005</xdr:rowOff>
    </xdr:to>
    <xdr:cxnSp macro="">
      <xdr:nvCxnSpPr>
        <xdr:cNvPr id="639" name="直線コネクタ 638"/>
        <xdr:cNvCxnSpPr/>
      </xdr:nvCxnSpPr>
      <xdr:spPr>
        <a:xfrm>
          <a:off x="13703300" y="12972752"/>
          <a:ext cx="889000" cy="469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129457</xdr:rowOff>
    </xdr:from>
    <xdr:to>
      <xdr:col>76</xdr:col>
      <xdr:colOff>165100</xdr:colOff>
      <xdr:row>78</xdr:row>
      <xdr:rowOff>59607</xdr:rowOff>
    </xdr:to>
    <xdr:sp macro="" textlink="">
      <xdr:nvSpPr>
        <xdr:cNvPr id="640" name="フローチャート: 判断 639"/>
        <xdr:cNvSpPr/>
      </xdr:nvSpPr>
      <xdr:spPr>
        <a:xfrm>
          <a:off x="14541500" y="1333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76134</xdr:rowOff>
    </xdr:from>
    <xdr:ext cx="534377" cy="259045"/>
    <xdr:sp macro="" textlink="">
      <xdr:nvSpPr>
        <xdr:cNvPr id="641" name="テキスト ボックス 640"/>
        <xdr:cNvSpPr txBox="1"/>
      </xdr:nvSpPr>
      <xdr:spPr>
        <a:xfrm>
          <a:off x="14325111" y="13106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156845</xdr:rowOff>
    </xdr:from>
    <xdr:to>
      <xdr:col>71</xdr:col>
      <xdr:colOff>177800</xdr:colOff>
      <xdr:row>75</xdr:row>
      <xdr:rowOff>114002</xdr:rowOff>
    </xdr:to>
    <xdr:cxnSp macro="">
      <xdr:nvCxnSpPr>
        <xdr:cNvPr id="642" name="直線コネクタ 641"/>
        <xdr:cNvCxnSpPr/>
      </xdr:nvCxnSpPr>
      <xdr:spPr>
        <a:xfrm>
          <a:off x="12814300" y="12158345"/>
          <a:ext cx="889000" cy="81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91053</xdr:rowOff>
    </xdr:from>
    <xdr:to>
      <xdr:col>72</xdr:col>
      <xdr:colOff>38100</xdr:colOff>
      <xdr:row>78</xdr:row>
      <xdr:rowOff>21203</xdr:rowOff>
    </xdr:to>
    <xdr:sp macro="" textlink="">
      <xdr:nvSpPr>
        <xdr:cNvPr id="643" name="フローチャート: 判断 642"/>
        <xdr:cNvSpPr/>
      </xdr:nvSpPr>
      <xdr:spPr>
        <a:xfrm>
          <a:off x="13652500" y="132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12330</xdr:rowOff>
    </xdr:from>
    <xdr:ext cx="534377" cy="259045"/>
    <xdr:sp macro="" textlink="">
      <xdr:nvSpPr>
        <xdr:cNvPr id="644" name="テキスト ボックス 643"/>
        <xdr:cNvSpPr txBox="1"/>
      </xdr:nvSpPr>
      <xdr:spPr>
        <a:xfrm>
          <a:off x="13436111" y="1338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152679</xdr:rowOff>
    </xdr:from>
    <xdr:to>
      <xdr:col>67</xdr:col>
      <xdr:colOff>101600</xdr:colOff>
      <xdr:row>78</xdr:row>
      <xdr:rowOff>82829</xdr:rowOff>
    </xdr:to>
    <xdr:sp macro="" textlink="">
      <xdr:nvSpPr>
        <xdr:cNvPr id="645" name="フローチャート: 判断 644"/>
        <xdr:cNvSpPr/>
      </xdr:nvSpPr>
      <xdr:spPr>
        <a:xfrm>
          <a:off x="12763500" y="1335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73956</xdr:rowOff>
    </xdr:from>
    <xdr:ext cx="469744" cy="259045"/>
    <xdr:sp macro="" textlink="">
      <xdr:nvSpPr>
        <xdr:cNvPr id="646" name="テキスト ボックス 645"/>
        <xdr:cNvSpPr txBox="1"/>
      </xdr:nvSpPr>
      <xdr:spPr>
        <a:xfrm>
          <a:off x="12579428" y="13447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116732</xdr:rowOff>
    </xdr:from>
    <xdr:to>
      <xdr:col>85</xdr:col>
      <xdr:colOff>177800</xdr:colOff>
      <xdr:row>78</xdr:row>
      <xdr:rowOff>46882</xdr:rowOff>
    </xdr:to>
    <xdr:sp macro="" textlink="">
      <xdr:nvSpPr>
        <xdr:cNvPr id="652" name="楕円 651"/>
        <xdr:cNvSpPr/>
      </xdr:nvSpPr>
      <xdr:spPr>
        <a:xfrm>
          <a:off x="16268700" y="1331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95159</xdr:rowOff>
    </xdr:from>
    <xdr:ext cx="534377" cy="259045"/>
    <xdr:sp macro="" textlink="">
      <xdr:nvSpPr>
        <xdr:cNvPr id="653" name="災害復旧費該当値テキスト"/>
        <xdr:cNvSpPr txBox="1"/>
      </xdr:nvSpPr>
      <xdr:spPr>
        <a:xfrm>
          <a:off x="16370300" y="1329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75050</xdr:rowOff>
    </xdr:from>
    <xdr:to>
      <xdr:col>81</xdr:col>
      <xdr:colOff>101600</xdr:colOff>
      <xdr:row>76</xdr:row>
      <xdr:rowOff>5200</xdr:rowOff>
    </xdr:to>
    <xdr:sp macro="" textlink="">
      <xdr:nvSpPr>
        <xdr:cNvPr id="654" name="楕円 653"/>
        <xdr:cNvSpPr/>
      </xdr:nvSpPr>
      <xdr:spPr>
        <a:xfrm>
          <a:off x="15430500" y="1293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21727</xdr:rowOff>
    </xdr:from>
    <xdr:ext cx="534377" cy="259045"/>
    <xdr:sp macro="" textlink="">
      <xdr:nvSpPr>
        <xdr:cNvPr id="655" name="テキスト ボックス 654"/>
        <xdr:cNvSpPr txBox="1"/>
      </xdr:nvSpPr>
      <xdr:spPr>
        <a:xfrm>
          <a:off x="15214111" y="1270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18205</xdr:rowOff>
    </xdr:from>
    <xdr:to>
      <xdr:col>76</xdr:col>
      <xdr:colOff>165100</xdr:colOff>
      <xdr:row>78</xdr:row>
      <xdr:rowOff>119805</xdr:rowOff>
    </xdr:to>
    <xdr:sp macro="" textlink="">
      <xdr:nvSpPr>
        <xdr:cNvPr id="656" name="楕円 655"/>
        <xdr:cNvSpPr/>
      </xdr:nvSpPr>
      <xdr:spPr>
        <a:xfrm>
          <a:off x="14541500" y="1339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110932</xdr:rowOff>
    </xdr:from>
    <xdr:ext cx="469744" cy="259045"/>
    <xdr:sp macro="" textlink="">
      <xdr:nvSpPr>
        <xdr:cNvPr id="657" name="テキスト ボックス 656"/>
        <xdr:cNvSpPr txBox="1"/>
      </xdr:nvSpPr>
      <xdr:spPr>
        <a:xfrm>
          <a:off x="14357428" y="13484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63202</xdr:rowOff>
    </xdr:from>
    <xdr:to>
      <xdr:col>72</xdr:col>
      <xdr:colOff>38100</xdr:colOff>
      <xdr:row>75</xdr:row>
      <xdr:rowOff>164802</xdr:rowOff>
    </xdr:to>
    <xdr:sp macro="" textlink="">
      <xdr:nvSpPr>
        <xdr:cNvPr id="658" name="楕円 657"/>
        <xdr:cNvSpPr/>
      </xdr:nvSpPr>
      <xdr:spPr>
        <a:xfrm>
          <a:off x="13652500" y="1292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9879</xdr:rowOff>
    </xdr:from>
    <xdr:ext cx="534377" cy="259045"/>
    <xdr:sp macro="" textlink="">
      <xdr:nvSpPr>
        <xdr:cNvPr id="659" name="テキスト ボックス 658"/>
        <xdr:cNvSpPr txBox="1"/>
      </xdr:nvSpPr>
      <xdr:spPr>
        <a:xfrm>
          <a:off x="13436111" y="12697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106045</xdr:rowOff>
    </xdr:from>
    <xdr:to>
      <xdr:col>67</xdr:col>
      <xdr:colOff>101600</xdr:colOff>
      <xdr:row>71</xdr:row>
      <xdr:rowOff>36195</xdr:rowOff>
    </xdr:to>
    <xdr:sp macro="" textlink="">
      <xdr:nvSpPr>
        <xdr:cNvPr id="660" name="楕円 659"/>
        <xdr:cNvSpPr/>
      </xdr:nvSpPr>
      <xdr:spPr>
        <a:xfrm>
          <a:off x="12763500" y="1210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69</xdr:row>
      <xdr:rowOff>52722</xdr:rowOff>
    </xdr:from>
    <xdr:ext cx="534377" cy="259045"/>
    <xdr:sp macro="" textlink="">
      <xdr:nvSpPr>
        <xdr:cNvPr id="661" name="テキスト ボックス 660"/>
        <xdr:cNvSpPr txBox="1"/>
      </xdr:nvSpPr>
      <xdr:spPr>
        <a:xfrm>
          <a:off x="12547111" y="11882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5" name="テキスト ボックス 674"/>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7" name="テキスト ボックス 676"/>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9" name="テキスト ボックス 678"/>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150713</xdr:rowOff>
    </xdr:from>
    <xdr:to>
      <xdr:col>85</xdr:col>
      <xdr:colOff>126364</xdr:colOff>
      <xdr:row>98</xdr:row>
      <xdr:rowOff>98941</xdr:rowOff>
    </xdr:to>
    <xdr:cxnSp macro="">
      <xdr:nvCxnSpPr>
        <xdr:cNvPr id="683" name="直線コネクタ 682"/>
        <xdr:cNvCxnSpPr/>
      </xdr:nvCxnSpPr>
      <xdr:spPr>
        <a:xfrm flipV="1">
          <a:off x="16317595" y="15581213"/>
          <a:ext cx="1269" cy="131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102768</xdr:rowOff>
    </xdr:from>
    <xdr:ext cx="469744" cy="259045"/>
    <xdr:sp macro="" textlink="">
      <xdr:nvSpPr>
        <xdr:cNvPr id="684" name="公債費最小値テキスト"/>
        <xdr:cNvSpPr txBox="1"/>
      </xdr:nvSpPr>
      <xdr:spPr>
        <a:xfrm>
          <a:off x="16370300" y="16904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98941</xdr:rowOff>
    </xdr:from>
    <xdr:to>
      <xdr:col>86</xdr:col>
      <xdr:colOff>25400</xdr:colOff>
      <xdr:row>98</xdr:row>
      <xdr:rowOff>98941</xdr:rowOff>
    </xdr:to>
    <xdr:cxnSp macro="">
      <xdr:nvCxnSpPr>
        <xdr:cNvPr id="685" name="直線コネクタ 684"/>
        <xdr:cNvCxnSpPr/>
      </xdr:nvCxnSpPr>
      <xdr:spPr>
        <a:xfrm>
          <a:off x="16230600" y="16901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97390</xdr:rowOff>
    </xdr:from>
    <xdr:ext cx="599010" cy="259045"/>
    <xdr:sp macro="" textlink="">
      <xdr:nvSpPr>
        <xdr:cNvPr id="686" name="公債費最大値テキスト"/>
        <xdr:cNvSpPr txBox="1"/>
      </xdr:nvSpPr>
      <xdr:spPr>
        <a:xfrm>
          <a:off x="16370300" y="15356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297,591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150713</xdr:rowOff>
    </xdr:from>
    <xdr:to>
      <xdr:col>86</xdr:col>
      <xdr:colOff>25400</xdr:colOff>
      <xdr:row>90</xdr:row>
      <xdr:rowOff>150713</xdr:rowOff>
    </xdr:to>
    <xdr:cxnSp macro="">
      <xdr:nvCxnSpPr>
        <xdr:cNvPr id="687" name="直線コネクタ 686"/>
        <xdr:cNvCxnSpPr/>
      </xdr:nvCxnSpPr>
      <xdr:spPr>
        <a:xfrm>
          <a:off x="16230600" y="15581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117754</xdr:rowOff>
    </xdr:from>
    <xdr:to>
      <xdr:col>85</xdr:col>
      <xdr:colOff>127000</xdr:colOff>
      <xdr:row>95</xdr:row>
      <xdr:rowOff>134858</xdr:rowOff>
    </xdr:to>
    <xdr:cxnSp macro="">
      <xdr:nvCxnSpPr>
        <xdr:cNvPr id="688" name="直線コネクタ 687"/>
        <xdr:cNvCxnSpPr/>
      </xdr:nvCxnSpPr>
      <xdr:spPr>
        <a:xfrm flipV="1">
          <a:off x="15481300" y="16405504"/>
          <a:ext cx="838200" cy="17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82804</xdr:rowOff>
    </xdr:from>
    <xdr:ext cx="534377" cy="259045"/>
    <xdr:sp macro="" textlink="">
      <xdr:nvSpPr>
        <xdr:cNvPr id="689" name="公債費平均値テキスト"/>
        <xdr:cNvSpPr txBox="1"/>
      </xdr:nvSpPr>
      <xdr:spPr>
        <a:xfrm>
          <a:off x="16370300" y="16542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104377</xdr:rowOff>
    </xdr:from>
    <xdr:to>
      <xdr:col>85</xdr:col>
      <xdr:colOff>177800</xdr:colOff>
      <xdr:row>97</xdr:row>
      <xdr:rowOff>34527</xdr:rowOff>
    </xdr:to>
    <xdr:sp macro="" textlink="">
      <xdr:nvSpPr>
        <xdr:cNvPr id="690" name="フローチャート: 判断 689"/>
        <xdr:cNvSpPr/>
      </xdr:nvSpPr>
      <xdr:spPr>
        <a:xfrm>
          <a:off x="16268700" y="1656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134858</xdr:rowOff>
    </xdr:from>
    <xdr:to>
      <xdr:col>81</xdr:col>
      <xdr:colOff>50800</xdr:colOff>
      <xdr:row>95</xdr:row>
      <xdr:rowOff>152510</xdr:rowOff>
    </xdr:to>
    <xdr:cxnSp macro="">
      <xdr:nvCxnSpPr>
        <xdr:cNvPr id="691" name="直線コネクタ 690"/>
        <xdr:cNvCxnSpPr/>
      </xdr:nvCxnSpPr>
      <xdr:spPr>
        <a:xfrm flipV="1">
          <a:off x="14592300" y="16422608"/>
          <a:ext cx="889000" cy="17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88872</xdr:rowOff>
    </xdr:from>
    <xdr:to>
      <xdr:col>81</xdr:col>
      <xdr:colOff>101600</xdr:colOff>
      <xdr:row>97</xdr:row>
      <xdr:rowOff>19022</xdr:rowOff>
    </xdr:to>
    <xdr:sp macro="" textlink="">
      <xdr:nvSpPr>
        <xdr:cNvPr id="692" name="フローチャート: 判断 691"/>
        <xdr:cNvSpPr/>
      </xdr:nvSpPr>
      <xdr:spPr>
        <a:xfrm>
          <a:off x="15430500" y="1654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10149</xdr:rowOff>
    </xdr:from>
    <xdr:ext cx="534377" cy="259045"/>
    <xdr:sp macro="" textlink="">
      <xdr:nvSpPr>
        <xdr:cNvPr id="693" name="テキスト ボックス 692"/>
        <xdr:cNvSpPr txBox="1"/>
      </xdr:nvSpPr>
      <xdr:spPr>
        <a:xfrm>
          <a:off x="15214111" y="1664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152510</xdr:rowOff>
    </xdr:from>
    <xdr:to>
      <xdr:col>76</xdr:col>
      <xdr:colOff>114300</xdr:colOff>
      <xdr:row>96</xdr:row>
      <xdr:rowOff>17952</xdr:rowOff>
    </xdr:to>
    <xdr:cxnSp macro="">
      <xdr:nvCxnSpPr>
        <xdr:cNvPr id="694" name="直線コネクタ 693"/>
        <xdr:cNvCxnSpPr/>
      </xdr:nvCxnSpPr>
      <xdr:spPr>
        <a:xfrm flipV="1">
          <a:off x="13703300" y="16440260"/>
          <a:ext cx="889000" cy="36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88081</xdr:rowOff>
    </xdr:from>
    <xdr:to>
      <xdr:col>76</xdr:col>
      <xdr:colOff>165100</xdr:colOff>
      <xdr:row>97</xdr:row>
      <xdr:rowOff>18231</xdr:rowOff>
    </xdr:to>
    <xdr:sp macro="" textlink="">
      <xdr:nvSpPr>
        <xdr:cNvPr id="695" name="フローチャート: 判断 694"/>
        <xdr:cNvSpPr/>
      </xdr:nvSpPr>
      <xdr:spPr>
        <a:xfrm>
          <a:off x="145415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9358</xdr:rowOff>
    </xdr:from>
    <xdr:ext cx="534377" cy="259045"/>
    <xdr:sp macro="" textlink="">
      <xdr:nvSpPr>
        <xdr:cNvPr id="696" name="テキスト ボックス 695"/>
        <xdr:cNvSpPr txBox="1"/>
      </xdr:nvSpPr>
      <xdr:spPr>
        <a:xfrm>
          <a:off x="14325111" y="1664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17952</xdr:rowOff>
    </xdr:from>
    <xdr:to>
      <xdr:col>71</xdr:col>
      <xdr:colOff>177800</xdr:colOff>
      <xdr:row>96</xdr:row>
      <xdr:rowOff>64683</xdr:rowOff>
    </xdr:to>
    <xdr:cxnSp macro="">
      <xdr:nvCxnSpPr>
        <xdr:cNvPr id="697" name="直線コネクタ 696"/>
        <xdr:cNvCxnSpPr/>
      </xdr:nvCxnSpPr>
      <xdr:spPr>
        <a:xfrm flipV="1">
          <a:off x="12814300" y="16477152"/>
          <a:ext cx="889000" cy="4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102904</xdr:rowOff>
    </xdr:from>
    <xdr:to>
      <xdr:col>72</xdr:col>
      <xdr:colOff>38100</xdr:colOff>
      <xdr:row>97</xdr:row>
      <xdr:rowOff>33054</xdr:rowOff>
    </xdr:to>
    <xdr:sp macro="" textlink="">
      <xdr:nvSpPr>
        <xdr:cNvPr id="698" name="フローチャート: 判断 697"/>
        <xdr:cNvSpPr/>
      </xdr:nvSpPr>
      <xdr:spPr>
        <a:xfrm>
          <a:off x="13652500" y="1656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24181</xdr:rowOff>
    </xdr:from>
    <xdr:ext cx="534377" cy="259045"/>
    <xdr:sp macro="" textlink="">
      <xdr:nvSpPr>
        <xdr:cNvPr id="699" name="テキスト ボックス 698"/>
        <xdr:cNvSpPr txBox="1"/>
      </xdr:nvSpPr>
      <xdr:spPr>
        <a:xfrm>
          <a:off x="13436111" y="1665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122816</xdr:rowOff>
    </xdr:from>
    <xdr:to>
      <xdr:col>67</xdr:col>
      <xdr:colOff>101600</xdr:colOff>
      <xdr:row>97</xdr:row>
      <xdr:rowOff>52966</xdr:rowOff>
    </xdr:to>
    <xdr:sp macro="" textlink="">
      <xdr:nvSpPr>
        <xdr:cNvPr id="700" name="フローチャート: 判断 699"/>
        <xdr:cNvSpPr/>
      </xdr:nvSpPr>
      <xdr:spPr>
        <a:xfrm>
          <a:off x="12763500" y="165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44093</xdr:rowOff>
    </xdr:from>
    <xdr:ext cx="534377" cy="259045"/>
    <xdr:sp macro="" textlink="">
      <xdr:nvSpPr>
        <xdr:cNvPr id="701" name="テキスト ボックス 700"/>
        <xdr:cNvSpPr txBox="1"/>
      </xdr:nvSpPr>
      <xdr:spPr>
        <a:xfrm>
          <a:off x="12547111" y="16674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66954</xdr:rowOff>
    </xdr:from>
    <xdr:to>
      <xdr:col>85</xdr:col>
      <xdr:colOff>177800</xdr:colOff>
      <xdr:row>95</xdr:row>
      <xdr:rowOff>168554</xdr:rowOff>
    </xdr:to>
    <xdr:sp macro="" textlink="">
      <xdr:nvSpPr>
        <xdr:cNvPr id="707" name="楕円 706"/>
        <xdr:cNvSpPr/>
      </xdr:nvSpPr>
      <xdr:spPr>
        <a:xfrm>
          <a:off x="16268700" y="1635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89831</xdr:rowOff>
    </xdr:from>
    <xdr:ext cx="599010" cy="259045"/>
    <xdr:sp macro="" textlink="">
      <xdr:nvSpPr>
        <xdr:cNvPr id="708" name="公債費該当値テキスト"/>
        <xdr:cNvSpPr txBox="1"/>
      </xdr:nvSpPr>
      <xdr:spPr>
        <a:xfrm>
          <a:off x="16370300" y="16206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84058</xdr:rowOff>
    </xdr:from>
    <xdr:to>
      <xdr:col>81</xdr:col>
      <xdr:colOff>101600</xdr:colOff>
      <xdr:row>96</xdr:row>
      <xdr:rowOff>14208</xdr:rowOff>
    </xdr:to>
    <xdr:sp macro="" textlink="">
      <xdr:nvSpPr>
        <xdr:cNvPr id="709" name="楕円 708"/>
        <xdr:cNvSpPr/>
      </xdr:nvSpPr>
      <xdr:spPr>
        <a:xfrm>
          <a:off x="15430500" y="1637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30735</xdr:rowOff>
    </xdr:from>
    <xdr:ext cx="599010" cy="259045"/>
    <xdr:sp macro="" textlink="">
      <xdr:nvSpPr>
        <xdr:cNvPr id="710" name="テキスト ボックス 709"/>
        <xdr:cNvSpPr txBox="1"/>
      </xdr:nvSpPr>
      <xdr:spPr>
        <a:xfrm>
          <a:off x="15181795" y="16147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101710</xdr:rowOff>
    </xdr:from>
    <xdr:to>
      <xdr:col>76</xdr:col>
      <xdr:colOff>165100</xdr:colOff>
      <xdr:row>96</xdr:row>
      <xdr:rowOff>31860</xdr:rowOff>
    </xdr:to>
    <xdr:sp macro="" textlink="">
      <xdr:nvSpPr>
        <xdr:cNvPr id="711" name="楕円 710"/>
        <xdr:cNvSpPr/>
      </xdr:nvSpPr>
      <xdr:spPr>
        <a:xfrm>
          <a:off x="14541500" y="1638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48387</xdr:rowOff>
    </xdr:from>
    <xdr:ext cx="599010" cy="259045"/>
    <xdr:sp macro="" textlink="">
      <xdr:nvSpPr>
        <xdr:cNvPr id="712" name="テキスト ボックス 711"/>
        <xdr:cNvSpPr txBox="1"/>
      </xdr:nvSpPr>
      <xdr:spPr>
        <a:xfrm>
          <a:off x="14292795" y="16164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138602</xdr:rowOff>
    </xdr:from>
    <xdr:to>
      <xdr:col>72</xdr:col>
      <xdr:colOff>38100</xdr:colOff>
      <xdr:row>96</xdr:row>
      <xdr:rowOff>68752</xdr:rowOff>
    </xdr:to>
    <xdr:sp macro="" textlink="">
      <xdr:nvSpPr>
        <xdr:cNvPr id="713" name="楕円 712"/>
        <xdr:cNvSpPr/>
      </xdr:nvSpPr>
      <xdr:spPr>
        <a:xfrm>
          <a:off x="13652500" y="1642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85279</xdr:rowOff>
    </xdr:from>
    <xdr:ext cx="599010" cy="259045"/>
    <xdr:sp macro="" textlink="">
      <xdr:nvSpPr>
        <xdr:cNvPr id="714" name="テキスト ボックス 713"/>
        <xdr:cNvSpPr txBox="1"/>
      </xdr:nvSpPr>
      <xdr:spPr>
        <a:xfrm>
          <a:off x="13403795" y="16201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13883</xdr:rowOff>
    </xdr:from>
    <xdr:to>
      <xdr:col>67</xdr:col>
      <xdr:colOff>101600</xdr:colOff>
      <xdr:row>96</xdr:row>
      <xdr:rowOff>115483</xdr:rowOff>
    </xdr:to>
    <xdr:sp macro="" textlink="">
      <xdr:nvSpPr>
        <xdr:cNvPr id="715" name="楕円 714"/>
        <xdr:cNvSpPr/>
      </xdr:nvSpPr>
      <xdr:spPr>
        <a:xfrm>
          <a:off x="12763500" y="1647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132010</xdr:rowOff>
    </xdr:from>
    <xdr:ext cx="534377" cy="259045"/>
    <xdr:sp macro="" textlink="">
      <xdr:nvSpPr>
        <xdr:cNvPr id="716" name="テキスト ボックス 715"/>
        <xdr:cNvSpPr txBox="1"/>
      </xdr:nvSpPr>
      <xdr:spPr>
        <a:xfrm>
          <a:off x="12547111" y="1624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0" name="テキスト ボックス 72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2" name="テキスト ボックス 73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4" name="テキスト ボックス 73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6" name="テキスト ボックス 73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115824</xdr:rowOff>
    </xdr:from>
    <xdr:to>
      <xdr:col>116</xdr:col>
      <xdr:colOff>62864</xdr:colOff>
      <xdr:row>39</xdr:row>
      <xdr:rowOff>44450</xdr:rowOff>
    </xdr:to>
    <xdr:cxnSp macro="">
      <xdr:nvCxnSpPr>
        <xdr:cNvPr id="740" name="直線コネクタ 739"/>
        <xdr:cNvCxnSpPr/>
      </xdr:nvCxnSpPr>
      <xdr:spPr>
        <a:xfrm flipV="1">
          <a:off x="22159595" y="5430774"/>
          <a:ext cx="1269" cy="1300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55516</xdr:rowOff>
    </xdr:from>
    <xdr:ext cx="249299" cy="259045"/>
    <xdr:sp macro="" textlink="">
      <xdr:nvSpPr>
        <xdr:cNvPr id="741" name="諸支出金最小値テキスト"/>
        <xdr:cNvSpPr txBox="1"/>
      </xdr:nvSpPr>
      <xdr:spPr>
        <a:xfrm>
          <a:off x="22212300" y="6742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62501</xdr:rowOff>
    </xdr:from>
    <xdr:ext cx="534377" cy="259045"/>
    <xdr:sp macro="" textlink="">
      <xdr:nvSpPr>
        <xdr:cNvPr id="743" name="諸支出金最大値テキスト"/>
        <xdr:cNvSpPr txBox="1"/>
      </xdr:nvSpPr>
      <xdr:spPr>
        <a:xfrm>
          <a:off x="22212300" y="520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115824</xdr:rowOff>
    </xdr:from>
    <xdr:to>
      <xdr:col>116</xdr:col>
      <xdr:colOff>152400</xdr:colOff>
      <xdr:row>31</xdr:row>
      <xdr:rowOff>115824</xdr:rowOff>
    </xdr:to>
    <xdr:cxnSp macro="">
      <xdr:nvCxnSpPr>
        <xdr:cNvPr id="744" name="直線コネクタ 743"/>
        <xdr:cNvCxnSpPr/>
      </xdr:nvCxnSpPr>
      <xdr:spPr>
        <a:xfrm>
          <a:off x="22072600" y="5430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144416</xdr:rowOff>
    </xdr:from>
    <xdr:ext cx="378565" cy="259045"/>
    <xdr:sp macro="" textlink="">
      <xdr:nvSpPr>
        <xdr:cNvPr id="746" name="諸支出金平均値テキスト"/>
        <xdr:cNvSpPr txBox="1"/>
      </xdr:nvSpPr>
      <xdr:spPr>
        <a:xfrm>
          <a:off x="22212300" y="648806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121539</xdr:rowOff>
    </xdr:from>
    <xdr:to>
      <xdr:col>116</xdr:col>
      <xdr:colOff>114300</xdr:colOff>
      <xdr:row>39</xdr:row>
      <xdr:rowOff>51689</xdr:rowOff>
    </xdr:to>
    <xdr:sp macro="" textlink="">
      <xdr:nvSpPr>
        <xdr:cNvPr id="747" name="フローチャート: 判断 746"/>
        <xdr:cNvSpPr/>
      </xdr:nvSpPr>
      <xdr:spPr>
        <a:xfrm>
          <a:off x="22110700" y="66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119888</xdr:rowOff>
    </xdr:from>
    <xdr:to>
      <xdr:col>112</xdr:col>
      <xdr:colOff>38100</xdr:colOff>
      <xdr:row>39</xdr:row>
      <xdr:rowOff>50038</xdr:rowOff>
    </xdr:to>
    <xdr:sp macro="" textlink="">
      <xdr:nvSpPr>
        <xdr:cNvPr id="749" name="フローチャート: 判断 748"/>
        <xdr:cNvSpPr/>
      </xdr:nvSpPr>
      <xdr:spPr>
        <a:xfrm>
          <a:off x="21272500" y="663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66565</xdr:rowOff>
    </xdr:from>
    <xdr:ext cx="378565" cy="259045"/>
    <xdr:sp macro="" textlink="">
      <xdr:nvSpPr>
        <xdr:cNvPr id="750" name="テキスト ボックス 749"/>
        <xdr:cNvSpPr txBox="1"/>
      </xdr:nvSpPr>
      <xdr:spPr>
        <a:xfrm>
          <a:off x="21134017" y="6410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87630</xdr:rowOff>
    </xdr:from>
    <xdr:to>
      <xdr:col>107</xdr:col>
      <xdr:colOff>101600</xdr:colOff>
      <xdr:row>39</xdr:row>
      <xdr:rowOff>17780</xdr:rowOff>
    </xdr:to>
    <xdr:sp macro="" textlink="">
      <xdr:nvSpPr>
        <xdr:cNvPr id="752" name="フローチャート: 判断 751"/>
        <xdr:cNvSpPr/>
      </xdr:nvSpPr>
      <xdr:spPr>
        <a:xfrm>
          <a:off x="20383500" y="660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34307</xdr:rowOff>
    </xdr:from>
    <xdr:ext cx="378565" cy="259045"/>
    <xdr:sp macro="" textlink="">
      <xdr:nvSpPr>
        <xdr:cNvPr id="753" name="テキスト ボックス 752"/>
        <xdr:cNvSpPr txBox="1"/>
      </xdr:nvSpPr>
      <xdr:spPr>
        <a:xfrm>
          <a:off x="20245017" y="6377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65532</xdr:rowOff>
    </xdr:from>
    <xdr:to>
      <xdr:col>102</xdr:col>
      <xdr:colOff>165100</xdr:colOff>
      <xdr:row>38</xdr:row>
      <xdr:rowOff>167132</xdr:rowOff>
    </xdr:to>
    <xdr:sp macro="" textlink="">
      <xdr:nvSpPr>
        <xdr:cNvPr id="755" name="フローチャート: 判断 754"/>
        <xdr:cNvSpPr/>
      </xdr:nvSpPr>
      <xdr:spPr>
        <a:xfrm>
          <a:off x="19494500" y="658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12209</xdr:rowOff>
    </xdr:from>
    <xdr:ext cx="378565" cy="259045"/>
    <xdr:sp macro="" textlink="">
      <xdr:nvSpPr>
        <xdr:cNvPr id="756" name="テキスト ボックス 755"/>
        <xdr:cNvSpPr txBox="1"/>
      </xdr:nvSpPr>
      <xdr:spPr>
        <a:xfrm>
          <a:off x="19356017" y="6355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52959</xdr:rowOff>
    </xdr:from>
    <xdr:to>
      <xdr:col>98</xdr:col>
      <xdr:colOff>38100</xdr:colOff>
      <xdr:row>38</xdr:row>
      <xdr:rowOff>154559</xdr:rowOff>
    </xdr:to>
    <xdr:sp macro="" textlink="">
      <xdr:nvSpPr>
        <xdr:cNvPr id="757" name="フローチャート: 判断 756"/>
        <xdr:cNvSpPr/>
      </xdr:nvSpPr>
      <xdr:spPr>
        <a:xfrm>
          <a:off x="18605500" y="6568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171086</xdr:rowOff>
    </xdr:from>
    <xdr:ext cx="378565" cy="259045"/>
    <xdr:sp macro="" textlink="">
      <xdr:nvSpPr>
        <xdr:cNvPr id="758" name="テキスト ボックス 757"/>
        <xdr:cNvSpPr txBox="1"/>
      </xdr:nvSpPr>
      <xdr:spPr>
        <a:xfrm>
          <a:off x="18467017" y="6343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99966</xdr:rowOff>
    </xdr:from>
    <xdr:ext cx="249299" cy="259045"/>
    <xdr:sp macro="" textlink="">
      <xdr:nvSpPr>
        <xdr:cNvPr id="765" name="諸支出金該当値テキスト"/>
        <xdr:cNvSpPr txBox="1"/>
      </xdr:nvSpPr>
      <xdr:spPr>
        <a:xfrm>
          <a:off x="22212300" y="6615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1" name="テキスト ボックス 770"/>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民生費は、住民一人当たり</a:t>
          </a:r>
          <a:r>
            <a:rPr kumimoji="1" lang="en-US" altLang="ja-JP" sz="1300">
              <a:latin typeface="ＭＳ Ｐゴシック" panose="020B0600070205080204" pitchFamily="50" charset="-128"/>
              <a:ea typeface="ＭＳ Ｐゴシック" panose="020B0600070205080204" pitchFamily="50" charset="-128"/>
            </a:rPr>
            <a:t>187,619</a:t>
          </a:r>
          <a:r>
            <a:rPr kumimoji="1" lang="ja-JP" altLang="en-US" sz="1300">
              <a:latin typeface="ＭＳ Ｐゴシック" panose="020B0600070205080204" pitchFamily="50" charset="-128"/>
              <a:ea typeface="ＭＳ Ｐゴシック" panose="020B0600070205080204" pitchFamily="50" charset="-128"/>
            </a:rPr>
            <a:t>円であり、類似団体内平均値と比べて高い水準にある。これは、日進保育園の建替え整備事業の皆減により減少したが、東西に長い地勢のため</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つの保育園を保有していることが大きな要因である。</a:t>
          </a:r>
        </a:p>
        <a:p>
          <a:r>
            <a:rPr kumimoji="1" lang="ja-JP" altLang="en-US" sz="1300">
              <a:latin typeface="ＭＳ Ｐゴシック" panose="020B0600070205080204" pitchFamily="50" charset="-128"/>
              <a:ea typeface="ＭＳ Ｐゴシック" panose="020B0600070205080204" pitchFamily="50" charset="-128"/>
            </a:rPr>
            <a:t>　衛生費は、住民一人当たり</a:t>
          </a:r>
          <a:r>
            <a:rPr kumimoji="1" lang="en-US" altLang="ja-JP" sz="1300">
              <a:latin typeface="ＭＳ Ｐゴシック" panose="020B0600070205080204" pitchFamily="50" charset="-128"/>
              <a:ea typeface="ＭＳ Ｐゴシック" panose="020B0600070205080204" pitchFamily="50" charset="-128"/>
            </a:rPr>
            <a:t>119,805</a:t>
          </a:r>
          <a:r>
            <a:rPr kumimoji="1" lang="ja-JP" altLang="en-US" sz="1300">
              <a:latin typeface="ＭＳ Ｐゴシック" panose="020B0600070205080204" pitchFamily="50" charset="-128"/>
              <a:ea typeface="ＭＳ Ｐゴシック" panose="020B0600070205080204" pitchFamily="50" charset="-128"/>
            </a:rPr>
            <a:t>円であり、類似団体内平均値と比べて高い水準にある。これは、水道事業会計への補助金・出資金の増嵩と、平成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年度から報徳病院の診療所化により企業会計を廃止し一般会計へ編入したことよる経費が加わっていることが大きな要因である。</a:t>
          </a:r>
        </a:p>
        <a:p>
          <a:r>
            <a:rPr kumimoji="1" lang="ja-JP" altLang="en-US" sz="1300">
              <a:latin typeface="ＭＳ Ｐゴシック" panose="020B0600070205080204" pitchFamily="50" charset="-128"/>
              <a:ea typeface="ＭＳ Ｐゴシック" panose="020B0600070205080204" pitchFamily="50" charset="-128"/>
            </a:rPr>
            <a:t>　消防費は、住民一人当たり</a:t>
          </a:r>
          <a:r>
            <a:rPr kumimoji="1" lang="en-US" altLang="ja-JP" sz="1300">
              <a:latin typeface="ＭＳ Ｐゴシック" panose="020B0600070205080204" pitchFamily="50" charset="-128"/>
              <a:ea typeface="ＭＳ Ｐゴシック" panose="020B0600070205080204" pitchFamily="50" charset="-128"/>
            </a:rPr>
            <a:t>45,646</a:t>
          </a:r>
          <a:r>
            <a:rPr kumimoji="1" lang="ja-JP" altLang="en-US" sz="1300">
              <a:latin typeface="ＭＳ Ｐゴシック" panose="020B0600070205080204" pitchFamily="50" charset="-128"/>
              <a:ea typeface="ＭＳ Ｐゴシック" panose="020B0600070205080204" pitchFamily="50" charset="-128"/>
            </a:rPr>
            <a:t>円であり、類似団体内平均値と比べて高い水準にある。これは、当町の地勢上、町域が広く消防行政にかかる効率性が低いことが大きな要因である。</a:t>
          </a:r>
        </a:p>
        <a:p>
          <a:r>
            <a:rPr kumimoji="1" lang="ja-JP" altLang="en-US" sz="1300">
              <a:latin typeface="ＭＳ Ｐゴシック" panose="020B0600070205080204" pitchFamily="50" charset="-128"/>
              <a:ea typeface="ＭＳ Ｐゴシック" panose="020B0600070205080204" pitchFamily="50" charset="-128"/>
            </a:rPr>
            <a:t>　教育費は、住民一人当たり</a:t>
          </a:r>
          <a:r>
            <a:rPr kumimoji="1" lang="en-US" altLang="ja-JP" sz="1300">
              <a:latin typeface="ＭＳ Ｐゴシック" panose="020B0600070205080204" pitchFamily="50" charset="-128"/>
              <a:ea typeface="ＭＳ Ｐゴシック" panose="020B0600070205080204" pitchFamily="50" charset="-128"/>
            </a:rPr>
            <a:t>90,354</a:t>
          </a:r>
          <a:r>
            <a:rPr kumimoji="1" lang="ja-JP" altLang="en-US" sz="1300">
              <a:latin typeface="ＭＳ Ｐゴシック" panose="020B0600070205080204" pitchFamily="50" charset="-128"/>
              <a:ea typeface="ＭＳ Ｐゴシック" panose="020B0600070205080204" pitchFamily="50" charset="-128"/>
            </a:rPr>
            <a:t>円であり、類似団体内平均値と比べて高い水準にある。これは、国民体育大会開催に向けた施設整備に多額の費用を投じたことが大きな要因である。</a:t>
          </a:r>
        </a:p>
        <a:p>
          <a:r>
            <a:rPr kumimoji="1" lang="ja-JP" altLang="en-US" sz="1300">
              <a:latin typeface="ＭＳ Ｐゴシック" panose="020B0600070205080204" pitchFamily="50" charset="-128"/>
              <a:ea typeface="ＭＳ Ｐゴシック" panose="020B0600070205080204" pitchFamily="50" charset="-128"/>
            </a:rPr>
            <a:t>　公債費は、住民一人当たり</a:t>
          </a:r>
          <a:r>
            <a:rPr kumimoji="1" lang="en-US" altLang="ja-JP" sz="1300">
              <a:latin typeface="ＭＳ Ｐゴシック" panose="020B0600070205080204" pitchFamily="50" charset="-128"/>
              <a:ea typeface="ＭＳ Ｐゴシック" panose="020B0600070205080204" pitchFamily="50" charset="-128"/>
            </a:rPr>
            <a:t>117,300</a:t>
          </a:r>
          <a:r>
            <a:rPr kumimoji="1" lang="ja-JP" altLang="en-US" sz="1300">
              <a:latin typeface="ＭＳ Ｐゴシック" panose="020B0600070205080204" pitchFamily="50" charset="-128"/>
              <a:ea typeface="ＭＳ Ｐゴシック" panose="020B0600070205080204" pitchFamily="50" charset="-128"/>
            </a:rPr>
            <a:t>円であり、類似団体内平均値と比べて高い水準にある。これは、合併以降、積極的に公共施設やインフラの整備を行なってきたことが要因である。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三重県大台町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実質単年度収支については、赤字となったが、財政調整基金の取り崩しにより実質収支は黒字となっている。</a:t>
          </a:r>
        </a:p>
        <a:p>
          <a:r>
            <a:rPr kumimoji="1" lang="ja-JP" altLang="en-US" sz="1400">
              <a:latin typeface="ＭＳ ゴシック" pitchFamily="49" charset="-128"/>
              <a:ea typeface="ＭＳ ゴシック" pitchFamily="49" charset="-128"/>
            </a:rPr>
            <a:t>　財政調整基金の残高は、令和元年度末</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千万円であるが、令和</a:t>
          </a:r>
          <a:r>
            <a:rPr kumimoji="1" lang="en-US" altLang="ja-JP" sz="1400">
              <a:latin typeface="ＭＳ ゴシック" pitchFamily="49" charset="-128"/>
              <a:ea typeface="ＭＳ ゴシック" pitchFamily="49" charset="-128"/>
            </a:rPr>
            <a:t>13</a:t>
          </a:r>
          <a:r>
            <a:rPr kumimoji="1" lang="ja-JP" altLang="en-US" sz="1400">
              <a:latin typeface="ＭＳ ゴシック" pitchFamily="49" charset="-128"/>
              <a:ea typeface="ＭＳ ゴシック" pitchFamily="49" charset="-128"/>
            </a:rPr>
            <a:t>年度には</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千万円まで落ち込む見通しとなっていることから、今後は、事業の選択と集中により、適正な財政運営を図るとともに、平成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度から着手した「財政改善への取組み（補助金の見直しと事務事業の見直し）」を推進する。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三重県大台町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ついては、すべての会計で赤字を出していないものの、水道事業会計や生活排水処理事業特別会計では、法定外操出に頼る状況にあるため、いずれの事業も使用料の値上げに関する検討が必要である。</a:t>
          </a:r>
        </a:p>
        <a:p>
          <a:r>
            <a:rPr kumimoji="1" lang="ja-JP" altLang="en-US" sz="1400">
              <a:latin typeface="ＭＳ ゴシック" pitchFamily="49" charset="-128"/>
              <a:ea typeface="ＭＳ ゴシック" pitchFamily="49" charset="-128"/>
            </a:rPr>
            <a:t>　また、国民健康保険事業特会計では、平成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年度に国民健康保険税の引上げを行った。ただし保険給付費は依然として増加傾向であり、健康を維持するための健康づくり事業や各種検診事業を推進し、医療費の抑制に努める必要がある。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また、介護保険事業特別会計では、令和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年度より介護保険料の引き上げを行う予定であり、今後は、給付費の抑制を図るべく、新しい介護予防・日常生活支援総合事業を推進していく必要がある。</a:t>
          </a:r>
        </a:p>
        <a:p>
          <a:r>
            <a:rPr kumimoji="1" lang="ja-JP" altLang="en-US" sz="1400">
              <a:latin typeface="ＭＳ ゴシック" pitchFamily="49" charset="-128"/>
              <a:ea typeface="ＭＳ ゴシック" pitchFamily="49" charset="-128"/>
            </a:rPr>
            <a:t>　この他の会計においても、適正な利用者負担を求めるなど税収の確保と、行政のスリム化等を図り、持続可能な財政運営に努める必要がある。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39" t="s">
        <v>79</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0" t="s">
        <v>81</v>
      </c>
      <c r="C3" s="441"/>
      <c r="D3" s="441"/>
      <c r="E3" s="442"/>
      <c r="F3" s="442"/>
      <c r="G3" s="442"/>
      <c r="H3" s="442"/>
      <c r="I3" s="442"/>
      <c r="J3" s="442"/>
      <c r="K3" s="442"/>
      <c r="L3" s="442" t="s">
        <v>82</v>
      </c>
      <c r="M3" s="442"/>
      <c r="N3" s="442"/>
      <c r="O3" s="442"/>
      <c r="P3" s="442"/>
      <c r="Q3" s="442"/>
      <c r="R3" s="449"/>
      <c r="S3" s="449"/>
      <c r="T3" s="449"/>
      <c r="U3" s="449"/>
      <c r="V3" s="450"/>
      <c r="W3" s="424" t="s">
        <v>83</v>
      </c>
      <c r="X3" s="425"/>
      <c r="Y3" s="425"/>
      <c r="Z3" s="425"/>
      <c r="AA3" s="425"/>
      <c r="AB3" s="441"/>
      <c r="AC3" s="449" t="s">
        <v>84</v>
      </c>
      <c r="AD3" s="425"/>
      <c r="AE3" s="425"/>
      <c r="AF3" s="425"/>
      <c r="AG3" s="425"/>
      <c r="AH3" s="425"/>
      <c r="AI3" s="425"/>
      <c r="AJ3" s="425"/>
      <c r="AK3" s="425"/>
      <c r="AL3" s="426"/>
      <c r="AM3" s="424" t="s">
        <v>85</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86</v>
      </c>
      <c r="BO3" s="425"/>
      <c r="BP3" s="425"/>
      <c r="BQ3" s="425"/>
      <c r="BR3" s="425"/>
      <c r="BS3" s="425"/>
      <c r="BT3" s="425"/>
      <c r="BU3" s="426"/>
      <c r="BV3" s="424" t="s">
        <v>87</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88</v>
      </c>
      <c r="CU3" s="425"/>
      <c r="CV3" s="425"/>
      <c r="CW3" s="425"/>
      <c r="CX3" s="425"/>
      <c r="CY3" s="425"/>
      <c r="CZ3" s="425"/>
      <c r="DA3" s="426"/>
      <c r="DB3" s="424" t="s">
        <v>89</v>
      </c>
      <c r="DC3" s="425"/>
      <c r="DD3" s="425"/>
      <c r="DE3" s="425"/>
      <c r="DF3" s="425"/>
      <c r="DG3" s="425"/>
      <c r="DH3" s="425"/>
      <c r="DI3" s="426"/>
      <c r="DJ3" s="186"/>
      <c r="DK3" s="186"/>
      <c r="DL3" s="186"/>
      <c r="DM3" s="186"/>
      <c r="DN3" s="186"/>
      <c r="DO3" s="186"/>
    </row>
    <row r="4" spans="1:119" ht="18.75" customHeight="1" x14ac:dyDescent="0.15">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90</v>
      </c>
      <c r="AZ4" s="428"/>
      <c r="BA4" s="428"/>
      <c r="BB4" s="428"/>
      <c r="BC4" s="428"/>
      <c r="BD4" s="428"/>
      <c r="BE4" s="428"/>
      <c r="BF4" s="428"/>
      <c r="BG4" s="428"/>
      <c r="BH4" s="428"/>
      <c r="BI4" s="428"/>
      <c r="BJ4" s="428"/>
      <c r="BK4" s="428"/>
      <c r="BL4" s="428"/>
      <c r="BM4" s="429"/>
      <c r="BN4" s="430">
        <v>7015845</v>
      </c>
      <c r="BO4" s="431"/>
      <c r="BP4" s="431"/>
      <c r="BQ4" s="431"/>
      <c r="BR4" s="431"/>
      <c r="BS4" s="431"/>
      <c r="BT4" s="431"/>
      <c r="BU4" s="432"/>
      <c r="BV4" s="430">
        <v>7457492</v>
      </c>
      <c r="BW4" s="431"/>
      <c r="BX4" s="431"/>
      <c r="BY4" s="431"/>
      <c r="BZ4" s="431"/>
      <c r="CA4" s="431"/>
      <c r="CB4" s="431"/>
      <c r="CC4" s="432"/>
      <c r="CD4" s="433" t="s">
        <v>91</v>
      </c>
      <c r="CE4" s="434"/>
      <c r="CF4" s="434"/>
      <c r="CG4" s="434"/>
      <c r="CH4" s="434"/>
      <c r="CI4" s="434"/>
      <c r="CJ4" s="434"/>
      <c r="CK4" s="434"/>
      <c r="CL4" s="434"/>
      <c r="CM4" s="434"/>
      <c r="CN4" s="434"/>
      <c r="CO4" s="434"/>
      <c r="CP4" s="434"/>
      <c r="CQ4" s="434"/>
      <c r="CR4" s="434"/>
      <c r="CS4" s="435"/>
      <c r="CT4" s="436">
        <v>3.4</v>
      </c>
      <c r="CU4" s="437"/>
      <c r="CV4" s="437"/>
      <c r="CW4" s="437"/>
      <c r="CX4" s="437"/>
      <c r="CY4" s="437"/>
      <c r="CZ4" s="437"/>
      <c r="DA4" s="438"/>
      <c r="DB4" s="436">
        <v>2.8</v>
      </c>
      <c r="DC4" s="437"/>
      <c r="DD4" s="437"/>
      <c r="DE4" s="437"/>
      <c r="DF4" s="437"/>
      <c r="DG4" s="437"/>
      <c r="DH4" s="437"/>
      <c r="DI4" s="438"/>
      <c r="DJ4" s="186"/>
      <c r="DK4" s="186"/>
      <c r="DL4" s="186"/>
      <c r="DM4" s="186"/>
      <c r="DN4" s="186"/>
      <c r="DO4" s="186"/>
    </row>
    <row r="5" spans="1:119" ht="18.75" customHeight="1" x14ac:dyDescent="0.15">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92</v>
      </c>
      <c r="AN5" s="497"/>
      <c r="AO5" s="497"/>
      <c r="AP5" s="497"/>
      <c r="AQ5" s="497"/>
      <c r="AR5" s="497"/>
      <c r="AS5" s="497"/>
      <c r="AT5" s="498"/>
      <c r="AU5" s="499" t="s">
        <v>93</v>
      </c>
      <c r="AV5" s="500"/>
      <c r="AW5" s="500"/>
      <c r="AX5" s="500"/>
      <c r="AY5" s="501" t="s">
        <v>94</v>
      </c>
      <c r="AZ5" s="502"/>
      <c r="BA5" s="502"/>
      <c r="BB5" s="502"/>
      <c r="BC5" s="502"/>
      <c r="BD5" s="502"/>
      <c r="BE5" s="502"/>
      <c r="BF5" s="502"/>
      <c r="BG5" s="502"/>
      <c r="BH5" s="502"/>
      <c r="BI5" s="502"/>
      <c r="BJ5" s="502"/>
      <c r="BK5" s="502"/>
      <c r="BL5" s="502"/>
      <c r="BM5" s="503"/>
      <c r="BN5" s="467">
        <v>6818246</v>
      </c>
      <c r="BO5" s="468"/>
      <c r="BP5" s="468"/>
      <c r="BQ5" s="468"/>
      <c r="BR5" s="468"/>
      <c r="BS5" s="468"/>
      <c r="BT5" s="468"/>
      <c r="BU5" s="469"/>
      <c r="BV5" s="467">
        <v>7304735</v>
      </c>
      <c r="BW5" s="468"/>
      <c r="BX5" s="468"/>
      <c r="BY5" s="468"/>
      <c r="BZ5" s="468"/>
      <c r="CA5" s="468"/>
      <c r="CB5" s="468"/>
      <c r="CC5" s="469"/>
      <c r="CD5" s="470" t="s">
        <v>95</v>
      </c>
      <c r="CE5" s="471"/>
      <c r="CF5" s="471"/>
      <c r="CG5" s="471"/>
      <c r="CH5" s="471"/>
      <c r="CI5" s="471"/>
      <c r="CJ5" s="471"/>
      <c r="CK5" s="471"/>
      <c r="CL5" s="471"/>
      <c r="CM5" s="471"/>
      <c r="CN5" s="471"/>
      <c r="CO5" s="471"/>
      <c r="CP5" s="471"/>
      <c r="CQ5" s="471"/>
      <c r="CR5" s="471"/>
      <c r="CS5" s="472"/>
      <c r="CT5" s="464">
        <v>91.7</v>
      </c>
      <c r="CU5" s="465"/>
      <c r="CV5" s="465"/>
      <c r="CW5" s="465"/>
      <c r="CX5" s="465"/>
      <c r="CY5" s="465"/>
      <c r="CZ5" s="465"/>
      <c r="DA5" s="466"/>
      <c r="DB5" s="464">
        <v>93.6</v>
      </c>
      <c r="DC5" s="465"/>
      <c r="DD5" s="465"/>
      <c r="DE5" s="465"/>
      <c r="DF5" s="465"/>
      <c r="DG5" s="465"/>
      <c r="DH5" s="465"/>
      <c r="DI5" s="466"/>
      <c r="DJ5" s="186"/>
      <c r="DK5" s="186"/>
      <c r="DL5" s="186"/>
      <c r="DM5" s="186"/>
      <c r="DN5" s="186"/>
      <c r="DO5" s="186"/>
    </row>
    <row r="6" spans="1:119" ht="18.75" customHeight="1" x14ac:dyDescent="0.15">
      <c r="A6" s="187"/>
      <c r="B6" s="473" t="s">
        <v>96</v>
      </c>
      <c r="C6" s="474"/>
      <c r="D6" s="474"/>
      <c r="E6" s="475"/>
      <c r="F6" s="475"/>
      <c r="G6" s="475"/>
      <c r="H6" s="475"/>
      <c r="I6" s="475"/>
      <c r="J6" s="475"/>
      <c r="K6" s="475"/>
      <c r="L6" s="475" t="s">
        <v>97</v>
      </c>
      <c r="M6" s="475"/>
      <c r="N6" s="475"/>
      <c r="O6" s="475"/>
      <c r="P6" s="475"/>
      <c r="Q6" s="475"/>
      <c r="R6" s="479"/>
      <c r="S6" s="479"/>
      <c r="T6" s="479"/>
      <c r="U6" s="479"/>
      <c r="V6" s="480"/>
      <c r="W6" s="483" t="s">
        <v>98</v>
      </c>
      <c r="X6" s="484"/>
      <c r="Y6" s="484"/>
      <c r="Z6" s="484"/>
      <c r="AA6" s="484"/>
      <c r="AB6" s="474"/>
      <c r="AC6" s="487" t="s">
        <v>99</v>
      </c>
      <c r="AD6" s="488"/>
      <c r="AE6" s="488"/>
      <c r="AF6" s="488"/>
      <c r="AG6" s="488"/>
      <c r="AH6" s="488"/>
      <c r="AI6" s="488"/>
      <c r="AJ6" s="488"/>
      <c r="AK6" s="488"/>
      <c r="AL6" s="489"/>
      <c r="AM6" s="496" t="s">
        <v>100</v>
      </c>
      <c r="AN6" s="497"/>
      <c r="AO6" s="497"/>
      <c r="AP6" s="497"/>
      <c r="AQ6" s="497"/>
      <c r="AR6" s="497"/>
      <c r="AS6" s="497"/>
      <c r="AT6" s="498"/>
      <c r="AU6" s="499" t="s">
        <v>93</v>
      </c>
      <c r="AV6" s="500"/>
      <c r="AW6" s="500"/>
      <c r="AX6" s="500"/>
      <c r="AY6" s="501" t="s">
        <v>101</v>
      </c>
      <c r="AZ6" s="502"/>
      <c r="BA6" s="502"/>
      <c r="BB6" s="502"/>
      <c r="BC6" s="502"/>
      <c r="BD6" s="502"/>
      <c r="BE6" s="502"/>
      <c r="BF6" s="502"/>
      <c r="BG6" s="502"/>
      <c r="BH6" s="502"/>
      <c r="BI6" s="502"/>
      <c r="BJ6" s="502"/>
      <c r="BK6" s="502"/>
      <c r="BL6" s="502"/>
      <c r="BM6" s="503"/>
      <c r="BN6" s="467">
        <v>197599</v>
      </c>
      <c r="BO6" s="468"/>
      <c r="BP6" s="468"/>
      <c r="BQ6" s="468"/>
      <c r="BR6" s="468"/>
      <c r="BS6" s="468"/>
      <c r="BT6" s="468"/>
      <c r="BU6" s="469"/>
      <c r="BV6" s="467">
        <v>152757</v>
      </c>
      <c r="BW6" s="468"/>
      <c r="BX6" s="468"/>
      <c r="BY6" s="468"/>
      <c r="BZ6" s="468"/>
      <c r="CA6" s="468"/>
      <c r="CB6" s="468"/>
      <c r="CC6" s="469"/>
      <c r="CD6" s="470" t="s">
        <v>102</v>
      </c>
      <c r="CE6" s="471"/>
      <c r="CF6" s="471"/>
      <c r="CG6" s="471"/>
      <c r="CH6" s="471"/>
      <c r="CI6" s="471"/>
      <c r="CJ6" s="471"/>
      <c r="CK6" s="471"/>
      <c r="CL6" s="471"/>
      <c r="CM6" s="471"/>
      <c r="CN6" s="471"/>
      <c r="CO6" s="471"/>
      <c r="CP6" s="471"/>
      <c r="CQ6" s="471"/>
      <c r="CR6" s="471"/>
      <c r="CS6" s="472"/>
      <c r="CT6" s="504">
        <v>94.6</v>
      </c>
      <c r="CU6" s="505"/>
      <c r="CV6" s="505"/>
      <c r="CW6" s="505"/>
      <c r="CX6" s="505"/>
      <c r="CY6" s="505"/>
      <c r="CZ6" s="505"/>
      <c r="DA6" s="506"/>
      <c r="DB6" s="504">
        <v>97.6</v>
      </c>
      <c r="DC6" s="505"/>
      <c r="DD6" s="505"/>
      <c r="DE6" s="505"/>
      <c r="DF6" s="505"/>
      <c r="DG6" s="505"/>
      <c r="DH6" s="505"/>
      <c r="DI6" s="506"/>
      <c r="DJ6" s="186"/>
      <c r="DK6" s="186"/>
      <c r="DL6" s="186"/>
      <c r="DM6" s="186"/>
      <c r="DN6" s="186"/>
      <c r="DO6" s="186"/>
    </row>
    <row r="7" spans="1:119" ht="18.75" customHeight="1" x14ac:dyDescent="0.15">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103</v>
      </c>
      <c r="AN7" s="497"/>
      <c r="AO7" s="497"/>
      <c r="AP7" s="497"/>
      <c r="AQ7" s="497"/>
      <c r="AR7" s="497"/>
      <c r="AS7" s="497"/>
      <c r="AT7" s="498"/>
      <c r="AU7" s="499" t="s">
        <v>93</v>
      </c>
      <c r="AV7" s="500"/>
      <c r="AW7" s="500"/>
      <c r="AX7" s="500"/>
      <c r="AY7" s="501" t="s">
        <v>104</v>
      </c>
      <c r="AZ7" s="502"/>
      <c r="BA7" s="502"/>
      <c r="BB7" s="502"/>
      <c r="BC7" s="502"/>
      <c r="BD7" s="502"/>
      <c r="BE7" s="502"/>
      <c r="BF7" s="502"/>
      <c r="BG7" s="502"/>
      <c r="BH7" s="502"/>
      <c r="BI7" s="502"/>
      <c r="BJ7" s="502"/>
      <c r="BK7" s="502"/>
      <c r="BL7" s="502"/>
      <c r="BM7" s="503"/>
      <c r="BN7" s="467">
        <v>37950</v>
      </c>
      <c r="BO7" s="468"/>
      <c r="BP7" s="468"/>
      <c r="BQ7" s="468"/>
      <c r="BR7" s="468"/>
      <c r="BS7" s="468"/>
      <c r="BT7" s="468"/>
      <c r="BU7" s="469"/>
      <c r="BV7" s="467">
        <v>21799</v>
      </c>
      <c r="BW7" s="468"/>
      <c r="BX7" s="468"/>
      <c r="BY7" s="468"/>
      <c r="BZ7" s="468"/>
      <c r="CA7" s="468"/>
      <c r="CB7" s="468"/>
      <c r="CC7" s="469"/>
      <c r="CD7" s="470" t="s">
        <v>105</v>
      </c>
      <c r="CE7" s="471"/>
      <c r="CF7" s="471"/>
      <c r="CG7" s="471"/>
      <c r="CH7" s="471"/>
      <c r="CI7" s="471"/>
      <c r="CJ7" s="471"/>
      <c r="CK7" s="471"/>
      <c r="CL7" s="471"/>
      <c r="CM7" s="471"/>
      <c r="CN7" s="471"/>
      <c r="CO7" s="471"/>
      <c r="CP7" s="471"/>
      <c r="CQ7" s="471"/>
      <c r="CR7" s="471"/>
      <c r="CS7" s="472"/>
      <c r="CT7" s="467">
        <v>4740644</v>
      </c>
      <c r="CU7" s="468"/>
      <c r="CV7" s="468"/>
      <c r="CW7" s="468"/>
      <c r="CX7" s="468"/>
      <c r="CY7" s="468"/>
      <c r="CZ7" s="468"/>
      <c r="DA7" s="469"/>
      <c r="DB7" s="467">
        <v>4650923</v>
      </c>
      <c r="DC7" s="468"/>
      <c r="DD7" s="468"/>
      <c r="DE7" s="468"/>
      <c r="DF7" s="468"/>
      <c r="DG7" s="468"/>
      <c r="DH7" s="468"/>
      <c r="DI7" s="469"/>
      <c r="DJ7" s="186"/>
      <c r="DK7" s="186"/>
      <c r="DL7" s="186"/>
      <c r="DM7" s="186"/>
      <c r="DN7" s="186"/>
      <c r="DO7" s="186"/>
    </row>
    <row r="8" spans="1:119" ht="18.75" customHeight="1" thickBot="1" x14ac:dyDescent="0.2">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106</v>
      </c>
      <c r="AN8" s="497"/>
      <c r="AO8" s="497"/>
      <c r="AP8" s="497"/>
      <c r="AQ8" s="497"/>
      <c r="AR8" s="497"/>
      <c r="AS8" s="497"/>
      <c r="AT8" s="498"/>
      <c r="AU8" s="499" t="s">
        <v>107</v>
      </c>
      <c r="AV8" s="500"/>
      <c r="AW8" s="500"/>
      <c r="AX8" s="500"/>
      <c r="AY8" s="501" t="s">
        <v>108</v>
      </c>
      <c r="AZ8" s="502"/>
      <c r="BA8" s="502"/>
      <c r="BB8" s="502"/>
      <c r="BC8" s="502"/>
      <c r="BD8" s="502"/>
      <c r="BE8" s="502"/>
      <c r="BF8" s="502"/>
      <c r="BG8" s="502"/>
      <c r="BH8" s="502"/>
      <c r="BI8" s="502"/>
      <c r="BJ8" s="502"/>
      <c r="BK8" s="502"/>
      <c r="BL8" s="502"/>
      <c r="BM8" s="503"/>
      <c r="BN8" s="467">
        <v>159649</v>
      </c>
      <c r="BO8" s="468"/>
      <c r="BP8" s="468"/>
      <c r="BQ8" s="468"/>
      <c r="BR8" s="468"/>
      <c r="BS8" s="468"/>
      <c r="BT8" s="468"/>
      <c r="BU8" s="469"/>
      <c r="BV8" s="467">
        <v>130958</v>
      </c>
      <c r="BW8" s="468"/>
      <c r="BX8" s="468"/>
      <c r="BY8" s="468"/>
      <c r="BZ8" s="468"/>
      <c r="CA8" s="468"/>
      <c r="CB8" s="468"/>
      <c r="CC8" s="469"/>
      <c r="CD8" s="470" t="s">
        <v>109</v>
      </c>
      <c r="CE8" s="471"/>
      <c r="CF8" s="471"/>
      <c r="CG8" s="471"/>
      <c r="CH8" s="471"/>
      <c r="CI8" s="471"/>
      <c r="CJ8" s="471"/>
      <c r="CK8" s="471"/>
      <c r="CL8" s="471"/>
      <c r="CM8" s="471"/>
      <c r="CN8" s="471"/>
      <c r="CO8" s="471"/>
      <c r="CP8" s="471"/>
      <c r="CQ8" s="471"/>
      <c r="CR8" s="471"/>
      <c r="CS8" s="472"/>
      <c r="CT8" s="507">
        <v>0.25</v>
      </c>
      <c r="CU8" s="508"/>
      <c r="CV8" s="508"/>
      <c r="CW8" s="508"/>
      <c r="CX8" s="508"/>
      <c r="CY8" s="508"/>
      <c r="CZ8" s="508"/>
      <c r="DA8" s="509"/>
      <c r="DB8" s="507">
        <v>0.25</v>
      </c>
      <c r="DC8" s="508"/>
      <c r="DD8" s="508"/>
      <c r="DE8" s="508"/>
      <c r="DF8" s="508"/>
      <c r="DG8" s="508"/>
      <c r="DH8" s="508"/>
      <c r="DI8" s="509"/>
      <c r="DJ8" s="186"/>
      <c r="DK8" s="186"/>
      <c r="DL8" s="186"/>
      <c r="DM8" s="186"/>
      <c r="DN8" s="186"/>
      <c r="DO8" s="186"/>
    </row>
    <row r="9" spans="1:119" ht="18.75" customHeight="1" thickBot="1" x14ac:dyDescent="0.2">
      <c r="A9" s="187"/>
      <c r="B9" s="461" t="s">
        <v>110</v>
      </c>
      <c r="C9" s="462"/>
      <c r="D9" s="462"/>
      <c r="E9" s="462"/>
      <c r="F9" s="462"/>
      <c r="G9" s="462"/>
      <c r="H9" s="462"/>
      <c r="I9" s="462"/>
      <c r="J9" s="462"/>
      <c r="K9" s="510"/>
      <c r="L9" s="511" t="s">
        <v>111</v>
      </c>
      <c r="M9" s="512"/>
      <c r="N9" s="512"/>
      <c r="O9" s="512"/>
      <c r="P9" s="512"/>
      <c r="Q9" s="513"/>
      <c r="R9" s="514">
        <v>9557</v>
      </c>
      <c r="S9" s="515"/>
      <c r="T9" s="515"/>
      <c r="U9" s="515"/>
      <c r="V9" s="516"/>
      <c r="W9" s="424" t="s">
        <v>112</v>
      </c>
      <c r="X9" s="425"/>
      <c r="Y9" s="425"/>
      <c r="Z9" s="425"/>
      <c r="AA9" s="425"/>
      <c r="AB9" s="425"/>
      <c r="AC9" s="425"/>
      <c r="AD9" s="425"/>
      <c r="AE9" s="425"/>
      <c r="AF9" s="425"/>
      <c r="AG9" s="425"/>
      <c r="AH9" s="425"/>
      <c r="AI9" s="425"/>
      <c r="AJ9" s="425"/>
      <c r="AK9" s="425"/>
      <c r="AL9" s="426"/>
      <c r="AM9" s="496" t="s">
        <v>113</v>
      </c>
      <c r="AN9" s="497"/>
      <c r="AO9" s="497"/>
      <c r="AP9" s="497"/>
      <c r="AQ9" s="497"/>
      <c r="AR9" s="497"/>
      <c r="AS9" s="497"/>
      <c r="AT9" s="498"/>
      <c r="AU9" s="499" t="s">
        <v>114</v>
      </c>
      <c r="AV9" s="500"/>
      <c r="AW9" s="500"/>
      <c r="AX9" s="500"/>
      <c r="AY9" s="501" t="s">
        <v>115</v>
      </c>
      <c r="AZ9" s="502"/>
      <c r="BA9" s="502"/>
      <c r="BB9" s="502"/>
      <c r="BC9" s="502"/>
      <c r="BD9" s="502"/>
      <c r="BE9" s="502"/>
      <c r="BF9" s="502"/>
      <c r="BG9" s="502"/>
      <c r="BH9" s="502"/>
      <c r="BI9" s="502"/>
      <c r="BJ9" s="502"/>
      <c r="BK9" s="502"/>
      <c r="BL9" s="502"/>
      <c r="BM9" s="503"/>
      <c r="BN9" s="467">
        <v>28691</v>
      </c>
      <c r="BO9" s="468"/>
      <c r="BP9" s="468"/>
      <c r="BQ9" s="468"/>
      <c r="BR9" s="468"/>
      <c r="BS9" s="468"/>
      <c r="BT9" s="468"/>
      <c r="BU9" s="469"/>
      <c r="BV9" s="467">
        <v>2255</v>
      </c>
      <c r="BW9" s="468"/>
      <c r="BX9" s="468"/>
      <c r="BY9" s="468"/>
      <c r="BZ9" s="468"/>
      <c r="CA9" s="468"/>
      <c r="CB9" s="468"/>
      <c r="CC9" s="469"/>
      <c r="CD9" s="470" t="s">
        <v>116</v>
      </c>
      <c r="CE9" s="471"/>
      <c r="CF9" s="471"/>
      <c r="CG9" s="471"/>
      <c r="CH9" s="471"/>
      <c r="CI9" s="471"/>
      <c r="CJ9" s="471"/>
      <c r="CK9" s="471"/>
      <c r="CL9" s="471"/>
      <c r="CM9" s="471"/>
      <c r="CN9" s="471"/>
      <c r="CO9" s="471"/>
      <c r="CP9" s="471"/>
      <c r="CQ9" s="471"/>
      <c r="CR9" s="471"/>
      <c r="CS9" s="472"/>
      <c r="CT9" s="464">
        <v>19.600000000000001</v>
      </c>
      <c r="CU9" s="465"/>
      <c r="CV9" s="465"/>
      <c r="CW9" s="465"/>
      <c r="CX9" s="465"/>
      <c r="CY9" s="465"/>
      <c r="CZ9" s="465"/>
      <c r="DA9" s="466"/>
      <c r="DB9" s="464">
        <v>19.5</v>
      </c>
      <c r="DC9" s="465"/>
      <c r="DD9" s="465"/>
      <c r="DE9" s="465"/>
      <c r="DF9" s="465"/>
      <c r="DG9" s="465"/>
      <c r="DH9" s="465"/>
      <c r="DI9" s="466"/>
      <c r="DJ9" s="186"/>
      <c r="DK9" s="186"/>
      <c r="DL9" s="186"/>
      <c r="DM9" s="186"/>
      <c r="DN9" s="186"/>
      <c r="DO9" s="186"/>
    </row>
    <row r="10" spans="1:119" ht="18.75" customHeight="1" thickBot="1" x14ac:dyDescent="0.2">
      <c r="A10" s="187"/>
      <c r="B10" s="461"/>
      <c r="C10" s="462"/>
      <c r="D10" s="462"/>
      <c r="E10" s="462"/>
      <c r="F10" s="462"/>
      <c r="G10" s="462"/>
      <c r="H10" s="462"/>
      <c r="I10" s="462"/>
      <c r="J10" s="462"/>
      <c r="K10" s="510"/>
      <c r="L10" s="517" t="s">
        <v>117</v>
      </c>
      <c r="M10" s="497"/>
      <c r="N10" s="497"/>
      <c r="O10" s="497"/>
      <c r="P10" s="497"/>
      <c r="Q10" s="498"/>
      <c r="R10" s="518">
        <v>10416</v>
      </c>
      <c r="S10" s="519"/>
      <c r="T10" s="519"/>
      <c r="U10" s="519"/>
      <c r="V10" s="520"/>
      <c r="W10" s="455"/>
      <c r="X10" s="456"/>
      <c r="Y10" s="456"/>
      <c r="Z10" s="456"/>
      <c r="AA10" s="456"/>
      <c r="AB10" s="456"/>
      <c r="AC10" s="456"/>
      <c r="AD10" s="456"/>
      <c r="AE10" s="456"/>
      <c r="AF10" s="456"/>
      <c r="AG10" s="456"/>
      <c r="AH10" s="456"/>
      <c r="AI10" s="456"/>
      <c r="AJ10" s="456"/>
      <c r="AK10" s="456"/>
      <c r="AL10" s="459"/>
      <c r="AM10" s="496" t="s">
        <v>118</v>
      </c>
      <c r="AN10" s="497"/>
      <c r="AO10" s="497"/>
      <c r="AP10" s="497"/>
      <c r="AQ10" s="497"/>
      <c r="AR10" s="497"/>
      <c r="AS10" s="497"/>
      <c r="AT10" s="498"/>
      <c r="AU10" s="499" t="s">
        <v>119</v>
      </c>
      <c r="AV10" s="500"/>
      <c r="AW10" s="500"/>
      <c r="AX10" s="500"/>
      <c r="AY10" s="501" t="s">
        <v>120</v>
      </c>
      <c r="AZ10" s="502"/>
      <c r="BA10" s="502"/>
      <c r="BB10" s="502"/>
      <c r="BC10" s="502"/>
      <c r="BD10" s="502"/>
      <c r="BE10" s="502"/>
      <c r="BF10" s="502"/>
      <c r="BG10" s="502"/>
      <c r="BH10" s="502"/>
      <c r="BI10" s="502"/>
      <c r="BJ10" s="502"/>
      <c r="BK10" s="502"/>
      <c r="BL10" s="502"/>
      <c r="BM10" s="503"/>
      <c r="BN10" s="467">
        <v>584</v>
      </c>
      <c r="BO10" s="468"/>
      <c r="BP10" s="468"/>
      <c r="BQ10" s="468"/>
      <c r="BR10" s="468"/>
      <c r="BS10" s="468"/>
      <c r="BT10" s="468"/>
      <c r="BU10" s="469"/>
      <c r="BV10" s="467">
        <v>787</v>
      </c>
      <c r="BW10" s="468"/>
      <c r="BX10" s="468"/>
      <c r="BY10" s="468"/>
      <c r="BZ10" s="468"/>
      <c r="CA10" s="468"/>
      <c r="CB10" s="468"/>
      <c r="CC10" s="469"/>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1"/>
      <c r="C11" s="462"/>
      <c r="D11" s="462"/>
      <c r="E11" s="462"/>
      <c r="F11" s="462"/>
      <c r="G11" s="462"/>
      <c r="H11" s="462"/>
      <c r="I11" s="462"/>
      <c r="J11" s="462"/>
      <c r="K11" s="510"/>
      <c r="L11" s="521" t="s">
        <v>122</v>
      </c>
      <c r="M11" s="522"/>
      <c r="N11" s="522"/>
      <c r="O11" s="522"/>
      <c r="P11" s="522"/>
      <c r="Q11" s="523"/>
      <c r="R11" s="524" t="s">
        <v>123</v>
      </c>
      <c r="S11" s="525"/>
      <c r="T11" s="525"/>
      <c r="U11" s="525"/>
      <c r="V11" s="526"/>
      <c r="W11" s="455"/>
      <c r="X11" s="456"/>
      <c r="Y11" s="456"/>
      <c r="Z11" s="456"/>
      <c r="AA11" s="456"/>
      <c r="AB11" s="456"/>
      <c r="AC11" s="456"/>
      <c r="AD11" s="456"/>
      <c r="AE11" s="456"/>
      <c r="AF11" s="456"/>
      <c r="AG11" s="456"/>
      <c r="AH11" s="456"/>
      <c r="AI11" s="456"/>
      <c r="AJ11" s="456"/>
      <c r="AK11" s="456"/>
      <c r="AL11" s="459"/>
      <c r="AM11" s="496" t="s">
        <v>124</v>
      </c>
      <c r="AN11" s="497"/>
      <c r="AO11" s="497"/>
      <c r="AP11" s="497"/>
      <c r="AQ11" s="497"/>
      <c r="AR11" s="497"/>
      <c r="AS11" s="497"/>
      <c r="AT11" s="498"/>
      <c r="AU11" s="499" t="s">
        <v>107</v>
      </c>
      <c r="AV11" s="500"/>
      <c r="AW11" s="500"/>
      <c r="AX11" s="500"/>
      <c r="AY11" s="501" t="s">
        <v>125</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0</v>
      </c>
      <c r="BW11" s="468"/>
      <c r="BX11" s="468"/>
      <c r="BY11" s="468"/>
      <c r="BZ11" s="468"/>
      <c r="CA11" s="468"/>
      <c r="CB11" s="468"/>
      <c r="CC11" s="469"/>
      <c r="CD11" s="470" t="s">
        <v>126</v>
      </c>
      <c r="CE11" s="471"/>
      <c r="CF11" s="471"/>
      <c r="CG11" s="471"/>
      <c r="CH11" s="471"/>
      <c r="CI11" s="471"/>
      <c r="CJ11" s="471"/>
      <c r="CK11" s="471"/>
      <c r="CL11" s="471"/>
      <c r="CM11" s="471"/>
      <c r="CN11" s="471"/>
      <c r="CO11" s="471"/>
      <c r="CP11" s="471"/>
      <c r="CQ11" s="471"/>
      <c r="CR11" s="471"/>
      <c r="CS11" s="472"/>
      <c r="CT11" s="507" t="s">
        <v>127</v>
      </c>
      <c r="CU11" s="508"/>
      <c r="CV11" s="508"/>
      <c r="CW11" s="508"/>
      <c r="CX11" s="508"/>
      <c r="CY11" s="508"/>
      <c r="CZ11" s="508"/>
      <c r="DA11" s="509"/>
      <c r="DB11" s="507" t="s">
        <v>128</v>
      </c>
      <c r="DC11" s="508"/>
      <c r="DD11" s="508"/>
      <c r="DE11" s="508"/>
      <c r="DF11" s="508"/>
      <c r="DG11" s="508"/>
      <c r="DH11" s="508"/>
      <c r="DI11" s="509"/>
      <c r="DJ11" s="186"/>
      <c r="DK11" s="186"/>
      <c r="DL11" s="186"/>
      <c r="DM11" s="186"/>
      <c r="DN11" s="186"/>
      <c r="DO11" s="186"/>
    </row>
    <row r="12" spans="1:119" ht="18.75" customHeight="1" x14ac:dyDescent="0.15">
      <c r="A12" s="187"/>
      <c r="B12" s="527" t="s">
        <v>129</v>
      </c>
      <c r="C12" s="528"/>
      <c r="D12" s="528"/>
      <c r="E12" s="528"/>
      <c r="F12" s="528"/>
      <c r="G12" s="528"/>
      <c r="H12" s="528"/>
      <c r="I12" s="528"/>
      <c r="J12" s="528"/>
      <c r="K12" s="529"/>
      <c r="L12" s="536" t="s">
        <v>130</v>
      </c>
      <c r="M12" s="537"/>
      <c r="N12" s="537"/>
      <c r="O12" s="537"/>
      <c r="P12" s="537"/>
      <c r="Q12" s="538"/>
      <c r="R12" s="539">
        <v>9175</v>
      </c>
      <c r="S12" s="540"/>
      <c r="T12" s="540"/>
      <c r="U12" s="540"/>
      <c r="V12" s="541"/>
      <c r="W12" s="542" t="s">
        <v>1</v>
      </c>
      <c r="X12" s="500"/>
      <c r="Y12" s="500"/>
      <c r="Z12" s="500"/>
      <c r="AA12" s="500"/>
      <c r="AB12" s="543"/>
      <c r="AC12" s="544" t="s">
        <v>131</v>
      </c>
      <c r="AD12" s="545"/>
      <c r="AE12" s="545"/>
      <c r="AF12" s="545"/>
      <c r="AG12" s="546"/>
      <c r="AH12" s="544" t="s">
        <v>132</v>
      </c>
      <c r="AI12" s="545"/>
      <c r="AJ12" s="545"/>
      <c r="AK12" s="545"/>
      <c r="AL12" s="547"/>
      <c r="AM12" s="496" t="s">
        <v>133</v>
      </c>
      <c r="AN12" s="497"/>
      <c r="AO12" s="497"/>
      <c r="AP12" s="497"/>
      <c r="AQ12" s="497"/>
      <c r="AR12" s="497"/>
      <c r="AS12" s="497"/>
      <c r="AT12" s="498"/>
      <c r="AU12" s="499" t="s">
        <v>134</v>
      </c>
      <c r="AV12" s="500"/>
      <c r="AW12" s="500"/>
      <c r="AX12" s="500"/>
      <c r="AY12" s="501" t="s">
        <v>135</v>
      </c>
      <c r="AZ12" s="502"/>
      <c r="BA12" s="502"/>
      <c r="BB12" s="502"/>
      <c r="BC12" s="502"/>
      <c r="BD12" s="502"/>
      <c r="BE12" s="502"/>
      <c r="BF12" s="502"/>
      <c r="BG12" s="502"/>
      <c r="BH12" s="502"/>
      <c r="BI12" s="502"/>
      <c r="BJ12" s="502"/>
      <c r="BK12" s="502"/>
      <c r="BL12" s="502"/>
      <c r="BM12" s="503"/>
      <c r="BN12" s="467">
        <v>44337</v>
      </c>
      <c r="BO12" s="468"/>
      <c r="BP12" s="468"/>
      <c r="BQ12" s="468"/>
      <c r="BR12" s="468"/>
      <c r="BS12" s="468"/>
      <c r="BT12" s="468"/>
      <c r="BU12" s="469"/>
      <c r="BV12" s="467">
        <v>83322</v>
      </c>
      <c r="BW12" s="468"/>
      <c r="BX12" s="468"/>
      <c r="BY12" s="468"/>
      <c r="BZ12" s="468"/>
      <c r="CA12" s="468"/>
      <c r="CB12" s="468"/>
      <c r="CC12" s="469"/>
      <c r="CD12" s="470" t="s">
        <v>136</v>
      </c>
      <c r="CE12" s="471"/>
      <c r="CF12" s="471"/>
      <c r="CG12" s="471"/>
      <c r="CH12" s="471"/>
      <c r="CI12" s="471"/>
      <c r="CJ12" s="471"/>
      <c r="CK12" s="471"/>
      <c r="CL12" s="471"/>
      <c r="CM12" s="471"/>
      <c r="CN12" s="471"/>
      <c r="CO12" s="471"/>
      <c r="CP12" s="471"/>
      <c r="CQ12" s="471"/>
      <c r="CR12" s="471"/>
      <c r="CS12" s="472"/>
      <c r="CT12" s="507" t="s">
        <v>137</v>
      </c>
      <c r="CU12" s="508"/>
      <c r="CV12" s="508"/>
      <c r="CW12" s="508"/>
      <c r="CX12" s="508"/>
      <c r="CY12" s="508"/>
      <c r="CZ12" s="508"/>
      <c r="DA12" s="509"/>
      <c r="DB12" s="507" t="s">
        <v>137</v>
      </c>
      <c r="DC12" s="508"/>
      <c r="DD12" s="508"/>
      <c r="DE12" s="508"/>
      <c r="DF12" s="508"/>
      <c r="DG12" s="508"/>
      <c r="DH12" s="508"/>
      <c r="DI12" s="509"/>
      <c r="DJ12" s="186"/>
      <c r="DK12" s="186"/>
      <c r="DL12" s="186"/>
      <c r="DM12" s="186"/>
      <c r="DN12" s="186"/>
      <c r="DO12" s="186"/>
    </row>
    <row r="13" spans="1:119" ht="18.75" customHeight="1" x14ac:dyDescent="0.15">
      <c r="A13" s="187"/>
      <c r="B13" s="530"/>
      <c r="C13" s="531"/>
      <c r="D13" s="531"/>
      <c r="E13" s="531"/>
      <c r="F13" s="531"/>
      <c r="G13" s="531"/>
      <c r="H13" s="531"/>
      <c r="I13" s="531"/>
      <c r="J13" s="531"/>
      <c r="K13" s="532"/>
      <c r="L13" s="197"/>
      <c r="M13" s="558" t="s">
        <v>138</v>
      </c>
      <c r="N13" s="559"/>
      <c r="O13" s="559"/>
      <c r="P13" s="559"/>
      <c r="Q13" s="560"/>
      <c r="R13" s="551">
        <v>9072</v>
      </c>
      <c r="S13" s="552"/>
      <c r="T13" s="552"/>
      <c r="U13" s="552"/>
      <c r="V13" s="553"/>
      <c r="W13" s="483" t="s">
        <v>139</v>
      </c>
      <c r="X13" s="484"/>
      <c r="Y13" s="484"/>
      <c r="Z13" s="484"/>
      <c r="AA13" s="484"/>
      <c r="AB13" s="474"/>
      <c r="AC13" s="518">
        <v>350</v>
      </c>
      <c r="AD13" s="519"/>
      <c r="AE13" s="519"/>
      <c r="AF13" s="519"/>
      <c r="AG13" s="561"/>
      <c r="AH13" s="518">
        <v>386</v>
      </c>
      <c r="AI13" s="519"/>
      <c r="AJ13" s="519"/>
      <c r="AK13" s="519"/>
      <c r="AL13" s="520"/>
      <c r="AM13" s="496" t="s">
        <v>140</v>
      </c>
      <c r="AN13" s="497"/>
      <c r="AO13" s="497"/>
      <c r="AP13" s="497"/>
      <c r="AQ13" s="497"/>
      <c r="AR13" s="497"/>
      <c r="AS13" s="497"/>
      <c r="AT13" s="498"/>
      <c r="AU13" s="499" t="s">
        <v>141</v>
      </c>
      <c r="AV13" s="500"/>
      <c r="AW13" s="500"/>
      <c r="AX13" s="500"/>
      <c r="AY13" s="501" t="s">
        <v>142</v>
      </c>
      <c r="AZ13" s="502"/>
      <c r="BA13" s="502"/>
      <c r="BB13" s="502"/>
      <c r="BC13" s="502"/>
      <c r="BD13" s="502"/>
      <c r="BE13" s="502"/>
      <c r="BF13" s="502"/>
      <c r="BG13" s="502"/>
      <c r="BH13" s="502"/>
      <c r="BI13" s="502"/>
      <c r="BJ13" s="502"/>
      <c r="BK13" s="502"/>
      <c r="BL13" s="502"/>
      <c r="BM13" s="503"/>
      <c r="BN13" s="467">
        <v>-15062</v>
      </c>
      <c r="BO13" s="468"/>
      <c r="BP13" s="468"/>
      <c r="BQ13" s="468"/>
      <c r="BR13" s="468"/>
      <c r="BS13" s="468"/>
      <c r="BT13" s="468"/>
      <c r="BU13" s="469"/>
      <c r="BV13" s="467">
        <v>-80280</v>
      </c>
      <c r="BW13" s="468"/>
      <c r="BX13" s="468"/>
      <c r="BY13" s="468"/>
      <c r="BZ13" s="468"/>
      <c r="CA13" s="468"/>
      <c r="CB13" s="468"/>
      <c r="CC13" s="469"/>
      <c r="CD13" s="470" t="s">
        <v>143</v>
      </c>
      <c r="CE13" s="471"/>
      <c r="CF13" s="471"/>
      <c r="CG13" s="471"/>
      <c r="CH13" s="471"/>
      <c r="CI13" s="471"/>
      <c r="CJ13" s="471"/>
      <c r="CK13" s="471"/>
      <c r="CL13" s="471"/>
      <c r="CM13" s="471"/>
      <c r="CN13" s="471"/>
      <c r="CO13" s="471"/>
      <c r="CP13" s="471"/>
      <c r="CQ13" s="471"/>
      <c r="CR13" s="471"/>
      <c r="CS13" s="472"/>
      <c r="CT13" s="464">
        <v>9.1999999999999993</v>
      </c>
      <c r="CU13" s="465"/>
      <c r="CV13" s="465"/>
      <c r="CW13" s="465"/>
      <c r="CX13" s="465"/>
      <c r="CY13" s="465"/>
      <c r="CZ13" s="465"/>
      <c r="DA13" s="466"/>
      <c r="DB13" s="464">
        <v>9.1999999999999993</v>
      </c>
      <c r="DC13" s="465"/>
      <c r="DD13" s="465"/>
      <c r="DE13" s="465"/>
      <c r="DF13" s="465"/>
      <c r="DG13" s="465"/>
      <c r="DH13" s="465"/>
      <c r="DI13" s="466"/>
      <c r="DJ13" s="186"/>
      <c r="DK13" s="186"/>
      <c r="DL13" s="186"/>
      <c r="DM13" s="186"/>
      <c r="DN13" s="186"/>
      <c r="DO13" s="186"/>
    </row>
    <row r="14" spans="1:119" ht="18.75" customHeight="1" thickBot="1" x14ac:dyDescent="0.2">
      <c r="A14" s="187"/>
      <c r="B14" s="530"/>
      <c r="C14" s="531"/>
      <c r="D14" s="531"/>
      <c r="E14" s="531"/>
      <c r="F14" s="531"/>
      <c r="G14" s="531"/>
      <c r="H14" s="531"/>
      <c r="I14" s="531"/>
      <c r="J14" s="531"/>
      <c r="K14" s="532"/>
      <c r="L14" s="548" t="s">
        <v>144</v>
      </c>
      <c r="M14" s="549"/>
      <c r="N14" s="549"/>
      <c r="O14" s="549"/>
      <c r="P14" s="549"/>
      <c r="Q14" s="550"/>
      <c r="R14" s="551">
        <v>9385</v>
      </c>
      <c r="S14" s="552"/>
      <c r="T14" s="552"/>
      <c r="U14" s="552"/>
      <c r="V14" s="553"/>
      <c r="W14" s="457"/>
      <c r="X14" s="458"/>
      <c r="Y14" s="458"/>
      <c r="Z14" s="458"/>
      <c r="AA14" s="458"/>
      <c r="AB14" s="447"/>
      <c r="AC14" s="554">
        <v>8.1999999999999993</v>
      </c>
      <c r="AD14" s="555"/>
      <c r="AE14" s="555"/>
      <c r="AF14" s="555"/>
      <c r="AG14" s="556"/>
      <c r="AH14" s="554">
        <v>8.4</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145</v>
      </c>
      <c r="CE14" s="563"/>
      <c r="CF14" s="563"/>
      <c r="CG14" s="563"/>
      <c r="CH14" s="563"/>
      <c r="CI14" s="563"/>
      <c r="CJ14" s="563"/>
      <c r="CK14" s="563"/>
      <c r="CL14" s="563"/>
      <c r="CM14" s="563"/>
      <c r="CN14" s="563"/>
      <c r="CO14" s="563"/>
      <c r="CP14" s="563"/>
      <c r="CQ14" s="563"/>
      <c r="CR14" s="563"/>
      <c r="CS14" s="564"/>
      <c r="CT14" s="565">
        <v>38.200000000000003</v>
      </c>
      <c r="CU14" s="566"/>
      <c r="CV14" s="566"/>
      <c r="CW14" s="566"/>
      <c r="CX14" s="566"/>
      <c r="CY14" s="566"/>
      <c r="CZ14" s="566"/>
      <c r="DA14" s="567"/>
      <c r="DB14" s="565">
        <v>48.7</v>
      </c>
      <c r="DC14" s="566"/>
      <c r="DD14" s="566"/>
      <c r="DE14" s="566"/>
      <c r="DF14" s="566"/>
      <c r="DG14" s="566"/>
      <c r="DH14" s="566"/>
      <c r="DI14" s="567"/>
      <c r="DJ14" s="186"/>
      <c r="DK14" s="186"/>
      <c r="DL14" s="186"/>
      <c r="DM14" s="186"/>
      <c r="DN14" s="186"/>
      <c r="DO14" s="186"/>
    </row>
    <row r="15" spans="1:119" ht="18.75" customHeight="1" x14ac:dyDescent="0.15">
      <c r="A15" s="187"/>
      <c r="B15" s="530"/>
      <c r="C15" s="531"/>
      <c r="D15" s="531"/>
      <c r="E15" s="531"/>
      <c r="F15" s="531"/>
      <c r="G15" s="531"/>
      <c r="H15" s="531"/>
      <c r="I15" s="531"/>
      <c r="J15" s="531"/>
      <c r="K15" s="532"/>
      <c r="L15" s="197"/>
      <c r="M15" s="558" t="s">
        <v>146</v>
      </c>
      <c r="N15" s="559"/>
      <c r="O15" s="559"/>
      <c r="P15" s="559"/>
      <c r="Q15" s="560"/>
      <c r="R15" s="551">
        <v>9283</v>
      </c>
      <c r="S15" s="552"/>
      <c r="T15" s="552"/>
      <c r="U15" s="552"/>
      <c r="V15" s="553"/>
      <c r="W15" s="483" t="s">
        <v>147</v>
      </c>
      <c r="X15" s="484"/>
      <c r="Y15" s="484"/>
      <c r="Z15" s="484"/>
      <c r="AA15" s="484"/>
      <c r="AB15" s="474"/>
      <c r="AC15" s="518">
        <v>1206</v>
      </c>
      <c r="AD15" s="519"/>
      <c r="AE15" s="519"/>
      <c r="AF15" s="519"/>
      <c r="AG15" s="561"/>
      <c r="AH15" s="518">
        <v>1442</v>
      </c>
      <c r="AI15" s="519"/>
      <c r="AJ15" s="519"/>
      <c r="AK15" s="519"/>
      <c r="AL15" s="520"/>
      <c r="AM15" s="496"/>
      <c r="AN15" s="497"/>
      <c r="AO15" s="497"/>
      <c r="AP15" s="497"/>
      <c r="AQ15" s="497"/>
      <c r="AR15" s="497"/>
      <c r="AS15" s="497"/>
      <c r="AT15" s="498"/>
      <c r="AU15" s="499"/>
      <c r="AV15" s="500"/>
      <c r="AW15" s="500"/>
      <c r="AX15" s="500"/>
      <c r="AY15" s="427" t="s">
        <v>148</v>
      </c>
      <c r="AZ15" s="428"/>
      <c r="BA15" s="428"/>
      <c r="BB15" s="428"/>
      <c r="BC15" s="428"/>
      <c r="BD15" s="428"/>
      <c r="BE15" s="428"/>
      <c r="BF15" s="428"/>
      <c r="BG15" s="428"/>
      <c r="BH15" s="428"/>
      <c r="BI15" s="428"/>
      <c r="BJ15" s="428"/>
      <c r="BK15" s="428"/>
      <c r="BL15" s="428"/>
      <c r="BM15" s="429"/>
      <c r="BN15" s="430">
        <v>1054363</v>
      </c>
      <c r="BO15" s="431"/>
      <c r="BP15" s="431"/>
      <c r="BQ15" s="431"/>
      <c r="BR15" s="431"/>
      <c r="BS15" s="431"/>
      <c r="BT15" s="431"/>
      <c r="BU15" s="432"/>
      <c r="BV15" s="430">
        <v>1001515</v>
      </c>
      <c r="BW15" s="431"/>
      <c r="BX15" s="431"/>
      <c r="BY15" s="431"/>
      <c r="BZ15" s="431"/>
      <c r="CA15" s="431"/>
      <c r="CB15" s="431"/>
      <c r="CC15" s="432"/>
      <c r="CD15" s="568" t="s">
        <v>149</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0"/>
      <c r="C16" s="531"/>
      <c r="D16" s="531"/>
      <c r="E16" s="531"/>
      <c r="F16" s="531"/>
      <c r="G16" s="531"/>
      <c r="H16" s="531"/>
      <c r="I16" s="531"/>
      <c r="J16" s="531"/>
      <c r="K16" s="532"/>
      <c r="L16" s="548" t="s">
        <v>150</v>
      </c>
      <c r="M16" s="579"/>
      <c r="N16" s="579"/>
      <c r="O16" s="579"/>
      <c r="P16" s="579"/>
      <c r="Q16" s="580"/>
      <c r="R16" s="571" t="s">
        <v>151</v>
      </c>
      <c r="S16" s="572"/>
      <c r="T16" s="572"/>
      <c r="U16" s="572"/>
      <c r="V16" s="573"/>
      <c r="W16" s="457"/>
      <c r="X16" s="458"/>
      <c r="Y16" s="458"/>
      <c r="Z16" s="458"/>
      <c r="AA16" s="458"/>
      <c r="AB16" s="447"/>
      <c r="AC16" s="554">
        <v>28.2</v>
      </c>
      <c r="AD16" s="555"/>
      <c r="AE16" s="555"/>
      <c r="AF16" s="555"/>
      <c r="AG16" s="556"/>
      <c r="AH16" s="554">
        <v>31.2</v>
      </c>
      <c r="AI16" s="555"/>
      <c r="AJ16" s="555"/>
      <c r="AK16" s="555"/>
      <c r="AL16" s="557"/>
      <c r="AM16" s="496"/>
      <c r="AN16" s="497"/>
      <c r="AO16" s="497"/>
      <c r="AP16" s="497"/>
      <c r="AQ16" s="497"/>
      <c r="AR16" s="497"/>
      <c r="AS16" s="497"/>
      <c r="AT16" s="498"/>
      <c r="AU16" s="499"/>
      <c r="AV16" s="500"/>
      <c r="AW16" s="500"/>
      <c r="AX16" s="500"/>
      <c r="AY16" s="501" t="s">
        <v>152</v>
      </c>
      <c r="AZ16" s="502"/>
      <c r="BA16" s="502"/>
      <c r="BB16" s="502"/>
      <c r="BC16" s="502"/>
      <c r="BD16" s="502"/>
      <c r="BE16" s="502"/>
      <c r="BF16" s="502"/>
      <c r="BG16" s="502"/>
      <c r="BH16" s="502"/>
      <c r="BI16" s="502"/>
      <c r="BJ16" s="502"/>
      <c r="BK16" s="502"/>
      <c r="BL16" s="502"/>
      <c r="BM16" s="503"/>
      <c r="BN16" s="467">
        <v>4266054</v>
      </c>
      <c r="BO16" s="468"/>
      <c r="BP16" s="468"/>
      <c r="BQ16" s="468"/>
      <c r="BR16" s="468"/>
      <c r="BS16" s="468"/>
      <c r="BT16" s="468"/>
      <c r="BU16" s="469"/>
      <c r="BV16" s="467">
        <v>4102736</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x14ac:dyDescent="0.2">
      <c r="A17" s="187"/>
      <c r="B17" s="533"/>
      <c r="C17" s="534"/>
      <c r="D17" s="534"/>
      <c r="E17" s="534"/>
      <c r="F17" s="534"/>
      <c r="G17" s="534"/>
      <c r="H17" s="534"/>
      <c r="I17" s="534"/>
      <c r="J17" s="534"/>
      <c r="K17" s="535"/>
      <c r="L17" s="202"/>
      <c r="M17" s="574" t="s">
        <v>153</v>
      </c>
      <c r="N17" s="575"/>
      <c r="O17" s="575"/>
      <c r="P17" s="575"/>
      <c r="Q17" s="576"/>
      <c r="R17" s="571" t="s">
        <v>154</v>
      </c>
      <c r="S17" s="572"/>
      <c r="T17" s="572"/>
      <c r="U17" s="572"/>
      <c r="V17" s="573"/>
      <c r="W17" s="483" t="s">
        <v>155</v>
      </c>
      <c r="X17" s="484"/>
      <c r="Y17" s="484"/>
      <c r="Z17" s="484"/>
      <c r="AA17" s="484"/>
      <c r="AB17" s="474"/>
      <c r="AC17" s="518">
        <v>2723</v>
      </c>
      <c r="AD17" s="519"/>
      <c r="AE17" s="519"/>
      <c r="AF17" s="519"/>
      <c r="AG17" s="561"/>
      <c r="AH17" s="518">
        <v>2792</v>
      </c>
      <c r="AI17" s="519"/>
      <c r="AJ17" s="519"/>
      <c r="AK17" s="519"/>
      <c r="AL17" s="520"/>
      <c r="AM17" s="496"/>
      <c r="AN17" s="497"/>
      <c r="AO17" s="497"/>
      <c r="AP17" s="497"/>
      <c r="AQ17" s="497"/>
      <c r="AR17" s="497"/>
      <c r="AS17" s="497"/>
      <c r="AT17" s="498"/>
      <c r="AU17" s="499"/>
      <c r="AV17" s="500"/>
      <c r="AW17" s="500"/>
      <c r="AX17" s="500"/>
      <c r="AY17" s="501" t="s">
        <v>156</v>
      </c>
      <c r="AZ17" s="502"/>
      <c r="BA17" s="502"/>
      <c r="BB17" s="502"/>
      <c r="BC17" s="502"/>
      <c r="BD17" s="502"/>
      <c r="BE17" s="502"/>
      <c r="BF17" s="502"/>
      <c r="BG17" s="502"/>
      <c r="BH17" s="502"/>
      <c r="BI17" s="502"/>
      <c r="BJ17" s="502"/>
      <c r="BK17" s="502"/>
      <c r="BL17" s="502"/>
      <c r="BM17" s="503"/>
      <c r="BN17" s="467">
        <v>1327806</v>
      </c>
      <c r="BO17" s="468"/>
      <c r="BP17" s="468"/>
      <c r="BQ17" s="468"/>
      <c r="BR17" s="468"/>
      <c r="BS17" s="468"/>
      <c r="BT17" s="468"/>
      <c r="BU17" s="469"/>
      <c r="BV17" s="467">
        <v>1261887</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
      <c r="A18" s="187"/>
      <c r="B18" s="581" t="s">
        <v>157</v>
      </c>
      <c r="C18" s="510"/>
      <c r="D18" s="510"/>
      <c r="E18" s="582"/>
      <c r="F18" s="582"/>
      <c r="G18" s="582"/>
      <c r="H18" s="582"/>
      <c r="I18" s="582"/>
      <c r="J18" s="582"/>
      <c r="K18" s="582"/>
      <c r="L18" s="583">
        <v>362.86</v>
      </c>
      <c r="M18" s="583"/>
      <c r="N18" s="583"/>
      <c r="O18" s="583"/>
      <c r="P18" s="583"/>
      <c r="Q18" s="583"/>
      <c r="R18" s="584"/>
      <c r="S18" s="584"/>
      <c r="T18" s="584"/>
      <c r="U18" s="584"/>
      <c r="V18" s="585"/>
      <c r="W18" s="485"/>
      <c r="X18" s="486"/>
      <c r="Y18" s="486"/>
      <c r="Z18" s="486"/>
      <c r="AA18" s="486"/>
      <c r="AB18" s="477"/>
      <c r="AC18" s="586">
        <v>63.6</v>
      </c>
      <c r="AD18" s="587"/>
      <c r="AE18" s="587"/>
      <c r="AF18" s="587"/>
      <c r="AG18" s="588"/>
      <c r="AH18" s="586">
        <v>60.4</v>
      </c>
      <c r="AI18" s="587"/>
      <c r="AJ18" s="587"/>
      <c r="AK18" s="587"/>
      <c r="AL18" s="589"/>
      <c r="AM18" s="496"/>
      <c r="AN18" s="497"/>
      <c r="AO18" s="497"/>
      <c r="AP18" s="497"/>
      <c r="AQ18" s="497"/>
      <c r="AR18" s="497"/>
      <c r="AS18" s="497"/>
      <c r="AT18" s="498"/>
      <c r="AU18" s="499"/>
      <c r="AV18" s="500"/>
      <c r="AW18" s="500"/>
      <c r="AX18" s="500"/>
      <c r="AY18" s="501" t="s">
        <v>158</v>
      </c>
      <c r="AZ18" s="502"/>
      <c r="BA18" s="502"/>
      <c r="BB18" s="502"/>
      <c r="BC18" s="502"/>
      <c r="BD18" s="502"/>
      <c r="BE18" s="502"/>
      <c r="BF18" s="502"/>
      <c r="BG18" s="502"/>
      <c r="BH18" s="502"/>
      <c r="BI18" s="502"/>
      <c r="BJ18" s="502"/>
      <c r="BK18" s="502"/>
      <c r="BL18" s="502"/>
      <c r="BM18" s="503"/>
      <c r="BN18" s="467">
        <v>4447674</v>
      </c>
      <c r="BO18" s="468"/>
      <c r="BP18" s="468"/>
      <c r="BQ18" s="468"/>
      <c r="BR18" s="468"/>
      <c r="BS18" s="468"/>
      <c r="BT18" s="468"/>
      <c r="BU18" s="469"/>
      <c r="BV18" s="467">
        <v>4493446</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
      <c r="A19" s="187"/>
      <c r="B19" s="581" t="s">
        <v>159</v>
      </c>
      <c r="C19" s="510"/>
      <c r="D19" s="510"/>
      <c r="E19" s="582"/>
      <c r="F19" s="582"/>
      <c r="G19" s="582"/>
      <c r="H19" s="582"/>
      <c r="I19" s="582"/>
      <c r="J19" s="582"/>
      <c r="K19" s="582"/>
      <c r="L19" s="590">
        <v>26</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160</v>
      </c>
      <c r="AZ19" s="502"/>
      <c r="BA19" s="502"/>
      <c r="BB19" s="502"/>
      <c r="BC19" s="502"/>
      <c r="BD19" s="502"/>
      <c r="BE19" s="502"/>
      <c r="BF19" s="502"/>
      <c r="BG19" s="502"/>
      <c r="BH19" s="502"/>
      <c r="BI19" s="502"/>
      <c r="BJ19" s="502"/>
      <c r="BK19" s="502"/>
      <c r="BL19" s="502"/>
      <c r="BM19" s="503"/>
      <c r="BN19" s="467">
        <v>5480914</v>
      </c>
      <c r="BO19" s="468"/>
      <c r="BP19" s="468"/>
      <c r="BQ19" s="468"/>
      <c r="BR19" s="468"/>
      <c r="BS19" s="468"/>
      <c r="BT19" s="468"/>
      <c r="BU19" s="469"/>
      <c r="BV19" s="467">
        <v>5471854</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
      <c r="A20" s="187"/>
      <c r="B20" s="581" t="s">
        <v>161</v>
      </c>
      <c r="C20" s="510"/>
      <c r="D20" s="510"/>
      <c r="E20" s="582"/>
      <c r="F20" s="582"/>
      <c r="G20" s="582"/>
      <c r="H20" s="582"/>
      <c r="I20" s="582"/>
      <c r="J20" s="582"/>
      <c r="K20" s="582"/>
      <c r="L20" s="590">
        <v>3778</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15">
      <c r="A21" s="187"/>
      <c r="B21" s="601" t="s">
        <v>162</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
      <c r="A22" s="187"/>
      <c r="B22" s="604" t="s">
        <v>163</v>
      </c>
      <c r="C22" s="605"/>
      <c r="D22" s="606"/>
      <c r="E22" s="479" t="s">
        <v>1</v>
      </c>
      <c r="F22" s="484"/>
      <c r="G22" s="484"/>
      <c r="H22" s="484"/>
      <c r="I22" s="484"/>
      <c r="J22" s="484"/>
      <c r="K22" s="474"/>
      <c r="L22" s="479" t="s">
        <v>164</v>
      </c>
      <c r="M22" s="484"/>
      <c r="N22" s="484"/>
      <c r="O22" s="484"/>
      <c r="P22" s="474"/>
      <c r="Q22" s="613" t="s">
        <v>165</v>
      </c>
      <c r="R22" s="614"/>
      <c r="S22" s="614"/>
      <c r="T22" s="614"/>
      <c r="U22" s="614"/>
      <c r="V22" s="615"/>
      <c r="W22" s="619" t="s">
        <v>166</v>
      </c>
      <c r="X22" s="605"/>
      <c r="Y22" s="606"/>
      <c r="Z22" s="479" t="s">
        <v>1</v>
      </c>
      <c r="AA22" s="484"/>
      <c r="AB22" s="484"/>
      <c r="AC22" s="484"/>
      <c r="AD22" s="484"/>
      <c r="AE22" s="484"/>
      <c r="AF22" s="484"/>
      <c r="AG22" s="474"/>
      <c r="AH22" s="632" t="s">
        <v>167</v>
      </c>
      <c r="AI22" s="484"/>
      <c r="AJ22" s="484"/>
      <c r="AK22" s="484"/>
      <c r="AL22" s="474"/>
      <c r="AM22" s="632" t="s">
        <v>168</v>
      </c>
      <c r="AN22" s="633"/>
      <c r="AO22" s="633"/>
      <c r="AP22" s="633"/>
      <c r="AQ22" s="633"/>
      <c r="AR22" s="634"/>
      <c r="AS22" s="613" t="s">
        <v>165</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15">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169</v>
      </c>
      <c r="AZ23" s="428"/>
      <c r="BA23" s="428"/>
      <c r="BB23" s="428"/>
      <c r="BC23" s="428"/>
      <c r="BD23" s="428"/>
      <c r="BE23" s="428"/>
      <c r="BF23" s="428"/>
      <c r="BG23" s="428"/>
      <c r="BH23" s="428"/>
      <c r="BI23" s="428"/>
      <c r="BJ23" s="428"/>
      <c r="BK23" s="428"/>
      <c r="BL23" s="428"/>
      <c r="BM23" s="429"/>
      <c r="BN23" s="467">
        <v>8405771</v>
      </c>
      <c r="BO23" s="468"/>
      <c r="BP23" s="468"/>
      <c r="BQ23" s="468"/>
      <c r="BR23" s="468"/>
      <c r="BS23" s="468"/>
      <c r="BT23" s="468"/>
      <c r="BU23" s="469"/>
      <c r="BV23" s="467">
        <v>8778447</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
      <c r="A24" s="187"/>
      <c r="B24" s="607"/>
      <c r="C24" s="608"/>
      <c r="D24" s="609"/>
      <c r="E24" s="517" t="s">
        <v>170</v>
      </c>
      <c r="F24" s="497"/>
      <c r="G24" s="497"/>
      <c r="H24" s="497"/>
      <c r="I24" s="497"/>
      <c r="J24" s="497"/>
      <c r="K24" s="498"/>
      <c r="L24" s="518">
        <v>1</v>
      </c>
      <c r="M24" s="519"/>
      <c r="N24" s="519"/>
      <c r="O24" s="519"/>
      <c r="P24" s="561"/>
      <c r="Q24" s="518">
        <v>7410</v>
      </c>
      <c r="R24" s="519"/>
      <c r="S24" s="519"/>
      <c r="T24" s="519"/>
      <c r="U24" s="519"/>
      <c r="V24" s="561"/>
      <c r="W24" s="620"/>
      <c r="X24" s="608"/>
      <c r="Y24" s="609"/>
      <c r="Z24" s="517" t="s">
        <v>171</v>
      </c>
      <c r="AA24" s="497"/>
      <c r="AB24" s="497"/>
      <c r="AC24" s="497"/>
      <c r="AD24" s="497"/>
      <c r="AE24" s="497"/>
      <c r="AF24" s="497"/>
      <c r="AG24" s="498"/>
      <c r="AH24" s="518">
        <v>159</v>
      </c>
      <c r="AI24" s="519"/>
      <c r="AJ24" s="519"/>
      <c r="AK24" s="519"/>
      <c r="AL24" s="561"/>
      <c r="AM24" s="518">
        <v>459828</v>
      </c>
      <c r="AN24" s="519"/>
      <c r="AO24" s="519"/>
      <c r="AP24" s="519"/>
      <c r="AQ24" s="519"/>
      <c r="AR24" s="561"/>
      <c r="AS24" s="518">
        <v>2892</v>
      </c>
      <c r="AT24" s="519"/>
      <c r="AU24" s="519"/>
      <c r="AV24" s="519"/>
      <c r="AW24" s="519"/>
      <c r="AX24" s="520"/>
      <c r="AY24" s="640" t="s">
        <v>172</v>
      </c>
      <c r="AZ24" s="641"/>
      <c r="BA24" s="641"/>
      <c r="BB24" s="641"/>
      <c r="BC24" s="641"/>
      <c r="BD24" s="641"/>
      <c r="BE24" s="641"/>
      <c r="BF24" s="641"/>
      <c r="BG24" s="641"/>
      <c r="BH24" s="641"/>
      <c r="BI24" s="641"/>
      <c r="BJ24" s="641"/>
      <c r="BK24" s="641"/>
      <c r="BL24" s="641"/>
      <c r="BM24" s="642"/>
      <c r="BN24" s="467">
        <v>6178183</v>
      </c>
      <c r="BO24" s="468"/>
      <c r="BP24" s="468"/>
      <c r="BQ24" s="468"/>
      <c r="BR24" s="468"/>
      <c r="BS24" s="468"/>
      <c r="BT24" s="468"/>
      <c r="BU24" s="469"/>
      <c r="BV24" s="467">
        <v>6188854</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15">
      <c r="A25" s="187"/>
      <c r="B25" s="607"/>
      <c r="C25" s="608"/>
      <c r="D25" s="609"/>
      <c r="E25" s="517" t="s">
        <v>173</v>
      </c>
      <c r="F25" s="497"/>
      <c r="G25" s="497"/>
      <c r="H25" s="497"/>
      <c r="I25" s="497"/>
      <c r="J25" s="497"/>
      <c r="K25" s="498"/>
      <c r="L25" s="518">
        <v>1</v>
      </c>
      <c r="M25" s="519"/>
      <c r="N25" s="519"/>
      <c r="O25" s="519"/>
      <c r="P25" s="561"/>
      <c r="Q25" s="518">
        <v>5620</v>
      </c>
      <c r="R25" s="519"/>
      <c r="S25" s="519"/>
      <c r="T25" s="519"/>
      <c r="U25" s="519"/>
      <c r="V25" s="561"/>
      <c r="W25" s="620"/>
      <c r="X25" s="608"/>
      <c r="Y25" s="609"/>
      <c r="Z25" s="517" t="s">
        <v>174</v>
      </c>
      <c r="AA25" s="497"/>
      <c r="AB25" s="497"/>
      <c r="AC25" s="497"/>
      <c r="AD25" s="497"/>
      <c r="AE25" s="497"/>
      <c r="AF25" s="497"/>
      <c r="AG25" s="498"/>
      <c r="AH25" s="518" t="s">
        <v>175</v>
      </c>
      <c r="AI25" s="519"/>
      <c r="AJ25" s="519"/>
      <c r="AK25" s="519"/>
      <c r="AL25" s="561"/>
      <c r="AM25" s="518" t="s">
        <v>137</v>
      </c>
      <c r="AN25" s="519"/>
      <c r="AO25" s="519"/>
      <c r="AP25" s="519"/>
      <c r="AQ25" s="519"/>
      <c r="AR25" s="561"/>
      <c r="AS25" s="518" t="s">
        <v>137</v>
      </c>
      <c r="AT25" s="519"/>
      <c r="AU25" s="519"/>
      <c r="AV25" s="519"/>
      <c r="AW25" s="519"/>
      <c r="AX25" s="520"/>
      <c r="AY25" s="427" t="s">
        <v>176</v>
      </c>
      <c r="AZ25" s="428"/>
      <c r="BA25" s="428"/>
      <c r="BB25" s="428"/>
      <c r="BC25" s="428"/>
      <c r="BD25" s="428"/>
      <c r="BE25" s="428"/>
      <c r="BF25" s="428"/>
      <c r="BG25" s="428"/>
      <c r="BH25" s="428"/>
      <c r="BI25" s="428"/>
      <c r="BJ25" s="428"/>
      <c r="BK25" s="428"/>
      <c r="BL25" s="428"/>
      <c r="BM25" s="429"/>
      <c r="BN25" s="430">
        <v>47403</v>
      </c>
      <c r="BO25" s="431"/>
      <c r="BP25" s="431"/>
      <c r="BQ25" s="431"/>
      <c r="BR25" s="431"/>
      <c r="BS25" s="431"/>
      <c r="BT25" s="431"/>
      <c r="BU25" s="432"/>
      <c r="BV25" s="430">
        <v>73639</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15">
      <c r="A26" s="187"/>
      <c r="B26" s="607"/>
      <c r="C26" s="608"/>
      <c r="D26" s="609"/>
      <c r="E26" s="517" t="s">
        <v>177</v>
      </c>
      <c r="F26" s="497"/>
      <c r="G26" s="497"/>
      <c r="H26" s="497"/>
      <c r="I26" s="497"/>
      <c r="J26" s="497"/>
      <c r="K26" s="498"/>
      <c r="L26" s="518">
        <v>1</v>
      </c>
      <c r="M26" s="519"/>
      <c r="N26" s="519"/>
      <c r="O26" s="519"/>
      <c r="P26" s="561"/>
      <c r="Q26" s="518">
        <v>5130</v>
      </c>
      <c r="R26" s="519"/>
      <c r="S26" s="519"/>
      <c r="T26" s="519"/>
      <c r="U26" s="519"/>
      <c r="V26" s="561"/>
      <c r="W26" s="620"/>
      <c r="X26" s="608"/>
      <c r="Y26" s="609"/>
      <c r="Z26" s="517" t="s">
        <v>178</v>
      </c>
      <c r="AA26" s="630"/>
      <c r="AB26" s="630"/>
      <c r="AC26" s="630"/>
      <c r="AD26" s="630"/>
      <c r="AE26" s="630"/>
      <c r="AF26" s="630"/>
      <c r="AG26" s="631"/>
      <c r="AH26" s="518">
        <v>5</v>
      </c>
      <c r="AI26" s="519"/>
      <c r="AJ26" s="519"/>
      <c r="AK26" s="519"/>
      <c r="AL26" s="561"/>
      <c r="AM26" s="518">
        <v>13620</v>
      </c>
      <c r="AN26" s="519"/>
      <c r="AO26" s="519"/>
      <c r="AP26" s="519"/>
      <c r="AQ26" s="519"/>
      <c r="AR26" s="561"/>
      <c r="AS26" s="518">
        <v>2724</v>
      </c>
      <c r="AT26" s="519"/>
      <c r="AU26" s="519"/>
      <c r="AV26" s="519"/>
      <c r="AW26" s="519"/>
      <c r="AX26" s="520"/>
      <c r="AY26" s="470" t="s">
        <v>179</v>
      </c>
      <c r="AZ26" s="471"/>
      <c r="BA26" s="471"/>
      <c r="BB26" s="471"/>
      <c r="BC26" s="471"/>
      <c r="BD26" s="471"/>
      <c r="BE26" s="471"/>
      <c r="BF26" s="471"/>
      <c r="BG26" s="471"/>
      <c r="BH26" s="471"/>
      <c r="BI26" s="471"/>
      <c r="BJ26" s="471"/>
      <c r="BK26" s="471"/>
      <c r="BL26" s="471"/>
      <c r="BM26" s="472"/>
      <c r="BN26" s="467" t="s">
        <v>137</v>
      </c>
      <c r="BO26" s="468"/>
      <c r="BP26" s="468"/>
      <c r="BQ26" s="468"/>
      <c r="BR26" s="468"/>
      <c r="BS26" s="468"/>
      <c r="BT26" s="468"/>
      <c r="BU26" s="469"/>
      <c r="BV26" s="467" t="s">
        <v>137</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
      <c r="A27" s="187"/>
      <c r="B27" s="607"/>
      <c r="C27" s="608"/>
      <c r="D27" s="609"/>
      <c r="E27" s="517" t="s">
        <v>180</v>
      </c>
      <c r="F27" s="497"/>
      <c r="G27" s="497"/>
      <c r="H27" s="497"/>
      <c r="I27" s="497"/>
      <c r="J27" s="497"/>
      <c r="K27" s="498"/>
      <c r="L27" s="518">
        <v>1</v>
      </c>
      <c r="M27" s="519"/>
      <c r="N27" s="519"/>
      <c r="O27" s="519"/>
      <c r="P27" s="561"/>
      <c r="Q27" s="518">
        <v>2800</v>
      </c>
      <c r="R27" s="519"/>
      <c r="S27" s="519"/>
      <c r="T27" s="519"/>
      <c r="U27" s="519"/>
      <c r="V27" s="561"/>
      <c r="W27" s="620"/>
      <c r="X27" s="608"/>
      <c r="Y27" s="609"/>
      <c r="Z27" s="517" t="s">
        <v>181</v>
      </c>
      <c r="AA27" s="497"/>
      <c r="AB27" s="497"/>
      <c r="AC27" s="497"/>
      <c r="AD27" s="497"/>
      <c r="AE27" s="497"/>
      <c r="AF27" s="497"/>
      <c r="AG27" s="498"/>
      <c r="AH27" s="518" t="s">
        <v>182</v>
      </c>
      <c r="AI27" s="519"/>
      <c r="AJ27" s="519"/>
      <c r="AK27" s="519"/>
      <c r="AL27" s="561"/>
      <c r="AM27" s="518" t="s">
        <v>137</v>
      </c>
      <c r="AN27" s="519"/>
      <c r="AO27" s="519"/>
      <c r="AP27" s="519"/>
      <c r="AQ27" s="519"/>
      <c r="AR27" s="561"/>
      <c r="AS27" s="518" t="s">
        <v>137</v>
      </c>
      <c r="AT27" s="519"/>
      <c r="AU27" s="519"/>
      <c r="AV27" s="519"/>
      <c r="AW27" s="519"/>
      <c r="AX27" s="520"/>
      <c r="AY27" s="562" t="s">
        <v>183</v>
      </c>
      <c r="AZ27" s="563"/>
      <c r="BA27" s="563"/>
      <c r="BB27" s="563"/>
      <c r="BC27" s="563"/>
      <c r="BD27" s="563"/>
      <c r="BE27" s="563"/>
      <c r="BF27" s="563"/>
      <c r="BG27" s="563"/>
      <c r="BH27" s="563"/>
      <c r="BI27" s="563"/>
      <c r="BJ27" s="563"/>
      <c r="BK27" s="563"/>
      <c r="BL27" s="563"/>
      <c r="BM27" s="564"/>
      <c r="BN27" s="643">
        <v>107214</v>
      </c>
      <c r="BO27" s="644"/>
      <c r="BP27" s="644"/>
      <c r="BQ27" s="644"/>
      <c r="BR27" s="644"/>
      <c r="BS27" s="644"/>
      <c r="BT27" s="644"/>
      <c r="BU27" s="645"/>
      <c r="BV27" s="643">
        <v>107199</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15">
      <c r="A28" s="187"/>
      <c r="B28" s="607"/>
      <c r="C28" s="608"/>
      <c r="D28" s="609"/>
      <c r="E28" s="517" t="s">
        <v>184</v>
      </c>
      <c r="F28" s="497"/>
      <c r="G28" s="497"/>
      <c r="H28" s="497"/>
      <c r="I28" s="497"/>
      <c r="J28" s="497"/>
      <c r="K28" s="498"/>
      <c r="L28" s="518">
        <v>1</v>
      </c>
      <c r="M28" s="519"/>
      <c r="N28" s="519"/>
      <c r="O28" s="519"/>
      <c r="P28" s="561"/>
      <c r="Q28" s="518">
        <v>2100</v>
      </c>
      <c r="R28" s="519"/>
      <c r="S28" s="519"/>
      <c r="T28" s="519"/>
      <c r="U28" s="519"/>
      <c r="V28" s="561"/>
      <c r="W28" s="620"/>
      <c r="X28" s="608"/>
      <c r="Y28" s="609"/>
      <c r="Z28" s="517" t="s">
        <v>185</v>
      </c>
      <c r="AA28" s="497"/>
      <c r="AB28" s="497"/>
      <c r="AC28" s="497"/>
      <c r="AD28" s="497"/>
      <c r="AE28" s="497"/>
      <c r="AF28" s="497"/>
      <c r="AG28" s="498"/>
      <c r="AH28" s="518" t="s">
        <v>137</v>
      </c>
      <c r="AI28" s="519"/>
      <c r="AJ28" s="519"/>
      <c r="AK28" s="519"/>
      <c r="AL28" s="561"/>
      <c r="AM28" s="518" t="s">
        <v>186</v>
      </c>
      <c r="AN28" s="519"/>
      <c r="AO28" s="519"/>
      <c r="AP28" s="519"/>
      <c r="AQ28" s="519"/>
      <c r="AR28" s="561"/>
      <c r="AS28" s="518" t="s">
        <v>137</v>
      </c>
      <c r="AT28" s="519"/>
      <c r="AU28" s="519"/>
      <c r="AV28" s="519"/>
      <c r="AW28" s="519"/>
      <c r="AX28" s="520"/>
      <c r="AY28" s="646" t="s">
        <v>187</v>
      </c>
      <c r="AZ28" s="647"/>
      <c r="BA28" s="647"/>
      <c r="BB28" s="648"/>
      <c r="BC28" s="427" t="s">
        <v>47</v>
      </c>
      <c r="BD28" s="428"/>
      <c r="BE28" s="428"/>
      <c r="BF28" s="428"/>
      <c r="BG28" s="428"/>
      <c r="BH28" s="428"/>
      <c r="BI28" s="428"/>
      <c r="BJ28" s="428"/>
      <c r="BK28" s="428"/>
      <c r="BL28" s="428"/>
      <c r="BM28" s="429"/>
      <c r="BN28" s="430">
        <v>2234802</v>
      </c>
      <c r="BO28" s="431"/>
      <c r="BP28" s="431"/>
      <c r="BQ28" s="431"/>
      <c r="BR28" s="431"/>
      <c r="BS28" s="431"/>
      <c r="BT28" s="431"/>
      <c r="BU28" s="432"/>
      <c r="BV28" s="430">
        <v>2278555</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15">
      <c r="A29" s="187"/>
      <c r="B29" s="607"/>
      <c r="C29" s="608"/>
      <c r="D29" s="609"/>
      <c r="E29" s="517" t="s">
        <v>188</v>
      </c>
      <c r="F29" s="497"/>
      <c r="G29" s="497"/>
      <c r="H29" s="497"/>
      <c r="I29" s="497"/>
      <c r="J29" s="497"/>
      <c r="K29" s="498"/>
      <c r="L29" s="518">
        <v>9</v>
      </c>
      <c r="M29" s="519"/>
      <c r="N29" s="519"/>
      <c r="O29" s="519"/>
      <c r="P29" s="561"/>
      <c r="Q29" s="518">
        <v>2000</v>
      </c>
      <c r="R29" s="519"/>
      <c r="S29" s="519"/>
      <c r="T29" s="519"/>
      <c r="U29" s="519"/>
      <c r="V29" s="561"/>
      <c r="W29" s="621"/>
      <c r="X29" s="622"/>
      <c r="Y29" s="623"/>
      <c r="Z29" s="517" t="s">
        <v>189</v>
      </c>
      <c r="AA29" s="497"/>
      <c r="AB29" s="497"/>
      <c r="AC29" s="497"/>
      <c r="AD29" s="497"/>
      <c r="AE29" s="497"/>
      <c r="AF29" s="497"/>
      <c r="AG29" s="498"/>
      <c r="AH29" s="518">
        <v>159</v>
      </c>
      <c r="AI29" s="519"/>
      <c r="AJ29" s="519"/>
      <c r="AK29" s="519"/>
      <c r="AL29" s="561"/>
      <c r="AM29" s="518">
        <v>459828</v>
      </c>
      <c r="AN29" s="519"/>
      <c r="AO29" s="519"/>
      <c r="AP29" s="519"/>
      <c r="AQ29" s="519"/>
      <c r="AR29" s="561"/>
      <c r="AS29" s="518">
        <v>2892</v>
      </c>
      <c r="AT29" s="519"/>
      <c r="AU29" s="519"/>
      <c r="AV29" s="519"/>
      <c r="AW29" s="519"/>
      <c r="AX29" s="520"/>
      <c r="AY29" s="649"/>
      <c r="AZ29" s="650"/>
      <c r="BA29" s="650"/>
      <c r="BB29" s="651"/>
      <c r="BC29" s="501" t="s">
        <v>190</v>
      </c>
      <c r="BD29" s="502"/>
      <c r="BE29" s="502"/>
      <c r="BF29" s="502"/>
      <c r="BG29" s="502"/>
      <c r="BH29" s="502"/>
      <c r="BI29" s="502"/>
      <c r="BJ29" s="502"/>
      <c r="BK29" s="502"/>
      <c r="BL29" s="502"/>
      <c r="BM29" s="503"/>
      <c r="BN29" s="467">
        <v>71534</v>
      </c>
      <c r="BO29" s="468"/>
      <c r="BP29" s="468"/>
      <c r="BQ29" s="468"/>
      <c r="BR29" s="468"/>
      <c r="BS29" s="468"/>
      <c r="BT29" s="468"/>
      <c r="BU29" s="469"/>
      <c r="BV29" s="467">
        <v>71484</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191</v>
      </c>
      <c r="X30" s="628"/>
      <c r="Y30" s="628"/>
      <c r="Z30" s="628"/>
      <c r="AA30" s="628"/>
      <c r="AB30" s="628"/>
      <c r="AC30" s="628"/>
      <c r="AD30" s="628"/>
      <c r="AE30" s="628"/>
      <c r="AF30" s="628"/>
      <c r="AG30" s="629"/>
      <c r="AH30" s="586">
        <v>94.8</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49</v>
      </c>
      <c r="BD30" s="641"/>
      <c r="BE30" s="641"/>
      <c r="BF30" s="641"/>
      <c r="BG30" s="641"/>
      <c r="BH30" s="641"/>
      <c r="BI30" s="641"/>
      <c r="BJ30" s="641"/>
      <c r="BK30" s="641"/>
      <c r="BL30" s="641"/>
      <c r="BM30" s="642"/>
      <c r="BN30" s="643">
        <v>1660147</v>
      </c>
      <c r="BO30" s="644"/>
      <c r="BP30" s="644"/>
      <c r="BQ30" s="644"/>
      <c r="BR30" s="644"/>
      <c r="BS30" s="644"/>
      <c r="BT30" s="644"/>
      <c r="BU30" s="645"/>
      <c r="BV30" s="643">
        <v>1544286</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1" t="s">
        <v>198</v>
      </c>
      <c r="D33" s="491"/>
      <c r="E33" s="456" t="s">
        <v>199</v>
      </c>
      <c r="F33" s="456"/>
      <c r="G33" s="456"/>
      <c r="H33" s="456"/>
      <c r="I33" s="456"/>
      <c r="J33" s="456"/>
      <c r="K33" s="456"/>
      <c r="L33" s="456"/>
      <c r="M33" s="456"/>
      <c r="N33" s="456"/>
      <c r="O33" s="456"/>
      <c r="P33" s="456"/>
      <c r="Q33" s="456"/>
      <c r="R33" s="456"/>
      <c r="S33" s="456"/>
      <c r="T33" s="216"/>
      <c r="U33" s="491" t="s">
        <v>200</v>
      </c>
      <c r="V33" s="491"/>
      <c r="W33" s="456" t="s">
        <v>201</v>
      </c>
      <c r="X33" s="456"/>
      <c r="Y33" s="456"/>
      <c r="Z33" s="456"/>
      <c r="AA33" s="456"/>
      <c r="AB33" s="456"/>
      <c r="AC33" s="456"/>
      <c r="AD33" s="456"/>
      <c r="AE33" s="456"/>
      <c r="AF33" s="456"/>
      <c r="AG33" s="456"/>
      <c r="AH33" s="456"/>
      <c r="AI33" s="456"/>
      <c r="AJ33" s="456"/>
      <c r="AK33" s="456"/>
      <c r="AL33" s="216"/>
      <c r="AM33" s="491" t="s">
        <v>200</v>
      </c>
      <c r="AN33" s="491"/>
      <c r="AO33" s="456" t="s">
        <v>202</v>
      </c>
      <c r="AP33" s="456"/>
      <c r="AQ33" s="456"/>
      <c r="AR33" s="456"/>
      <c r="AS33" s="456"/>
      <c r="AT33" s="456"/>
      <c r="AU33" s="456"/>
      <c r="AV33" s="456"/>
      <c r="AW33" s="456"/>
      <c r="AX33" s="456"/>
      <c r="AY33" s="456"/>
      <c r="AZ33" s="456"/>
      <c r="BA33" s="456"/>
      <c r="BB33" s="456"/>
      <c r="BC33" s="456"/>
      <c r="BD33" s="217"/>
      <c r="BE33" s="456" t="s">
        <v>203</v>
      </c>
      <c r="BF33" s="456"/>
      <c r="BG33" s="456" t="s">
        <v>204</v>
      </c>
      <c r="BH33" s="456"/>
      <c r="BI33" s="456"/>
      <c r="BJ33" s="456"/>
      <c r="BK33" s="456"/>
      <c r="BL33" s="456"/>
      <c r="BM33" s="456"/>
      <c r="BN33" s="456"/>
      <c r="BO33" s="456"/>
      <c r="BP33" s="456"/>
      <c r="BQ33" s="456"/>
      <c r="BR33" s="456"/>
      <c r="BS33" s="456"/>
      <c r="BT33" s="456"/>
      <c r="BU33" s="456"/>
      <c r="BV33" s="217"/>
      <c r="BW33" s="491" t="s">
        <v>203</v>
      </c>
      <c r="BX33" s="491"/>
      <c r="BY33" s="456" t="s">
        <v>205</v>
      </c>
      <c r="BZ33" s="456"/>
      <c r="CA33" s="456"/>
      <c r="CB33" s="456"/>
      <c r="CC33" s="456"/>
      <c r="CD33" s="456"/>
      <c r="CE33" s="456"/>
      <c r="CF33" s="456"/>
      <c r="CG33" s="456"/>
      <c r="CH33" s="456"/>
      <c r="CI33" s="456"/>
      <c r="CJ33" s="456"/>
      <c r="CK33" s="456"/>
      <c r="CL33" s="456"/>
      <c r="CM33" s="456"/>
      <c r="CN33" s="216"/>
      <c r="CO33" s="491" t="s">
        <v>200</v>
      </c>
      <c r="CP33" s="491"/>
      <c r="CQ33" s="456" t="s">
        <v>206</v>
      </c>
      <c r="CR33" s="456"/>
      <c r="CS33" s="456"/>
      <c r="CT33" s="456"/>
      <c r="CU33" s="456"/>
      <c r="CV33" s="456"/>
      <c r="CW33" s="456"/>
      <c r="CX33" s="456"/>
      <c r="CY33" s="456"/>
      <c r="CZ33" s="456"/>
      <c r="DA33" s="456"/>
      <c r="DB33" s="456"/>
      <c r="DC33" s="456"/>
      <c r="DD33" s="456"/>
      <c r="DE33" s="456"/>
      <c r="DF33" s="216"/>
      <c r="DG33" s="655" t="s">
        <v>207</v>
      </c>
      <c r="DH33" s="655"/>
      <c r="DI33" s="218"/>
      <c r="DJ33" s="186"/>
      <c r="DK33" s="186"/>
      <c r="DL33" s="186"/>
      <c r="DM33" s="186"/>
      <c r="DN33" s="186"/>
      <c r="DO33" s="186"/>
    </row>
    <row r="34" spans="1:119" ht="32.25" customHeight="1" x14ac:dyDescent="0.15">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3</v>
      </c>
      <c r="V34" s="656"/>
      <c r="W34" s="657" t="str">
        <f>IF('各会計、関係団体の財政状況及び健全化判断比率'!B28="","",'各会計、関係団体の財政状況及び健全化判断比率'!B28)</f>
        <v>国民健康保険事業特別会計</v>
      </c>
      <c r="X34" s="657"/>
      <c r="Y34" s="657"/>
      <c r="Z34" s="657"/>
      <c r="AA34" s="657"/>
      <c r="AB34" s="657"/>
      <c r="AC34" s="657"/>
      <c r="AD34" s="657"/>
      <c r="AE34" s="657"/>
      <c r="AF34" s="657"/>
      <c r="AG34" s="657"/>
      <c r="AH34" s="657"/>
      <c r="AI34" s="657"/>
      <c r="AJ34" s="657"/>
      <c r="AK34" s="657"/>
      <c r="AL34" s="214"/>
      <c r="AM34" s="656">
        <f>IF(AO34="","",MAX(C34:D43,U34:V43)+1)</f>
        <v>6</v>
      </c>
      <c r="AN34" s="656"/>
      <c r="AO34" s="657" t="str">
        <f>IF('各会計、関係団体の財政状況及び健全化判断比率'!B31="","",'各会計、関係団体の財政状況及び健全化判断比率'!B31)</f>
        <v>水道事業会計</v>
      </c>
      <c r="AP34" s="657"/>
      <c r="AQ34" s="657"/>
      <c r="AR34" s="657"/>
      <c r="AS34" s="657"/>
      <c r="AT34" s="657"/>
      <c r="AU34" s="657"/>
      <c r="AV34" s="657"/>
      <c r="AW34" s="657"/>
      <c r="AX34" s="657"/>
      <c r="AY34" s="657"/>
      <c r="AZ34" s="657"/>
      <c r="BA34" s="657"/>
      <c r="BB34" s="657"/>
      <c r="BC34" s="657"/>
      <c r="BD34" s="214"/>
      <c r="BE34" s="656">
        <f>IF(BG34="","",MAX(C34:D43,U34:V43,AM34:AN43)+1)</f>
        <v>7</v>
      </c>
      <c r="BF34" s="656"/>
      <c r="BG34" s="657" t="str">
        <f>IF('各会計、関係団体の財政状況及び健全化判断比率'!B32="","",'各会計、関係団体の財政状況及び健全化判断比率'!B32)</f>
        <v>生活排水処理事業特別会計</v>
      </c>
      <c r="BH34" s="657"/>
      <c r="BI34" s="657"/>
      <c r="BJ34" s="657"/>
      <c r="BK34" s="657"/>
      <c r="BL34" s="657"/>
      <c r="BM34" s="657"/>
      <c r="BN34" s="657"/>
      <c r="BO34" s="657"/>
      <c r="BP34" s="657"/>
      <c r="BQ34" s="657"/>
      <c r="BR34" s="657"/>
      <c r="BS34" s="657"/>
      <c r="BT34" s="657"/>
      <c r="BU34" s="657"/>
      <c r="BV34" s="214"/>
      <c r="BW34" s="656">
        <f>IF(BY34="","",MAX(C34:D43,U34:V43,AM34:AN43,BE34:BF43)+1)</f>
        <v>8</v>
      </c>
      <c r="BX34" s="656"/>
      <c r="BY34" s="657" t="str">
        <f>IF('各会計、関係団体の財政状況及び健全化判断比率'!B68="","",'各会計、関係団体の財政状況及び健全化判断比率'!B68)</f>
        <v>奥伊勢広域行政組合</v>
      </c>
      <c r="BZ34" s="657"/>
      <c r="CA34" s="657"/>
      <c r="CB34" s="657"/>
      <c r="CC34" s="657"/>
      <c r="CD34" s="657"/>
      <c r="CE34" s="657"/>
      <c r="CF34" s="657"/>
      <c r="CG34" s="657"/>
      <c r="CH34" s="657"/>
      <c r="CI34" s="657"/>
      <c r="CJ34" s="657"/>
      <c r="CK34" s="657"/>
      <c r="CL34" s="657"/>
      <c r="CM34" s="657"/>
      <c r="CN34" s="214"/>
      <c r="CO34" s="656">
        <f>IF(CQ34="","",MAX(C34:D43,U34:V43,AM34:AN43,BE34:BF43,BW34:BX43)+1)</f>
        <v>18</v>
      </c>
      <c r="CP34" s="656"/>
      <c r="CQ34" s="657" t="str">
        <f>IF('各会計、関係団体の財政状況及び健全化判断比率'!BS7="","",'各会計、関係団体の財政状況及び健全化判断比率'!BS7)</f>
        <v>フォレストファイターズ</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x14ac:dyDescent="0.15">
      <c r="A35" s="187"/>
      <c r="B35" s="213"/>
      <c r="C35" s="656">
        <f>IF(E35="","",C34+1)</f>
        <v>2</v>
      </c>
      <c r="D35" s="656"/>
      <c r="E35" s="657" t="str">
        <f>IF('各会計、関係団体の財政状況及び健全化判断比率'!B8="","",'各会計、関係団体の財政状況及び健全化判断比率'!B8)</f>
        <v>住宅新築資金等貸付事業特別会計</v>
      </c>
      <c r="F35" s="657"/>
      <c r="G35" s="657"/>
      <c r="H35" s="657"/>
      <c r="I35" s="657"/>
      <c r="J35" s="657"/>
      <c r="K35" s="657"/>
      <c r="L35" s="657"/>
      <c r="M35" s="657"/>
      <c r="N35" s="657"/>
      <c r="O35" s="657"/>
      <c r="P35" s="657"/>
      <c r="Q35" s="657"/>
      <c r="R35" s="657"/>
      <c r="S35" s="657"/>
      <c r="T35" s="214"/>
      <c r="U35" s="656">
        <f>IF(W35="","",U34+1)</f>
        <v>4</v>
      </c>
      <c r="V35" s="656"/>
      <c r="W35" s="657" t="str">
        <f>IF('各会計、関係団体の財政状況及び健全化判断比率'!B29="","",'各会計、関係団体の財政状況及び健全化判断比率'!B29)</f>
        <v>介護保険事業特別会計</v>
      </c>
      <c r="X35" s="657"/>
      <c r="Y35" s="657"/>
      <c r="Z35" s="657"/>
      <c r="AA35" s="657"/>
      <c r="AB35" s="657"/>
      <c r="AC35" s="657"/>
      <c r="AD35" s="657"/>
      <c r="AE35" s="657"/>
      <c r="AF35" s="657"/>
      <c r="AG35" s="657"/>
      <c r="AH35" s="657"/>
      <c r="AI35" s="657"/>
      <c r="AJ35" s="657"/>
      <c r="AK35" s="657"/>
      <c r="AL35" s="214"/>
      <c r="AM35" s="656" t="str">
        <f t="shared" ref="AM35:AM43" si="0">IF(AO35="","",AM34+1)</f>
        <v/>
      </c>
      <c r="AN35" s="656"/>
      <c r="AO35" s="657"/>
      <c r="AP35" s="657"/>
      <c r="AQ35" s="657"/>
      <c r="AR35" s="657"/>
      <c r="AS35" s="657"/>
      <c r="AT35" s="657"/>
      <c r="AU35" s="657"/>
      <c r="AV35" s="657"/>
      <c r="AW35" s="657"/>
      <c r="AX35" s="657"/>
      <c r="AY35" s="657"/>
      <c r="AZ35" s="657"/>
      <c r="BA35" s="657"/>
      <c r="BB35" s="657"/>
      <c r="BC35" s="657"/>
      <c r="BD35" s="214"/>
      <c r="BE35" s="656" t="str">
        <f t="shared" ref="BE35:BE43" si="1">IF(BG35="","",BE34+1)</f>
        <v/>
      </c>
      <c r="BF35" s="656"/>
      <c r="BG35" s="657"/>
      <c r="BH35" s="657"/>
      <c r="BI35" s="657"/>
      <c r="BJ35" s="657"/>
      <c r="BK35" s="657"/>
      <c r="BL35" s="657"/>
      <c r="BM35" s="657"/>
      <c r="BN35" s="657"/>
      <c r="BO35" s="657"/>
      <c r="BP35" s="657"/>
      <c r="BQ35" s="657"/>
      <c r="BR35" s="657"/>
      <c r="BS35" s="657"/>
      <c r="BT35" s="657"/>
      <c r="BU35" s="657"/>
      <c r="BV35" s="214"/>
      <c r="BW35" s="656">
        <f t="shared" ref="BW35:BW43" si="2">IF(BY35="","",BW34+1)</f>
        <v>9</v>
      </c>
      <c r="BX35" s="656"/>
      <c r="BY35" s="657" t="str">
        <f>IF('各会計、関係団体の財政状況及び健全化判断比率'!B69="","",'各会計、関係団体の財政状況及び健全化判断比率'!B69)</f>
        <v>香肌奥伊勢資源化広域連合</v>
      </c>
      <c r="BZ35" s="657"/>
      <c r="CA35" s="657"/>
      <c r="CB35" s="657"/>
      <c r="CC35" s="657"/>
      <c r="CD35" s="657"/>
      <c r="CE35" s="657"/>
      <c r="CF35" s="657"/>
      <c r="CG35" s="657"/>
      <c r="CH35" s="657"/>
      <c r="CI35" s="657"/>
      <c r="CJ35" s="657"/>
      <c r="CK35" s="657"/>
      <c r="CL35" s="657"/>
      <c r="CM35" s="657"/>
      <c r="CN35" s="214"/>
      <c r="CO35" s="656">
        <f t="shared" ref="CO35:CO43" si="3">IF(CQ35="","",CO34+1)</f>
        <v>19</v>
      </c>
      <c r="CP35" s="656"/>
      <c r="CQ35" s="657" t="str">
        <f>IF('各会計、関係団体の財政状況及び健全化判断比率'!BS8="","",'各会計、関係団体の財政状況及び健全化判断比率'!BS8)</f>
        <v>エム・エス・ピー</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x14ac:dyDescent="0.15">
      <c r="A36" s="187"/>
      <c r="B36" s="213"/>
      <c r="C36" s="656" t="str">
        <f>IF(E36="","",C35+1)</f>
        <v/>
      </c>
      <c r="D36" s="656"/>
      <c r="E36" s="657" t="str">
        <f>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f t="shared" ref="U36:U43" si="4">IF(W36="","",U35+1)</f>
        <v>5</v>
      </c>
      <c r="V36" s="656"/>
      <c r="W36" s="657" t="str">
        <f>IF('各会計、関係団体の財政状況及び健全化判断比率'!B30="","",'各会計、関係団体の財政状況及び健全化判断比率'!B30)</f>
        <v>後期高齢者医療事業特別会計</v>
      </c>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10</v>
      </c>
      <c r="BX36" s="656"/>
      <c r="BY36" s="657" t="str">
        <f>IF('各会計、関係団体の財政状況及び健全化判断比率'!B70="","",'各会計、関係団体の財政状況及び健全化判断比率'!B70)</f>
        <v>紀勢地区広域消防組合</v>
      </c>
      <c r="BZ36" s="657"/>
      <c r="CA36" s="657"/>
      <c r="CB36" s="657"/>
      <c r="CC36" s="657"/>
      <c r="CD36" s="657"/>
      <c r="CE36" s="657"/>
      <c r="CF36" s="657"/>
      <c r="CG36" s="657"/>
      <c r="CH36" s="657"/>
      <c r="CI36" s="657"/>
      <c r="CJ36" s="657"/>
      <c r="CK36" s="657"/>
      <c r="CL36" s="657"/>
      <c r="CM36" s="657"/>
      <c r="CN36" s="214"/>
      <c r="CO36" s="656">
        <f t="shared" si="3"/>
        <v>20</v>
      </c>
      <c r="CP36" s="656"/>
      <c r="CQ36" s="657" t="str">
        <f>IF('各会計、関係団体の財政状況及び健全化判断比率'!BS9="","",'各会計、関係団体の財政状況及び健全化判断比率'!BS9)</f>
        <v>宮川物産</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15">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t="str">
        <f t="shared" si="4"/>
        <v/>
      </c>
      <c r="V37" s="656"/>
      <c r="W37" s="657"/>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11</v>
      </c>
      <c r="BX37" s="656"/>
      <c r="BY37" s="657" t="str">
        <f>IF('各会計、関係団体の財政状況及び健全化判断比率'!B71="","",'各会計、関係団体の財政状況及び健全化判断比率'!B71)</f>
        <v>宮川福祉施設組合（一般会計）</v>
      </c>
      <c r="BZ37" s="657"/>
      <c r="CA37" s="657"/>
      <c r="CB37" s="657"/>
      <c r="CC37" s="657"/>
      <c r="CD37" s="657"/>
      <c r="CE37" s="657"/>
      <c r="CF37" s="657"/>
      <c r="CG37" s="657"/>
      <c r="CH37" s="657"/>
      <c r="CI37" s="657"/>
      <c r="CJ37" s="657"/>
      <c r="CK37" s="657"/>
      <c r="CL37" s="657"/>
      <c r="CM37" s="657"/>
      <c r="CN37" s="214"/>
      <c r="CO37" s="656">
        <f t="shared" si="3"/>
        <v>21</v>
      </c>
      <c r="CP37" s="656"/>
      <c r="CQ37" s="657" t="str">
        <f>IF('各会計、関係団体の財政状況及び健全化判断比率'!BS10="","",'各会計、関係団体の財政状況及び健全化判断比率'!BS10)</f>
        <v>宮川観光振興公社</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15">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12</v>
      </c>
      <c r="BX38" s="656"/>
      <c r="BY38" s="657" t="str">
        <f>IF('各会計、関係団体の財政状況及び健全化判断比率'!B72="","",'各会計、関係団体の財政状況及び健全化判断比率'!B72)</f>
        <v>　　　　　〃　(介護サービス事業特別会計）</v>
      </c>
      <c r="BZ38" s="657"/>
      <c r="CA38" s="657"/>
      <c r="CB38" s="657"/>
      <c r="CC38" s="657"/>
      <c r="CD38" s="657"/>
      <c r="CE38" s="657"/>
      <c r="CF38" s="657"/>
      <c r="CG38" s="657"/>
      <c r="CH38" s="657"/>
      <c r="CI38" s="657"/>
      <c r="CJ38" s="657"/>
      <c r="CK38" s="657"/>
      <c r="CL38" s="657"/>
      <c r="CM38" s="657"/>
      <c r="CN38" s="214"/>
      <c r="CO38" s="656">
        <f t="shared" si="3"/>
        <v>22</v>
      </c>
      <c r="CP38" s="656"/>
      <c r="CQ38" s="657" t="str">
        <f>IF('各会計、関係団体の財政状況及び健全化判断比率'!BS11="","",'各会計、関係団体の財政状況及び健全化判断比率'!BS11)</f>
        <v>道の駅奥伊勢おおだい</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15">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13</v>
      </c>
      <c r="BX39" s="656"/>
      <c r="BY39" s="657" t="str">
        <f>IF('各会計、関係団体の財政状況及び健全化判断比率'!B73="","",'各会計、関係団体の財政状況及び健全化判断比率'!B73)</f>
        <v>三重県市町総合事務組合（一般会計）</v>
      </c>
      <c r="BZ39" s="657"/>
      <c r="CA39" s="657"/>
      <c r="CB39" s="657"/>
      <c r="CC39" s="657"/>
      <c r="CD39" s="657"/>
      <c r="CE39" s="657"/>
      <c r="CF39" s="657"/>
      <c r="CG39" s="657"/>
      <c r="CH39" s="657"/>
      <c r="CI39" s="657"/>
      <c r="CJ39" s="657"/>
      <c r="CK39" s="657"/>
      <c r="CL39" s="657"/>
      <c r="CM39" s="657"/>
      <c r="CN39" s="214"/>
      <c r="CO39" s="656">
        <f t="shared" si="3"/>
        <v>23</v>
      </c>
      <c r="CP39" s="656"/>
      <c r="CQ39" s="657" t="str">
        <f>IF('各会計、関係団体の財政状況及び健全化判断比率'!BS12="","",'各会計、関係団体の財政状況及び健全化判断比率'!BS12)</f>
        <v>奥伊勢ハイウェイパーク</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15">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14</v>
      </c>
      <c r="BX40" s="656"/>
      <c r="BY40" s="657" t="str">
        <f>IF('各会計、関係団体の財政状況及び健全化判断比率'!B74="","",'各会計、関係団体の財政状況及び健全化判断比率'!B74)</f>
        <v>　　　  〃　　　　（共同研修特別会計）</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15">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f t="shared" si="2"/>
        <v>15</v>
      </c>
      <c r="BX41" s="656"/>
      <c r="BY41" s="657" t="str">
        <f>IF('各会計、関係団体の財政状況及び健全化判断比率'!B75="","",'各会計、関係団体の財政状況及び健全化判断比率'!B75)</f>
        <v>　　　　　 〃　　　（デジタル地図特別会計）</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15">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f t="shared" si="2"/>
        <v>16</v>
      </c>
      <c r="BX42" s="656"/>
      <c r="BY42" s="657" t="str">
        <f>IF('各会計、関係団体の財政状況及び健全化判断比率'!B76="","",'各会計、関係団体の財政状況及び健全化判断比率'!B76)</f>
        <v>　　　  〃　　　　（物品特別会計）</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15">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f t="shared" si="2"/>
        <v>17</v>
      </c>
      <c r="BX43" s="656"/>
      <c r="BY43" s="657" t="str">
        <f>IF('各会計、関係団体の財政状況及び健全化判断比率'!B77="","",'各会計、関係団体の財政状況及び健全化判断比率'!B77)</f>
        <v>　　　　　 〃　　　（退職手当特別会計）</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208</v>
      </c>
      <c r="C46" s="186"/>
      <c r="D46" s="186"/>
      <c r="E46" s="186" t="s">
        <v>209</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210</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211</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212</v>
      </c>
    </row>
    <row r="50" spans="5:5" x14ac:dyDescent="0.15">
      <c r="E50" s="188" t="s">
        <v>213</v>
      </c>
    </row>
    <row r="51" spans="5:5" x14ac:dyDescent="0.15">
      <c r="E51" s="188" t="s">
        <v>214</v>
      </c>
    </row>
    <row r="52" spans="5:5" x14ac:dyDescent="0.15">
      <c r="E52" s="188" t="s">
        <v>215</v>
      </c>
    </row>
    <row r="53" spans="5:5" x14ac:dyDescent="0.15"/>
    <row r="54" spans="5:5" x14ac:dyDescent="0.15"/>
    <row r="55" spans="5:5" x14ac:dyDescent="0.15"/>
    <row r="56" spans="5:5" x14ac:dyDescent="0.15"/>
  </sheetData>
  <sheetProtection algorithmName="SHA-512" hashValue="oNSNB10JcHA6CqH55j1kWIZzU2vtCcPpiZd/0mkM/kKDXzrNvV+7Ll/qGvgFOJK79JYT3XUgXtXC821GKf0PBg==" saltValue="wnEIwxoNUszbcqe1YkwhD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5"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561</v>
      </c>
      <c r="G33" s="29" t="s">
        <v>562</v>
      </c>
      <c r="H33" s="29" t="s">
        <v>563</v>
      </c>
      <c r="I33" s="29" t="s">
        <v>564</v>
      </c>
      <c r="J33" s="30" t="s">
        <v>565</v>
      </c>
      <c r="K33" s="22"/>
      <c r="L33" s="22"/>
      <c r="M33" s="22"/>
      <c r="N33" s="22"/>
      <c r="O33" s="22"/>
      <c r="P33" s="22"/>
    </row>
    <row r="34" spans="1:16" ht="39" customHeight="1" x14ac:dyDescent="0.15">
      <c r="A34" s="22"/>
      <c r="B34" s="31"/>
      <c r="C34" s="1248" t="s">
        <v>569</v>
      </c>
      <c r="D34" s="1248"/>
      <c r="E34" s="1249"/>
      <c r="F34" s="32">
        <v>5.69</v>
      </c>
      <c r="G34" s="33">
        <v>3.75</v>
      </c>
      <c r="H34" s="33">
        <v>2.81</v>
      </c>
      <c r="I34" s="33">
        <v>2.81</v>
      </c>
      <c r="J34" s="34">
        <v>3.36</v>
      </c>
      <c r="K34" s="22"/>
      <c r="L34" s="22"/>
      <c r="M34" s="22"/>
      <c r="N34" s="22"/>
      <c r="O34" s="22"/>
      <c r="P34" s="22"/>
    </row>
    <row r="35" spans="1:16" ht="39" customHeight="1" x14ac:dyDescent="0.15">
      <c r="A35" s="22"/>
      <c r="B35" s="35"/>
      <c r="C35" s="1242" t="s">
        <v>570</v>
      </c>
      <c r="D35" s="1243"/>
      <c r="E35" s="1244"/>
      <c r="F35" s="36" t="s">
        <v>519</v>
      </c>
      <c r="G35" s="37" t="s">
        <v>519</v>
      </c>
      <c r="H35" s="37">
        <v>0.93</v>
      </c>
      <c r="I35" s="37">
        <v>1.04</v>
      </c>
      <c r="J35" s="38">
        <v>1.1599999999999999</v>
      </c>
      <c r="K35" s="22"/>
      <c r="L35" s="22"/>
      <c r="M35" s="22"/>
      <c r="N35" s="22"/>
      <c r="O35" s="22"/>
      <c r="P35" s="22"/>
    </row>
    <row r="36" spans="1:16" ht="39" customHeight="1" x14ac:dyDescent="0.15">
      <c r="A36" s="22"/>
      <c r="B36" s="35"/>
      <c r="C36" s="1242" t="s">
        <v>571</v>
      </c>
      <c r="D36" s="1243"/>
      <c r="E36" s="1244"/>
      <c r="F36" s="36">
        <v>0.73</v>
      </c>
      <c r="G36" s="37">
        <v>0.74</v>
      </c>
      <c r="H36" s="37">
        <v>0.73</v>
      </c>
      <c r="I36" s="37">
        <v>0.83</v>
      </c>
      <c r="J36" s="38">
        <v>0.84</v>
      </c>
      <c r="K36" s="22"/>
      <c r="L36" s="22"/>
      <c r="M36" s="22"/>
      <c r="N36" s="22"/>
      <c r="O36" s="22"/>
      <c r="P36" s="22"/>
    </row>
    <row r="37" spans="1:16" ht="39" customHeight="1" x14ac:dyDescent="0.15">
      <c r="A37" s="22"/>
      <c r="B37" s="35"/>
      <c r="C37" s="1242" t="s">
        <v>572</v>
      </c>
      <c r="D37" s="1243"/>
      <c r="E37" s="1244"/>
      <c r="F37" s="36">
        <v>1.73</v>
      </c>
      <c r="G37" s="37">
        <v>2.87</v>
      </c>
      <c r="H37" s="37">
        <v>1.19</v>
      </c>
      <c r="I37" s="37">
        <v>0.27</v>
      </c>
      <c r="J37" s="38">
        <v>0.43</v>
      </c>
      <c r="K37" s="22"/>
      <c r="L37" s="22"/>
      <c r="M37" s="22"/>
      <c r="N37" s="22"/>
      <c r="O37" s="22"/>
      <c r="P37" s="22"/>
    </row>
    <row r="38" spans="1:16" ht="39" customHeight="1" x14ac:dyDescent="0.15">
      <c r="A38" s="22"/>
      <c r="B38" s="35"/>
      <c r="C38" s="1242" t="s">
        <v>573</v>
      </c>
      <c r="D38" s="1243"/>
      <c r="E38" s="1244"/>
      <c r="F38" s="36">
        <v>0.36</v>
      </c>
      <c r="G38" s="37">
        <v>0.23</v>
      </c>
      <c r="H38" s="37">
        <v>0.11</v>
      </c>
      <c r="I38" s="37">
        <v>0.12</v>
      </c>
      <c r="J38" s="38">
        <v>0.11</v>
      </c>
      <c r="K38" s="22"/>
      <c r="L38" s="22"/>
      <c r="M38" s="22"/>
      <c r="N38" s="22"/>
      <c r="O38" s="22"/>
      <c r="P38" s="22"/>
    </row>
    <row r="39" spans="1:16" ht="39" customHeight="1" x14ac:dyDescent="0.15">
      <c r="A39" s="22"/>
      <c r="B39" s="35"/>
      <c r="C39" s="1242" t="s">
        <v>574</v>
      </c>
      <c r="D39" s="1243"/>
      <c r="E39" s="1244"/>
      <c r="F39" s="36">
        <v>0.1</v>
      </c>
      <c r="G39" s="37">
        <v>0</v>
      </c>
      <c r="H39" s="37">
        <v>0.05</v>
      </c>
      <c r="I39" s="37">
        <v>0.04</v>
      </c>
      <c r="J39" s="38">
        <v>0</v>
      </c>
      <c r="K39" s="22"/>
      <c r="L39" s="22"/>
      <c r="M39" s="22"/>
      <c r="N39" s="22"/>
      <c r="O39" s="22"/>
      <c r="P39" s="22"/>
    </row>
    <row r="40" spans="1:16" ht="39" customHeight="1" x14ac:dyDescent="0.15">
      <c r="A40" s="22"/>
      <c r="B40" s="35"/>
      <c r="C40" s="1242" t="s">
        <v>575</v>
      </c>
      <c r="D40" s="1243"/>
      <c r="E40" s="1244"/>
      <c r="F40" s="36">
        <v>0</v>
      </c>
      <c r="G40" s="37">
        <v>0</v>
      </c>
      <c r="H40" s="37" t="s">
        <v>576</v>
      </c>
      <c r="I40" s="37">
        <v>0</v>
      </c>
      <c r="J40" s="38">
        <v>0</v>
      </c>
      <c r="K40" s="22"/>
      <c r="L40" s="22"/>
      <c r="M40" s="22"/>
      <c r="N40" s="22"/>
      <c r="O40" s="22"/>
      <c r="P40" s="22"/>
    </row>
    <row r="41" spans="1:16" ht="39" customHeight="1" x14ac:dyDescent="0.15">
      <c r="A41" s="22"/>
      <c r="B41" s="35"/>
      <c r="C41" s="1242"/>
      <c r="D41" s="1243"/>
      <c r="E41" s="1244"/>
      <c r="F41" s="36"/>
      <c r="G41" s="37"/>
      <c r="H41" s="37"/>
      <c r="I41" s="37"/>
      <c r="J41" s="38"/>
      <c r="K41" s="22"/>
      <c r="L41" s="22"/>
      <c r="M41" s="22"/>
      <c r="N41" s="22"/>
      <c r="O41" s="22"/>
      <c r="P41" s="22"/>
    </row>
    <row r="42" spans="1:16" ht="39" customHeight="1" x14ac:dyDescent="0.15">
      <c r="A42" s="22"/>
      <c r="B42" s="39"/>
      <c r="C42" s="1242" t="s">
        <v>577</v>
      </c>
      <c r="D42" s="1243"/>
      <c r="E42" s="1244"/>
      <c r="F42" s="36" t="s">
        <v>519</v>
      </c>
      <c r="G42" s="37" t="s">
        <v>578</v>
      </c>
      <c r="H42" s="37" t="s">
        <v>519</v>
      </c>
      <c r="I42" s="37" t="s">
        <v>519</v>
      </c>
      <c r="J42" s="38" t="s">
        <v>519</v>
      </c>
      <c r="K42" s="22"/>
      <c r="L42" s="22"/>
      <c r="M42" s="22"/>
      <c r="N42" s="22"/>
      <c r="O42" s="22"/>
      <c r="P42" s="22"/>
    </row>
    <row r="43" spans="1:16" ht="39" customHeight="1" thickBot="1" x14ac:dyDescent="0.2">
      <c r="A43" s="22"/>
      <c r="B43" s="40"/>
      <c r="C43" s="1245" t="s">
        <v>579</v>
      </c>
      <c r="D43" s="1246"/>
      <c r="E43" s="1247"/>
      <c r="F43" s="41">
        <v>0.28000000000000003</v>
      </c>
      <c r="G43" s="42" t="s">
        <v>519</v>
      </c>
      <c r="H43" s="42" t="s">
        <v>519</v>
      </c>
      <c r="I43" s="42" t="s">
        <v>519</v>
      </c>
      <c r="J43" s="43" t="s">
        <v>519</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GeJfeVuVJMeqJlkeMVyREsmggVcpFS5mT+4JveQ/ERcbodcfsStigpW7+7I1wMAKsfGOqpwJXbwEXNKk91Bl+A==" saltValue="vM1cf95tXQKAdgyBHIyiX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60" zoomScaleNormal="60" zoomScaleSheetLayoutView="55" workbookViewId="0">
      <selection activeCell="R61" sqref="R6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x14ac:dyDescent="0.15">
      <c r="A45" s="48"/>
      <c r="B45" s="1250" t="s">
        <v>10</v>
      </c>
      <c r="C45" s="1251"/>
      <c r="D45" s="58"/>
      <c r="E45" s="1256" t="s">
        <v>11</v>
      </c>
      <c r="F45" s="1256"/>
      <c r="G45" s="1256"/>
      <c r="H45" s="1256"/>
      <c r="I45" s="1256"/>
      <c r="J45" s="1257"/>
      <c r="K45" s="59">
        <v>931</v>
      </c>
      <c r="L45" s="60">
        <v>1036</v>
      </c>
      <c r="M45" s="60">
        <v>1114</v>
      </c>
      <c r="N45" s="60">
        <v>1203</v>
      </c>
      <c r="O45" s="61">
        <v>1213</v>
      </c>
      <c r="P45" s="48"/>
      <c r="Q45" s="48"/>
      <c r="R45" s="48"/>
      <c r="S45" s="48"/>
      <c r="T45" s="48"/>
      <c r="U45" s="48"/>
    </row>
    <row r="46" spans="1:21" ht="30.75" customHeight="1" x14ac:dyDescent="0.15">
      <c r="A46" s="48"/>
      <c r="B46" s="1252"/>
      <c r="C46" s="1253"/>
      <c r="D46" s="62"/>
      <c r="E46" s="1258" t="s">
        <v>12</v>
      </c>
      <c r="F46" s="1258"/>
      <c r="G46" s="1258"/>
      <c r="H46" s="1258"/>
      <c r="I46" s="1258"/>
      <c r="J46" s="1259"/>
      <c r="K46" s="63" t="s">
        <v>519</v>
      </c>
      <c r="L46" s="64" t="s">
        <v>519</v>
      </c>
      <c r="M46" s="64" t="s">
        <v>519</v>
      </c>
      <c r="N46" s="64" t="s">
        <v>519</v>
      </c>
      <c r="O46" s="65" t="s">
        <v>519</v>
      </c>
      <c r="P46" s="48"/>
      <c r="Q46" s="48"/>
      <c r="R46" s="48"/>
      <c r="S46" s="48"/>
      <c r="T46" s="48"/>
      <c r="U46" s="48"/>
    </row>
    <row r="47" spans="1:21" ht="30.75" customHeight="1" x14ac:dyDescent="0.15">
      <c r="A47" s="48"/>
      <c r="B47" s="1252"/>
      <c r="C47" s="1253"/>
      <c r="D47" s="62"/>
      <c r="E47" s="1258" t="s">
        <v>13</v>
      </c>
      <c r="F47" s="1258"/>
      <c r="G47" s="1258"/>
      <c r="H47" s="1258"/>
      <c r="I47" s="1258"/>
      <c r="J47" s="1259"/>
      <c r="K47" s="63" t="s">
        <v>519</v>
      </c>
      <c r="L47" s="64" t="s">
        <v>519</v>
      </c>
      <c r="M47" s="64" t="s">
        <v>519</v>
      </c>
      <c r="N47" s="64" t="s">
        <v>519</v>
      </c>
      <c r="O47" s="65" t="s">
        <v>519</v>
      </c>
      <c r="P47" s="48"/>
      <c r="Q47" s="48"/>
      <c r="R47" s="48"/>
      <c r="S47" s="48"/>
      <c r="T47" s="48"/>
      <c r="U47" s="48"/>
    </row>
    <row r="48" spans="1:21" ht="30.75" customHeight="1" x14ac:dyDescent="0.15">
      <c r="A48" s="48"/>
      <c r="B48" s="1252"/>
      <c r="C48" s="1253"/>
      <c r="D48" s="62"/>
      <c r="E48" s="1258" t="s">
        <v>14</v>
      </c>
      <c r="F48" s="1258"/>
      <c r="G48" s="1258"/>
      <c r="H48" s="1258"/>
      <c r="I48" s="1258"/>
      <c r="J48" s="1259"/>
      <c r="K48" s="63">
        <v>229</v>
      </c>
      <c r="L48" s="64">
        <v>220</v>
      </c>
      <c r="M48" s="64">
        <v>195</v>
      </c>
      <c r="N48" s="64">
        <v>206</v>
      </c>
      <c r="O48" s="65">
        <v>175</v>
      </c>
      <c r="P48" s="48"/>
      <c r="Q48" s="48"/>
      <c r="R48" s="48"/>
      <c r="S48" s="48"/>
      <c r="T48" s="48"/>
      <c r="U48" s="48"/>
    </row>
    <row r="49" spans="1:21" ht="30.75" customHeight="1" x14ac:dyDescent="0.15">
      <c r="A49" s="48"/>
      <c r="B49" s="1252"/>
      <c r="C49" s="1253"/>
      <c r="D49" s="62"/>
      <c r="E49" s="1258" t="s">
        <v>15</v>
      </c>
      <c r="F49" s="1258"/>
      <c r="G49" s="1258"/>
      <c r="H49" s="1258"/>
      <c r="I49" s="1258"/>
      <c r="J49" s="1259"/>
      <c r="K49" s="63">
        <v>78</v>
      </c>
      <c r="L49" s="64">
        <v>37</v>
      </c>
      <c r="M49" s="64">
        <v>31</v>
      </c>
      <c r="N49" s="64">
        <v>29</v>
      </c>
      <c r="O49" s="65">
        <v>29</v>
      </c>
      <c r="P49" s="48"/>
      <c r="Q49" s="48"/>
      <c r="R49" s="48"/>
      <c r="S49" s="48"/>
      <c r="T49" s="48"/>
      <c r="U49" s="48"/>
    </row>
    <row r="50" spans="1:21" ht="30.75" customHeight="1" x14ac:dyDescent="0.15">
      <c r="A50" s="48"/>
      <c r="B50" s="1252"/>
      <c r="C50" s="1253"/>
      <c r="D50" s="62"/>
      <c r="E50" s="1258" t="s">
        <v>16</v>
      </c>
      <c r="F50" s="1258"/>
      <c r="G50" s="1258"/>
      <c r="H50" s="1258"/>
      <c r="I50" s="1258"/>
      <c r="J50" s="1259"/>
      <c r="K50" s="63" t="s">
        <v>519</v>
      </c>
      <c r="L50" s="64" t="s">
        <v>519</v>
      </c>
      <c r="M50" s="64" t="s">
        <v>519</v>
      </c>
      <c r="N50" s="64" t="s">
        <v>519</v>
      </c>
      <c r="O50" s="65" t="s">
        <v>519</v>
      </c>
      <c r="P50" s="48"/>
      <c r="Q50" s="48"/>
      <c r="R50" s="48"/>
      <c r="S50" s="48"/>
      <c r="T50" s="48"/>
      <c r="U50" s="48"/>
    </row>
    <row r="51" spans="1:21" ht="30.75" customHeight="1" x14ac:dyDescent="0.15">
      <c r="A51" s="48"/>
      <c r="B51" s="1254"/>
      <c r="C51" s="1255"/>
      <c r="D51" s="66"/>
      <c r="E51" s="1258" t="s">
        <v>17</v>
      </c>
      <c r="F51" s="1258"/>
      <c r="G51" s="1258"/>
      <c r="H51" s="1258"/>
      <c r="I51" s="1258"/>
      <c r="J51" s="1259"/>
      <c r="K51" s="63">
        <v>0</v>
      </c>
      <c r="L51" s="64">
        <v>0</v>
      </c>
      <c r="M51" s="64">
        <v>0</v>
      </c>
      <c r="N51" s="64">
        <v>0</v>
      </c>
      <c r="O51" s="65">
        <v>0</v>
      </c>
      <c r="P51" s="48"/>
      <c r="Q51" s="48"/>
      <c r="R51" s="48"/>
      <c r="S51" s="48"/>
      <c r="T51" s="48"/>
      <c r="U51" s="48"/>
    </row>
    <row r="52" spans="1:21" ht="30.75" customHeight="1" x14ac:dyDescent="0.15">
      <c r="A52" s="48"/>
      <c r="B52" s="1260" t="s">
        <v>18</v>
      </c>
      <c r="C52" s="1261"/>
      <c r="D52" s="66"/>
      <c r="E52" s="1258" t="s">
        <v>19</v>
      </c>
      <c r="F52" s="1258"/>
      <c r="G52" s="1258"/>
      <c r="H52" s="1258"/>
      <c r="I52" s="1258"/>
      <c r="J52" s="1259"/>
      <c r="K52" s="63">
        <v>921</v>
      </c>
      <c r="L52" s="64">
        <v>960</v>
      </c>
      <c r="M52" s="64">
        <v>992</v>
      </c>
      <c r="N52" s="64">
        <v>1109</v>
      </c>
      <c r="O52" s="65">
        <v>1091</v>
      </c>
      <c r="P52" s="48"/>
      <c r="Q52" s="48"/>
      <c r="R52" s="48"/>
      <c r="S52" s="48"/>
      <c r="T52" s="48"/>
      <c r="U52" s="48"/>
    </row>
    <row r="53" spans="1:21" ht="30.75" customHeight="1" thickBot="1" x14ac:dyDescent="0.2">
      <c r="A53" s="48"/>
      <c r="B53" s="1262" t="s">
        <v>20</v>
      </c>
      <c r="C53" s="1263"/>
      <c r="D53" s="67"/>
      <c r="E53" s="1264" t="s">
        <v>21</v>
      </c>
      <c r="F53" s="1264"/>
      <c r="G53" s="1264"/>
      <c r="H53" s="1264"/>
      <c r="I53" s="1264"/>
      <c r="J53" s="1265"/>
      <c r="K53" s="68">
        <v>317</v>
      </c>
      <c r="L53" s="69">
        <v>333</v>
      </c>
      <c r="M53" s="69">
        <v>348</v>
      </c>
      <c r="N53" s="69">
        <v>329</v>
      </c>
      <c r="O53" s="70">
        <v>326</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580</v>
      </c>
      <c r="P55" s="48"/>
      <c r="Q55" s="48"/>
      <c r="R55" s="48"/>
      <c r="S55" s="48"/>
      <c r="T55" s="48"/>
      <c r="U55" s="48"/>
    </row>
    <row r="56" spans="1:21" ht="31.5" customHeight="1" thickBot="1" x14ac:dyDescent="0.2">
      <c r="A56" s="48"/>
      <c r="B56" s="76"/>
      <c r="C56" s="77"/>
      <c r="D56" s="77"/>
      <c r="E56" s="78"/>
      <c r="F56" s="78"/>
      <c r="G56" s="78"/>
      <c r="H56" s="78"/>
      <c r="I56" s="78"/>
      <c r="J56" s="79" t="s">
        <v>2</v>
      </c>
      <c r="K56" s="80" t="s">
        <v>581</v>
      </c>
      <c r="L56" s="81" t="s">
        <v>582</v>
      </c>
      <c r="M56" s="81" t="s">
        <v>583</v>
      </c>
      <c r="N56" s="81" t="s">
        <v>584</v>
      </c>
      <c r="O56" s="82" t="s">
        <v>585</v>
      </c>
      <c r="P56" s="48"/>
      <c r="Q56" s="48"/>
      <c r="R56" s="48"/>
      <c r="S56" s="48"/>
      <c r="T56" s="48"/>
      <c r="U56" s="48"/>
    </row>
    <row r="57" spans="1:21" ht="31.5" customHeight="1" x14ac:dyDescent="0.15">
      <c r="B57" s="1266" t="s">
        <v>24</v>
      </c>
      <c r="C57" s="1267"/>
      <c r="D57" s="1270" t="s">
        <v>25</v>
      </c>
      <c r="E57" s="1271"/>
      <c r="F57" s="1271"/>
      <c r="G57" s="1271"/>
      <c r="H57" s="1271"/>
      <c r="I57" s="1271"/>
      <c r="J57" s="1272"/>
      <c r="K57" s="83"/>
      <c r="L57" s="84"/>
      <c r="M57" s="84"/>
      <c r="N57" s="84"/>
      <c r="O57" s="85"/>
    </row>
    <row r="58" spans="1:21" ht="31.5" customHeight="1" thickBot="1" x14ac:dyDescent="0.2">
      <c r="B58" s="1268"/>
      <c r="C58" s="1269"/>
      <c r="D58" s="1273" t="s">
        <v>26</v>
      </c>
      <c r="E58" s="1274"/>
      <c r="F58" s="1274"/>
      <c r="G58" s="1274"/>
      <c r="H58" s="1274"/>
      <c r="I58" s="1274"/>
      <c r="J58" s="1275"/>
      <c r="K58" s="86"/>
      <c r="L58" s="87"/>
      <c r="M58" s="87"/>
      <c r="N58" s="87"/>
      <c r="O58" s="88"/>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lUPfQIYpOiFCTofyVnSLnEeHF6s+omPocYMLPJaAyp5d/WcuK2ES+SGJAldBTHoT1QrdkW8DydHg34p3a9Gpaw==" saltValue="DkH0yufdZ37ORf5WLOMKj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60" zoomScaleNormal="6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561</v>
      </c>
      <c r="J40" s="100" t="s">
        <v>562</v>
      </c>
      <c r="K40" s="100" t="s">
        <v>563</v>
      </c>
      <c r="L40" s="100" t="s">
        <v>564</v>
      </c>
      <c r="M40" s="101" t="s">
        <v>565</v>
      </c>
    </row>
    <row r="41" spans="2:13" ht="27.75" customHeight="1" x14ac:dyDescent="0.15">
      <c r="B41" s="1276" t="s">
        <v>29</v>
      </c>
      <c r="C41" s="1277"/>
      <c r="D41" s="102"/>
      <c r="E41" s="1282" t="s">
        <v>30</v>
      </c>
      <c r="F41" s="1282"/>
      <c r="G41" s="1282"/>
      <c r="H41" s="1283"/>
      <c r="I41" s="103">
        <v>11079</v>
      </c>
      <c r="J41" s="104">
        <v>10869</v>
      </c>
      <c r="K41" s="104">
        <v>10488</v>
      </c>
      <c r="L41" s="104">
        <v>10019</v>
      </c>
      <c r="M41" s="105">
        <v>9519</v>
      </c>
    </row>
    <row r="42" spans="2:13" ht="27.75" customHeight="1" x14ac:dyDescent="0.15">
      <c r="B42" s="1278"/>
      <c r="C42" s="1279"/>
      <c r="D42" s="106"/>
      <c r="E42" s="1284" t="s">
        <v>31</v>
      </c>
      <c r="F42" s="1284"/>
      <c r="G42" s="1284"/>
      <c r="H42" s="1285"/>
      <c r="I42" s="107" t="s">
        <v>519</v>
      </c>
      <c r="J42" s="108" t="s">
        <v>519</v>
      </c>
      <c r="K42" s="108" t="s">
        <v>519</v>
      </c>
      <c r="L42" s="108" t="s">
        <v>519</v>
      </c>
      <c r="M42" s="109" t="s">
        <v>519</v>
      </c>
    </row>
    <row r="43" spans="2:13" ht="27.75" customHeight="1" x14ac:dyDescent="0.15">
      <c r="B43" s="1278"/>
      <c r="C43" s="1279"/>
      <c r="D43" s="106"/>
      <c r="E43" s="1284" t="s">
        <v>32</v>
      </c>
      <c r="F43" s="1284"/>
      <c r="G43" s="1284"/>
      <c r="H43" s="1285"/>
      <c r="I43" s="107">
        <v>3999</v>
      </c>
      <c r="J43" s="108">
        <v>3634</v>
      </c>
      <c r="K43" s="108">
        <v>3317</v>
      </c>
      <c r="L43" s="108">
        <v>3016</v>
      </c>
      <c r="M43" s="109">
        <v>2842</v>
      </c>
    </row>
    <row r="44" spans="2:13" ht="27.75" customHeight="1" x14ac:dyDescent="0.15">
      <c r="B44" s="1278"/>
      <c r="C44" s="1279"/>
      <c r="D44" s="106"/>
      <c r="E44" s="1284" t="s">
        <v>33</v>
      </c>
      <c r="F44" s="1284"/>
      <c r="G44" s="1284"/>
      <c r="H44" s="1285"/>
      <c r="I44" s="107">
        <v>200</v>
      </c>
      <c r="J44" s="108">
        <v>154</v>
      </c>
      <c r="K44" s="108">
        <v>121</v>
      </c>
      <c r="L44" s="108">
        <v>89</v>
      </c>
      <c r="M44" s="109">
        <v>57</v>
      </c>
    </row>
    <row r="45" spans="2:13" ht="27.75" customHeight="1" x14ac:dyDescent="0.15">
      <c r="B45" s="1278"/>
      <c r="C45" s="1279"/>
      <c r="D45" s="106"/>
      <c r="E45" s="1284" t="s">
        <v>34</v>
      </c>
      <c r="F45" s="1284"/>
      <c r="G45" s="1284"/>
      <c r="H45" s="1285"/>
      <c r="I45" s="107">
        <v>1435</v>
      </c>
      <c r="J45" s="108">
        <v>1418</v>
      </c>
      <c r="K45" s="108">
        <v>1361</v>
      </c>
      <c r="L45" s="108">
        <v>1321</v>
      </c>
      <c r="M45" s="109">
        <v>1293</v>
      </c>
    </row>
    <row r="46" spans="2:13" ht="27.75" customHeight="1" x14ac:dyDescent="0.15">
      <c r="B46" s="1278"/>
      <c r="C46" s="1279"/>
      <c r="D46" s="110"/>
      <c r="E46" s="1284" t="s">
        <v>35</v>
      </c>
      <c r="F46" s="1284"/>
      <c r="G46" s="1284"/>
      <c r="H46" s="1285"/>
      <c r="I46" s="107" t="s">
        <v>519</v>
      </c>
      <c r="J46" s="108" t="s">
        <v>519</v>
      </c>
      <c r="K46" s="108" t="s">
        <v>519</v>
      </c>
      <c r="L46" s="108" t="s">
        <v>519</v>
      </c>
      <c r="M46" s="109" t="s">
        <v>519</v>
      </c>
    </row>
    <row r="47" spans="2:13" ht="27.75" customHeight="1" x14ac:dyDescent="0.15">
      <c r="B47" s="1278"/>
      <c r="C47" s="1279"/>
      <c r="D47" s="111"/>
      <c r="E47" s="1286" t="s">
        <v>36</v>
      </c>
      <c r="F47" s="1287"/>
      <c r="G47" s="1287"/>
      <c r="H47" s="1288"/>
      <c r="I47" s="107" t="s">
        <v>519</v>
      </c>
      <c r="J47" s="108" t="s">
        <v>519</v>
      </c>
      <c r="K47" s="108" t="s">
        <v>519</v>
      </c>
      <c r="L47" s="108" t="s">
        <v>519</v>
      </c>
      <c r="M47" s="109" t="s">
        <v>519</v>
      </c>
    </row>
    <row r="48" spans="2:13" ht="27.75" customHeight="1" x14ac:dyDescent="0.15">
      <c r="B48" s="1278"/>
      <c r="C48" s="1279"/>
      <c r="D48" s="106"/>
      <c r="E48" s="1284" t="s">
        <v>37</v>
      </c>
      <c r="F48" s="1284"/>
      <c r="G48" s="1284"/>
      <c r="H48" s="1285"/>
      <c r="I48" s="107" t="s">
        <v>519</v>
      </c>
      <c r="J48" s="108" t="s">
        <v>519</v>
      </c>
      <c r="K48" s="108" t="s">
        <v>519</v>
      </c>
      <c r="L48" s="108" t="s">
        <v>519</v>
      </c>
      <c r="M48" s="109" t="s">
        <v>519</v>
      </c>
    </row>
    <row r="49" spans="2:13" ht="27.75" customHeight="1" x14ac:dyDescent="0.15">
      <c r="B49" s="1280"/>
      <c r="C49" s="1281"/>
      <c r="D49" s="106"/>
      <c r="E49" s="1284" t="s">
        <v>38</v>
      </c>
      <c r="F49" s="1284"/>
      <c r="G49" s="1284"/>
      <c r="H49" s="1285"/>
      <c r="I49" s="107" t="s">
        <v>519</v>
      </c>
      <c r="J49" s="108" t="s">
        <v>519</v>
      </c>
      <c r="K49" s="108" t="s">
        <v>519</v>
      </c>
      <c r="L49" s="108" t="s">
        <v>519</v>
      </c>
      <c r="M49" s="109" t="s">
        <v>519</v>
      </c>
    </row>
    <row r="50" spans="2:13" ht="27.75" customHeight="1" x14ac:dyDescent="0.15">
      <c r="B50" s="1289" t="s">
        <v>39</v>
      </c>
      <c r="C50" s="1290"/>
      <c r="D50" s="112"/>
      <c r="E50" s="1284" t="s">
        <v>40</v>
      </c>
      <c r="F50" s="1284"/>
      <c r="G50" s="1284"/>
      <c r="H50" s="1285"/>
      <c r="I50" s="107">
        <v>3355</v>
      </c>
      <c r="J50" s="108">
        <v>3678</v>
      </c>
      <c r="K50" s="108">
        <v>3449</v>
      </c>
      <c r="L50" s="108">
        <v>3290</v>
      </c>
      <c r="M50" s="109">
        <v>3399</v>
      </c>
    </row>
    <row r="51" spans="2:13" ht="27.75" customHeight="1" x14ac:dyDescent="0.15">
      <c r="B51" s="1278"/>
      <c r="C51" s="1279"/>
      <c r="D51" s="106"/>
      <c r="E51" s="1284" t="s">
        <v>41</v>
      </c>
      <c r="F51" s="1284"/>
      <c r="G51" s="1284"/>
      <c r="H51" s="1285"/>
      <c r="I51" s="107">
        <v>2</v>
      </c>
      <c r="J51" s="108">
        <v>1</v>
      </c>
      <c r="K51" s="108">
        <v>1</v>
      </c>
      <c r="L51" s="108">
        <v>0</v>
      </c>
      <c r="M51" s="109" t="s">
        <v>519</v>
      </c>
    </row>
    <row r="52" spans="2:13" ht="27.75" customHeight="1" x14ac:dyDescent="0.15">
      <c r="B52" s="1280"/>
      <c r="C52" s="1281"/>
      <c r="D52" s="106"/>
      <c r="E52" s="1284" t="s">
        <v>42</v>
      </c>
      <c r="F52" s="1284"/>
      <c r="G52" s="1284"/>
      <c r="H52" s="1285"/>
      <c r="I52" s="107">
        <v>10371</v>
      </c>
      <c r="J52" s="108">
        <v>10300</v>
      </c>
      <c r="K52" s="108">
        <v>9911</v>
      </c>
      <c r="L52" s="108">
        <v>9428</v>
      </c>
      <c r="M52" s="109">
        <v>8916</v>
      </c>
    </row>
    <row r="53" spans="2:13" ht="27.75" customHeight="1" thickBot="1" x14ac:dyDescent="0.2">
      <c r="B53" s="1291" t="s">
        <v>43</v>
      </c>
      <c r="C53" s="1292"/>
      <c r="D53" s="113"/>
      <c r="E53" s="1293" t="s">
        <v>44</v>
      </c>
      <c r="F53" s="1293"/>
      <c r="G53" s="1293"/>
      <c r="H53" s="1294"/>
      <c r="I53" s="114">
        <v>2985</v>
      </c>
      <c r="J53" s="115">
        <v>2095</v>
      </c>
      <c r="K53" s="115">
        <v>1926</v>
      </c>
      <c r="L53" s="115">
        <v>1726</v>
      </c>
      <c r="M53" s="116">
        <v>1396</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1yBw81BX1SfOX3b8ysu2+ErKH6vk1J8mGIQwhueHawvWUAbVdlYqRa/RJGLyjv3/K7BiQ4iUyRHpQh2ZHtBXfA==" saltValue="ALKN2r4U20NQjka6xiwpw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23" zoomScale="50" zoomScaleNormal="50" zoomScaleSheetLayoutView="100" workbookViewId="0">
      <selection activeCell="H63" sqref="H63"/>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563</v>
      </c>
      <c r="G54" s="125" t="s">
        <v>564</v>
      </c>
      <c r="H54" s="126" t="s">
        <v>565</v>
      </c>
    </row>
    <row r="55" spans="2:8" ht="52.5" customHeight="1" x14ac:dyDescent="0.15">
      <c r="B55" s="127"/>
      <c r="C55" s="1303" t="s">
        <v>47</v>
      </c>
      <c r="D55" s="1303"/>
      <c r="E55" s="1304"/>
      <c r="F55" s="128">
        <v>2361</v>
      </c>
      <c r="G55" s="128">
        <v>2279</v>
      </c>
      <c r="H55" s="129">
        <v>2235</v>
      </c>
    </row>
    <row r="56" spans="2:8" ht="52.5" customHeight="1" x14ac:dyDescent="0.15">
      <c r="B56" s="130"/>
      <c r="C56" s="1305" t="s">
        <v>48</v>
      </c>
      <c r="D56" s="1305"/>
      <c r="E56" s="1306"/>
      <c r="F56" s="131">
        <v>71</v>
      </c>
      <c r="G56" s="131">
        <v>71</v>
      </c>
      <c r="H56" s="132">
        <v>72</v>
      </c>
    </row>
    <row r="57" spans="2:8" ht="53.25" customHeight="1" x14ac:dyDescent="0.15">
      <c r="B57" s="130"/>
      <c r="C57" s="1307" t="s">
        <v>49</v>
      </c>
      <c r="D57" s="1307"/>
      <c r="E57" s="1308"/>
      <c r="F57" s="133">
        <v>1757</v>
      </c>
      <c r="G57" s="133">
        <v>1544</v>
      </c>
      <c r="H57" s="134">
        <v>1660</v>
      </c>
    </row>
    <row r="58" spans="2:8" ht="45.75" customHeight="1" x14ac:dyDescent="0.15">
      <c r="B58" s="135"/>
      <c r="C58" s="1295" t="s">
        <v>609</v>
      </c>
      <c r="D58" s="1296"/>
      <c r="E58" s="1297"/>
      <c r="F58" s="136">
        <v>947</v>
      </c>
      <c r="G58" s="136">
        <v>845</v>
      </c>
      <c r="H58" s="137">
        <v>834</v>
      </c>
    </row>
    <row r="59" spans="2:8" ht="45.75" customHeight="1" x14ac:dyDescent="0.15">
      <c r="B59" s="135"/>
      <c r="C59" s="1295" t="s">
        <v>610</v>
      </c>
      <c r="D59" s="1296"/>
      <c r="E59" s="1297"/>
      <c r="F59" s="136">
        <v>351</v>
      </c>
      <c r="G59" s="136">
        <v>381</v>
      </c>
      <c r="H59" s="137">
        <v>461</v>
      </c>
    </row>
    <row r="60" spans="2:8" ht="45.75" customHeight="1" x14ac:dyDescent="0.15">
      <c r="B60" s="135"/>
      <c r="C60" s="1295" t="s">
        <v>611</v>
      </c>
      <c r="D60" s="1296"/>
      <c r="E60" s="1297"/>
      <c r="F60" s="136">
        <v>89</v>
      </c>
      <c r="G60" s="136">
        <v>108</v>
      </c>
      <c r="H60" s="137">
        <v>117</v>
      </c>
    </row>
    <row r="61" spans="2:8" ht="45.75" customHeight="1" x14ac:dyDescent="0.15">
      <c r="B61" s="135"/>
      <c r="C61" s="1295" t="s">
        <v>612</v>
      </c>
      <c r="D61" s="1296"/>
      <c r="E61" s="1297"/>
      <c r="F61" s="136">
        <v>77</v>
      </c>
      <c r="G61" s="136">
        <v>80</v>
      </c>
      <c r="H61" s="137">
        <v>82</v>
      </c>
    </row>
    <row r="62" spans="2:8" ht="45.75" customHeight="1" thickBot="1" x14ac:dyDescent="0.2">
      <c r="B62" s="138"/>
      <c r="C62" s="1298" t="s">
        <v>613</v>
      </c>
      <c r="D62" s="1299"/>
      <c r="E62" s="1300"/>
      <c r="F62" s="139">
        <v>44</v>
      </c>
      <c r="G62" s="139">
        <v>44</v>
      </c>
      <c r="H62" s="140">
        <v>44</v>
      </c>
    </row>
    <row r="63" spans="2:8" ht="52.5" customHeight="1" thickBot="1" x14ac:dyDescent="0.2">
      <c r="B63" s="141"/>
      <c r="C63" s="1301" t="s">
        <v>50</v>
      </c>
      <c r="D63" s="1301"/>
      <c r="E63" s="1302"/>
      <c r="F63" s="142">
        <v>4189</v>
      </c>
      <c r="G63" s="142">
        <v>3894</v>
      </c>
      <c r="H63" s="143">
        <v>3966</v>
      </c>
    </row>
    <row r="64" spans="2:8" ht="15" customHeight="1" x14ac:dyDescent="0.15"/>
  </sheetData>
  <sheetProtection algorithmName="SHA-512" hashValue="58D4uiE4IdvJDVB0n2Uq1RxXYoINw+G0NLd0lXbBC3w7kNfzCIPqW8rgA7mNjZxD14M2SzpLt0u5mJFGb8Lq+Q==" saltValue="30H3556HkfS/nWYfgcImj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D4" zoomScale="70" zoomScaleNormal="70" zoomScaleSheetLayoutView="55" workbookViewId="0">
      <selection activeCell="CP41" sqref="CP41"/>
    </sheetView>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615</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615</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616</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617</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09" t="s">
        <v>626</v>
      </c>
      <c r="AO43" s="1310"/>
      <c r="AP43" s="1310"/>
      <c r="AQ43" s="1310"/>
      <c r="AR43" s="1310"/>
      <c r="AS43" s="1310"/>
      <c r="AT43" s="1310"/>
      <c r="AU43" s="1310"/>
      <c r="AV43" s="1310"/>
      <c r="AW43" s="1310"/>
      <c r="AX43" s="1310"/>
      <c r="AY43" s="1310"/>
      <c r="AZ43" s="1310"/>
      <c r="BA43" s="1310"/>
      <c r="BB43" s="1310"/>
      <c r="BC43" s="1310"/>
      <c r="BD43" s="1310"/>
      <c r="BE43" s="1310"/>
      <c r="BF43" s="1310"/>
      <c r="BG43" s="1310"/>
      <c r="BH43" s="1310"/>
      <c r="BI43" s="1310"/>
      <c r="BJ43" s="1310"/>
      <c r="BK43" s="1310"/>
      <c r="BL43" s="1310"/>
      <c r="BM43" s="1310"/>
      <c r="BN43" s="1310"/>
      <c r="BO43" s="1310"/>
      <c r="BP43" s="1310"/>
      <c r="BQ43" s="1310"/>
      <c r="BR43" s="1310"/>
      <c r="BS43" s="1310"/>
      <c r="BT43" s="1310"/>
      <c r="BU43" s="1310"/>
      <c r="BV43" s="1310"/>
      <c r="BW43" s="1310"/>
      <c r="BX43" s="1310"/>
      <c r="BY43" s="1310"/>
      <c r="BZ43" s="1310"/>
      <c r="CA43" s="1310"/>
      <c r="CB43" s="1310"/>
      <c r="CC43" s="1310"/>
      <c r="CD43" s="1310"/>
      <c r="CE43" s="1310"/>
      <c r="CF43" s="1310"/>
      <c r="CG43" s="1310"/>
      <c r="CH43" s="1310"/>
      <c r="CI43" s="1310"/>
      <c r="CJ43" s="1310"/>
      <c r="CK43" s="1310"/>
      <c r="CL43" s="1310"/>
      <c r="CM43" s="1310"/>
      <c r="CN43" s="1310"/>
      <c r="CO43" s="1310"/>
      <c r="CP43" s="1310"/>
      <c r="CQ43" s="1310"/>
      <c r="CR43" s="1310"/>
      <c r="CS43" s="1310"/>
      <c r="CT43" s="1310"/>
      <c r="CU43" s="1310"/>
      <c r="CV43" s="1310"/>
      <c r="CW43" s="1310"/>
      <c r="CX43" s="1310"/>
      <c r="CY43" s="1310"/>
      <c r="CZ43" s="1310"/>
      <c r="DA43" s="1310"/>
      <c r="DB43" s="1310"/>
      <c r="DC43" s="1311"/>
    </row>
    <row r="44" spans="2:109" x14ac:dyDescent="0.15">
      <c r="B44" s="395"/>
      <c r="AN44" s="1312"/>
      <c r="AO44" s="1313"/>
      <c r="AP44" s="1313"/>
      <c r="AQ44" s="1313"/>
      <c r="AR44" s="1313"/>
      <c r="AS44" s="1313"/>
      <c r="AT44" s="1313"/>
      <c r="AU44" s="1313"/>
      <c r="AV44" s="1313"/>
      <c r="AW44" s="1313"/>
      <c r="AX44" s="1313"/>
      <c r="AY44" s="1313"/>
      <c r="AZ44" s="1313"/>
      <c r="BA44" s="1313"/>
      <c r="BB44" s="1313"/>
      <c r="BC44" s="1313"/>
      <c r="BD44" s="1313"/>
      <c r="BE44" s="1313"/>
      <c r="BF44" s="1313"/>
      <c r="BG44" s="1313"/>
      <c r="BH44" s="1313"/>
      <c r="BI44" s="1313"/>
      <c r="BJ44" s="1313"/>
      <c r="BK44" s="1313"/>
      <c r="BL44" s="1313"/>
      <c r="BM44" s="1313"/>
      <c r="BN44" s="1313"/>
      <c r="BO44" s="1313"/>
      <c r="BP44" s="1313"/>
      <c r="BQ44" s="1313"/>
      <c r="BR44" s="1313"/>
      <c r="BS44" s="1313"/>
      <c r="BT44" s="1313"/>
      <c r="BU44" s="1313"/>
      <c r="BV44" s="1313"/>
      <c r="BW44" s="1313"/>
      <c r="BX44" s="1313"/>
      <c r="BY44" s="1313"/>
      <c r="BZ44" s="1313"/>
      <c r="CA44" s="1313"/>
      <c r="CB44" s="1313"/>
      <c r="CC44" s="1313"/>
      <c r="CD44" s="1313"/>
      <c r="CE44" s="1313"/>
      <c r="CF44" s="1313"/>
      <c r="CG44" s="1313"/>
      <c r="CH44" s="1313"/>
      <c r="CI44" s="1313"/>
      <c r="CJ44" s="1313"/>
      <c r="CK44" s="1313"/>
      <c r="CL44" s="1313"/>
      <c r="CM44" s="1313"/>
      <c r="CN44" s="1313"/>
      <c r="CO44" s="1313"/>
      <c r="CP44" s="1313"/>
      <c r="CQ44" s="1313"/>
      <c r="CR44" s="1313"/>
      <c r="CS44" s="1313"/>
      <c r="CT44" s="1313"/>
      <c r="CU44" s="1313"/>
      <c r="CV44" s="1313"/>
      <c r="CW44" s="1313"/>
      <c r="CX44" s="1313"/>
      <c r="CY44" s="1313"/>
      <c r="CZ44" s="1313"/>
      <c r="DA44" s="1313"/>
      <c r="DB44" s="1313"/>
      <c r="DC44" s="1314"/>
    </row>
    <row r="45" spans="2:109" x14ac:dyDescent="0.15">
      <c r="B45" s="395"/>
      <c r="AN45" s="1312"/>
      <c r="AO45" s="1313"/>
      <c r="AP45" s="1313"/>
      <c r="AQ45" s="1313"/>
      <c r="AR45" s="1313"/>
      <c r="AS45" s="1313"/>
      <c r="AT45" s="1313"/>
      <c r="AU45" s="1313"/>
      <c r="AV45" s="1313"/>
      <c r="AW45" s="1313"/>
      <c r="AX45" s="1313"/>
      <c r="AY45" s="1313"/>
      <c r="AZ45" s="1313"/>
      <c r="BA45" s="1313"/>
      <c r="BB45" s="1313"/>
      <c r="BC45" s="1313"/>
      <c r="BD45" s="1313"/>
      <c r="BE45" s="1313"/>
      <c r="BF45" s="1313"/>
      <c r="BG45" s="1313"/>
      <c r="BH45" s="1313"/>
      <c r="BI45" s="1313"/>
      <c r="BJ45" s="1313"/>
      <c r="BK45" s="1313"/>
      <c r="BL45" s="1313"/>
      <c r="BM45" s="1313"/>
      <c r="BN45" s="1313"/>
      <c r="BO45" s="1313"/>
      <c r="BP45" s="1313"/>
      <c r="BQ45" s="1313"/>
      <c r="BR45" s="1313"/>
      <c r="BS45" s="1313"/>
      <c r="BT45" s="1313"/>
      <c r="BU45" s="1313"/>
      <c r="BV45" s="1313"/>
      <c r="BW45" s="1313"/>
      <c r="BX45" s="1313"/>
      <c r="BY45" s="1313"/>
      <c r="BZ45" s="1313"/>
      <c r="CA45" s="1313"/>
      <c r="CB45" s="1313"/>
      <c r="CC45" s="1313"/>
      <c r="CD45" s="1313"/>
      <c r="CE45" s="1313"/>
      <c r="CF45" s="1313"/>
      <c r="CG45" s="1313"/>
      <c r="CH45" s="1313"/>
      <c r="CI45" s="1313"/>
      <c r="CJ45" s="1313"/>
      <c r="CK45" s="1313"/>
      <c r="CL45" s="1313"/>
      <c r="CM45" s="1313"/>
      <c r="CN45" s="1313"/>
      <c r="CO45" s="1313"/>
      <c r="CP45" s="1313"/>
      <c r="CQ45" s="1313"/>
      <c r="CR45" s="1313"/>
      <c r="CS45" s="1313"/>
      <c r="CT45" s="1313"/>
      <c r="CU45" s="1313"/>
      <c r="CV45" s="1313"/>
      <c r="CW45" s="1313"/>
      <c r="CX45" s="1313"/>
      <c r="CY45" s="1313"/>
      <c r="CZ45" s="1313"/>
      <c r="DA45" s="1313"/>
      <c r="DB45" s="1313"/>
      <c r="DC45" s="1314"/>
    </row>
    <row r="46" spans="2:109" x14ac:dyDescent="0.15">
      <c r="B46" s="395"/>
      <c r="AN46" s="1312"/>
      <c r="AO46" s="1313"/>
      <c r="AP46" s="1313"/>
      <c r="AQ46" s="1313"/>
      <c r="AR46" s="1313"/>
      <c r="AS46" s="1313"/>
      <c r="AT46" s="1313"/>
      <c r="AU46" s="1313"/>
      <c r="AV46" s="1313"/>
      <c r="AW46" s="1313"/>
      <c r="AX46" s="1313"/>
      <c r="AY46" s="1313"/>
      <c r="AZ46" s="1313"/>
      <c r="BA46" s="1313"/>
      <c r="BB46" s="1313"/>
      <c r="BC46" s="1313"/>
      <c r="BD46" s="1313"/>
      <c r="BE46" s="1313"/>
      <c r="BF46" s="1313"/>
      <c r="BG46" s="1313"/>
      <c r="BH46" s="1313"/>
      <c r="BI46" s="1313"/>
      <c r="BJ46" s="1313"/>
      <c r="BK46" s="1313"/>
      <c r="BL46" s="1313"/>
      <c r="BM46" s="1313"/>
      <c r="BN46" s="1313"/>
      <c r="BO46" s="1313"/>
      <c r="BP46" s="1313"/>
      <c r="BQ46" s="1313"/>
      <c r="BR46" s="1313"/>
      <c r="BS46" s="1313"/>
      <c r="BT46" s="1313"/>
      <c r="BU46" s="1313"/>
      <c r="BV46" s="1313"/>
      <c r="BW46" s="1313"/>
      <c r="BX46" s="1313"/>
      <c r="BY46" s="1313"/>
      <c r="BZ46" s="1313"/>
      <c r="CA46" s="1313"/>
      <c r="CB46" s="1313"/>
      <c r="CC46" s="1313"/>
      <c r="CD46" s="1313"/>
      <c r="CE46" s="1313"/>
      <c r="CF46" s="1313"/>
      <c r="CG46" s="1313"/>
      <c r="CH46" s="1313"/>
      <c r="CI46" s="1313"/>
      <c r="CJ46" s="1313"/>
      <c r="CK46" s="1313"/>
      <c r="CL46" s="1313"/>
      <c r="CM46" s="1313"/>
      <c r="CN46" s="1313"/>
      <c r="CO46" s="1313"/>
      <c r="CP46" s="1313"/>
      <c r="CQ46" s="1313"/>
      <c r="CR46" s="1313"/>
      <c r="CS46" s="1313"/>
      <c r="CT46" s="1313"/>
      <c r="CU46" s="1313"/>
      <c r="CV46" s="1313"/>
      <c r="CW46" s="1313"/>
      <c r="CX46" s="1313"/>
      <c r="CY46" s="1313"/>
      <c r="CZ46" s="1313"/>
      <c r="DA46" s="1313"/>
      <c r="DB46" s="1313"/>
      <c r="DC46" s="1314"/>
    </row>
    <row r="47" spans="2:109" x14ac:dyDescent="0.15">
      <c r="B47" s="395"/>
      <c r="AN47" s="1315"/>
      <c r="AO47" s="1316"/>
      <c r="AP47" s="1316"/>
      <c r="AQ47" s="1316"/>
      <c r="AR47" s="1316"/>
      <c r="AS47" s="1316"/>
      <c r="AT47" s="1316"/>
      <c r="AU47" s="1316"/>
      <c r="AV47" s="1316"/>
      <c r="AW47" s="1316"/>
      <c r="AX47" s="1316"/>
      <c r="AY47" s="1316"/>
      <c r="AZ47" s="1316"/>
      <c r="BA47" s="1316"/>
      <c r="BB47" s="1316"/>
      <c r="BC47" s="1316"/>
      <c r="BD47" s="1316"/>
      <c r="BE47" s="1316"/>
      <c r="BF47" s="1316"/>
      <c r="BG47" s="1316"/>
      <c r="BH47" s="1316"/>
      <c r="BI47" s="1316"/>
      <c r="BJ47" s="1316"/>
      <c r="BK47" s="1316"/>
      <c r="BL47" s="1316"/>
      <c r="BM47" s="1316"/>
      <c r="BN47" s="1316"/>
      <c r="BO47" s="1316"/>
      <c r="BP47" s="1316"/>
      <c r="BQ47" s="1316"/>
      <c r="BR47" s="1316"/>
      <c r="BS47" s="1316"/>
      <c r="BT47" s="1316"/>
      <c r="BU47" s="1316"/>
      <c r="BV47" s="1316"/>
      <c r="BW47" s="1316"/>
      <c r="BX47" s="1316"/>
      <c r="BY47" s="1316"/>
      <c r="BZ47" s="1316"/>
      <c r="CA47" s="1316"/>
      <c r="CB47" s="1316"/>
      <c r="CC47" s="1316"/>
      <c r="CD47" s="1316"/>
      <c r="CE47" s="1316"/>
      <c r="CF47" s="1316"/>
      <c r="CG47" s="1316"/>
      <c r="CH47" s="1316"/>
      <c r="CI47" s="1316"/>
      <c r="CJ47" s="1316"/>
      <c r="CK47" s="1316"/>
      <c r="CL47" s="1316"/>
      <c r="CM47" s="1316"/>
      <c r="CN47" s="1316"/>
      <c r="CO47" s="1316"/>
      <c r="CP47" s="1316"/>
      <c r="CQ47" s="1316"/>
      <c r="CR47" s="1316"/>
      <c r="CS47" s="1316"/>
      <c r="CT47" s="1316"/>
      <c r="CU47" s="1316"/>
      <c r="CV47" s="1316"/>
      <c r="CW47" s="1316"/>
      <c r="CX47" s="1316"/>
      <c r="CY47" s="1316"/>
      <c r="CZ47" s="1316"/>
      <c r="DA47" s="1316"/>
      <c r="DB47" s="1316"/>
      <c r="DC47" s="1317"/>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618</v>
      </c>
    </row>
    <row r="50" spans="1:109" x14ac:dyDescent="0.15">
      <c r="B50" s="395"/>
      <c r="G50" s="1318"/>
      <c r="H50" s="1318"/>
      <c r="I50" s="1318"/>
      <c r="J50" s="1318"/>
      <c r="K50" s="405"/>
      <c r="L50" s="405"/>
      <c r="M50" s="406"/>
      <c r="N50" s="406"/>
      <c r="AN50" s="1319"/>
      <c r="AO50" s="1320"/>
      <c r="AP50" s="1320"/>
      <c r="AQ50" s="1320"/>
      <c r="AR50" s="1320"/>
      <c r="AS50" s="1320"/>
      <c r="AT50" s="1320"/>
      <c r="AU50" s="1320"/>
      <c r="AV50" s="1320"/>
      <c r="AW50" s="1320"/>
      <c r="AX50" s="1320"/>
      <c r="AY50" s="1320"/>
      <c r="AZ50" s="1320"/>
      <c r="BA50" s="1320"/>
      <c r="BB50" s="1320"/>
      <c r="BC50" s="1320"/>
      <c r="BD50" s="1320"/>
      <c r="BE50" s="1320"/>
      <c r="BF50" s="1320"/>
      <c r="BG50" s="1320"/>
      <c r="BH50" s="1320"/>
      <c r="BI50" s="1320"/>
      <c r="BJ50" s="1320"/>
      <c r="BK50" s="1320"/>
      <c r="BL50" s="1320"/>
      <c r="BM50" s="1320"/>
      <c r="BN50" s="1320"/>
      <c r="BO50" s="1321"/>
      <c r="BP50" s="1322" t="s">
        <v>561</v>
      </c>
      <c r="BQ50" s="1322"/>
      <c r="BR50" s="1322"/>
      <c r="BS50" s="1322"/>
      <c r="BT50" s="1322"/>
      <c r="BU50" s="1322"/>
      <c r="BV50" s="1322"/>
      <c r="BW50" s="1322"/>
      <c r="BX50" s="1322" t="s">
        <v>562</v>
      </c>
      <c r="BY50" s="1322"/>
      <c r="BZ50" s="1322"/>
      <c r="CA50" s="1322"/>
      <c r="CB50" s="1322"/>
      <c r="CC50" s="1322"/>
      <c r="CD50" s="1322"/>
      <c r="CE50" s="1322"/>
      <c r="CF50" s="1322" t="s">
        <v>563</v>
      </c>
      <c r="CG50" s="1322"/>
      <c r="CH50" s="1322"/>
      <c r="CI50" s="1322"/>
      <c r="CJ50" s="1322"/>
      <c r="CK50" s="1322"/>
      <c r="CL50" s="1322"/>
      <c r="CM50" s="1322"/>
      <c r="CN50" s="1322" t="s">
        <v>564</v>
      </c>
      <c r="CO50" s="1322"/>
      <c r="CP50" s="1322"/>
      <c r="CQ50" s="1322"/>
      <c r="CR50" s="1322"/>
      <c r="CS50" s="1322"/>
      <c r="CT50" s="1322"/>
      <c r="CU50" s="1322"/>
      <c r="CV50" s="1322" t="s">
        <v>565</v>
      </c>
      <c r="CW50" s="1322"/>
      <c r="CX50" s="1322"/>
      <c r="CY50" s="1322"/>
      <c r="CZ50" s="1322"/>
      <c r="DA50" s="1322"/>
      <c r="DB50" s="1322"/>
      <c r="DC50" s="1322"/>
    </row>
    <row r="51" spans="1:109" ht="13.5" customHeight="1" x14ac:dyDescent="0.15">
      <c r="B51" s="395"/>
      <c r="G51" s="1328"/>
      <c r="H51" s="1328"/>
      <c r="I51" s="1326"/>
      <c r="J51" s="1326"/>
      <c r="K51" s="1324"/>
      <c r="L51" s="1324"/>
      <c r="M51" s="1324"/>
      <c r="N51" s="1324"/>
      <c r="AM51" s="404"/>
      <c r="AN51" s="1325" t="s">
        <v>619</v>
      </c>
      <c r="AO51" s="1325"/>
      <c r="AP51" s="1325"/>
      <c r="AQ51" s="1325"/>
      <c r="AR51" s="1325"/>
      <c r="AS51" s="1325"/>
      <c r="AT51" s="1325"/>
      <c r="AU51" s="1325"/>
      <c r="AV51" s="1325"/>
      <c r="AW51" s="1325"/>
      <c r="AX51" s="1325"/>
      <c r="AY51" s="1325"/>
      <c r="AZ51" s="1325"/>
      <c r="BA51" s="1325"/>
      <c r="BB51" s="1325" t="s">
        <v>620</v>
      </c>
      <c r="BC51" s="1325"/>
      <c r="BD51" s="1325"/>
      <c r="BE51" s="1325"/>
      <c r="BF51" s="1325"/>
      <c r="BG51" s="1325"/>
      <c r="BH51" s="1325"/>
      <c r="BI51" s="1325"/>
      <c r="BJ51" s="1325"/>
      <c r="BK51" s="1325"/>
      <c r="BL51" s="1325"/>
      <c r="BM51" s="1325"/>
      <c r="BN51" s="1325"/>
      <c r="BO51" s="1325"/>
      <c r="BP51" s="1323">
        <v>76.8</v>
      </c>
      <c r="BQ51" s="1323"/>
      <c r="BR51" s="1323"/>
      <c r="BS51" s="1323"/>
      <c r="BT51" s="1323"/>
      <c r="BU51" s="1323"/>
      <c r="BV51" s="1323"/>
      <c r="BW51" s="1323"/>
      <c r="BX51" s="1323">
        <v>55.5</v>
      </c>
      <c r="BY51" s="1323"/>
      <c r="BZ51" s="1323"/>
      <c r="CA51" s="1323"/>
      <c r="CB51" s="1323"/>
      <c r="CC51" s="1323"/>
      <c r="CD51" s="1323"/>
      <c r="CE51" s="1323"/>
      <c r="CF51" s="1323">
        <v>53.7</v>
      </c>
      <c r="CG51" s="1323"/>
      <c r="CH51" s="1323"/>
      <c r="CI51" s="1323"/>
      <c r="CJ51" s="1323"/>
      <c r="CK51" s="1323"/>
      <c r="CL51" s="1323"/>
      <c r="CM51" s="1323"/>
      <c r="CN51" s="1323">
        <v>48.7</v>
      </c>
      <c r="CO51" s="1323"/>
      <c r="CP51" s="1323"/>
      <c r="CQ51" s="1323"/>
      <c r="CR51" s="1323"/>
      <c r="CS51" s="1323"/>
      <c r="CT51" s="1323"/>
      <c r="CU51" s="1323"/>
      <c r="CV51" s="1323">
        <v>38.200000000000003</v>
      </c>
      <c r="CW51" s="1323"/>
      <c r="CX51" s="1323"/>
      <c r="CY51" s="1323"/>
      <c r="CZ51" s="1323"/>
      <c r="DA51" s="1323"/>
      <c r="DB51" s="1323"/>
      <c r="DC51" s="1323"/>
    </row>
    <row r="52" spans="1:109" x14ac:dyDescent="0.15">
      <c r="B52" s="395"/>
      <c r="G52" s="1328"/>
      <c r="H52" s="1328"/>
      <c r="I52" s="1326"/>
      <c r="J52" s="1326"/>
      <c r="K52" s="1324"/>
      <c r="L52" s="1324"/>
      <c r="M52" s="1324"/>
      <c r="N52" s="1324"/>
      <c r="AM52" s="404"/>
      <c r="AN52" s="1325"/>
      <c r="AO52" s="1325"/>
      <c r="AP52" s="1325"/>
      <c r="AQ52" s="1325"/>
      <c r="AR52" s="1325"/>
      <c r="AS52" s="1325"/>
      <c r="AT52" s="1325"/>
      <c r="AU52" s="1325"/>
      <c r="AV52" s="1325"/>
      <c r="AW52" s="1325"/>
      <c r="AX52" s="1325"/>
      <c r="AY52" s="1325"/>
      <c r="AZ52" s="1325"/>
      <c r="BA52" s="1325"/>
      <c r="BB52" s="1325"/>
      <c r="BC52" s="1325"/>
      <c r="BD52" s="1325"/>
      <c r="BE52" s="1325"/>
      <c r="BF52" s="1325"/>
      <c r="BG52" s="1325"/>
      <c r="BH52" s="1325"/>
      <c r="BI52" s="1325"/>
      <c r="BJ52" s="1325"/>
      <c r="BK52" s="1325"/>
      <c r="BL52" s="1325"/>
      <c r="BM52" s="1325"/>
      <c r="BN52" s="1325"/>
      <c r="BO52" s="1325"/>
      <c r="BP52" s="1323"/>
      <c r="BQ52" s="1323"/>
      <c r="BR52" s="1323"/>
      <c r="BS52" s="1323"/>
      <c r="BT52" s="1323"/>
      <c r="BU52" s="1323"/>
      <c r="BV52" s="1323"/>
      <c r="BW52" s="1323"/>
      <c r="BX52" s="1323"/>
      <c r="BY52" s="1323"/>
      <c r="BZ52" s="1323"/>
      <c r="CA52" s="1323"/>
      <c r="CB52" s="1323"/>
      <c r="CC52" s="1323"/>
      <c r="CD52" s="1323"/>
      <c r="CE52" s="1323"/>
      <c r="CF52" s="1323"/>
      <c r="CG52" s="1323"/>
      <c r="CH52" s="1323"/>
      <c r="CI52" s="1323"/>
      <c r="CJ52" s="1323"/>
      <c r="CK52" s="1323"/>
      <c r="CL52" s="1323"/>
      <c r="CM52" s="1323"/>
      <c r="CN52" s="1323"/>
      <c r="CO52" s="1323"/>
      <c r="CP52" s="1323"/>
      <c r="CQ52" s="1323"/>
      <c r="CR52" s="1323"/>
      <c r="CS52" s="1323"/>
      <c r="CT52" s="1323"/>
      <c r="CU52" s="1323"/>
      <c r="CV52" s="1323"/>
      <c r="CW52" s="1323"/>
      <c r="CX52" s="1323"/>
      <c r="CY52" s="1323"/>
      <c r="CZ52" s="1323"/>
      <c r="DA52" s="1323"/>
      <c r="DB52" s="1323"/>
      <c r="DC52" s="1323"/>
    </row>
    <row r="53" spans="1:109" x14ac:dyDescent="0.15">
      <c r="A53" s="403"/>
      <c r="B53" s="395"/>
      <c r="G53" s="1328"/>
      <c r="H53" s="1328"/>
      <c r="I53" s="1318"/>
      <c r="J53" s="1318"/>
      <c r="K53" s="1324"/>
      <c r="L53" s="1324"/>
      <c r="M53" s="1324"/>
      <c r="N53" s="1324"/>
      <c r="AM53" s="404"/>
      <c r="AN53" s="1325"/>
      <c r="AO53" s="1325"/>
      <c r="AP53" s="1325"/>
      <c r="AQ53" s="1325"/>
      <c r="AR53" s="1325"/>
      <c r="AS53" s="1325"/>
      <c r="AT53" s="1325"/>
      <c r="AU53" s="1325"/>
      <c r="AV53" s="1325"/>
      <c r="AW53" s="1325"/>
      <c r="AX53" s="1325"/>
      <c r="AY53" s="1325"/>
      <c r="AZ53" s="1325"/>
      <c r="BA53" s="1325"/>
      <c r="BB53" s="1325" t="s">
        <v>621</v>
      </c>
      <c r="BC53" s="1325"/>
      <c r="BD53" s="1325"/>
      <c r="BE53" s="1325"/>
      <c r="BF53" s="1325"/>
      <c r="BG53" s="1325"/>
      <c r="BH53" s="1325"/>
      <c r="BI53" s="1325"/>
      <c r="BJ53" s="1325"/>
      <c r="BK53" s="1325"/>
      <c r="BL53" s="1325"/>
      <c r="BM53" s="1325"/>
      <c r="BN53" s="1325"/>
      <c r="BO53" s="1325"/>
      <c r="BP53" s="1323">
        <v>51.7</v>
      </c>
      <c r="BQ53" s="1323"/>
      <c r="BR53" s="1323"/>
      <c r="BS53" s="1323"/>
      <c r="BT53" s="1323"/>
      <c r="BU53" s="1323"/>
      <c r="BV53" s="1323"/>
      <c r="BW53" s="1323"/>
      <c r="BX53" s="1323">
        <v>56.6</v>
      </c>
      <c r="BY53" s="1323"/>
      <c r="BZ53" s="1323"/>
      <c r="CA53" s="1323"/>
      <c r="CB53" s="1323"/>
      <c r="CC53" s="1323"/>
      <c r="CD53" s="1323"/>
      <c r="CE53" s="1323"/>
      <c r="CF53" s="1323">
        <v>58.4</v>
      </c>
      <c r="CG53" s="1323"/>
      <c r="CH53" s="1323"/>
      <c r="CI53" s="1323"/>
      <c r="CJ53" s="1323"/>
      <c r="CK53" s="1323"/>
      <c r="CL53" s="1323"/>
      <c r="CM53" s="1323"/>
      <c r="CN53" s="1323">
        <v>59.4</v>
      </c>
      <c r="CO53" s="1323"/>
      <c r="CP53" s="1323"/>
      <c r="CQ53" s="1323"/>
      <c r="CR53" s="1323"/>
      <c r="CS53" s="1323"/>
      <c r="CT53" s="1323"/>
      <c r="CU53" s="1323"/>
      <c r="CV53" s="1323">
        <v>60.9</v>
      </c>
      <c r="CW53" s="1323"/>
      <c r="CX53" s="1323"/>
      <c r="CY53" s="1323"/>
      <c r="CZ53" s="1323"/>
      <c r="DA53" s="1323"/>
      <c r="DB53" s="1323"/>
      <c r="DC53" s="1323"/>
    </row>
    <row r="54" spans="1:109" x14ac:dyDescent="0.15">
      <c r="A54" s="403"/>
      <c r="B54" s="395"/>
      <c r="G54" s="1328"/>
      <c r="H54" s="1328"/>
      <c r="I54" s="1318"/>
      <c r="J54" s="1318"/>
      <c r="K54" s="1324"/>
      <c r="L54" s="1324"/>
      <c r="M54" s="1324"/>
      <c r="N54" s="1324"/>
      <c r="AM54" s="404"/>
      <c r="AN54" s="1325"/>
      <c r="AO54" s="1325"/>
      <c r="AP54" s="1325"/>
      <c r="AQ54" s="1325"/>
      <c r="AR54" s="1325"/>
      <c r="AS54" s="1325"/>
      <c r="AT54" s="1325"/>
      <c r="AU54" s="1325"/>
      <c r="AV54" s="1325"/>
      <c r="AW54" s="1325"/>
      <c r="AX54" s="1325"/>
      <c r="AY54" s="1325"/>
      <c r="AZ54" s="1325"/>
      <c r="BA54" s="1325"/>
      <c r="BB54" s="1325"/>
      <c r="BC54" s="1325"/>
      <c r="BD54" s="1325"/>
      <c r="BE54" s="1325"/>
      <c r="BF54" s="1325"/>
      <c r="BG54" s="1325"/>
      <c r="BH54" s="1325"/>
      <c r="BI54" s="1325"/>
      <c r="BJ54" s="1325"/>
      <c r="BK54" s="1325"/>
      <c r="BL54" s="1325"/>
      <c r="BM54" s="1325"/>
      <c r="BN54" s="1325"/>
      <c r="BO54" s="1325"/>
      <c r="BP54" s="1323"/>
      <c r="BQ54" s="1323"/>
      <c r="BR54" s="1323"/>
      <c r="BS54" s="1323"/>
      <c r="BT54" s="1323"/>
      <c r="BU54" s="1323"/>
      <c r="BV54" s="1323"/>
      <c r="BW54" s="1323"/>
      <c r="BX54" s="1323"/>
      <c r="BY54" s="1323"/>
      <c r="BZ54" s="1323"/>
      <c r="CA54" s="1323"/>
      <c r="CB54" s="1323"/>
      <c r="CC54" s="1323"/>
      <c r="CD54" s="1323"/>
      <c r="CE54" s="1323"/>
      <c r="CF54" s="1323"/>
      <c r="CG54" s="1323"/>
      <c r="CH54" s="1323"/>
      <c r="CI54" s="1323"/>
      <c r="CJ54" s="1323"/>
      <c r="CK54" s="1323"/>
      <c r="CL54" s="1323"/>
      <c r="CM54" s="1323"/>
      <c r="CN54" s="1323"/>
      <c r="CO54" s="1323"/>
      <c r="CP54" s="1323"/>
      <c r="CQ54" s="1323"/>
      <c r="CR54" s="1323"/>
      <c r="CS54" s="1323"/>
      <c r="CT54" s="1323"/>
      <c r="CU54" s="1323"/>
      <c r="CV54" s="1323"/>
      <c r="CW54" s="1323"/>
      <c r="CX54" s="1323"/>
      <c r="CY54" s="1323"/>
      <c r="CZ54" s="1323"/>
      <c r="DA54" s="1323"/>
      <c r="DB54" s="1323"/>
      <c r="DC54" s="1323"/>
    </row>
    <row r="55" spans="1:109" x14ac:dyDescent="0.15">
      <c r="A55" s="403"/>
      <c r="B55" s="395"/>
      <c r="G55" s="1318"/>
      <c r="H55" s="1318"/>
      <c r="I55" s="1318"/>
      <c r="J55" s="1318"/>
      <c r="K55" s="1324"/>
      <c r="L55" s="1324"/>
      <c r="M55" s="1324"/>
      <c r="N55" s="1324"/>
      <c r="AN55" s="1322" t="s">
        <v>622</v>
      </c>
      <c r="AO55" s="1322"/>
      <c r="AP55" s="1322"/>
      <c r="AQ55" s="1322"/>
      <c r="AR55" s="1322"/>
      <c r="AS55" s="1322"/>
      <c r="AT55" s="1322"/>
      <c r="AU55" s="1322"/>
      <c r="AV55" s="1322"/>
      <c r="AW55" s="1322"/>
      <c r="AX55" s="1322"/>
      <c r="AY55" s="1322"/>
      <c r="AZ55" s="1322"/>
      <c r="BA55" s="1322"/>
      <c r="BB55" s="1325" t="s">
        <v>620</v>
      </c>
      <c r="BC55" s="1325"/>
      <c r="BD55" s="1325"/>
      <c r="BE55" s="1325"/>
      <c r="BF55" s="1325"/>
      <c r="BG55" s="1325"/>
      <c r="BH55" s="1325"/>
      <c r="BI55" s="1325"/>
      <c r="BJ55" s="1325"/>
      <c r="BK55" s="1325"/>
      <c r="BL55" s="1325"/>
      <c r="BM55" s="1325"/>
      <c r="BN55" s="1325"/>
      <c r="BO55" s="1325"/>
      <c r="BP55" s="1323">
        <v>27</v>
      </c>
      <c r="BQ55" s="1323"/>
      <c r="BR55" s="1323"/>
      <c r="BS55" s="1323"/>
      <c r="BT55" s="1323"/>
      <c r="BU55" s="1323"/>
      <c r="BV55" s="1323"/>
      <c r="BW55" s="1323"/>
      <c r="BX55" s="1323">
        <v>25.4</v>
      </c>
      <c r="BY55" s="1323"/>
      <c r="BZ55" s="1323"/>
      <c r="CA55" s="1323"/>
      <c r="CB55" s="1323"/>
      <c r="CC55" s="1323"/>
      <c r="CD55" s="1323"/>
      <c r="CE55" s="1323"/>
      <c r="CF55" s="1323">
        <v>23.4</v>
      </c>
      <c r="CG55" s="1323"/>
      <c r="CH55" s="1323"/>
      <c r="CI55" s="1323"/>
      <c r="CJ55" s="1323"/>
      <c r="CK55" s="1323"/>
      <c r="CL55" s="1323"/>
      <c r="CM55" s="1323"/>
      <c r="CN55" s="1323">
        <v>7.7</v>
      </c>
      <c r="CO55" s="1323"/>
      <c r="CP55" s="1323"/>
      <c r="CQ55" s="1323"/>
      <c r="CR55" s="1323"/>
      <c r="CS55" s="1323"/>
      <c r="CT55" s="1323"/>
      <c r="CU55" s="1323"/>
      <c r="CV55" s="1323">
        <v>3.2</v>
      </c>
      <c r="CW55" s="1323"/>
      <c r="CX55" s="1323"/>
      <c r="CY55" s="1323"/>
      <c r="CZ55" s="1323"/>
      <c r="DA55" s="1323"/>
      <c r="DB55" s="1323"/>
      <c r="DC55" s="1323"/>
    </row>
    <row r="56" spans="1:109" x14ac:dyDescent="0.15">
      <c r="A56" s="403"/>
      <c r="B56" s="395"/>
      <c r="G56" s="1318"/>
      <c r="H56" s="1318"/>
      <c r="I56" s="1318"/>
      <c r="J56" s="1318"/>
      <c r="K56" s="1324"/>
      <c r="L56" s="1324"/>
      <c r="M56" s="1324"/>
      <c r="N56" s="1324"/>
      <c r="AN56" s="1322"/>
      <c r="AO56" s="1322"/>
      <c r="AP56" s="1322"/>
      <c r="AQ56" s="1322"/>
      <c r="AR56" s="1322"/>
      <c r="AS56" s="1322"/>
      <c r="AT56" s="1322"/>
      <c r="AU56" s="1322"/>
      <c r="AV56" s="1322"/>
      <c r="AW56" s="1322"/>
      <c r="AX56" s="1322"/>
      <c r="AY56" s="1322"/>
      <c r="AZ56" s="1322"/>
      <c r="BA56" s="1322"/>
      <c r="BB56" s="1325"/>
      <c r="BC56" s="1325"/>
      <c r="BD56" s="1325"/>
      <c r="BE56" s="1325"/>
      <c r="BF56" s="1325"/>
      <c r="BG56" s="1325"/>
      <c r="BH56" s="1325"/>
      <c r="BI56" s="1325"/>
      <c r="BJ56" s="1325"/>
      <c r="BK56" s="1325"/>
      <c r="BL56" s="1325"/>
      <c r="BM56" s="1325"/>
      <c r="BN56" s="1325"/>
      <c r="BO56" s="1325"/>
      <c r="BP56" s="1323"/>
      <c r="BQ56" s="1323"/>
      <c r="BR56" s="1323"/>
      <c r="BS56" s="1323"/>
      <c r="BT56" s="1323"/>
      <c r="BU56" s="1323"/>
      <c r="BV56" s="1323"/>
      <c r="BW56" s="1323"/>
      <c r="BX56" s="1323"/>
      <c r="BY56" s="1323"/>
      <c r="BZ56" s="1323"/>
      <c r="CA56" s="1323"/>
      <c r="CB56" s="1323"/>
      <c r="CC56" s="1323"/>
      <c r="CD56" s="1323"/>
      <c r="CE56" s="1323"/>
      <c r="CF56" s="1323"/>
      <c r="CG56" s="1323"/>
      <c r="CH56" s="1323"/>
      <c r="CI56" s="1323"/>
      <c r="CJ56" s="1323"/>
      <c r="CK56" s="1323"/>
      <c r="CL56" s="1323"/>
      <c r="CM56" s="1323"/>
      <c r="CN56" s="1323"/>
      <c r="CO56" s="1323"/>
      <c r="CP56" s="1323"/>
      <c r="CQ56" s="1323"/>
      <c r="CR56" s="1323"/>
      <c r="CS56" s="1323"/>
      <c r="CT56" s="1323"/>
      <c r="CU56" s="1323"/>
      <c r="CV56" s="1323"/>
      <c r="CW56" s="1323"/>
      <c r="CX56" s="1323"/>
      <c r="CY56" s="1323"/>
      <c r="CZ56" s="1323"/>
      <c r="DA56" s="1323"/>
      <c r="DB56" s="1323"/>
      <c r="DC56" s="1323"/>
    </row>
    <row r="57" spans="1:109" s="403" customFormat="1" x14ac:dyDescent="0.15">
      <c r="B57" s="407"/>
      <c r="G57" s="1318"/>
      <c r="H57" s="1318"/>
      <c r="I57" s="1327"/>
      <c r="J57" s="1327"/>
      <c r="K57" s="1324"/>
      <c r="L57" s="1324"/>
      <c r="M57" s="1324"/>
      <c r="N57" s="1324"/>
      <c r="AM57" s="388"/>
      <c r="AN57" s="1322"/>
      <c r="AO57" s="1322"/>
      <c r="AP57" s="1322"/>
      <c r="AQ57" s="1322"/>
      <c r="AR57" s="1322"/>
      <c r="AS57" s="1322"/>
      <c r="AT57" s="1322"/>
      <c r="AU57" s="1322"/>
      <c r="AV57" s="1322"/>
      <c r="AW57" s="1322"/>
      <c r="AX57" s="1322"/>
      <c r="AY57" s="1322"/>
      <c r="AZ57" s="1322"/>
      <c r="BA57" s="1322"/>
      <c r="BB57" s="1325" t="s">
        <v>621</v>
      </c>
      <c r="BC57" s="1325"/>
      <c r="BD57" s="1325"/>
      <c r="BE57" s="1325"/>
      <c r="BF57" s="1325"/>
      <c r="BG57" s="1325"/>
      <c r="BH57" s="1325"/>
      <c r="BI57" s="1325"/>
      <c r="BJ57" s="1325"/>
      <c r="BK57" s="1325"/>
      <c r="BL57" s="1325"/>
      <c r="BM57" s="1325"/>
      <c r="BN57" s="1325"/>
      <c r="BO57" s="1325"/>
      <c r="BP57" s="1323">
        <v>57.2</v>
      </c>
      <c r="BQ57" s="1323"/>
      <c r="BR57" s="1323"/>
      <c r="BS57" s="1323"/>
      <c r="BT57" s="1323"/>
      <c r="BU57" s="1323"/>
      <c r="BV57" s="1323"/>
      <c r="BW57" s="1323"/>
      <c r="BX57" s="1323">
        <v>58.7</v>
      </c>
      <c r="BY57" s="1323"/>
      <c r="BZ57" s="1323"/>
      <c r="CA57" s="1323"/>
      <c r="CB57" s="1323"/>
      <c r="CC57" s="1323"/>
      <c r="CD57" s="1323"/>
      <c r="CE57" s="1323"/>
      <c r="CF57" s="1323">
        <v>59.2</v>
      </c>
      <c r="CG57" s="1323"/>
      <c r="CH57" s="1323"/>
      <c r="CI57" s="1323"/>
      <c r="CJ57" s="1323"/>
      <c r="CK57" s="1323"/>
      <c r="CL57" s="1323"/>
      <c r="CM57" s="1323"/>
      <c r="CN57" s="1323">
        <v>63.4</v>
      </c>
      <c r="CO57" s="1323"/>
      <c r="CP57" s="1323"/>
      <c r="CQ57" s="1323"/>
      <c r="CR57" s="1323"/>
      <c r="CS57" s="1323"/>
      <c r="CT57" s="1323"/>
      <c r="CU57" s="1323"/>
      <c r="CV57" s="1323">
        <v>63.1</v>
      </c>
      <c r="CW57" s="1323"/>
      <c r="CX57" s="1323"/>
      <c r="CY57" s="1323"/>
      <c r="CZ57" s="1323"/>
      <c r="DA57" s="1323"/>
      <c r="DB57" s="1323"/>
      <c r="DC57" s="1323"/>
      <c r="DD57" s="408"/>
      <c r="DE57" s="407"/>
    </row>
    <row r="58" spans="1:109" s="403" customFormat="1" x14ac:dyDescent="0.15">
      <c r="A58" s="388"/>
      <c r="B58" s="407"/>
      <c r="G58" s="1318"/>
      <c r="H58" s="1318"/>
      <c r="I58" s="1327"/>
      <c r="J58" s="1327"/>
      <c r="K58" s="1324"/>
      <c r="L58" s="1324"/>
      <c r="M58" s="1324"/>
      <c r="N58" s="1324"/>
      <c r="AM58" s="388"/>
      <c r="AN58" s="1322"/>
      <c r="AO58" s="1322"/>
      <c r="AP58" s="1322"/>
      <c r="AQ58" s="1322"/>
      <c r="AR58" s="1322"/>
      <c r="AS58" s="1322"/>
      <c r="AT58" s="1322"/>
      <c r="AU58" s="1322"/>
      <c r="AV58" s="1322"/>
      <c r="AW58" s="1322"/>
      <c r="AX58" s="1322"/>
      <c r="AY58" s="1322"/>
      <c r="AZ58" s="1322"/>
      <c r="BA58" s="1322"/>
      <c r="BB58" s="1325"/>
      <c r="BC58" s="1325"/>
      <c r="BD58" s="1325"/>
      <c r="BE58" s="1325"/>
      <c r="BF58" s="1325"/>
      <c r="BG58" s="1325"/>
      <c r="BH58" s="1325"/>
      <c r="BI58" s="1325"/>
      <c r="BJ58" s="1325"/>
      <c r="BK58" s="1325"/>
      <c r="BL58" s="1325"/>
      <c r="BM58" s="1325"/>
      <c r="BN58" s="1325"/>
      <c r="BO58" s="1325"/>
      <c r="BP58" s="1323"/>
      <c r="BQ58" s="1323"/>
      <c r="BR58" s="1323"/>
      <c r="BS58" s="1323"/>
      <c r="BT58" s="1323"/>
      <c r="BU58" s="1323"/>
      <c r="BV58" s="1323"/>
      <c r="BW58" s="1323"/>
      <c r="BX58" s="1323"/>
      <c r="BY58" s="1323"/>
      <c r="BZ58" s="1323"/>
      <c r="CA58" s="1323"/>
      <c r="CB58" s="1323"/>
      <c r="CC58" s="1323"/>
      <c r="CD58" s="1323"/>
      <c r="CE58" s="1323"/>
      <c r="CF58" s="1323"/>
      <c r="CG58" s="1323"/>
      <c r="CH58" s="1323"/>
      <c r="CI58" s="1323"/>
      <c r="CJ58" s="1323"/>
      <c r="CK58" s="1323"/>
      <c r="CL58" s="1323"/>
      <c r="CM58" s="1323"/>
      <c r="CN58" s="1323"/>
      <c r="CO58" s="1323"/>
      <c r="CP58" s="1323"/>
      <c r="CQ58" s="1323"/>
      <c r="CR58" s="1323"/>
      <c r="CS58" s="1323"/>
      <c r="CT58" s="1323"/>
      <c r="CU58" s="1323"/>
      <c r="CV58" s="1323"/>
      <c r="CW58" s="1323"/>
      <c r="CX58" s="1323"/>
      <c r="CY58" s="1323"/>
      <c r="CZ58" s="1323"/>
      <c r="DA58" s="1323"/>
      <c r="DB58" s="1323"/>
      <c r="DC58" s="1323"/>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623</v>
      </c>
    </row>
    <row r="64" spans="1:109" x14ac:dyDescent="0.15">
      <c r="B64" s="395"/>
      <c r="G64" s="402"/>
      <c r="I64" s="415"/>
      <c r="J64" s="415"/>
      <c r="K64" s="415"/>
      <c r="L64" s="415"/>
      <c r="M64" s="415"/>
      <c r="N64" s="416"/>
      <c r="AM64" s="402"/>
      <c r="AN64" s="402" t="s">
        <v>617</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09" t="s">
        <v>625</v>
      </c>
      <c r="AO65" s="1310"/>
      <c r="AP65" s="1310"/>
      <c r="AQ65" s="1310"/>
      <c r="AR65" s="1310"/>
      <c r="AS65" s="1310"/>
      <c r="AT65" s="1310"/>
      <c r="AU65" s="1310"/>
      <c r="AV65" s="1310"/>
      <c r="AW65" s="1310"/>
      <c r="AX65" s="1310"/>
      <c r="AY65" s="1310"/>
      <c r="AZ65" s="1310"/>
      <c r="BA65" s="1310"/>
      <c r="BB65" s="1310"/>
      <c r="BC65" s="1310"/>
      <c r="BD65" s="1310"/>
      <c r="BE65" s="1310"/>
      <c r="BF65" s="1310"/>
      <c r="BG65" s="1310"/>
      <c r="BH65" s="1310"/>
      <c r="BI65" s="1310"/>
      <c r="BJ65" s="1310"/>
      <c r="BK65" s="1310"/>
      <c r="BL65" s="1310"/>
      <c r="BM65" s="1310"/>
      <c r="BN65" s="1310"/>
      <c r="BO65" s="1310"/>
      <c r="BP65" s="1310"/>
      <c r="BQ65" s="1310"/>
      <c r="BR65" s="1310"/>
      <c r="BS65" s="1310"/>
      <c r="BT65" s="1310"/>
      <c r="BU65" s="1310"/>
      <c r="BV65" s="1310"/>
      <c r="BW65" s="1310"/>
      <c r="BX65" s="1310"/>
      <c r="BY65" s="1310"/>
      <c r="BZ65" s="1310"/>
      <c r="CA65" s="1310"/>
      <c r="CB65" s="1310"/>
      <c r="CC65" s="1310"/>
      <c r="CD65" s="1310"/>
      <c r="CE65" s="1310"/>
      <c r="CF65" s="1310"/>
      <c r="CG65" s="1310"/>
      <c r="CH65" s="1310"/>
      <c r="CI65" s="1310"/>
      <c r="CJ65" s="1310"/>
      <c r="CK65" s="1310"/>
      <c r="CL65" s="1310"/>
      <c r="CM65" s="1310"/>
      <c r="CN65" s="1310"/>
      <c r="CO65" s="1310"/>
      <c r="CP65" s="1310"/>
      <c r="CQ65" s="1310"/>
      <c r="CR65" s="1310"/>
      <c r="CS65" s="1310"/>
      <c r="CT65" s="1310"/>
      <c r="CU65" s="1310"/>
      <c r="CV65" s="1310"/>
      <c r="CW65" s="1310"/>
      <c r="CX65" s="1310"/>
      <c r="CY65" s="1310"/>
      <c r="CZ65" s="1310"/>
      <c r="DA65" s="1310"/>
      <c r="DB65" s="1310"/>
      <c r="DC65" s="1311"/>
    </row>
    <row r="66" spans="2:107" x14ac:dyDescent="0.15">
      <c r="B66" s="395"/>
      <c r="AN66" s="1312"/>
      <c r="AO66" s="1313"/>
      <c r="AP66" s="1313"/>
      <c r="AQ66" s="1313"/>
      <c r="AR66" s="1313"/>
      <c r="AS66" s="1313"/>
      <c r="AT66" s="1313"/>
      <c r="AU66" s="1313"/>
      <c r="AV66" s="1313"/>
      <c r="AW66" s="1313"/>
      <c r="AX66" s="1313"/>
      <c r="AY66" s="1313"/>
      <c r="AZ66" s="1313"/>
      <c r="BA66" s="1313"/>
      <c r="BB66" s="1313"/>
      <c r="BC66" s="1313"/>
      <c r="BD66" s="1313"/>
      <c r="BE66" s="1313"/>
      <c r="BF66" s="1313"/>
      <c r="BG66" s="1313"/>
      <c r="BH66" s="1313"/>
      <c r="BI66" s="1313"/>
      <c r="BJ66" s="1313"/>
      <c r="BK66" s="1313"/>
      <c r="BL66" s="1313"/>
      <c r="BM66" s="1313"/>
      <c r="BN66" s="1313"/>
      <c r="BO66" s="1313"/>
      <c r="BP66" s="1313"/>
      <c r="BQ66" s="1313"/>
      <c r="BR66" s="1313"/>
      <c r="BS66" s="1313"/>
      <c r="BT66" s="1313"/>
      <c r="BU66" s="1313"/>
      <c r="BV66" s="1313"/>
      <c r="BW66" s="1313"/>
      <c r="BX66" s="1313"/>
      <c r="BY66" s="1313"/>
      <c r="BZ66" s="1313"/>
      <c r="CA66" s="1313"/>
      <c r="CB66" s="1313"/>
      <c r="CC66" s="1313"/>
      <c r="CD66" s="1313"/>
      <c r="CE66" s="1313"/>
      <c r="CF66" s="1313"/>
      <c r="CG66" s="1313"/>
      <c r="CH66" s="1313"/>
      <c r="CI66" s="1313"/>
      <c r="CJ66" s="1313"/>
      <c r="CK66" s="1313"/>
      <c r="CL66" s="1313"/>
      <c r="CM66" s="1313"/>
      <c r="CN66" s="1313"/>
      <c r="CO66" s="1313"/>
      <c r="CP66" s="1313"/>
      <c r="CQ66" s="1313"/>
      <c r="CR66" s="1313"/>
      <c r="CS66" s="1313"/>
      <c r="CT66" s="1313"/>
      <c r="CU66" s="1313"/>
      <c r="CV66" s="1313"/>
      <c r="CW66" s="1313"/>
      <c r="CX66" s="1313"/>
      <c r="CY66" s="1313"/>
      <c r="CZ66" s="1313"/>
      <c r="DA66" s="1313"/>
      <c r="DB66" s="1313"/>
      <c r="DC66" s="1314"/>
    </row>
    <row r="67" spans="2:107" x14ac:dyDescent="0.15">
      <c r="B67" s="395"/>
      <c r="AN67" s="1312"/>
      <c r="AO67" s="1313"/>
      <c r="AP67" s="1313"/>
      <c r="AQ67" s="1313"/>
      <c r="AR67" s="1313"/>
      <c r="AS67" s="1313"/>
      <c r="AT67" s="1313"/>
      <c r="AU67" s="1313"/>
      <c r="AV67" s="1313"/>
      <c r="AW67" s="1313"/>
      <c r="AX67" s="1313"/>
      <c r="AY67" s="1313"/>
      <c r="AZ67" s="1313"/>
      <c r="BA67" s="1313"/>
      <c r="BB67" s="1313"/>
      <c r="BC67" s="1313"/>
      <c r="BD67" s="1313"/>
      <c r="BE67" s="1313"/>
      <c r="BF67" s="1313"/>
      <c r="BG67" s="1313"/>
      <c r="BH67" s="1313"/>
      <c r="BI67" s="1313"/>
      <c r="BJ67" s="1313"/>
      <c r="BK67" s="1313"/>
      <c r="BL67" s="1313"/>
      <c r="BM67" s="1313"/>
      <c r="BN67" s="1313"/>
      <c r="BO67" s="1313"/>
      <c r="BP67" s="1313"/>
      <c r="BQ67" s="1313"/>
      <c r="BR67" s="1313"/>
      <c r="BS67" s="1313"/>
      <c r="BT67" s="1313"/>
      <c r="BU67" s="1313"/>
      <c r="BV67" s="1313"/>
      <c r="BW67" s="1313"/>
      <c r="BX67" s="1313"/>
      <c r="BY67" s="1313"/>
      <c r="BZ67" s="1313"/>
      <c r="CA67" s="1313"/>
      <c r="CB67" s="1313"/>
      <c r="CC67" s="1313"/>
      <c r="CD67" s="1313"/>
      <c r="CE67" s="1313"/>
      <c r="CF67" s="1313"/>
      <c r="CG67" s="1313"/>
      <c r="CH67" s="1313"/>
      <c r="CI67" s="1313"/>
      <c r="CJ67" s="1313"/>
      <c r="CK67" s="1313"/>
      <c r="CL67" s="1313"/>
      <c r="CM67" s="1313"/>
      <c r="CN67" s="1313"/>
      <c r="CO67" s="1313"/>
      <c r="CP67" s="1313"/>
      <c r="CQ67" s="1313"/>
      <c r="CR67" s="1313"/>
      <c r="CS67" s="1313"/>
      <c r="CT67" s="1313"/>
      <c r="CU67" s="1313"/>
      <c r="CV67" s="1313"/>
      <c r="CW67" s="1313"/>
      <c r="CX67" s="1313"/>
      <c r="CY67" s="1313"/>
      <c r="CZ67" s="1313"/>
      <c r="DA67" s="1313"/>
      <c r="DB67" s="1313"/>
      <c r="DC67" s="1314"/>
    </row>
    <row r="68" spans="2:107" x14ac:dyDescent="0.15">
      <c r="B68" s="395"/>
      <c r="AN68" s="1312"/>
      <c r="AO68" s="1313"/>
      <c r="AP68" s="1313"/>
      <c r="AQ68" s="1313"/>
      <c r="AR68" s="1313"/>
      <c r="AS68" s="1313"/>
      <c r="AT68" s="1313"/>
      <c r="AU68" s="1313"/>
      <c r="AV68" s="1313"/>
      <c r="AW68" s="1313"/>
      <c r="AX68" s="1313"/>
      <c r="AY68" s="1313"/>
      <c r="AZ68" s="1313"/>
      <c r="BA68" s="1313"/>
      <c r="BB68" s="1313"/>
      <c r="BC68" s="1313"/>
      <c r="BD68" s="1313"/>
      <c r="BE68" s="1313"/>
      <c r="BF68" s="1313"/>
      <c r="BG68" s="1313"/>
      <c r="BH68" s="1313"/>
      <c r="BI68" s="1313"/>
      <c r="BJ68" s="1313"/>
      <c r="BK68" s="1313"/>
      <c r="BL68" s="1313"/>
      <c r="BM68" s="1313"/>
      <c r="BN68" s="1313"/>
      <c r="BO68" s="1313"/>
      <c r="BP68" s="1313"/>
      <c r="BQ68" s="1313"/>
      <c r="BR68" s="1313"/>
      <c r="BS68" s="1313"/>
      <c r="BT68" s="1313"/>
      <c r="BU68" s="1313"/>
      <c r="BV68" s="1313"/>
      <c r="BW68" s="1313"/>
      <c r="BX68" s="1313"/>
      <c r="BY68" s="1313"/>
      <c r="BZ68" s="1313"/>
      <c r="CA68" s="1313"/>
      <c r="CB68" s="1313"/>
      <c r="CC68" s="1313"/>
      <c r="CD68" s="1313"/>
      <c r="CE68" s="1313"/>
      <c r="CF68" s="1313"/>
      <c r="CG68" s="1313"/>
      <c r="CH68" s="1313"/>
      <c r="CI68" s="1313"/>
      <c r="CJ68" s="1313"/>
      <c r="CK68" s="1313"/>
      <c r="CL68" s="1313"/>
      <c r="CM68" s="1313"/>
      <c r="CN68" s="1313"/>
      <c r="CO68" s="1313"/>
      <c r="CP68" s="1313"/>
      <c r="CQ68" s="1313"/>
      <c r="CR68" s="1313"/>
      <c r="CS68" s="1313"/>
      <c r="CT68" s="1313"/>
      <c r="CU68" s="1313"/>
      <c r="CV68" s="1313"/>
      <c r="CW68" s="1313"/>
      <c r="CX68" s="1313"/>
      <c r="CY68" s="1313"/>
      <c r="CZ68" s="1313"/>
      <c r="DA68" s="1313"/>
      <c r="DB68" s="1313"/>
      <c r="DC68" s="1314"/>
    </row>
    <row r="69" spans="2:107" x14ac:dyDescent="0.15">
      <c r="B69" s="395"/>
      <c r="AN69" s="1315"/>
      <c r="AO69" s="1316"/>
      <c r="AP69" s="1316"/>
      <c r="AQ69" s="1316"/>
      <c r="AR69" s="1316"/>
      <c r="AS69" s="1316"/>
      <c r="AT69" s="1316"/>
      <c r="AU69" s="1316"/>
      <c r="AV69" s="1316"/>
      <c r="AW69" s="1316"/>
      <c r="AX69" s="1316"/>
      <c r="AY69" s="1316"/>
      <c r="AZ69" s="1316"/>
      <c r="BA69" s="1316"/>
      <c r="BB69" s="1316"/>
      <c r="BC69" s="1316"/>
      <c r="BD69" s="1316"/>
      <c r="BE69" s="1316"/>
      <c r="BF69" s="1316"/>
      <c r="BG69" s="1316"/>
      <c r="BH69" s="1316"/>
      <c r="BI69" s="1316"/>
      <c r="BJ69" s="1316"/>
      <c r="BK69" s="1316"/>
      <c r="BL69" s="1316"/>
      <c r="BM69" s="1316"/>
      <c r="BN69" s="1316"/>
      <c r="BO69" s="1316"/>
      <c r="BP69" s="1316"/>
      <c r="BQ69" s="1316"/>
      <c r="BR69" s="1316"/>
      <c r="BS69" s="1316"/>
      <c r="BT69" s="1316"/>
      <c r="BU69" s="1316"/>
      <c r="BV69" s="1316"/>
      <c r="BW69" s="1316"/>
      <c r="BX69" s="1316"/>
      <c r="BY69" s="1316"/>
      <c r="BZ69" s="1316"/>
      <c r="CA69" s="1316"/>
      <c r="CB69" s="1316"/>
      <c r="CC69" s="1316"/>
      <c r="CD69" s="1316"/>
      <c r="CE69" s="1316"/>
      <c r="CF69" s="1316"/>
      <c r="CG69" s="1316"/>
      <c r="CH69" s="1316"/>
      <c r="CI69" s="1316"/>
      <c r="CJ69" s="1316"/>
      <c r="CK69" s="1316"/>
      <c r="CL69" s="1316"/>
      <c r="CM69" s="1316"/>
      <c r="CN69" s="1316"/>
      <c r="CO69" s="1316"/>
      <c r="CP69" s="1316"/>
      <c r="CQ69" s="1316"/>
      <c r="CR69" s="1316"/>
      <c r="CS69" s="1316"/>
      <c r="CT69" s="1316"/>
      <c r="CU69" s="1316"/>
      <c r="CV69" s="1316"/>
      <c r="CW69" s="1316"/>
      <c r="CX69" s="1316"/>
      <c r="CY69" s="1316"/>
      <c r="CZ69" s="1316"/>
      <c r="DA69" s="1316"/>
      <c r="DB69" s="1316"/>
      <c r="DC69" s="1317"/>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618</v>
      </c>
    </row>
    <row r="72" spans="2:107" x14ac:dyDescent="0.15">
      <c r="B72" s="395"/>
      <c r="G72" s="1318"/>
      <c r="H72" s="1318"/>
      <c r="I72" s="1318"/>
      <c r="J72" s="1318"/>
      <c r="K72" s="405"/>
      <c r="L72" s="405"/>
      <c r="M72" s="406"/>
      <c r="N72" s="406"/>
      <c r="AN72" s="1319"/>
      <c r="AO72" s="1320"/>
      <c r="AP72" s="1320"/>
      <c r="AQ72" s="1320"/>
      <c r="AR72" s="1320"/>
      <c r="AS72" s="1320"/>
      <c r="AT72" s="1320"/>
      <c r="AU72" s="1320"/>
      <c r="AV72" s="1320"/>
      <c r="AW72" s="1320"/>
      <c r="AX72" s="1320"/>
      <c r="AY72" s="1320"/>
      <c r="AZ72" s="1320"/>
      <c r="BA72" s="1320"/>
      <c r="BB72" s="1320"/>
      <c r="BC72" s="1320"/>
      <c r="BD72" s="1320"/>
      <c r="BE72" s="1320"/>
      <c r="BF72" s="1320"/>
      <c r="BG72" s="1320"/>
      <c r="BH72" s="1320"/>
      <c r="BI72" s="1320"/>
      <c r="BJ72" s="1320"/>
      <c r="BK72" s="1320"/>
      <c r="BL72" s="1320"/>
      <c r="BM72" s="1320"/>
      <c r="BN72" s="1320"/>
      <c r="BO72" s="1321"/>
      <c r="BP72" s="1322" t="s">
        <v>561</v>
      </c>
      <c r="BQ72" s="1322"/>
      <c r="BR72" s="1322"/>
      <c r="BS72" s="1322"/>
      <c r="BT72" s="1322"/>
      <c r="BU72" s="1322"/>
      <c r="BV72" s="1322"/>
      <c r="BW72" s="1322"/>
      <c r="BX72" s="1322" t="s">
        <v>562</v>
      </c>
      <c r="BY72" s="1322"/>
      <c r="BZ72" s="1322"/>
      <c r="CA72" s="1322"/>
      <c r="CB72" s="1322"/>
      <c r="CC72" s="1322"/>
      <c r="CD72" s="1322"/>
      <c r="CE72" s="1322"/>
      <c r="CF72" s="1322" t="s">
        <v>563</v>
      </c>
      <c r="CG72" s="1322"/>
      <c r="CH72" s="1322"/>
      <c r="CI72" s="1322"/>
      <c r="CJ72" s="1322"/>
      <c r="CK72" s="1322"/>
      <c r="CL72" s="1322"/>
      <c r="CM72" s="1322"/>
      <c r="CN72" s="1322" t="s">
        <v>564</v>
      </c>
      <c r="CO72" s="1322"/>
      <c r="CP72" s="1322"/>
      <c r="CQ72" s="1322"/>
      <c r="CR72" s="1322"/>
      <c r="CS72" s="1322"/>
      <c r="CT72" s="1322"/>
      <c r="CU72" s="1322"/>
      <c r="CV72" s="1322" t="s">
        <v>565</v>
      </c>
      <c r="CW72" s="1322"/>
      <c r="CX72" s="1322"/>
      <c r="CY72" s="1322"/>
      <c r="CZ72" s="1322"/>
      <c r="DA72" s="1322"/>
      <c r="DB72" s="1322"/>
      <c r="DC72" s="1322"/>
    </row>
    <row r="73" spans="2:107" x14ac:dyDescent="0.15">
      <c r="B73" s="395"/>
      <c r="G73" s="1328"/>
      <c r="H73" s="1328"/>
      <c r="I73" s="1328"/>
      <c r="J73" s="1328"/>
      <c r="K73" s="1329"/>
      <c r="L73" s="1329"/>
      <c r="M73" s="1329"/>
      <c r="N73" s="1329"/>
      <c r="AM73" s="404"/>
      <c r="AN73" s="1325" t="s">
        <v>619</v>
      </c>
      <c r="AO73" s="1325"/>
      <c r="AP73" s="1325"/>
      <c r="AQ73" s="1325"/>
      <c r="AR73" s="1325"/>
      <c r="AS73" s="1325"/>
      <c r="AT73" s="1325"/>
      <c r="AU73" s="1325"/>
      <c r="AV73" s="1325"/>
      <c r="AW73" s="1325"/>
      <c r="AX73" s="1325"/>
      <c r="AY73" s="1325"/>
      <c r="AZ73" s="1325"/>
      <c r="BA73" s="1325"/>
      <c r="BB73" s="1325" t="s">
        <v>620</v>
      </c>
      <c r="BC73" s="1325"/>
      <c r="BD73" s="1325"/>
      <c r="BE73" s="1325"/>
      <c r="BF73" s="1325"/>
      <c r="BG73" s="1325"/>
      <c r="BH73" s="1325"/>
      <c r="BI73" s="1325"/>
      <c r="BJ73" s="1325"/>
      <c r="BK73" s="1325"/>
      <c r="BL73" s="1325"/>
      <c r="BM73" s="1325"/>
      <c r="BN73" s="1325"/>
      <c r="BO73" s="1325"/>
      <c r="BP73" s="1323">
        <v>76.8</v>
      </c>
      <c r="BQ73" s="1323"/>
      <c r="BR73" s="1323"/>
      <c r="BS73" s="1323"/>
      <c r="BT73" s="1323"/>
      <c r="BU73" s="1323"/>
      <c r="BV73" s="1323"/>
      <c r="BW73" s="1323"/>
      <c r="BX73" s="1323">
        <v>55.5</v>
      </c>
      <c r="BY73" s="1323"/>
      <c r="BZ73" s="1323"/>
      <c r="CA73" s="1323"/>
      <c r="CB73" s="1323"/>
      <c r="CC73" s="1323"/>
      <c r="CD73" s="1323"/>
      <c r="CE73" s="1323"/>
      <c r="CF73" s="1323">
        <v>53.7</v>
      </c>
      <c r="CG73" s="1323"/>
      <c r="CH73" s="1323"/>
      <c r="CI73" s="1323"/>
      <c r="CJ73" s="1323"/>
      <c r="CK73" s="1323"/>
      <c r="CL73" s="1323"/>
      <c r="CM73" s="1323"/>
      <c r="CN73" s="1323">
        <v>48.7</v>
      </c>
      <c r="CO73" s="1323"/>
      <c r="CP73" s="1323"/>
      <c r="CQ73" s="1323"/>
      <c r="CR73" s="1323"/>
      <c r="CS73" s="1323"/>
      <c r="CT73" s="1323"/>
      <c r="CU73" s="1323"/>
      <c r="CV73" s="1323">
        <v>38.200000000000003</v>
      </c>
      <c r="CW73" s="1323"/>
      <c r="CX73" s="1323"/>
      <c r="CY73" s="1323"/>
      <c r="CZ73" s="1323"/>
      <c r="DA73" s="1323"/>
      <c r="DB73" s="1323"/>
      <c r="DC73" s="1323"/>
    </row>
    <row r="74" spans="2:107" x14ac:dyDescent="0.15">
      <c r="B74" s="395"/>
      <c r="G74" s="1328"/>
      <c r="H74" s="1328"/>
      <c r="I74" s="1328"/>
      <c r="J74" s="1328"/>
      <c r="K74" s="1329"/>
      <c r="L74" s="1329"/>
      <c r="M74" s="1329"/>
      <c r="N74" s="1329"/>
      <c r="AM74" s="404"/>
      <c r="AN74" s="1325"/>
      <c r="AO74" s="1325"/>
      <c r="AP74" s="1325"/>
      <c r="AQ74" s="1325"/>
      <c r="AR74" s="1325"/>
      <c r="AS74" s="1325"/>
      <c r="AT74" s="1325"/>
      <c r="AU74" s="1325"/>
      <c r="AV74" s="1325"/>
      <c r="AW74" s="1325"/>
      <c r="AX74" s="1325"/>
      <c r="AY74" s="1325"/>
      <c r="AZ74" s="1325"/>
      <c r="BA74" s="1325"/>
      <c r="BB74" s="1325"/>
      <c r="BC74" s="1325"/>
      <c r="BD74" s="1325"/>
      <c r="BE74" s="1325"/>
      <c r="BF74" s="1325"/>
      <c r="BG74" s="1325"/>
      <c r="BH74" s="1325"/>
      <c r="BI74" s="1325"/>
      <c r="BJ74" s="1325"/>
      <c r="BK74" s="1325"/>
      <c r="BL74" s="1325"/>
      <c r="BM74" s="1325"/>
      <c r="BN74" s="1325"/>
      <c r="BO74" s="1325"/>
      <c r="BP74" s="1323"/>
      <c r="BQ74" s="1323"/>
      <c r="BR74" s="1323"/>
      <c r="BS74" s="1323"/>
      <c r="BT74" s="1323"/>
      <c r="BU74" s="1323"/>
      <c r="BV74" s="1323"/>
      <c r="BW74" s="1323"/>
      <c r="BX74" s="1323"/>
      <c r="BY74" s="1323"/>
      <c r="BZ74" s="1323"/>
      <c r="CA74" s="1323"/>
      <c r="CB74" s="1323"/>
      <c r="CC74" s="1323"/>
      <c r="CD74" s="1323"/>
      <c r="CE74" s="1323"/>
      <c r="CF74" s="1323"/>
      <c r="CG74" s="1323"/>
      <c r="CH74" s="1323"/>
      <c r="CI74" s="1323"/>
      <c r="CJ74" s="1323"/>
      <c r="CK74" s="1323"/>
      <c r="CL74" s="1323"/>
      <c r="CM74" s="1323"/>
      <c r="CN74" s="1323"/>
      <c r="CO74" s="1323"/>
      <c r="CP74" s="1323"/>
      <c r="CQ74" s="1323"/>
      <c r="CR74" s="1323"/>
      <c r="CS74" s="1323"/>
      <c r="CT74" s="1323"/>
      <c r="CU74" s="1323"/>
      <c r="CV74" s="1323"/>
      <c r="CW74" s="1323"/>
      <c r="CX74" s="1323"/>
      <c r="CY74" s="1323"/>
      <c r="CZ74" s="1323"/>
      <c r="DA74" s="1323"/>
      <c r="DB74" s="1323"/>
      <c r="DC74" s="1323"/>
    </row>
    <row r="75" spans="2:107" x14ac:dyDescent="0.15">
      <c r="B75" s="395"/>
      <c r="G75" s="1328"/>
      <c r="H75" s="1328"/>
      <c r="I75" s="1318"/>
      <c r="J75" s="1318"/>
      <c r="K75" s="1324"/>
      <c r="L75" s="1324"/>
      <c r="M75" s="1324"/>
      <c r="N75" s="1324"/>
      <c r="AM75" s="404"/>
      <c r="AN75" s="1325"/>
      <c r="AO75" s="1325"/>
      <c r="AP75" s="1325"/>
      <c r="AQ75" s="1325"/>
      <c r="AR75" s="1325"/>
      <c r="AS75" s="1325"/>
      <c r="AT75" s="1325"/>
      <c r="AU75" s="1325"/>
      <c r="AV75" s="1325"/>
      <c r="AW75" s="1325"/>
      <c r="AX75" s="1325"/>
      <c r="AY75" s="1325"/>
      <c r="AZ75" s="1325"/>
      <c r="BA75" s="1325"/>
      <c r="BB75" s="1325" t="s">
        <v>624</v>
      </c>
      <c r="BC75" s="1325"/>
      <c r="BD75" s="1325"/>
      <c r="BE75" s="1325"/>
      <c r="BF75" s="1325"/>
      <c r="BG75" s="1325"/>
      <c r="BH75" s="1325"/>
      <c r="BI75" s="1325"/>
      <c r="BJ75" s="1325"/>
      <c r="BK75" s="1325"/>
      <c r="BL75" s="1325"/>
      <c r="BM75" s="1325"/>
      <c r="BN75" s="1325"/>
      <c r="BO75" s="1325"/>
      <c r="BP75" s="1323">
        <v>10.3</v>
      </c>
      <c r="BQ75" s="1323"/>
      <c r="BR75" s="1323"/>
      <c r="BS75" s="1323"/>
      <c r="BT75" s="1323"/>
      <c r="BU75" s="1323"/>
      <c r="BV75" s="1323"/>
      <c r="BW75" s="1323"/>
      <c r="BX75" s="1323">
        <v>9.4</v>
      </c>
      <c r="BY75" s="1323"/>
      <c r="BZ75" s="1323"/>
      <c r="CA75" s="1323"/>
      <c r="CB75" s="1323"/>
      <c r="CC75" s="1323"/>
      <c r="CD75" s="1323"/>
      <c r="CE75" s="1323"/>
      <c r="CF75" s="1323">
        <v>8.8000000000000007</v>
      </c>
      <c r="CG75" s="1323"/>
      <c r="CH75" s="1323"/>
      <c r="CI75" s="1323"/>
      <c r="CJ75" s="1323"/>
      <c r="CK75" s="1323"/>
      <c r="CL75" s="1323"/>
      <c r="CM75" s="1323"/>
      <c r="CN75" s="1323">
        <v>9.1999999999999993</v>
      </c>
      <c r="CO75" s="1323"/>
      <c r="CP75" s="1323"/>
      <c r="CQ75" s="1323"/>
      <c r="CR75" s="1323"/>
      <c r="CS75" s="1323"/>
      <c r="CT75" s="1323"/>
      <c r="CU75" s="1323"/>
      <c r="CV75" s="1323">
        <v>9.1999999999999993</v>
      </c>
      <c r="CW75" s="1323"/>
      <c r="CX75" s="1323"/>
      <c r="CY75" s="1323"/>
      <c r="CZ75" s="1323"/>
      <c r="DA75" s="1323"/>
      <c r="DB75" s="1323"/>
      <c r="DC75" s="1323"/>
    </row>
    <row r="76" spans="2:107" x14ac:dyDescent="0.15">
      <c r="B76" s="395"/>
      <c r="G76" s="1328"/>
      <c r="H76" s="1328"/>
      <c r="I76" s="1318"/>
      <c r="J76" s="1318"/>
      <c r="K76" s="1324"/>
      <c r="L76" s="1324"/>
      <c r="M76" s="1324"/>
      <c r="N76" s="1324"/>
      <c r="AM76" s="404"/>
      <c r="AN76" s="1325"/>
      <c r="AO76" s="1325"/>
      <c r="AP76" s="1325"/>
      <c r="AQ76" s="1325"/>
      <c r="AR76" s="1325"/>
      <c r="AS76" s="1325"/>
      <c r="AT76" s="1325"/>
      <c r="AU76" s="1325"/>
      <c r="AV76" s="1325"/>
      <c r="AW76" s="1325"/>
      <c r="AX76" s="1325"/>
      <c r="AY76" s="1325"/>
      <c r="AZ76" s="1325"/>
      <c r="BA76" s="1325"/>
      <c r="BB76" s="1325"/>
      <c r="BC76" s="1325"/>
      <c r="BD76" s="1325"/>
      <c r="BE76" s="1325"/>
      <c r="BF76" s="1325"/>
      <c r="BG76" s="1325"/>
      <c r="BH76" s="1325"/>
      <c r="BI76" s="1325"/>
      <c r="BJ76" s="1325"/>
      <c r="BK76" s="1325"/>
      <c r="BL76" s="1325"/>
      <c r="BM76" s="1325"/>
      <c r="BN76" s="1325"/>
      <c r="BO76" s="1325"/>
      <c r="BP76" s="1323"/>
      <c r="BQ76" s="1323"/>
      <c r="BR76" s="1323"/>
      <c r="BS76" s="1323"/>
      <c r="BT76" s="1323"/>
      <c r="BU76" s="1323"/>
      <c r="BV76" s="1323"/>
      <c r="BW76" s="1323"/>
      <c r="BX76" s="1323"/>
      <c r="BY76" s="1323"/>
      <c r="BZ76" s="1323"/>
      <c r="CA76" s="1323"/>
      <c r="CB76" s="1323"/>
      <c r="CC76" s="1323"/>
      <c r="CD76" s="1323"/>
      <c r="CE76" s="1323"/>
      <c r="CF76" s="1323"/>
      <c r="CG76" s="1323"/>
      <c r="CH76" s="1323"/>
      <c r="CI76" s="1323"/>
      <c r="CJ76" s="1323"/>
      <c r="CK76" s="1323"/>
      <c r="CL76" s="1323"/>
      <c r="CM76" s="1323"/>
      <c r="CN76" s="1323"/>
      <c r="CO76" s="1323"/>
      <c r="CP76" s="1323"/>
      <c r="CQ76" s="1323"/>
      <c r="CR76" s="1323"/>
      <c r="CS76" s="1323"/>
      <c r="CT76" s="1323"/>
      <c r="CU76" s="1323"/>
      <c r="CV76" s="1323"/>
      <c r="CW76" s="1323"/>
      <c r="CX76" s="1323"/>
      <c r="CY76" s="1323"/>
      <c r="CZ76" s="1323"/>
      <c r="DA76" s="1323"/>
      <c r="DB76" s="1323"/>
      <c r="DC76" s="1323"/>
    </row>
    <row r="77" spans="2:107" x14ac:dyDescent="0.15">
      <c r="B77" s="395"/>
      <c r="G77" s="1318"/>
      <c r="H77" s="1318"/>
      <c r="I77" s="1318"/>
      <c r="J77" s="1318"/>
      <c r="K77" s="1329"/>
      <c r="L77" s="1329"/>
      <c r="M77" s="1329"/>
      <c r="N77" s="1329"/>
      <c r="AN77" s="1322" t="s">
        <v>622</v>
      </c>
      <c r="AO77" s="1322"/>
      <c r="AP77" s="1322"/>
      <c r="AQ77" s="1322"/>
      <c r="AR77" s="1322"/>
      <c r="AS77" s="1322"/>
      <c r="AT77" s="1322"/>
      <c r="AU77" s="1322"/>
      <c r="AV77" s="1322"/>
      <c r="AW77" s="1322"/>
      <c r="AX77" s="1322"/>
      <c r="AY77" s="1322"/>
      <c r="AZ77" s="1322"/>
      <c r="BA77" s="1322"/>
      <c r="BB77" s="1325" t="s">
        <v>620</v>
      </c>
      <c r="BC77" s="1325"/>
      <c r="BD77" s="1325"/>
      <c r="BE77" s="1325"/>
      <c r="BF77" s="1325"/>
      <c r="BG77" s="1325"/>
      <c r="BH77" s="1325"/>
      <c r="BI77" s="1325"/>
      <c r="BJ77" s="1325"/>
      <c r="BK77" s="1325"/>
      <c r="BL77" s="1325"/>
      <c r="BM77" s="1325"/>
      <c r="BN77" s="1325"/>
      <c r="BO77" s="1325"/>
      <c r="BP77" s="1323">
        <v>27</v>
      </c>
      <c r="BQ77" s="1323"/>
      <c r="BR77" s="1323"/>
      <c r="BS77" s="1323"/>
      <c r="BT77" s="1323"/>
      <c r="BU77" s="1323"/>
      <c r="BV77" s="1323"/>
      <c r="BW77" s="1323"/>
      <c r="BX77" s="1323">
        <v>25.4</v>
      </c>
      <c r="BY77" s="1323"/>
      <c r="BZ77" s="1323"/>
      <c r="CA77" s="1323"/>
      <c r="CB77" s="1323"/>
      <c r="CC77" s="1323"/>
      <c r="CD77" s="1323"/>
      <c r="CE77" s="1323"/>
      <c r="CF77" s="1323">
        <v>23.4</v>
      </c>
      <c r="CG77" s="1323"/>
      <c r="CH77" s="1323"/>
      <c r="CI77" s="1323"/>
      <c r="CJ77" s="1323"/>
      <c r="CK77" s="1323"/>
      <c r="CL77" s="1323"/>
      <c r="CM77" s="1323"/>
      <c r="CN77" s="1323">
        <v>7.7</v>
      </c>
      <c r="CO77" s="1323"/>
      <c r="CP77" s="1323"/>
      <c r="CQ77" s="1323"/>
      <c r="CR77" s="1323"/>
      <c r="CS77" s="1323"/>
      <c r="CT77" s="1323"/>
      <c r="CU77" s="1323"/>
      <c r="CV77" s="1323">
        <v>3.2</v>
      </c>
      <c r="CW77" s="1323"/>
      <c r="CX77" s="1323"/>
      <c r="CY77" s="1323"/>
      <c r="CZ77" s="1323"/>
      <c r="DA77" s="1323"/>
      <c r="DB77" s="1323"/>
      <c r="DC77" s="1323"/>
    </row>
    <row r="78" spans="2:107" x14ac:dyDescent="0.15">
      <c r="B78" s="395"/>
      <c r="G78" s="1318"/>
      <c r="H78" s="1318"/>
      <c r="I78" s="1318"/>
      <c r="J78" s="1318"/>
      <c r="K78" s="1329"/>
      <c r="L78" s="1329"/>
      <c r="M78" s="1329"/>
      <c r="N78" s="1329"/>
      <c r="AN78" s="1322"/>
      <c r="AO78" s="1322"/>
      <c r="AP78" s="1322"/>
      <c r="AQ78" s="1322"/>
      <c r="AR78" s="1322"/>
      <c r="AS78" s="1322"/>
      <c r="AT78" s="1322"/>
      <c r="AU78" s="1322"/>
      <c r="AV78" s="1322"/>
      <c r="AW78" s="1322"/>
      <c r="AX78" s="1322"/>
      <c r="AY78" s="1322"/>
      <c r="AZ78" s="1322"/>
      <c r="BA78" s="1322"/>
      <c r="BB78" s="1325"/>
      <c r="BC78" s="1325"/>
      <c r="BD78" s="1325"/>
      <c r="BE78" s="1325"/>
      <c r="BF78" s="1325"/>
      <c r="BG78" s="1325"/>
      <c r="BH78" s="1325"/>
      <c r="BI78" s="1325"/>
      <c r="BJ78" s="1325"/>
      <c r="BK78" s="1325"/>
      <c r="BL78" s="1325"/>
      <c r="BM78" s="1325"/>
      <c r="BN78" s="1325"/>
      <c r="BO78" s="1325"/>
      <c r="BP78" s="1323"/>
      <c r="BQ78" s="1323"/>
      <c r="BR78" s="1323"/>
      <c r="BS78" s="1323"/>
      <c r="BT78" s="1323"/>
      <c r="BU78" s="1323"/>
      <c r="BV78" s="1323"/>
      <c r="BW78" s="1323"/>
      <c r="BX78" s="1323"/>
      <c r="BY78" s="1323"/>
      <c r="BZ78" s="1323"/>
      <c r="CA78" s="1323"/>
      <c r="CB78" s="1323"/>
      <c r="CC78" s="1323"/>
      <c r="CD78" s="1323"/>
      <c r="CE78" s="1323"/>
      <c r="CF78" s="1323"/>
      <c r="CG78" s="1323"/>
      <c r="CH78" s="1323"/>
      <c r="CI78" s="1323"/>
      <c r="CJ78" s="1323"/>
      <c r="CK78" s="1323"/>
      <c r="CL78" s="1323"/>
      <c r="CM78" s="1323"/>
      <c r="CN78" s="1323"/>
      <c r="CO78" s="1323"/>
      <c r="CP78" s="1323"/>
      <c r="CQ78" s="1323"/>
      <c r="CR78" s="1323"/>
      <c r="CS78" s="1323"/>
      <c r="CT78" s="1323"/>
      <c r="CU78" s="1323"/>
      <c r="CV78" s="1323"/>
      <c r="CW78" s="1323"/>
      <c r="CX78" s="1323"/>
      <c r="CY78" s="1323"/>
      <c r="CZ78" s="1323"/>
      <c r="DA78" s="1323"/>
      <c r="DB78" s="1323"/>
      <c r="DC78" s="1323"/>
    </row>
    <row r="79" spans="2:107" x14ac:dyDescent="0.15">
      <c r="B79" s="395"/>
      <c r="G79" s="1318"/>
      <c r="H79" s="1318"/>
      <c r="I79" s="1327"/>
      <c r="J79" s="1327"/>
      <c r="K79" s="1330"/>
      <c r="L79" s="1330"/>
      <c r="M79" s="1330"/>
      <c r="N79" s="1330"/>
      <c r="AN79" s="1322"/>
      <c r="AO79" s="1322"/>
      <c r="AP79" s="1322"/>
      <c r="AQ79" s="1322"/>
      <c r="AR79" s="1322"/>
      <c r="AS79" s="1322"/>
      <c r="AT79" s="1322"/>
      <c r="AU79" s="1322"/>
      <c r="AV79" s="1322"/>
      <c r="AW79" s="1322"/>
      <c r="AX79" s="1322"/>
      <c r="AY79" s="1322"/>
      <c r="AZ79" s="1322"/>
      <c r="BA79" s="1322"/>
      <c r="BB79" s="1325" t="s">
        <v>624</v>
      </c>
      <c r="BC79" s="1325"/>
      <c r="BD79" s="1325"/>
      <c r="BE79" s="1325"/>
      <c r="BF79" s="1325"/>
      <c r="BG79" s="1325"/>
      <c r="BH79" s="1325"/>
      <c r="BI79" s="1325"/>
      <c r="BJ79" s="1325"/>
      <c r="BK79" s="1325"/>
      <c r="BL79" s="1325"/>
      <c r="BM79" s="1325"/>
      <c r="BN79" s="1325"/>
      <c r="BO79" s="1325"/>
      <c r="BP79" s="1323">
        <v>8.6999999999999993</v>
      </c>
      <c r="BQ79" s="1323"/>
      <c r="BR79" s="1323"/>
      <c r="BS79" s="1323"/>
      <c r="BT79" s="1323"/>
      <c r="BU79" s="1323"/>
      <c r="BV79" s="1323"/>
      <c r="BW79" s="1323"/>
      <c r="BX79" s="1323">
        <v>8.6</v>
      </c>
      <c r="BY79" s="1323"/>
      <c r="BZ79" s="1323"/>
      <c r="CA79" s="1323"/>
      <c r="CB79" s="1323"/>
      <c r="CC79" s="1323"/>
      <c r="CD79" s="1323"/>
      <c r="CE79" s="1323"/>
      <c r="CF79" s="1323">
        <v>8.5</v>
      </c>
      <c r="CG79" s="1323"/>
      <c r="CH79" s="1323"/>
      <c r="CI79" s="1323"/>
      <c r="CJ79" s="1323"/>
      <c r="CK79" s="1323"/>
      <c r="CL79" s="1323"/>
      <c r="CM79" s="1323"/>
      <c r="CN79" s="1323">
        <v>8.6</v>
      </c>
      <c r="CO79" s="1323"/>
      <c r="CP79" s="1323"/>
      <c r="CQ79" s="1323"/>
      <c r="CR79" s="1323"/>
      <c r="CS79" s="1323"/>
      <c r="CT79" s="1323"/>
      <c r="CU79" s="1323"/>
      <c r="CV79" s="1323">
        <v>8.8000000000000007</v>
      </c>
      <c r="CW79" s="1323"/>
      <c r="CX79" s="1323"/>
      <c r="CY79" s="1323"/>
      <c r="CZ79" s="1323"/>
      <c r="DA79" s="1323"/>
      <c r="DB79" s="1323"/>
      <c r="DC79" s="1323"/>
    </row>
    <row r="80" spans="2:107" x14ac:dyDescent="0.15">
      <c r="B80" s="395"/>
      <c r="G80" s="1318"/>
      <c r="H80" s="1318"/>
      <c r="I80" s="1327"/>
      <c r="J80" s="1327"/>
      <c r="K80" s="1330"/>
      <c r="L80" s="1330"/>
      <c r="M80" s="1330"/>
      <c r="N80" s="1330"/>
      <c r="AN80" s="1322"/>
      <c r="AO80" s="1322"/>
      <c r="AP80" s="1322"/>
      <c r="AQ80" s="1322"/>
      <c r="AR80" s="1322"/>
      <c r="AS80" s="1322"/>
      <c r="AT80" s="1322"/>
      <c r="AU80" s="1322"/>
      <c r="AV80" s="1322"/>
      <c r="AW80" s="1322"/>
      <c r="AX80" s="1322"/>
      <c r="AY80" s="1322"/>
      <c r="AZ80" s="1322"/>
      <c r="BA80" s="1322"/>
      <c r="BB80" s="1325"/>
      <c r="BC80" s="1325"/>
      <c r="BD80" s="1325"/>
      <c r="BE80" s="1325"/>
      <c r="BF80" s="1325"/>
      <c r="BG80" s="1325"/>
      <c r="BH80" s="1325"/>
      <c r="BI80" s="1325"/>
      <c r="BJ80" s="1325"/>
      <c r="BK80" s="1325"/>
      <c r="BL80" s="1325"/>
      <c r="BM80" s="1325"/>
      <c r="BN80" s="1325"/>
      <c r="BO80" s="1325"/>
      <c r="BP80" s="1323"/>
      <c r="BQ80" s="1323"/>
      <c r="BR80" s="1323"/>
      <c r="BS80" s="1323"/>
      <c r="BT80" s="1323"/>
      <c r="BU80" s="1323"/>
      <c r="BV80" s="1323"/>
      <c r="BW80" s="1323"/>
      <c r="BX80" s="1323"/>
      <c r="BY80" s="1323"/>
      <c r="BZ80" s="1323"/>
      <c r="CA80" s="1323"/>
      <c r="CB80" s="1323"/>
      <c r="CC80" s="1323"/>
      <c r="CD80" s="1323"/>
      <c r="CE80" s="1323"/>
      <c r="CF80" s="1323"/>
      <c r="CG80" s="1323"/>
      <c r="CH80" s="1323"/>
      <c r="CI80" s="1323"/>
      <c r="CJ80" s="1323"/>
      <c r="CK80" s="1323"/>
      <c r="CL80" s="1323"/>
      <c r="CM80" s="1323"/>
      <c r="CN80" s="1323"/>
      <c r="CO80" s="1323"/>
      <c r="CP80" s="1323"/>
      <c r="CQ80" s="1323"/>
      <c r="CR80" s="1323"/>
      <c r="CS80" s="1323"/>
      <c r="CT80" s="1323"/>
      <c r="CU80" s="1323"/>
      <c r="CV80" s="1323"/>
      <c r="CW80" s="1323"/>
      <c r="CX80" s="1323"/>
      <c r="CY80" s="1323"/>
      <c r="CZ80" s="1323"/>
      <c r="DA80" s="1323"/>
      <c r="DB80" s="1323"/>
      <c r="DC80" s="1323"/>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cxZ6xACUxUHXNC2M30Oy03XS6OENc/bRXLp9AA5KWXGK/QguU3MGIEFjFA9h6hoki332C4cT3xE+oEjk6CzGfA==" saltValue="KYd0liqStT0CK5KSxFl7X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8" zoomScaleNormal="100" zoomScaleSheetLayoutView="70" workbookViewId="0">
      <selection activeCell="BJ106" sqref="BJ106"/>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507</v>
      </c>
    </row>
  </sheetData>
  <sheetProtection algorithmName="SHA-512" hashValue="6tJN9CiwjoMpAriu47zQ/QJ0Zp6d82h+yiPoJBHFAVHwnxOn2SB8AuuPZXyg33oo2PECaNHGwvQd2EA5dfz0Dw==" saltValue="bK/7r7zORYvQboQ/9Jmot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6" zoomScaleNormal="100" zoomScaleSheetLayoutView="55" workbookViewId="0">
      <selection activeCell="BJ111" sqref="BJ111"/>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507</v>
      </c>
    </row>
  </sheetData>
  <sheetProtection algorithmName="SHA-512" hashValue="FX3e1gOkKmfaDomyNexmsKoKtLnWBn8OFkBSdgB27/BBB+Z9lE5wdo2XGzrUBp/6pz1a4Iga/AcBQcxA/NqMUg==" saltValue="oA6j3eb2SNdgQI484EHyN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558</v>
      </c>
      <c r="G2" s="157"/>
      <c r="H2" s="158"/>
    </row>
    <row r="3" spans="1:8" x14ac:dyDescent="0.15">
      <c r="A3" s="154" t="s">
        <v>551</v>
      </c>
      <c r="B3" s="159"/>
      <c r="C3" s="160"/>
      <c r="D3" s="161">
        <v>118324</v>
      </c>
      <c r="E3" s="162"/>
      <c r="F3" s="163">
        <v>109920</v>
      </c>
      <c r="G3" s="164"/>
      <c r="H3" s="165"/>
    </row>
    <row r="4" spans="1:8" x14ac:dyDescent="0.15">
      <c r="A4" s="166"/>
      <c r="B4" s="167"/>
      <c r="C4" s="168"/>
      <c r="D4" s="169">
        <v>86113</v>
      </c>
      <c r="E4" s="170"/>
      <c r="F4" s="171">
        <v>62739</v>
      </c>
      <c r="G4" s="172"/>
      <c r="H4" s="173"/>
    </row>
    <row r="5" spans="1:8" x14ac:dyDescent="0.15">
      <c r="A5" s="154" t="s">
        <v>553</v>
      </c>
      <c r="B5" s="159"/>
      <c r="C5" s="160"/>
      <c r="D5" s="161">
        <v>113025</v>
      </c>
      <c r="E5" s="162"/>
      <c r="F5" s="163">
        <v>119882</v>
      </c>
      <c r="G5" s="164"/>
      <c r="H5" s="165"/>
    </row>
    <row r="6" spans="1:8" x14ac:dyDescent="0.15">
      <c r="A6" s="166"/>
      <c r="B6" s="167"/>
      <c r="C6" s="168"/>
      <c r="D6" s="169">
        <v>73176</v>
      </c>
      <c r="E6" s="170"/>
      <c r="F6" s="171">
        <v>66481</v>
      </c>
      <c r="G6" s="172"/>
      <c r="H6" s="173"/>
    </row>
    <row r="7" spans="1:8" x14ac:dyDescent="0.15">
      <c r="A7" s="154" t="s">
        <v>554</v>
      </c>
      <c r="B7" s="159"/>
      <c r="C7" s="160"/>
      <c r="D7" s="161">
        <v>118536</v>
      </c>
      <c r="E7" s="162"/>
      <c r="F7" s="163">
        <v>116162</v>
      </c>
      <c r="G7" s="164"/>
      <c r="H7" s="165"/>
    </row>
    <row r="8" spans="1:8" x14ac:dyDescent="0.15">
      <c r="A8" s="166"/>
      <c r="B8" s="167"/>
      <c r="C8" s="168"/>
      <c r="D8" s="169">
        <v>84657</v>
      </c>
      <c r="E8" s="170"/>
      <c r="F8" s="171">
        <v>61562</v>
      </c>
      <c r="G8" s="172"/>
      <c r="H8" s="173"/>
    </row>
    <row r="9" spans="1:8" x14ac:dyDescent="0.15">
      <c r="A9" s="154" t="s">
        <v>555</v>
      </c>
      <c r="B9" s="159"/>
      <c r="C9" s="160"/>
      <c r="D9" s="161">
        <v>122330</v>
      </c>
      <c r="E9" s="162"/>
      <c r="F9" s="163">
        <v>121449</v>
      </c>
      <c r="G9" s="164"/>
      <c r="H9" s="165"/>
    </row>
    <row r="10" spans="1:8" x14ac:dyDescent="0.15">
      <c r="A10" s="166"/>
      <c r="B10" s="167"/>
      <c r="C10" s="168"/>
      <c r="D10" s="169">
        <v>88527</v>
      </c>
      <c r="E10" s="170"/>
      <c r="F10" s="171">
        <v>62922</v>
      </c>
      <c r="G10" s="172"/>
      <c r="H10" s="173"/>
    </row>
    <row r="11" spans="1:8" x14ac:dyDescent="0.15">
      <c r="A11" s="154" t="s">
        <v>556</v>
      </c>
      <c r="B11" s="159"/>
      <c r="C11" s="160"/>
      <c r="D11" s="161">
        <v>85527</v>
      </c>
      <c r="E11" s="162"/>
      <c r="F11" s="163">
        <v>145139</v>
      </c>
      <c r="G11" s="164"/>
      <c r="H11" s="165"/>
    </row>
    <row r="12" spans="1:8" x14ac:dyDescent="0.15">
      <c r="A12" s="166"/>
      <c r="B12" s="167"/>
      <c r="C12" s="174"/>
      <c r="D12" s="169">
        <v>73844</v>
      </c>
      <c r="E12" s="170"/>
      <c r="F12" s="171">
        <v>83762</v>
      </c>
      <c r="G12" s="172"/>
      <c r="H12" s="173"/>
    </row>
    <row r="13" spans="1:8" x14ac:dyDescent="0.15">
      <c r="A13" s="154"/>
      <c r="B13" s="159"/>
      <c r="C13" s="175"/>
      <c r="D13" s="176">
        <v>111548</v>
      </c>
      <c r="E13" s="177"/>
      <c r="F13" s="178">
        <v>122510</v>
      </c>
      <c r="G13" s="179"/>
      <c r="H13" s="165"/>
    </row>
    <row r="14" spans="1:8" x14ac:dyDescent="0.15">
      <c r="A14" s="166"/>
      <c r="B14" s="167"/>
      <c r="C14" s="168"/>
      <c r="D14" s="169">
        <v>81263</v>
      </c>
      <c r="E14" s="170"/>
      <c r="F14" s="171">
        <v>67493</v>
      </c>
      <c r="G14" s="172"/>
      <c r="H14" s="173"/>
    </row>
    <row r="17" spans="1:11" x14ac:dyDescent="0.15">
      <c r="A17" s="150" t="s">
        <v>52</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53</v>
      </c>
      <c r="B19" s="180">
        <f>ROUND(VALUE(SUBSTITUTE(実質収支比率等に係る経年分析!F$48,"▲","-")),2)</f>
        <v>5.7</v>
      </c>
      <c r="C19" s="180">
        <f>ROUND(VALUE(SUBSTITUTE(実質収支比率等に係る経年分析!G$48,"▲","-")),2)</f>
        <v>3.76</v>
      </c>
      <c r="D19" s="180">
        <f>ROUND(VALUE(SUBSTITUTE(実質収支比率等に係る経年分析!H$48,"▲","-")),2)</f>
        <v>2.81</v>
      </c>
      <c r="E19" s="180">
        <f>ROUND(VALUE(SUBSTITUTE(実質収支比率等に係る経年分析!I$48,"▲","-")),2)</f>
        <v>2.82</v>
      </c>
      <c r="F19" s="180">
        <f>ROUND(VALUE(SUBSTITUTE(実質収支比率等に係る経年分析!J$48,"▲","-")),2)</f>
        <v>3.37</v>
      </c>
    </row>
    <row r="20" spans="1:11" x14ac:dyDescent="0.15">
      <c r="A20" s="180" t="s">
        <v>54</v>
      </c>
      <c r="B20" s="180">
        <f>ROUND(VALUE(SUBSTITUTE(実質収支比率等に係る経年分析!F$47,"▲","-")),2)</f>
        <v>48.98</v>
      </c>
      <c r="C20" s="180">
        <f>ROUND(VALUE(SUBSTITUTE(実質収支比率等に係る経年分析!G$47,"▲","-")),2)</f>
        <v>54.22</v>
      </c>
      <c r="D20" s="180">
        <f>ROUND(VALUE(SUBSTITUTE(実質収支比率等に係る経年分析!H$47,"▲","-")),2)</f>
        <v>51.57</v>
      </c>
      <c r="E20" s="180">
        <f>ROUND(VALUE(SUBSTITUTE(実質収支比率等に係る経年分析!I$47,"▲","-")),2)</f>
        <v>48.99</v>
      </c>
      <c r="F20" s="180">
        <f>ROUND(VALUE(SUBSTITUTE(実質収支比率等に係る経年分析!J$47,"▲","-")),2)</f>
        <v>47.14</v>
      </c>
    </row>
    <row r="21" spans="1:11" x14ac:dyDescent="0.15">
      <c r="A21" s="180" t="s">
        <v>55</v>
      </c>
      <c r="B21" s="180">
        <f>IF(ISNUMBER(VALUE(SUBSTITUTE(実質収支比率等に係る経年分析!F$49,"▲","-"))),ROUND(VALUE(SUBSTITUTE(実質収支比率等に係る経年分析!F$49,"▲","-")),2),NA())</f>
        <v>3.71</v>
      </c>
      <c r="C21" s="180">
        <f>IF(ISNUMBER(VALUE(SUBSTITUTE(実質収支比率等に係る経年分析!G$49,"▲","-"))),ROUND(VALUE(SUBSTITUTE(実質収支比率等に係る経年分析!G$49,"▲","-")),2),NA())</f>
        <v>2.4700000000000002</v>
      </c>
      <c r="D21" s="180">
        <f>IF(ISNUMBER(VALUE(SUBSTITUTE(実質収支比率等に係る経年分析!H$49,"▲","-"))),ROUND(VALUE(SUBSTITUTE(実質収支比率等に係る経年分析!H$49,"▲","-")),2),NA())</f>
        <v>-5.52</v>
      </c>
      <c r="E21" s="180">
        <f>IF(ISNUMBER(VALUE(SUBSTITUTE(実質収支比率等に係る経年分析!I$49,"▲","-"))),ROUND(VALUE(SUBSTITUTE(実質収支比率等に係る経年分析!I$49,"▲","-")),2),NA())</f>
        <v>-1.73</v>
      </c>
      <c r="F21" s="180">
        <f>IF(ISNUMBER(VALUE(SUBSTITUTE(実質収支比率等に係る経年分析!J$49,"▲","-"))),ROUND(VALUE(SUBSTITUTE(実質収支比率等に係る経年分析!J$49,"▲","-")),2),NA())</f>
        <v>-0.32</v>
      </c>
    </row>
    <row r="24" spans="1:11" x14ac:dyDescent="0.15">
      <c r="A24" s="150" t="s">
        <v>56</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0.28000000000000003</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f>IF(ROUND(VALUE(SUBSTITUTE(連結実質赤字比率に係る赤字・黒字の構成分析!G$42,"▲", "-")), 2) &lt; 0, ABS(ROUND(VALUE(SUBSTITUTE(連結実質赤字比率に係る赤字・黒字の構成分析!G$42,"▲", "-")), 2)), NA())</f>
        <v>1.93</v>
      </c>
      <c r="E28" s="181" t="e">
        <f>IF(ROUND(VALUE(SUBSTITUTE(連結実質赤字比率に係る赤字・黒字の構成分析!G$42,"▲", "-")), 2) &gt;= 0, ABS(ROUND(VALUE(SUBSTITUTE(連結実質赤字比率に係る赤字・黒字の構成分析!G$42,"▲", "-")), 2)), NA())</f>
        <v>#N/A</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住宅新築資金等貸付事業特別会計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後期高齢者医療事業特別会計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0.05</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0.04</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x14ac:dyDescent="0.15">
      <c r="A32" s="181" t="str">
        <f>IF(連結実質赤字比率に係る赤字・黒字の構成分析!C$38="",NA(),連結実質赤字比率に係る赤字・黒字の構成分析!C$38)</f>
        <v>生活排水処理事業特別会計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0.36</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0.23</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0.11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0.12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0.11</v>
      </c>
    </row>
    <row r="33" spans="1:16" x14ac:dyDescent="0.15">
      <c r="A33" s="181" t="str">
        <f>IF(連結実質赤字比率に係る赤字・黒字の構成分析!C$37="",NA(),連結実質赤字比率に係る赤字・黒字の構成分析!C$37)</f>
        <v>国民健康保険事業特別会計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1.73</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2.87</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1.19</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0.27</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0.43</v>
      </c>
    </row>
    <row r="34" spans="1:16" x14ac:dyDescent="0.15">
      <c r="A34" s="181" t="str">
        <f>IF(連結実質赤字比率に係る赤字・黒字の構成分析!C$36="",NA(),連結実質赤字比率に係る赤字・黒字の構成分析!C$36)</f>
        <v>介護保険事業特別会計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0.73</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0.74</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0.73</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0.83</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0.84</v>
      </c>
    </row>
    <row r="35" spans="1:16" x14ac:dyDescent="0.15">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#VALUE!</v>
      </c>
      <c r="C35" s="181" t="e">
        <f>IF(ROUND(VALUE(SUBSTITUTE(連結実質赤字比率に係る赤字・黒字の構成分析!F$35,"▲", "-")), 2) &gt;= 0, ABS(ROUND(VALUE(SUBSTITUTE(連結実質赤字比率に係る赤字・黒字の構成分析!F$35,"▲", "-")), 2)), NA())</f>
        <v>#VALUE!</v>
      </c>
      <c r="D35" s="181" t="e">
        <f>IF(ROUND(VALUE(SUBSTITUTE(連結実質赤字比率に係る赤字・黒字の構成分析!G$35,"▲", "-")), 2) &lt; 0, ABS(ROUND(VALUE(SUBSTITUTE(連結実質赤字比率に係る赤字・黒字の構成分析!G$35,"▲", "-")), 2)), NA())</f>
        <v>#VALUE!</v>
      </c>
      <c r="E35" s="181" t="e">
        <f>IF(ROUND(VALUE(SUBSTITUTE(連結実質赤字比率に係る赤字・黒字の構成分析!G$35,"▲", "-")), 2) &gt;= 0, ABS(ROUND(VALUE(SUBSTITUTE(連結実質赤字比率に係る赤字・黒字の構成分析!G$35,"▲", "-")), 2)), NA())</f>
        <v>#VALUE!</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0.93</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1.04</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1.1599999999999999</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5.69</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3.75</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2.81</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2.81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3.36</v>
      </c>
    </row>
    <row r="39" spans="1:16" x14ac:dyDescent="0.15">
      <c r="A39" s="150" t="s">
        <v>59</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921</v>
      </c>
      <c r="E42" s="182"/>
      <c r="F42" s="182"/>
      <c r="G42" s="182">
        <f>'実質公債費比率（分子）の構造'!L$52</f>
        <v>960</v>
      </c>
      <c r="H42" s="182"/>
      <c r="I42" s="182"/>
      <c r="J42" s="182">
        <f>'実質公債費比率（分子）の構造'!M$52</f>
        <v>992</v>
      </c>
      <c r="K42" s="182"/>
      <c r="L42" s="182"/>
      <c r="M42" s="182">
        <f>'実質公債費比率（分子）の構造'!N$52</f>
        <v>1109</v>
      </c>
      <c r="N42" s="182"/>
      <c r="O42" s="182"/>
      <c r="P42" s="182">
        <f>'実質公債費比率（分子）の構造'!O$52</f>
        <v>1091</v>
      </c>
    </row>
    <row r="43" spans="1:16" x14ac:dyDescent="0.15">
      <c r="A43" s="182" t="s">
        <v>63</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15">
      <c r="A44" s="182" t="s">
        <v>64</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65</v>
      </c>
      <c r="B45" s="182">
        <f>'実質公債費比率（分子）の構造'!K$49</f>
        <v>78</v>
      </c>
      <c r="C45" s="182"/>
      <c r="D45" s="182"/>
      <c r="E45" s="182">
        <f>'実質公債費比率（分子）の構造'!L$49</f>
        <v>37</v>
      </c>
      <c r="F45" s="182"/>
      <c r="G45" s="182"/>
      <c r="H45" s="182">
        <f>'実質公債費比率（分子）の構造'!M$49</f>
        <v>31</v>
      </c>
      <c r="I45" s="182"/>
      <c r="J45" s="182"/>
      <c r="K45" s="182">
        <f>'実質公債費比率（分子）の構造'!N$49</f>
        <v>29</v>
      </c>
      <c r="L45" s="182"/>
      <c r="M45" s="182"/>
      <c r="N45" s="182">
        <f>'実質公債費比率（分子）の構造'!O$49</f>
        <v>29</v>
      </c>
      <c r="O45" s="182"/>
      <c r="P45" s="182"/>
    </row>
    <row r="46" spans="1:16" x14ac:dyDescent="0.15">
      <c r="A46" s="182" t="s">
        <v>66</v>
      </c>
      <c r="B46" s="182">
        <f>'実質公債費比率（分子）の構造'!K$48</f>
        <v>229</v>
      </c>
      <c r="C46" s="182"/>
      <c r="D46" s="182"/>
      <c r="E46" s="182">
        <f>'実質公債費比率（分子）の構造'!L$48</f>
        <v>220</v>
      </c>
      <c r="F46" s="182"/>
      <c r="G46" s="182"/>
      <c r="H46" s="182">
        <f>'実質公債費比率（分子）の構造'!M$48</f>
        <v>195</v>
      </c>
      <c r="I46" s="182"/>
      <c r="J46" s="182"/>
      <c r="K46" s="182">
        <f>'実質公債費比率（分子）の構造'!N$48</f>
        <v>206</v>
      </c>
      <c r="L46" s="182"/>
      <c r="M46" s="182"/>
      <c r="N46" s="182">
        <f>'実質公債費比率（分子）の構造'!O$48</f>
        <v>175</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931</v>
      </c>
      <c r="C49" s="182"/>
      <c r="D49" s="182"/>
      <c r="E49" s="182">
        <f>'実質公債費比率（分子）の構造'!L$45</f>
        <v>1036</v>
      </c>
      <c r="F49" s="182"/>
      <c r="G49" s="182"/>
      <c r="H49" s="182">
        <f>'実質公債費比率（分子）の構造'!M$45</f>
        <v>1114</v>
      </c>
      <c r="I49" s="182"/>
      <c r="J49" s="182"/>
      <c r="K49" s="182">
        <f>'実質公債費比率（分子）の構造'!N$45</f>
        <v>1203</v>
      </c>
      <c r="L49" s="182"/>
      <c r="M49" s="182"/>
      <c r="N49" s="182">
        <f>'実質公債費比率（分子）の構造'!O$45</f>
        <v>1213</v>
      </c>
      <c r="O49" s="182"/>
      <c r="P49" s="182"/>
    </row>
    <row r="50" spans="1:16" x14ac:dyDescent="0.15">
      <c r="A50" s="182" t="s">
        <v>70</v>
      </c>
      <c r="B50" s="182" t="e">
        <f>NA()</f>
        <v>#N/A</v>
      </c>
      <c r="C50" s="182">
        <f>IF(ISNUMBER('実質公債費比率（分子）の構造'!K$53),'実質公債費比率（分子）の構造'!K$53,NA())</f>
        <v>317</v>
      </c>
      <c r="D50" s="182" t="e">
        <f>NA()</f>
        <v>#N/A</v>
      </c>
      <c r="E50" s="182" t="e">
        <f>NA()</f>
        <v>#N/A</v>
      </c>
      <c r="F50" s="182">
        <f>IF(ISNUMBER('実質公債費比率（分子）の構造'!L$53),'実質公債費比率（分子）の構造'!L$53,NA())</f>
        <v>333</v>
      </c>
      <c r="G50" s="182" t="e">
        <f>NA()</f>
        <v>#N/A</v>
      </c>
      <c r="H50" s="182" t="e">
        <f>NA()</f>
        <v>#N/A</v>
      </c>
      <c r="I50" s="182">
        <f>IF(ISNUMBER('実質公債費比率（分子）の構造'!M$53),'実質公債費比率（分子）の構造'!M$53,NA())</f>
        <v>348</v>
      </c>
      <c r="J50" s="182" t="e">
        <f>NA()</f>
        <v>#N/A</v>
      </c>
      <c r="K50" s="182" t="e">
        <f>NA()</f>
        <v>#N/A</v>
      </c>
      <c r="L50" s="182">
        <f>IF(ISNUMBER('実質公債費比率（分子）の構造'!N$53),'実質公債費比率（分子）の構造'!N$53,NA())</f>
        <v>329</v>
      </c>
      <c r="M50" s="182" t="e">
        <f>NA()</f>
        <v>#N/A</v>
      </c>
      <c r="N50" s="182" t="e">
        <f>NA()</f>
        <v>#N/A</v>
      </c>
      <c r="O50" s="182">
        <f>IF(ISNUMBER('実質公債費比率（分子）の構造'!O$53),'実質公債費比率（分子）の構造'!O$53,NA())</f>
        <v>326</v>
      </c>
      <c r="P50" s="182" t="e">
        <f>NA()</f>
        <v>#N/A</v>
      </c>
    </row>
    <row r="53" spans="1:16" x14ac:dyDescent="0.15">
      <c r="A53" s="150" t="s">
        <v>71</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42</v>
      </c>
      <c r="B56" s="181"/>
      <c r="C56" s="181"/>
      <c r="D56" s="181">
        <f>'将来負担比率（分子）の構造'!I$52</f>
        <v>10371</v>
      </c>
      <c r="E56" s="181"/>
      <c r="F56" s="181"/>
      <c r="G56" s="181">
        <f>'将来負担比率（分子）の構造'!J$52</f>
        <v>10300</v>
      </c>
      <c r="H56" s="181"/>
      <c r="I56" s="181"/>
      <c r="J56" s="181">
        <f>'将来負担比率（分子）の構造'!K$52</f>
        <v>9911</v>
      </c>
      <c r="K56" s="181"/>
      <c r="L56" s="181"/>
      <c r="M56" s="181">
        <f>'将来負担比率（分子）の構造'!L$52</f>
        <v>9428</v>
      </c>
      <c r="N56" s="181"/>
      <c r="O56" s="181"/>
      <c r="P56" s="181">
        <f>'将来負担比率（分子）の構造'!M$52</f>
        <v>8916</v>
      </c>
    </row>
    <row r="57" spans="1:16" x14ac:dyDescent="0.15">
      <c r="A57" s="181" t="s">
        <v>41</v>
      </c>
      <c r="B57" s="181"/>
      <c r="C57" s="181"/>
      <c r="D57" s="181">
        <f>'将来負担比率（分子）の構造'!I$51</f>
        <v>2</v>
      </c>
      <c r="E57" s="181"/>
      <c r="F57" s="181"/>
      <c r="G57" s="181">
        <f>'将来負担比率（分子）の構造'!J$51</f>
        <v>1</v>
      </c>
      <c r="H57" s="181"/>
      <c r="I57" s="181"/>
      <c r="J57" s="181">
        <f>'将来負担比率（分子）の構造'!K$51</f>
        <v>1</v>
      </c>
      <c r="K57" s="181"/>
      <c r="L57" s="181"/>
      <c r="M57" s="181">
        <f>'将来負担比率（分子）の構造'!L$51</f>
        <v>0</v>
      </c>
      <c r="N57" s="181"/>
      <c r="O57" s="181"/>
      <c r="P57" s="181" t="str">
        <f>'将来負担比率（分子）の構造'!M$51</f>
        <v>-</v>
      </c>
    </row>
    <row r="58" spans="1:16" x14ac:dyDescent="0.15">
      <c r="A58" s="181" t="s">
        <v>40</v>
      </c>
      <c r="B58" s="181"/>
      <c r="C58" s="181"/>
      <c r="D58" s="181">
        <f>'将来負担比率（分子）の構造'!I$50</f>
        <v>3355</v>
      </c>
      <c r="E58" s="181"/>
      <c r="F58" s="181"/>
      <c r="G58" s="181">
        <f>'将来負担比率（分子）の構造'!J$50</f>
        <v>3678</v>
      </c>
      <c r="H58" s="181"/>
      <c r="I58" s="181"/>
      <c r="J58" s="181">
        <f>'将来負担比率（分子）の構造'!K$50</f>
        <v>3449</v>
      </c>
      <c r="K58" s="181"/>
      <c r="L58" s="181"/>
      <c r="M58" s="181">
        <f>'将来負担比率（分子）の構造'!L$50</f>
        <v>3290</v>
      </c>
      <c r="N58" s="181"/>
      <c r="O58" s="181"/>
      <c r="P58" s="181">
        <f>'将来負担比率（分子）の構造'!M$50</f>
        <v>3399</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34</v>
      </c>
      <c r="B62" s="181">
        <f>'将来負担比率（分子）の構造'!I$45</f>
        <v>1435</v>
      </c>
      <c r="C62" s="181"/>
      <c r="D62" s="181"/>
      <c r="E62" s="181">
        <f>'将来負担比率（分子）の構造'!J$45</f>
        <v>1418</v>
      </c>
      <c r="F62" s="181"/>
      <c r="G62" s="181"/>
      <c r="H62" s="181">
        <f>'将来負担比率（分子）の構造'!K$45</f>
        <v>1361</v>
      </c>
      <c r="I62" s="181"/>
      <c r="J62" s="181"/>
      <c r="K62" s="181">
        <f>'将来負担比率（分子）の構造'!L$45</f>
        <v>1321</v>
      </c>
      <c r="L62" s="181"/>
      <c r="M62" s="181"/>
      <c r="N62" s="181">
        <f>'将来負担比率（分子）の構造'!M$45</f>
        <v>1293</v>
      </c>
      <c r="O62" s="181"/>
      <c r="P62" s="181"/>
    </row>
    <row r="63" spans="1:16" x14ac:dyDescent="0.15">
      <c r="A63" s="181" t="s">
        <v>33</v>
      </c>
      <c r="B63" s="181">
        <f>'将来負担比率（分子）の構造'!I$44</f>
        <v>200</v>
      </c>
      <c r="C63" s="181"/>
      <c r="D63" s="181"/>
      <c r="E63" s="181">
        <f>'将来負担比率（分子）の構造'!J$44</f>
        <v>154</v>
      </c>
      <c r="F63" s="181"/>
      <c r="G63" s="181"/>
      <c r="H63" s="181">
        <f>'将来負担比率（分子）の構造'!K$44</f>
        <v>121</v>
      </c>
      <c r="I63" s="181"/>
      <c r="J63" s="181"/>
      <c r="K63" s="181">
        <f>'将来負担比率（分子）の構造'!L$44</f>
        <v>89</v>
      </c>
      <c r="L63" s="181"/>
      <c r="M63" s="181"/>
      <c r="N63" s="181">
        <f>'将来負担比率（分子）の構造'!M$44</f>
        <v>57</v>
      </c>
      <c r="O63" s="181"/>
      <c r="P63" s="181"/>
    </row>
    <row r="64" spans="1:16" x14ac:dyDescent="0.15">
      <c r="A64" s="181" t="s">
        <v>32</v>
      </c>
      <c r="B64" s="181">
        <f>'将来負担比率（分子）の構造'!I$43</f>
        <v>3999</v>
      </c>
      <c r="C64" s="181"/>
      <c r="D64" s="181"/>
      <c r="E64" s="181">
        <f>'将来負担比率（分子）の構造'!J$43</f>
        <v>3634</v>
      </c>
      <c r="F64" s="181"/>
      <c r="G64" s="181"/>
      <c r="H64" s="181">
        <f>'将来負担比率（分子）の構造'!K$43</f>
        <v>3317</v>
      </c>
      <c r="I64" s="181"/>
      <c r="J64" s="181"/>
      <c r="K64" s="181">
        <f>'将来負担比率（分子）の構造'!L$43</f>
        <v>3016</v>
      </c>
      <c r="L64" s="181"/>
      <c r="M64" s="181"/>
      <c r="N64" s="181">
        <f>'将来負担比率（分子）の構造'!M$43</f>
        <v>2842</v>
      </c>
      <c r="O64" s="181"/>
      <c r="P64" s="181"/>
    </row>
    <row r="65" spans="1:16" x14ac:dyDescent="0.15">
      <c r="A65" s="181" t="s">
        <v>31</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30</v>
      </c>
      <c r="B66" s="181">
        <f>'将来負担比率（分子）の構造'!I$41</f>
        <v>11079</v>
      </c>
      <c r="C66" s="181"/>
      <c r="D66" s="181"/>
      <c r="E66" s="181">
        <f>'将来負担比率（分子）の構造'!J$41</f>
        <v>10869</v>
      </c>
      <c r="F66" s="181"/>
      <c r="G66" s="181"/>
      <c r="H66" s="181">
        <f>'将来負担比率（分子）の構造'!K$41</f>
        <v>10488</v>
      </c>
      <c r="I66" s="181"/>
      <c r="J66" s="181"/>
      <c r="K66" s="181">
        <f>'将来負担比率（分子）の構造'!L$41</f>
        <v>10019</v>
      </c>
      <c r="L66" s="181"/>
      <c r="M66" s="181"/>
      <c r="N66" s="181">
        <f>'将来負担比率（分子）の構造'!M$41</f>
        <v>9519</v>
      </c>
      <c r="O66" s="181"/>
      <c r="P66" s="181"/>
    </row>
    <row r="67" spans="1:16" x14ac:dyDescent="0.15">
      <c r="A67" s="181" t="s">
        <v>74</v>
      </c>
      <c r="B67" s="181" t="e">
        <f>NA()</f>
        <v>#N/A</v>
      </c>
      <c r="C67" s="181">
        <f>IF(ISNUMBER('将来負担比率（分子）の構造'!I$53), IF('将来負担比率（分子）の構造'!I$53 &lt; 0, 0, '将来負担比率（分子）の構造'!I$53), NA())</f>
        <v>2985</v>
      </c>
      <c r="D67" s="181" t="e">
        <f>NA()</f>
        <v>#N/A</v>
      </c>
      <c r="E67" s="181" t="e">
        <f>NA()</f>
        <v>#N/A</v>
      </c>
      <c r="F67" s="181">
        <f>IF(ISNUMBER('将来負担比率（分子）の構造'!J$53), IF('将来負担比率（分子）の構造'!J$53 &lt; 0, 0, '将来負担比率（分子）の構造'!J$53), NA())</f>
        <v>2095</v>
      </c>
      <c r="G67" s="181" t="e">
        <f>NA()</f>
        <v>#N/A</v>
      </c>
      <c r="H67" s="181" t="e">
        <f>NA()</f>
        <v>#N/A</v>
      </c>
      <c r="I67" s="181">
        <f>IF(ISNUMBER('将来負担比率（分子）の構造'!K$53), IF('将来負担比率（分子）の構造'!K$53 &lt; 0, 0, '将来負担比率（分子）の構造'!K$53), NA())</f>
        <v>1926</v>
      </c>
      <c r="J67" s="181" t="e">
        <f>NA()</f>
        <v>#N/A</v>
      </c>
      <c r="K67" s="181" t="e">
        <f>NA()</f>
        <v>#N/A</v>
      </c>
      <c r="L67" s="181">
        <f>IF(ISNUMBER('将来負担比率（分子）の構造'!L$53), IF('将来負担比率（分子）の構造'!L$53 &lt; 0, 0, '将来負担比率（分子）の構造'!L$53), NA())</f>
        <v>1726</v>
      </c>
      <c r="M67" s="181" t="e">
        <f>NA()</f>
        <v>#N/A</v>
      </c>
      <c r="N67" s="181" t="e">
        <f>NA()</f>
        <v>#N/A</v>
      </c>
      <c r="O67" s="181">
        <f>IF(ISNUMBER('将来負担比率（分子）の構造'!M$53), IF('将来負担比率（分子）の構造'!M$53 &lt; 0, 0, '将来負担比率（分子）の構造'!M$53), NA())</f>
        <v>1396</v>
      </c>
      <c r="P67" s="181" t="e">
        <f>NA()</f>
        <v>#N/A</v>
      </c>
    </row>
    <row r="70" spans="1:16" x14ac:dyDescent="0.15">
      <c r="A70" s="183" t="s">
        <v>75</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76</v>
      </c>
      <c r="B72" s="185">
        <f>基金残高に係る経年分析!F55</f>
        <v>2361</v>
      </c>
      <c r="C72" s="185">
        <f>基金残高に係る経年分析!G55</f>
        <v>2279</v>
      </c>
      <c r="D72" s="185">
        <f>基金残高に係る経年分析!H55</f>
        <v>2235</v>
      </c>
    </row>
    <row r="73" spans="1:16" x14ac:dyDescent="0.15">
      <c r="A73" s="184" t="s">
        <v>77</v>
      </c>
      <c r="B73" s="185">
        <f>基金残高に係る経年分析!F56</f>
        <v>71</v>
      </c>
      <c r="C73" s="185">
        <f>基金残高に係る経年分析!G56</f>
        <v>71</v>
      </c>
      <c r="D73" s="185">
        <f>基金残高に係る経年分析!H56</f>
        <v>72</v>
      </c>
    </row>
    <row r="74" spans="1:16" x14ac:dyDescent="0.15">
      <c r="A74" s="184" t="s">
        <v>78</v>
      </c>
      <c r="B74" s="185">
        <f>基金残高に係る経年分析!F57</f>
        <v>1757</v>
      </c>
      <c r="C74" s="185">
        <f>基金残高に係る経年分析!G57</f>
        <v>1544</v>
      </c>
      <c r="D74" s="185">
        <f>基金残高に係る経年分析!H57</f>
        <v>1660</v>
      </c>
    </row>
  </sheetData>
  <sheetProtection algorithmName="SHA-512" hashValue="+v62Cz/4qtfHYPwmawXbsXEE21Qv17x0v2qLp6EwmdWtU6DiYELdevlVX25MIUkvRVrNjqyvwG+n+BnrkopJjQ==" saltValue="6ou37cQ175dtnl9SCDpPw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216</v>
      </c>
      <c r="DI1" s="660"/>
      <c r="DJ1" s="660"/>
      <c r="DK1" s="660"/>
      <c r="DL1" s="660"/>
      <c r="DM1" s="660"/>
      <c r="DN1" s="661"/>
      <c r="DO1" s="226"/>
      <c r="DP1" s="659" t="s">
        <v>217</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15">
      <c r="B2" s="227" t="s">
        <v>218</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2" t="s">
        <v>219</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220</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221</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15">
      <c r="B4" s="662" t="s">
        <v>1</v>
      </c>
      <c r="C4" s="663"/>
      <c r="D4" s="663"/>
      <c r="E4" s="663"/>
      <c r="F4" s="663"/>
      <c r="G4" s="663"/>
      <c r="H4" s="663"/>
      <c r="I4" s="663"/>
      <c r="J4" s="663"/>
      <c r="K4" s="663"/>
      <c r="L4" s="663"/>
      <c r="M4" s="663"/>
      <c r="N4" s="663"/>
      <c r="O4" s="663"/>
      <c r="P4" s="663"/>
      <c r="Q4" s="664"/>
      <c r="R4" s="662" t="s">
        <v>222</v>
      </c>
      <c r="S4" s="663"/>
      <c r="T4" s="663"/>
      <c r="U4" s="663"/>
      <c r="V4" s="663"/>
      <c r="W4" s="663"/>
      <c r="X4" s="663"/>
      <c r="Y4" s="664"/>
      <c r="Z4" s="662" t="s">
        <v>223</v>
      </c>
      <c r="AA4" s="663"/>
      <c r="AB4" s="663"/>
      <c r="AC4" s="664"/>
      <c r="AD4" s="662" t="s">
        <v>224</v>
      </c>
      <c r="AE4" s="663"/>
      <c r="AF4" s="663"/>
      <c r="AG4" s="663"/>
      <c r="AH4" s="663"/>
      <c r="AI4" s="663"/>
      <c r="AJ4" s="663"/>
      <c r="AK4" s="664"/>
      <c r="AL4" s="662" t="s">
        <v>223</v>
      </c>
      <c r="AM4" s="663"/>
      <c r="AN4" s="663"/>
      <c r="AO4" s="664"/>
      <c r="AP4" s="668" t="s">
        <v>225</v>
      </c>
      <c r="AQ4" s="668"/>
      <c r="AR4" s="668"/>
      <c r="AS4" s="668"/>
      <c r="AT4" s="668"/>
      <c r="AU4" s="668"/>
      <c r="AV4" s="668"/>
      <c r="AW4" s="668"/>
      <c r="AX4" s="668"/>
      <c r="AY4" s="668"/>
      <c r="AZ4" s="668"/>
      <c r="BA4" s="668"/>
      <c r="BB4" s="668"/>
      <c r="BC4" s="668"/>
      <c r="BD4" s="668"/>
      <c r="BE4" s="668"/>
      <c r="BF4" s="668"/>
      <c r="BG4" s="668" t="s">
        <v>226</v>
      </c>
      <c r="BH4" s="668"/>
      <c r="BI4" s="668"/>
      <c r="BJ4" s="668"/>
      <c r="BK4" s="668"/>
      <c r="BL4" s="668"/>
      <c r="BM4" s="668"/>
      <c r="BN4" s="668"/>
      <c r="BO4" s="668" t="s">
        <v>223</v>
      </c>
      <c r="BP4" s="668"/>
      <c r="BQ4" s="668"/>
      <c r="BR4" s="668"/>
      <c r="BS4" s="668" t="s">
        <v>227</v>
      </c>
      <c r="BT4" s="668"/>
      <c r="BU4" s="668"/>
      <c r="BV4" s="668"/>
      <c r="BW4" s="668"/>
      <c r="BX4" s="668"/>
      <c r="BY4" s="668"/>
      <c r="BZ4" s="668"/>
      <c r="CA4" s="668"/>
      <c r="CB4" s="668"/>
      <c r="CD4" s="665" t="s">
        <v>228</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15">
      <c r="B5" s="669" t="s">
        <v>229</v>
      </c>
      <c r="C5" s="670"/>
      <c r="D5" s="670"/>
      <c r="E5" s="670"/>
      <c r="F5" s="670"/>
      <c r="G5" s="670"/>
      <c r="H5" s="670"/>
      <c r="I5" s="670"/>
      <c r="J5" s="670"/>
      <c r="K5" s="670"/>
      <c r="L5" s="670"/>
      <c r="M5" s="670"/>
      <c r="N5" s="670"/>
      <c r="O5" s="670"/>
      <c r="P5" s="670"/>
      <c r="Q5" s="671"/>
      <c r="R5" s="672">
        <v>1030419</v>
      </c>
      <c r="S5" s="673"/>
      <c r="T5" s="673"/>
      <c r="U5" s="673"/>
      <c r="V5" s="673"/>
      <c r="W5" s="673"/>
      <c r="X5" s="673"/>
      <c r="Y5" s="674"/>
      <c r="Z5" s="675">
        <v>14.7</v>
      </c>
      <c r="AA5" s="675"/>
      <c r="AB5" s="675"/>
      <c r="AC5" s="675"/>
      <c r="AD5" s="676">
        <v>1030419</v>
      </c>
      <c r="AE5" s="676"/>
      <c r="AF5" s="676"/>
      <c r="AG5" s="676"/>
      <c r="AH5" s="676"/>
      <c r="AI5" s="676"/>
      <c r="AJ5" s="676"/>
      <c r="AK5" s="676"/>
      <c r="AL5" s="677">
        <v>21.9</v>
      </c>
      <c r="AM5" s="678"/>
      <c r="AN5" s="678"/>
      <c r="AO5" s="679"/>
      <c r="AP5" s="669" t="s">
        <v>230</v>
      </c>
      <c r="AQ5" s="670"/>
      <c r="AR5" s="670"/>
      <c r="AS5" s="670"/>
      <c r="AT5" s="670"/>
      <c r="AU5" s="670"/>
      <c r="AV5" s="670"/>
      <c r="AW5" s="670"/>
      <c r="AX5" s="670"/>
      <c r="AY5" s="670"/>
      <c r="AZ5" s="670"/>
      <c r="BA5" s="670"/>
      <c r="BB5" s="670"/>
      <c r="BC5" s="670"/>
      <c r="BD5" s="670"/>
      <c r="BE5" s="670"/>
      <c r="BF5" s="671"/>
      <c r="BG5" s="683">
        <v>1030419</v>
      </c>
      <c r="BH5" s="684"/>
      <c r="BI5" s="684"/>
      <c r="BJ5" s="684"/>
      <c r="BK5" s="684"/>
      <c r="BL5" s="684"/>
      <c r="BM5" s="684"/>
      <c r="BN5" s="685"/>
      <c r="BO5" s="686">
        <v>100</v>
      </c>
      <c r="BP5" s="686"/>
      <c r="BQ5" s="686"/>
      <c r="BR5" s="686"/>
      <c r="BS5" s="687" t="s">
        <v>231</v>
      </c>
      <c r="BT5" s="687"/>
      <c r="BU5" s="687"/>
      <c r="BV5" s="687"/>
      <c r="BW5" s="687"/>
      <c r="BX5" s="687"/>
      <c r="BY5" s="687"/>
      <c r="BZ5" s="687"/>
      <c r="CA5" s="687"/>
      <c r="CB5" s="691"/>
      <c r="CD5" s="665" t="s">
        <v>225</v>
      </c>
      <c r="CE5" s="666"/>
      <c r="CF5" s="666"/>
      <c r="CG5" s="666"/>
      <c r="CH5" s="666"/>
      <c r="CI5" s="666"/>
      <c r="CJ5" s="666"/>
      <c r="CK5" s="666"/>
      <c r="CL5" s="666"/>
      <c r="CM5" s="666"/>
      <c r="CN5" s="666"/>
      <c r="CO5" s="666"/>
      <c r="CP5" s="666"/>
      <c r="CQ5" s="667"/>
      <c r="CR5" s="665" t="s">
        <v>232</v>
      </c>
      <c r="CS5" s="666"/>
      <c r="CT5" s="666"/>
      <c r="CU5" s="666"/>
      <c r="CV5" s="666"/>
      <c r="CW5" s="666"/>
      <c r="CX5" s="666"/>
      <c r="CY5" s="667"/>
      <c r="CZ5" s="665" t="s">
        <v>223</v>
      </c>
      <c r="DA5" s="666"/>
      <c r="DB5" s="666"/>
      <c r="DC5" s="667"/>
      <c r="DD5" s="665" t="s">
        <v>233</v>
      </c>
      <c r="DE5" s="666"/>
      <c r="DF5" s="666"/>
      <c r="DG5" s="666"/>
      <c r="DH5" s="666"/>
      <c r="DI5" s="666"/>
      <c r="DJ5" s="666"/>
      <c r="DK5" s="666"/>
      <c r="DL5" s="666"/>
      <c r="DM5" s="666"/>
      <c r="DN5" s="666"/>
      <c r="DO5" s="666"/>
      <c r="DP5" s="667"/>
      <c r="DQ5" s="665" t="s">
        <v>234</v>
      </c>
      <c r="DR5" s="666"/>
      <c r="DS5" s="666"/>
      <c r="DT5" s="666"/>
      <c r="DU5" s="666"/>
      <c r="DV5" s="666"/>
      <c r="DW5" s="666"/>
      <c r="DX5" s="666"/>
      <c r="DY5" s="666"/>
      <c r="DZ5" s="666"/>
      <c r="EA5" s="666"/>
      <c r="EB5" s="666"/>
      <c r="EC5" s="667"/>
    </row>
    <row r="6" spans="2:143" ht="11.25" customHeight="1" x14ac:dyDescent="0.15">
      <c r="B6" s="680" t="s">
        <v>235</v>
      </c>
      <c r="C6" s="681"/>
      <c r="D6" s="681"/>
      <c r="E6" s="681"/>
      <c r="F6" s="681"/>
      <c r="G6" s="681"/>
      <c r="H6" s="681"/>
      <c r="I6" s="681"/>
      <c r="J6" s="681"/>
      <c r="K6" s="681"/>
      <c r="L6" s="681"/>
      <c r="M6" s="681"/>
      <c r="N6" s="681"/>
      <c r="O6" s="681"/>
      <c r="P6" s="681"/>
      <c r="Q6" s="682"/>
      <c r="R6" s="683">
        <v>87521</v>
      </c>
      <c r="S6" s="684"/>
      <c r="T6" s="684"/>
      <c r="U6" s="684"/>
      <c r="V6" s="684"/>
      <c r="W6" s="684"/>
      <c r="X6" s="684"/>
      <c r="Y6" s="685"/>
      <c r="Z6" s="686">
        <v>1.2</v>
      </c>
      <c r="AA6" s="686"/>
      <c r="AB6" s="686"/>
      <c r="AC6" s="686"/>
      <c r="AD6" s="687">
        <v>87521</v>
      </c>
      <c r="AE6" s="687"/>
      <c r="AF6" s="687"/>
      <c r="AG6" s="687"/>
      <c r="AH6" s="687"/>
      <c r="AI6" s="687"/>
      <c r="AJ6" s="687"/>
      <c r="AK6" s="687"/>
      <c r="AL6" s="688">
        <v>1.9</v>
      </c>
      <c r="AM6" s="689"/>
      <c r="AN6" s="689"/>
      <c r="AO6" s="690"/>
      <c r="AP6" s="680" t="s">
        <v>236</v>
      </c>
      <c r="AQ6" s="681"/>
      <c r="AR6" s="681"/>
      <c r="AS6" s="681"/>
      <c r="AT6" s="681"/>
      <c r="AU6" s="681"/>
      <c r="AV6" s="681"/>
      <c r="AW6" s="681"/>
      <c r="AX6" s="681"/>
      <c r="AY6" s="681"/>
      <c r="AZ6" s="681"/>
      <c r="BA6" s="681"/>
      <c r="BB6" s="681"/>
      <c r="BC6" s="681"/>
      <c r="BD6" s="681"/>
      <c r="BE6" s="681"/>
      <c r="BF6" s="682"/>
      <c r="BG6" s="683">
        <v>1030419</v>
      </c>
      <c r="BH6" s="684"/>
      <c r="BI6" s="684"/>
      <c r="BJ6" s="684"/>
      <c r="BK6" s="684"/>
      <c r="BL6" s="684"/>
      <c r="BM6" s="684"/>
      <c r="BN6" s="685"/>
      <c r="BO6" s="686">
        <v>100</v>
      </c>
      <c r="BP6" s="686"/>
      <c r="BQ6" s="686"/>
      <c r="BR6" s="686"/>
      <c r="BS6" s="687" t="s">
        <v>237</v>
      </c>
      <c r="BT6" s="687"/>
      <c r="BU6" s="687"/>
      <c r="BV6" s="687"/>
      <c r="BW6" s="687"/>
      <c r="BX6" s="687"/>
      <c r="BY6" s="687"/>
      <c r="BZ6" s="687"/>
      <c r="CA6" s="687"/>
      <c r="CB6" s="691"/>
      <c r="CD6" s="694" t="s">
        <v>238</v>
      </c>
      <c r="CE6" s="695"/>
      <c r="CF6" s="695"/>
      <c r="CG6" s="695"/>
      <c r="CH6" s="695"/>
      <c r="CI6" s="695"/>
      <c r="CJ6" s="695"/>
      <c r="CK6" s="695"/>
      <c r="CL6" s="695"/>
      <c r="CM6" s="695"/>
      <c r="CN6" s="695"/>
      <c r="CO6" s="695"/>
      <c r="CP6" s="695"/>
      <c r="CQ6" s="696"/>
      <c r="CR6" s="683">
        <v>71137</v>
      </c>
      <c r="CS6" s="684"/>
      <c r="CT6" s="684"/>
      <c r="CU6" s="684"/>
      <c r="CV6" s="684"/>
      <c r="CW6" s="684"/>
      <c r="CX6" s="684"/>
      <c r="CY6" s="685"/>
      <c r="CZ6" s="677">
        <v>1</v>
      </c>
      <c r="DA6" s="678"/>
      <c r="DB6" s="678"/>
      <c r="DC6" s="697"/>
      <c r="DD6" s="692" t="s">
        <v>237</v>
      </c>
      <c r="DE6" s="684"/>
      <c r="DF6" s="684"/>
      <c r="DG6" s="684"/>
      <c r="DH6" s="684"/>
      <c r="DI6" s="684"/>
      <c r="DJ6" s="684"/>
      <c r="DK6" s="684"/>
      <c r="DL6" s="684"/>
      <c r="DM6" s="684"/>
      <c r="DN6" s="684"/>
      <c r="DO6" s="684"/>
      <c r="DP6" s="685"/>
      <c r="DQ6" s="692">
        <v>71137</v>
      </c>
      <c r="DR6" s="684"/>
      <c r="DS6" s="684"/>
      <c r="DT6" s="684"/>
      <c r="DU6" s="684"/>
      <c r="DV6" s="684"/>
      <c r="DW6" s="684"/>
      <c r="DX6" s="684"/>
      <c r="DY6" s="684"/>
      <c r="DZ6" s="684"/>
      <c r="EA6" s="684"/>
      <c r="EB6" s="684"/>
      <c r="EC6" s="693"/>
    </row>
    <row r="7" spans="2:143" ht="11.25" customHeight="1" x14ac:dyDescent="0.15">
      <c r="B7" s="680" t="s">
        <v>239</v>
      </c>
      <c r="C7" s="681"/>
      <c r="D7" s="681"/>
      <c r="E7" s="681"/>
      <c r="F7" s="681"/>
      <c r="G7" s="681"/>
      <c r="H7" s="681"/>
      <c r="I7" s="681"/>
      <c r="J7" s="681"/>
      <c r="K7" s="681"/>
      <c r="L7" s="681"/>
      <c r="M7" s="681"/>
      <c r="N7" s="681"/>
      <c r="O7" s="681"/>
      <c r="P7" s="681"/>
      <c r="Q7" s="682"/>
      <c r="R7" s="683">
        <v>978</v>
      </c>
      <c r="S7" s="684"/>
      <c r="T7" s="684"/>
      <c r="U7" s="684"/>
      <c r="V7" s="684"/>
      <c r="W7" s="684"/>
      <c r="X7" s="684"/>
      <c r="Y7" s="685"/>
      <c r="Z7" s="686">
        <v>0</v>
      </c>
      <c r="AA7" s="686"/>
      <c r="AB7" s="686"/>
      <c r="AC7" s="686"/>
      <c r="AD7" s="687">
        <v>978</v>
      </c>
      <c r="AE7" s="687"/>
      <c r="AF7" s="687"/>
      <c r="AG7" s="687"/>
      <c r="AH7" s="687"/>
      <c r="AI7" s="687"/>
      <c r="AJ7" s="687"/>
      <c r="AK7" s="687"/>
      <c r="AL7" s="688">
        <v>0</v>
      </c>
      <c r="AM7" s="689"/>
      <c r="AN7" s="689"/>
      <c r="AO7" s="690"/>
      <c r="AP7" s="680" t="s">
        <v>240</v>
      </c>
      <c r="AQ7" s="681"/>
      <c r="AR7" s="681"/>
      <c r="AS7" s="681"/>
      <c r="AT7" s="681"/>
      <c r="AU7" s="681"/>
      <c r="AV7" s="681"/>
      <c r="AW7" s="681"/>
      <c r="AX7" s="681"/>
      <c r="AY7" s="681"/>
      <c r="AZ7" s="681"/>
      <c r="BA7" s="681"/>
      <c r="BB7" s="681"/>
      <c r="BC7" s="681"/>
      <c r="BD7" s="681"/>
      <c r="BE7" s="681"/>
      <c r="BF7" s="682"/>
      <c r="BG7" s="683">
        <v>407102</v>
      </c>
      <c r="BH7" s="684"/>
      <c r="BI7" s="684"/>
      <c r="BJ7" s="684"/>
      <c r="BK7" s="684"/>
      <c r="BL7" s="684"/>
      <c r="BM7" s="684"/>
      <c r="BN7" s="685"/>
      <c r="BO7" s="686">
        <v>39.5</v>
      </c>
      <c r="BP7" s="686"/>
      <c r="BQ7" s="686"/>
      <c r="BR7" s="686"/>
      <c r="BS7" s="687" t="s">
        <v>237</v>
      </c>
      <c r="BT7" s="687"/>
      <c r="BU7" s="687"/>
      <c r="BV7" s="687"/>
      <c r="BW7" s="687"/>
      <c r="BX7" s="687"/>
      <c r="BY7" s="687"/>
      <c r="BZ7" s="687"/>
      <c r="CA7" s="687"/>
      <c r="CB7" s="691"/>
      <c r="CD7" s="698" t="s">
        <v>241</v>
      </c>
      <c r="CE7" s="699"/>
      <c r="CF7" s="699"/>
      <c r="CG7" s="699"/>
      <c r="CH7" s="699"/>
      <c r="CI7" s="699"/>
      <c r="CJ7" s="699"/>
      <c r="CK7" s="699"/>
      <c r="CL7" s="699"/>
      <c r="CM7" s="699"/>
      <c r="CN7" s="699"/>
      <c r="CO7" s="699"/>
      <c r="CP7" s="699"/>
      <c r="CQ7" s="700"/>
      <c r="CR7" s="683">
        <v>756011</v>
      </c>
      <c r="CS7" s="684"/>
      <c r="CT7" s="684"/>
      <c r="CU7" s="684"/>
      <c r="CV7" s="684"/>
      <c r="CW7" s="684"/>
      <c r="CX7" s="684"/>
      <c r="CY7" s="685"/>
      <c r="CZ7" s="686">
        <v>11.1</v>
      </c>
      <c r="DA7" s="686"/>
      <c r="DB7" s="686"/>
      <c r="DC7" s="686"/>
      <c r="DD7" s="692">
        <v>6082</v>
      </c>
      <c r="DE7" s="684"/>
      <c r="DF7" s="684"/>
      <c r="DG7" s="684"/>
      <c r="DH7" s="684"/>
      <c r="DI7" s="684"/>
      <c r="DJ7" s="684"/>
      <c r="DK7" s="684"/>
      <c r="DL7" s="684"/>
      <c r="DM7" s="684"/>
      <c r="DN7" s="684"/>
      <c r="DO7" s="684"/>
      <c r="DP7" s="685"/>
      <c r="DQ7" s="692">
        <v>690884</v>
      </c>
      <c r="DR7" s="684"/>
      <c r="DS7" s="684"/>
      <c r="DT7" s="684"/>
      <c r="DU7" s="684"/>
      <c r="DV7" s="684"/>
      <c r="DW7" s="684"/>
      <c r="DX7" s="684"/>
      <c r="DY7" s="684"/>
      <c r="DZ7" s="684"/>
      <c r="EA7" s="684"/>
      <c r="EB7" s="684"/>
      <c r="EC7" s="693"/>
    </row>
    <row r="8" spans="2:143" ht="11.25" customHeight="1" x14ac:dyDescent="0.15">
      <c r="B8" s="680" t="s">
        <v>242</v>
      </c>
      <c r="C8" s="681"/>
      <c r="D8" s="681"/>
      <c r="E8" s="681"/>
      <c r="F8" s="681"/>
      <c r="G8" s="681"/>
      <c r="H8" s="681"/>
      <c r="I8" s="681"/>
      <c r="J8" s="681"/>
      <c r="K8" s="681"/>
      <c r="L8" s="681"/>
      <c r="M8" s="681"/>
      <c r="N8" s="681"/>
      <c r="O8" s="681"/>
      <c r="P8" s="681"/>
      <c r="Q8" s="682"/>
      <c r="R8" s="683">
        <v>5011</v>
      </c>
      <c r="S8" s="684"/>
      <c r="T8" s="684"/>
      <c r="U8" s="684"/>
      <c r="V8" s="684"/>
      <c r="W8" s="684"/>
      <c r="X8" s="684"/>
      <c r="Y8" s="685"/>
      <c r="Z8" s="686">
        <v>0.1</v>
      </c>
      <c r="AA8" s="686"/>
      <c r="AB8" s="686"/>
      <c r="AC8" s="686"/>
      <c r="AD8" s="687">
        <v>5011</v>
      </c>
      <c r="AE8" s="687"/>
      <c r="AF8" s="687"/>
      <c r="AG8" s="687"/>
      <c r="AH8" s="687"/>
      <c r="AI8" s="687"/>
      <c r="AJ8" s="687"/>
      <c r="AK8" s="687"/>
      <c r="AL8" s="688">
        <v>0.1</v>
      </c>
      <c r="AM8" s="689"/>
      <c r="AN8" s="689"/>
      <c r="AO8" s="690"/>
      <c r="AP8" s="680" t="s">
        <v>243</v>
      </c>
      <c r="AQ8" s="681"/>
      <c r="AR8" s="681"/>
      <c r="AS8" s="681"/>
      <c r="AT8" s="681"/>
      <c r="AU8" s="681"/>
      <c r="AV8" s="681"/>
      <c r="AW8" s="681"/>
      <c r="AX8" s="681"/>
      <c r="AY8" s="681"/>
      <c r="AZ8" s="681"/>
      <c r="BA8" s="681"/>
      <c r="BB8" s="681"/>
      <c r="BC8" s="681"/>
      <c r="BD8" s="681"/>
      <c r="BE8" s="681"/>
      <c r="BF8" s="682"/>
      <c r="BG8" s="683">
        <v>15075</v>
      </c>
      <c r="BH8" s="684"/>
      <c r="BI8" s="684"/>
      <c r="BJ8" s="684"/>
      <c r="BK8" s="684"/>
      <c r="BL8" s="684"/>
      <c r="BM8" s="684"/>
      <c r="BN8" s="685"/>
      <c r="BO8" s="686">
        <v>1.5</v>
      </c>
      <c r="BP8" s="686"/>
      <c r="BQ8" s="686"/>
      <c r="BR8" s="686"/>
      <c r="BS8" s="692" t="s">
        <v>237</v>
      </c>
      <c r="BT8" s="684"/>
      <c r="BU8" s="684"/>
      <c r="BV8" s="684"/>
      <c r="BW8" s="684"/>
      <c r="BX8" s="684"/>
      <c r="BY8" s="684"/>
      <c r="BZ8" s="684"/>
      <c r="CA8" s="684"/>
      <c r="CB8" s="693"/>
      <c r="CD8" s="698" t="s">
        <v>244</v>
      </c>
      <c r="CE8" s="699"/>
      <c r="CF8" s="699"/>
      <c r="CG8" s="699"/>
      <c r="CH8" s="699"/>
      <c r="CI8" s="699"/>
      <c r="CJ8" s="699"/>
      <c r="CK8" s="699"/>
      <c r="CL8" s="699"/>
      <c r="CM8" s="699"/>
      <c r="CN8" s="699"/>
      <c r="CO8" s="699"/>
      <c r="CP8" s="699"/>
      <c r="CQ8" s="700"/>
      <c r="CR8" s="683">
        <v>1721406</v>
      </c>
      <c r="CS8" s="684"/>
      <c r="CT8" s="684"/>
      <c r="CU8" s="684"/>
      <c r="CV8" s="684"/>
      <c r="CW8" s="684"/>
      <c r="CX8" s="684"/>
      <c r="CY8" s="685"/>
      <c r="CZ8" s="686">
        <v>25.2</v>
      </c>
      <c r="DA8" s="686"/>
      <c r="DB8" s="686"/>
      <c r="DC8" s="686"/>
      <c r="DD8" s="692">
        <v>8601</v>
      </c>
      <c r="DE8" s="684"/>
      <c r="DF8" s="684"/>
      <c r="DG8" s="684"/>
      <c r="DH8" s="684"/>
      <c r="DI8" s="684"/>
      <c r="DJ8" s="684"/>
      <c r="DK8" s="684"/>
      <c r="DL8" s="684"/>
      <c r="DM8" s="684"/>
      <c r="DN8" s="684"/>
      <c r="DO8" s="684"/>
      <c r="DP8" s="685"/>
      <c r="DQ8" s="692">
        <v>1246450</v>
      </c>
      <c r="DR8" s="684"/>
      <c r="DS8" s="684"/>
      <c r="DT8" s="684"/>
      <c r="DU8" s="684"/>
      <c r="DV8" s="684"/>
      <c r="DW8" s="684"/>
      <c r="DX8" s="684"/>
      <c r="DY8" s="684"/>
      <c r="DZ8" s="684"/>
      <c r="EA8" s="684"/>
      <c r="EB8" s="684"/>
      <c r="EC8" s="693"/>
    </row>
    <row r="9" spans="2:143" ht="11.25" customHeight="1" x14ac:dyDescent="0.15">
      <c r="B9" s="680" t="s">
        <v>245</v>
      </c>
      <c r="C9" s="681"/>
      <c r="D9" s="681"/>
      <c r="E9" s="681"/>
      <c r="F9" s="681"/>
      <c r="G9" s="681"/>
      <c r="H9" s="681"/>
      <c r="I9" s="681"/>
      <c r="J9" s="681"/>
      <c r="K9" s="681"/>
      <c r="L9" s="681"/>
      <c r="M9" s="681"/>
      <c r="N9" s="681"/>
      <c r="O9" s="681"/>
      <c r="P9" s="681"/>
      <c r="Q9" s="682"/>
      <c r="R9" s="683">
        <v>2739</v>
      </c>
      <c r="S9" s="684"/>
      <c r="T9" s="684"/>
      <c r="U9" s="684"/>
      <c r="V9" s="684"/>
      <c r="W9" s="684"/>
      <c r="X9" s="684"/>
      <c r="Y9" s="685"/>
      <c r="Z9" s="686">
        <v>0</v>
      </c>
      <c r="AA9" s="686"/>
      <c r="AB9" s="686"/>
      <c r="AC9" s="686"/>
      <c r="AD9" s="687">
        <v>2739</v>
      </c>
      <c r="AE9" s="687"/>
      <c r="AF9" s="687"/>
      <c r="AG9" s="687"/>
      <c r="AH9" s="687"/>
      <c r="AI9" s="687"/>
      <c r="AJ9" s="687"/>
      <c r="AK9" s="687"/>
      <c r="AL9" s="688">
        <v>0.1</v>
      </c>
      <c r="AM9" s="689"/>
      <c r="AN9" s="689"/>
      <c r="AO9" s="690"/>
      <c r="AP9" s="680" t="s">
        <v>246</v>
      </c>
      <c r="AQ9" s="681"/>
      <c r="AR9" s="681"/>
      <c r="AS9" s="681"/>
      <c r="AT9" s="681"/>
      <c r="AU9" s="681"/>
      <c r="AV9" s="681"/>
      <c r="AW9" s="681"/>
      <c r="AX9" s="681"/>
      <c r="AY9" s="681"/>
      <c r="AZ9" s="681"/>
      <c r="BA9" s="681"/>
      <c r="BB9" s="681"/>
      <c r="BC9" s="681"/>
      <c r="BD9" s="681"/>
      <c r="BE9" s="681"/>
      <c r="BF9" s="682"/>
      <c r="BG9" s="683">
        <v>345090</v>
      </c>
      <c r="BH9" s="684"/>
      <c r="BI9" s="684"/>
      <c r="BJ9" s="684"/>
      <c r="BK9" s="684"/>
      <c r="BL9" s="684"/>
      <c r="BM9" s="684"/>
      <c r="BN9" s="685"/>
      <c r="BO9" s="686">
        <v>33.5</v>
      </c>
      <c r="BP9" s="686"/>
      <c r="BQ9" s="686"/>
      <c r="BR9" s="686"/>
      <c r="BS9" s="692" t="s">
        <v>237</v>
      </c>
      <c r="BT9" s="684"/>
      <c r="BU9" s="684"/>
      <c r="BV9" s="684"/>
      <c r="BW9" s="684"/>
      <c r="BX9" s="684"/>
      <c r="BY9" s="684"/>
      <c r="BZ9" s="684"/>
      <c r="CA9" s="684"/>
      <c r="CB9" s="693"/>
      <c r="CD9" s="698" t="s">
        <v>247</v>
      </c>
      <c r="CE9" s="699"/>
      <c r="CF9" s="699"/>
      <c r="CG9" s="699"/>
      <c r="CH9" s="699"/>
      <c r="CI9" s="699"/>
      <c r="CJ9" s="699"/>
      <c r="CK9" s="699"/>
      <c r="CL9" s="699"/>
      <c r="CM9" s="699"/>
      <c r="CN9" s="699"/>
      <c r="CO9" s="699"/>
      <c r="CP9" s="699"/>
      <c r="CQ9" s="700"/>
      <c r="CR9" s="683">
        <v>1099208</v>
      </c>
      <c r="CS9" s="684"/>
      <c r="CT9" s="684"/>
      <c r="CU9" s="684"/>
      <c r="CV9" s="684"/>
      <c r="CW9" s="684"/>
      <c r="CX9" s="684"/>
      <c r="CY9" s="685"/>
      <c r="CZ9" s="686">
        <v>16.100000000000001</v>
      </c>
      <c r="DA9" s="686"/>
      <c r="DB9" s="686"/>
      <c r="DC9" s="686"/>
      <c r="DD9" s="692">
        <v>19203</v>
      </c>
      <c r="DE9" s="684"/>
      <c r="DF9" s="684"/>
      <c r="DG9" s="684"/>
      <c r="DH9" s="684"/>
      <c r="DI9" s="684"/>
      <c r="DJ9" s="684"/>
      <c r="DK9" s="684"/>
      <c r="DL9" s="684"/>
      <c r="DM9" s="684"/>
      <c r="DN9" s="684"/>
      <c r="DO9" s="684"/>
      <c r="DP9" s="685"/>
      <c r="DQ9" s="692">
        <v>956636</v>
      </c>
      <c r="DR9" s="684"/>
      <c r="DS9" s="684"/>
      <c r="DT9" s="684"/>
      <c r="DU9" s="684"/>
      <c r="DV9" s="684"/>
      <c r="DW9" s="684"/>
      <c r="DX9" s="684"/>
      <c r="DY9" s="684"/>
      <c r="DZ9" s="684"/>
      <c r="EA9" s="684"/>
      <c r="EB9" s="684"/>
      <c r="EC9" s="693"/>
    </row>
    <row r="10" spans="2:143" ht="11.25" customHeight="1" x14ac:dyDescent="0.15">
      <c r="B10" s="680" t="s">
        <v>248</v>
      </c>
      <c r="C10" s="681"/>
      <c r="D10" s="681"/>
      <c r="E10" s="681"/>
      <c r="F10" s="681"/>
      <c r="G10" s="681"/>
      <c r="H10" s="681"/>
      <c r="I10" s="681"/>
      <c r="J10" s="681"/>
      <c r="K10" s="681"/>
      <c r="L10" s="681"/>
      <c r="M10" s="681"/>
      <c r="N10" s="681"/>
      <c r="O10" s="681"/>
      <c r="P10" s="681"/>
      <c r="Q10" s="682"/>
      <c r="R10" s="683" t="s">
        <v>237</v>
      </c>
      <c r="S10" s="684"/>
      <c r="T10" s="684"/>
      <c r="U10" s="684"/>
      <c r="V10" s="684"/>
      <c r="W10" s="684"/>
      <c r="X10" s="684"/>
      <c r="Y10" s="685"/>
      <c r="Z10" s="686" t="s">
        <v>231</v>
      </c>
      <c r="AA10" s="686"/>
      <c r="AB10" s="686"/>
      <c r="AC10" s="686"/>
      <c r="AD10" s="687" t="s">
        <v>237</v>
      </c>
      <c r="AE10" s="687"/>
      <c r="AF10" s="687"/>
      <c r="AG10" s="687"/>
      <c r="AH10" s="687"/>
      <c r="AI10" s="687"/>
      <c r="AJ10" s="687"/>
      <c r="AK10" s="687"/>
      <c r="AL10" s="688" t="s">
        <v>237</v>
      </c>
      <c r="AM10" s="689"/>
      <c r="AN10" s="689"/>
      <c r="AO10" s="690"/>
      <c r="AP10" s="680" t="s">
        <v>249</v>
      </c>
      <c r="AQ10" s="681"/>
      <c r="AR10" s="681"/>
      <c r="AS10" s="681"/>
      <c r="AT10" s="681"/>
      <c r="AU10" s="681"/>
      <c r="AV10" s="681"/>
      <c r="AW10" s="681"/>
      <c r="AX10" s="681"/>
      <c r="AY10" s="681"/>
      <c r="AZ10" s="681"/>
      <c r="BA10" s="681"/>
      <c r="BB10" s="681"/>
      <c r="BC10" s="681"/>
      <c r="BD10" s="681"/>
      <c r="BE10" s="681"/>
      <c r="BF10" s="682"/>
      <c r="BG10" s="683">
        <v>28531</v>
      </c>
      <c r="BH10" s="684"/>
      <c r="BI10" s="684"/>
      <c r="BJ10" s="684"/>
      <c r="BK10" s="684"/>
      <c r="BL10" s="684"/>
      <c r="BM10" s="684"/>
      <c r="BN10" s="685"/>
      <c r="BO10" s="686">
        <v>2.8</v>
      </c>
      <c r="BP10" s="686"/>
      <c r="BQ10" s="686"/>
      <c r="BR10" s="686"/>
      <c r="BS10" s="692" t="s">
        <v>237</v>
      </c>
      <c r="BT10" s="684"/>
      <c r="BU10" s="684"/>
      <c r="BV10" s="684"/>
      <c r="BW10" s="684"/>
      <c r="BX10" s="684"/>
      <c r="BY10" s="684"/>
      <c r="BZ10" s="684"/>
      <c r="CA10" s="684"/>
      <c r="CB10" s="693"/>
      <c r="CD10" s="698" t="s">
        <v>250</v>
      </c>
      <c r="CE10" s="699"/>
      <c r="CF10" s="699"/>
      <c r="CG10" s="699"/>
      <c r="CH10" s="699"/>
      <c r="CI10" s="699"/>
      <c r="CJ10" s="699"/>
      <c r="CK10" s="699"/>
      <c r="CL10" s="699"/>
      <c r="CM10" s="699"/>
      <c r="CN10" s="699"/>
      <c r="CO10" s="699"/>
      <c r="CP10" s="699"/>
      <c r="CQ10" s="700"/>
      <c r="CR10" s="683">
        <v>6000</v>
      </c>
      <c r="CS10" s="684"/>
      <c r="CT10" s="684"/>
      <c r="CU10" s="684"/>
      <c r="CV10" s="684"/>
      <c r="CW10" s="684"/>
      <c r="CX10" s="684"/>
      <c r="CY10" s="685"/>
      <c r="CZ10" s="686">
        <v>0.1</v>
      </c>
      <c r="DA10" s="686"/>
      <c r="DB10" s="686"/>
      <c r="DC10" s="686"/>
      <c r="DD10" s="692" t="s">
        <v>237</v>
      </c>
      <c r="DE10" s="684"/>
      <c r="DF10" s="684"/>
      <c r="DG10" s="684"/>
      <c r="DH10" s="684"/>
      <c r="DI10" s="684"/>
      <c r="DJ10" s="684"/>
      <c r="DK10" s="684"/>
      <c r="DL10" s="684"/>
      <c r="DM10" s="684"/>
      <c r="DN10" s="684"/>
      <c r="DO10" s="684"/>
      <c r="DP10" s="685"/>
      <c r="DQ10" s="692">
        <v>6000</v>
      </c>
      <c r="DR10" s="684"/>
      <c r="DS10" s="684"/>
      <c r="DT10" s="684"/>
      <c r="DU10" s="684"/>
      <c r="DV10" s="684"/>
      <c r="DW10" s="684"/>
      <c r="DX10" s="684"/>
      <c r="DY10" s="684"/>
      <c r="DZ10" s="684"/>
      <c r="EA10" s="684"/>
      <c r="EB10" s="684"/>
      <c r="EC10" s="693"/>
    </row>
    <row r="11" spans="2:143" ht="11.25" customHeight="1" x14ac:dyDescent="0.15">
      <c r="B11" s="680" t="s">
        <v>251</v>
      </c>
      <c r="C11" s="681"/>
      <c r="D11" s="681"/>
      <c r="E11" s="681"/>
      <c r="F11" s="681"/>
      <c r="G11" s="681"/>
      <c r="H11" s="681"/>
      <c r="I11" s="681"/>
      <c r="J11" s="681"/>
      <c r="K11" s="681"/>
      <c r="L11" s="681"/>
      <c r="M11" s="681"/>
      <c r="N11" s="681"/>
      <c r="O11" s="681"/>
      <c r="P11" s="681"/>
      <c r="Q11" s="682"/>
      <c r="R11" s="683">
        <v>167984</v>
      </c>
      <c r="S11" s="684"/>
      <c r="T11" s="684"/>
      <c r="U11" s="684"/>
      <c r="V11" s="684"/>
      <c r="W11" s="684"/>
      <c r="X11" s="684"/>
      <c r="Y11" s="685"/>
      <c r="Z11" s="688">
        <v>2.4</v>
      </c>
      <c r="AA11" s="689"/>
      <c r="AB11" s="689"/>
      <c r="AC11" s="701"/>
      <c r="AD11" s="692">
        <v>167984</v>
      </c>
      <c r="AE11" s="684"/>
      <c r="AF11" s="684"/>
      <c r="AG11" s="684"/>
      <c r="AH11" s="684"/>
      <c r="AI11" s="684"/>
      <c r="AJ11" s="684"/>
      <c r="AK11" s="685"/>
      <c r="AL11" s="688">
        <v>3.6</v>
      </c>
      <c r="AM11" s="689"/>
      <c r="AN11" s="689"/>
      <c r="AO11" s="690"/>
      <c r="AP11" s="680" t="s">
        <v>252</v>
      </c>
      <c r="AQ11" s="681"/>
      <c r="AR11" s="681"/>
      <c r="AS11" s="681"/>
      <c r="AT11" s="681"/>
      <c r="AU11" s="681"/>
      <c r="AV11" s="681"/>
      <c r="AW11" s="681"/>
      <c r="AX11" s="681"/>
      <c r="AY11" s="681"/>
      <c r="AZ11" s="681"/>
      <c r="BA11" s="681"/>
      <c r="BB11" s="681"/>
      <c r="BC11" s="681"/>
      <c r="BD11" s="681"/>
      <c r="BE11" s="681"/>
      <c r="BF11" s="682"/>
      <c r="BG11" s="683">
        <v>18406</v>
      </c>
      <c r="BH11" s="684"/>
      <c r="BI11" s="684"/>
      <c r="BJ11" s="684"/>
      <c r="BK11" s="684"/>
      <c r="BL11" s="684"/>
      <c r="BM11" s="684"/>
      <c r="BN11" s="685"/>
      <c r="BO11" s="686">
        <v>1.8</v>
      </c>
      <c r="BP11" s="686"/>
      <c r="BQ11" s="686"/>
      <c r="BR11" s="686"/>
      <c r="BS11" s="692" t="s">
        <v>237</v>
      </c>
      <c r="BT11" s="684"/>
      <c r="BU11" s="684"/>
      <c r="BV11" s="684"/>
      <c r="BW11" s="684"/>
      <c r="BX11" s="684"/>
      <c r="BY11" s="684"/>
      <c r="BZ11" s="684"/>
      <c r="CA11" s="684"/>
      <c r="CB11" s="693"/>
      <c r="CD11" s="698" t="s">
        <v>253</v>
      </c>
      <c r="CE11" s="699"/>
      <c r="CF11" s="699"/>
      <c r="CG11" s="699"/>
      <c r="CH11" s="699"/>
      <c r="CI11" s="699"/>
      <c r="CJ11" s="699"/>
      <c r="CK11" s="699"/>
      <c r="CL11" s="699"/>
      <c r="CM11" s="699"/>
      <c r="CN11" s="699"/>
      <c r="CO11" s="699"/>
      <c r="CP11" s="699"/>
      <c r="CQ11" s="700"/>
      <c r="CR11" s="683">
        <v>297935</v>
      </c>
      <c r="CS11" s="684"/>
      <c r="CT11" s="684"/>
      <c r="CU11" s="684"/>
      <c r="CV11" s="684"/>
      <c r="CW11" s="684"/>
      <c r="CX11" s="684"/>
      <c r="CY11" s="685"/>
      <c r="CZ11" s="686">
        <v>4.4000000000000004</v>
      </c>
      <c r="DA11" s="686"/>
      <c r="DB11" s="686"/>
      <c r="DC11" s="686"/>
      <c r="DD11" s="692">
        <v>115113</v>
      </c>
      <c r="DE11" s="684"/>
      <c r="DF11" s="684"/>
      <c r="DG11" s="684"/>
      <c r="DH11" s="684"/>
      <c r="DI11" s="684"/>
      <c r="DJ11" s="684"/>
      <c r="DK11" s="684"/>
      <c r="DL11" s="684"/>
      <c r="DM11" s="684"/>
      <c r="DN11" s="684"/>
      <c r="DO11" s="684"/>
      <c r="DP11" s="685"/>
      <c r="DQ11" s="692">
        <v>159246</v>
      </c>
      <c r="DR11" s="684"/>
      <c r="DS11" s="684"/>
      <c r="DT11" s="684"/>
      <c r="DU11" s="684"/>
      <c r="DV11" s="684"/>
      <c r="DW11" s="684"/>
      <c r="DX11" s="684"/>
      <c r="DY11" s="684"/>
      <c r="DZ11" s="684"/>
      <c r="EA11" s="684"/>
      <c r="EB11" s="684"/>
      <c r="EC11" s="693"/>
    </row>
    <row r="12" spans="2:143" ht="11.25" customHeight="1" x14ac:dyDescent="0.15">
      <c r="B12" s="680" t="s">
        <v>254</v>
      </c>
      <c r="C12" s="681"/>
      <c r="D12" s="681"/>
      <c r="E12" s="681"/>
      <c r="F12" s="681"/>
      <c r="G12" s="681"/>
      <c r="H12" s="681"/>
      <c r="I12" s="681"/>
      <c r="J12" s="681"/>
      <c r="K12" s="681"/>
      <c r="L12" s="681"/>
      <c r="M12" s="681"/>
      <c r="N12" s="681"/>
      <c r="O12" s="681"/>
      <c r="P12" s="681"/>
      <c r="Q12" s="682"/>
      <c r="R12" s="683" t="s">
        <v>237</v>
      </c>
      <c r="S12" s="684"/>
      <c r="T12" s="684"/>
      <c r="U12" s="684"/>
      <c r="V12" s="684"/>
      <c r="W12" s="684"/>
      <c r="X12" s="684"/>
      <c r="Y12" s="685"/>
      <c r="Z12" s="686" t="s">
        <v>231</v>
      </c>
      <c r="AA12" s="686"/>
      <c r="AB12" s="686"/>
      <c r="AC12" s="686"/>
      <c r="AD12" s="687" t="s">
        <v>231</v>
      </c>
      <c r="AE12" s="687"/>
      <c r="AF12" s="687"/>
      <c r="AG12" s="687"/>
      <c r="AH12" s="687"/>
      <c r="AI12" s="687"/>
      <c r="AJ12" s="687"/>
      <c r="AK12" s="687"/>
      <c r="AL12" s="688" t="s">
        <v>231</v>
      </c>
      <c r="AM12" s="689"/>
      <c r="AN12" s="689"/>
      <c r="AO12" s="690"/>
      <c r="AP12" s="680" t="s">
        <v>255</v>
      </c>
      <c r="AQ12" s="681"/>
      <c r="AR12" s="681"/>
      <c r="AS12" s="681"/>
      <c r="AT12" s="681"/>
      <c r="AU12" s="681"/>
      <c r="AV12" s="681"/>
      <c r="AW12" s="681"/>
      <c r="AX12" s="681"/>
      <c r="AY12" s="681"/>
      <c r="AZ12" s="681"/>
      <c r="BA12" s="681"/>
      <c r="BB12" s="681"/>
      <c r="BC12" s="681"/>
      <c r="BD12" s="681"/>
      <c r="BE12" s="681"/>
      <c r="BF12" s="682"/>
      <c r="BG12" s="683">
        <v>546720</v>
      </c>
      <c r="BH12" s="684"/>
      <c r="BI12" s="684"/>
      <c r="BJ12" s="684"/>
      <c r="BK12" s="684"/>
      <c r="BL12" s="684"/>
      <c r="BM12" s="684"/>
      <c r="BN12" s="685"/>
      <c r="BO12" s="686">
        <v>53.1</v>
      </c>
      <c r="BP12" s="686"/>
      <c r="BQ12" s="686"/>
      <c r="BR12" s="686"/>
      <c r="BS12" s="692" t="s">
        <v>231</v>
      </c>
      <c r="BT12" s="684"/>
      <c r="BU12" s="684"/>
      <c r="BV12" s="684"/>
      <c r="BW12" s="684"/>
      <c r="BX12" s="684"/>
      <c r="BY12" s="684"/>
      <c r="BZ12" s="684"/>
      <c r="CA12" s="684"/>
      <c r="CB12" s="693"/>
      <c r="CD12" s="698" t="s">
        <v>256</v>
      </c>
      <c r="CE12" s="699"/>
      <c r="CF12" s="699"/>
      <c r="CG12" s="699"/>
      <c r="CH12" s="699"/>
      <c r="CI12" s="699"/>
      <c r="CJ12" s="699"/>
      <c r="CK12" s="699"/>
      <c r="CL12" s="699"/>
      <c r="CM12" s="699"/>
      <c r="CN12" s="699"/>
      <c r="CO12" s="699"/>
      <c r="CP12" s="699"/>
      <c r="CQ12" s="700"/>
      <c r="CR12" s="683">
        <v>104688</v>
      </c>
      <c r="CS12" s="684"/>
      <c r="CT12" s="684"/>
      <c r="CU12" s="684"/>
      <c r="CV12" s="684"/>
      <c r="CW12" s="684"/>
      <c r="CX12" s="684"/>
      <c r="CY12" s="685"/>
      <c r="CZ12" s="686">
        <v>1.5</v>
      </c>
      <c r="DA12" s="686"/>
      <c r="DB12" s="686"/>
      <c r="DC12" s="686"/>
      <c r="DD12" s="692">
        <v>48340</v>
      </c>
      <c r="DE12" s="684"/>
      <c r="DF12" s="684"/>
      <c r="DG12" s="684"/>
      <c r="DH12" s="684"/>
      <c r="DI12" s="684"/>
      <c r="DJ12" s="684"/>
      <c r="DK12" s="684"/>
      <c r="DL12" s="684"/>
      <c r="DM12" s="684"/>
      <c r="DN12" s="684"/>
      <c r="DO12" s="684"/>
      <c r="DP12" s="685"/>
      <c r="DQ12" s="692">
        <v>51169</v>
      </c>
      <c r="DR12" s="684"/>
      <c r="DS12" s="684"/>
      <c r="DT12" s="684"/>
      <c r="DU12" s="684"/>
      <c r="DV12" s="684"/>
      <c r="DW12" s="684"/>
      <c r="DX12" s="684"/>
      <c r="DY12" s="684"/>
      <c r="DZ12" s="684"/>
      <c r="EA12" s="684"/>
      <c r="EB12" s="684"/>
      <c r="EC12" s="693"/>
    </row>
    <row r="13" spans="2:143" ht="11.25" customHeight="1" x14ac:dyDescent="0.15">
      <c r="B13" s="680" t="s">
        <v>257</v>
      </c>
      <c r="C13" s="681"/>
      <c r="D13" s="681"/>
      <c r="E13" s="681"/>
      <c r="F13" s="681"/>
      <c r="G13" s="681"/>
      <c r="H13" s="681"/>
      <c r="I13" s="681"/>
      <c r="J13" s="681"/>
      <c r="K13" s="681"/>
      <c r="L13" s="681"/>
      <c r="M13" s="681"/>
      <c r="N13" s="681"/>
      <c r="O13" s="681"/>
      <c r="P13" s="681"/>
      <c r="Q13" s="682"/>
      <c r="R13" s="683" t="s">
        <v>237</v>
      </c>
      <c r="S13" s="684"/>
      <c r="T13" s="684"/>
      <c r="U13" s="684"/>
      <c r="V13" s="684"/>
      <c r="W13" s="684"/>
      <c r="X13" s="684"/>
      <c r="Y13" s="685"/>
      <c r="Z13" s="686" t="s">
        <v>237</v>
      </c>
      <c r="AA13" s="686"/>
      <c r="AB13" s="686"/>
      <c r="AC13" s="686"/>
      <c r="AD13" s="687" t="s">
        <v>237</v>
      </c>
      <c r="AE13" s="687"/>
      <c r="AF13" s="687"/>
      <c r="AG13" s="687"/>
      <c r="AH13" s="687"/>
      <c r="AI13" s="687"/>
      <c r="AJ13" s="687"/>
      <c r="AK13" s="687"/>
      <c r="AL13" s="688" t="s">
        <v>237</v>
      </c>
      <c r="AM13" s="689"/>
      <c r="AN13" s="689"/>
      <c r="AO13" s="690"/>
      <c r="AP13" s="680" t="s">
        <v>258</v>
      </c>
      <c r="AQ13" s="681"/>
      <c r="AR13" s="681"/>
      <c r="AS13" s="681"/>
      <c r="AT13" s="681"/>
      <c r="AU13" s="681"/>
      <c r="AV13" s="681"/>
      <c r="AW13" s="681"/>
      <c r="AX13" s="681"/>
      <c r="AY13" s="681"/>
      <c r="AZ13" s="681"/>
      <c r="BA13" s="681"/>
      <c r="BB13" s="681"/>
      <c r="BC13" s="681"/>
      <c r="BD13" s="681"/>
      <c r="BE13" s="681"/>
      <c r="BF13" s="682"/>
      <c r="BG13" s="683">
        <v>541270</v>
      </c>
      <c r="BH13" s="684"/>
      <c r="BI13" s="684"/>
      <c r="BJ13" s="684"/>
      <c r="BK13" s="684"/>
      <c r="BL13" s="684"/>
      <c r="BM13" s="684"/>
      <c r="BN13" s="685"/>
      <c r="BO13" s="686">
        <v>52.5</v>
      </c>
      <c r="BP13" s="686"/>
      <c r="BQ13" s="686"/>
      <c r="BR13" s="686"/>
      <c r="BS13" s="692" t="s">
        <v>231</v>
      </c>
      <c r="BT13" s="684"/>
      <c r="BU13" s="684"/>
      <c r="BV13" s="684"/>
      <c r="BW13" s="684"/>
      <c r="BX13" s="684"/>
      <c r="BY13" s="684"/>
      <c r="BZ13" s="684"/>
      <c r="CA13" s="684"/>
      <c r="CB13" s="693"/>
      <c r="CD13" s="698" t="s">
        <v>259</v>
      </c>
      <c r="CE13" s="699"/>
      <c r="CF13" s="699"/>
      <c r="CG13" s="699"/>
      <c r="CH13" s="699"/>
      <c r="CI13" s="699"/>
      <c r="CJ13" s="699"/>
      <c r="CK13" s="699"/>
      <c r="CL13" s="699"/>
      <c r="CM13" s="699"/>
      <c r="CN13" s="699"/>
      <c r="CO13" s="699"/>
      <c r="CP13" s="699"/>
      <c r="CQ13" s="700"/>
      <c r="CR13" s="683">
        <v>331965</v>
      </c>
      <c r="CS13" s="684"/>
      <c r="CT13" s="684"/>
      <c r="CU13" s="684"/>
      <c r="CV13" s="684"/>
      <c r="CW13" s="684"/>
      <c r="CX13" s="684"/>
      <c r="CY13" s="685"/>
      <c r="CZ13" s="686">
        <v>4.9000000000000004</v>
      </c>
      <c r="DA13" s="686"/>
      <c r="DB13" s="686"/>
      <c r="DC13" s="686"/>
      <c r="DD13" s="692">
        <v>256073</v>
      </c>
      <c r="DE13" s="684"/>
      <c r="DF13" s="684"/>
      <c r="DG13" s="684"/>
      <c r="DH13" s="684"/>
      <c r="DI13" s="684"/>
      <c r="DJ13" s="684"/>
      <c r="DK13" s="684"/>
      <c r="DL13" s="684"/>
      <c r="DM13" s="684"/>
      <c r="DN13" s="684"/>
      <c r="DO13" s="684"/>
      <c r="DP13" s="685"/>
      <c r="DQ13" s="692">
        <v>135750</v>
      </c>
      <c r="DR13" s="684"/>
      <c r="DS13" s="684"/>
      <c r="DT13" s="684"/>
      <c r="DU13" s="684"/>
      <c r="DV13" s="684"/>
      <c r="DW13" s="684"/>
      <c r="DX13" s="684"/>
      <c r="DY13" s="684"/>
      <c r="DZ13" s="684"/>
      <c r="EA13" s="684"/>
      <c r="EB13" s="684"/>
      <c r="EC13" s="693"/>
    </row>
    <row r="14" spans="2:143" ht="11.25" customHeight="1" x14ac:dyDescent="0.15">
      <c r="B14" s="680" t="s">
        <v>260</v>
      </c>
      <c r="C14" s="681"/>
      <c r="D14" s="681"/>
      <c r="E14" s="681"/>
      <c r="F14" s="681"/>
      <c r="G14" s="681"/>
      <c r="H14" s="681"/>
      <c r="I14" s="681"/>
      <c r="J14" s="681"/>
      <c r="K14" s="681"/>
      <c r="L14" s="681"/>
      <c r="M14" s="681"/>
      <c r="N14" s="681"/>
      <c r="O14" s="681"/>
      <c r="P14" s="681"/>
      <c r="Q14" s="682"/>
      <c r="R14" s="683">
        <v>12198</v>
      </c>
      <c r="S14" s="684"/>
      <c r="T14" s="684"/>
      <c r="U14" s="684"/>
      <c r="V14" s="684"/>
      <c r="W14" s="684"/>
      <c r="X14" s="684"/>
      <c r="Y14" s="685"/>
      <c r="Z14" s="686">
        <v>0.2</v>
      </c>
      <c r="AA14" s="686"/>
      <c r="AB14" s="686"/>
      <c r="AC14" s="686"/>
      <c r="AD14" s="687">
        <v>12198</v>
      </c>
      <c r="AE14" s="687"/>
      <c r="AF14" s="687"/>
      <c r="AG14" s="687"/>
      <c r="AH14" s="687"/>
      <c r="AI14" s="687"/>
      <c r="AJ14" s="687"/>
      <c r="AK14" s="687"/>
      <c r="AL14" s="688">
        <v>0.3</v>
      </c>
      <c r="AM14" s="689"/>
      <c r="AN14" s="689"/>
      <c r="AO14" s="690"/>
      <c r="AP14" s="680" t="s">
        <v>261</v>
      </c>
      <c r="AQ14" s="681"/>
      <c r="AR14" s="681"/>
      <c r="AS14" s="681"/>
      <c r="AT14" s="681"/>
      <c r="AU14" s="681"/>
      <c r="AV14" s="681"/>
      <c r="AW14" s="681"/>
      <c r="AX14" s="681"/>
      <c r="AY14" s="681"/>
      <c r="AZ14" s="681"/>
      <c r="BA14" s="681"/>
      <c r="BB14" s="681"/>
      <c r="BC14" s="681"/>
      <c r="BD14" s="681"/>
      <c r="BE14" s="681"/>
      <c r="BF14" s="682"/>
      <c r="BG14" s="683">
        <v>33020</v>
      </c>
      <c r="BH14" s="684"/>
      <c r="BI14" s="684"/>
      <c r="BJ14" s="684"/>
      <c r="BK14" s="684"/>
      <c r="BL14" s="684"/>
      <c r="BM14" s="684"/>
      <c r="BN14" s="685"/>
      <c r="BO14" s="686">
        <v>3.2</v>
      </c>
      <c r="BP14" s="686"/>
      <c r="BQ14" s="686"/>
      <c r="BR14" s="686"/>
      <c r="BS14" s="692" t="s">
        <v>237</v>
      </c>
      <c r="BT14" s="684"/>
      <c r="BU14" s="684"/>
      <c r="BV14" s="684"/>
      <c r="BW14" s="684"/>
      <c r="BX14" s="684"/>
      <c r="BY14" s="684"/>
      <c r="BZ14" s="684"/>
      <c r="CA14" s="684"/>
      <c r="CB14" s="693"/>
      <c r="CD14" s="698" t="s">
        <v>262</v>
      </c>
      <c r="CE14" s="699"/>
      <c r="CF14" s="699"/>
      <c r="CG14" s="699"/>
      <c r="CH14" s="699"/>
      <c r="CI14" s="699"/>
      <c r="CJ14" s="699"/>
      <c r="CK14" s="699"/>
      <c r="CL14" s="699"/>
      <c r="CM14" s="699"/>
      <c r="CN14" s="699"/>
      <c r="CO14" s="699"/>
      <c r="CP14" s="699"/>
      <c r="CQ14" s="700"/>
      <c r="CR14" s="683">
        <v>418800</v>
      </c>
      <c r="CS14" s="684"/>
      <c r="CT14" s="684"/>
      <c r="CU14" s="684"/>
      <c r="CV14" s="684"/>
      <c r="CW14" s="684"/>
      <c r="CX14" s="684"/>
      <c r="CY14" s="685"/>
      <c r="CZ14" s="686">
        <v>6.1</v>
      </c>
      <c r="DA14" s="686"/>
      <c r="DB14" s="686"/>
      <c r="DC14" s="686"/>
      <c r="DD14" s="692">
        <v>16663</v>
      </c>
      <c r="DE14" s="684"/>
      <c r="DF14" s="684"/>
      <c r="DG14" s="684"/>
      <c r="DH14" s="684"/>
      <c r="DI14" s="684"/>
      <c r="DJ14" s="684"/>
      <c r="DK14" s="684"/>
      <c r="DL14" s="684"/>
      <c r="DM14" s="684"/>
      <c r="DN14" s="684"/>
      <c r="DO14" s="684"/>
      <c r="DP14" s="685"/>
      <c r="DQ14" s="692">
        <v>383046</v>
      </c>
      <c r="DR14" s="684"/>
      <c r="DS14" s="684"/>
      <c r="DT14" s="684"/>
      <c r="DU14" s="684"/>
      <c r="DV14" s="684"/>
      <c r="DW14" s="684"/>
      <c r="DX14" s="684"/>
      <c r="DY14" s="684"/>
      <c r="DZ14" s="684"/>
      <c r="EA14" s="684"/>
      <c r="EB14" s="684"/>
      <c r="EC14" s="693"/>
    </row>
    <row r="15" spans="2:143" ht="11.25" customHeight="1" x14ac:dyDescent="0.15">
      <c r="B15" s="680" t="s">
        <v>263</v>
      </c>
      <c r="C15" s="681"/>
      <c r="D15" s="681"/>
      <c r="E15" s="681"/>
      <c r="F15" s="681"/>
      <c r="G15" s="681"/>
      <c r="H15" s="681"/>
      <c r="I15" s="681"/>
      <c r="J15" s="681"/>
      <c r="K15" s="681"/>
      <c r="L15" s="681"/>
      <c r="M15" s="681"/>
      <c r="N15" s="681"/>
      <c r="O15" s="681"/>
      <c r="P15" s="681"/>
      <c r="Q15" s="682"/>
      <c r="R15" s="683" t="s">
        <v>237</v>
      </c>
      <c r="S15" s="684"/>
      <c r="T15" s="684"/>
      <c r="U15" s="684"/>
      <c r="V15" s="684"/>
      <c r="W15" s="684"/>
      <c r="X15" s="684"/>
      <c r="Y15" s="685"/>
      <c r="Z15" s="686" t="s">
        <v>237</v>
      </c>
      <c r="AA15" s="686"/>
      <c r="AB15" s="686"/>
      <c r="AC15" s="686"/>
      <c r="AD15" s="687" t="s">
        <v>237</v>
      </c>
      <c r="AE15" s="687"/>
      <c r="AF15" s="687"/>
      <c r="AG15" s="687"/>
      <c r="AH15" s="687"/>
      <c r="AI15" s="687"/>
      <c r="AJ15" s="687"/>
      <c r="AK15" s="687"/>
      <c r="AL15" s="688" t="s">
        <v>237</v>
      </c>
      <c r="AM15" s="689"/>
      <c r="AN15" s="689"/>
      <c r="AO15" s="690"/>
      <c r="AP15" s="680" t="s">
        <v>264</v>
      </c>
      <c r="AQ15" s="681"/>
      <c r="AR15" s="681"/>
      <c r="AS15" s="681"/>
      <c r="AT15" s="681"/>
      <c r="AU15" s="681"/>
      <c r="AV15" s="681"/>
      <c r="AW15" s="681"/>
      <c r="AX15" s="681"/>
      <c r="AY15" s="681"/>
      <c r="AZ15" s="681"/>
      <c r="BA15" s="681"/>
      <c r="BB15" s="681"/>
      <c r="BC15" s="681"/>
      <c r="BD15" s="681"/>
      <c r="BE15" s="681"/>
      <c r="BF15" s="682"/>
      <c r="BG15" s="683">
        <v>43577</v>
      </c>
      <c r="BH15" s="684"/>
      <c r="BI15" s="684"/>
      <c r="BJ15" s="684"/>
      <c r="BK15" s="684"/>
      <c r="BL15" s="684"/>
      <c r="BM15" s="684"/>
      <c r="BN15" s="685"/>
      <c r="BO15" s="686">
        <v>4.2</v>
      </c>
      <c r="BP15" s="686"/>
      <c r="BQ15" s="686"/>
      <c r="BR15" s="686"/>
      <c r="BS15" s="692" t="s">
        <v>237</v>
      </c>
      <c r="BT15" s="684"/>
      <c r="BU15" s="684"/>
      <c r="BV15" s="684"/>
      <c r="BW15" s="684"/>
      <c r="BX15" s="684"/>
      <c r="BY15" s="684"/>
      <c r="BZ15" s="684"/>
      <c r="CA15" s="684"/>
      <c r="CB15" s="693"/>
      <c r="CD15" s="698" t="s">
        <v>265</v>
      </c>
      <c r="CE15" s="699"/>
      <c r="CF15" s="699"/>
      <c r="CG15" s="699"/>
      <c r="CH15" s="699"/>
      <c r="CI15" s="699"/>
      <c r="CJ15" s="699"/>
      <c r="CK15" s="699"/>
      <c r="CL15" s="699"/>
      <c r="CM15" s="699"/>
      <c r="CN15" s="699"/>
      <c r="CO15" s="699"/>
      <c r="CP15" s="699"/>
      <c r="CQ15" s="700"/>
      <c r="CR15" s="683">
        <v>828998</v>
      </c>
      <c r="CS15" s="684"/>
      <c r="CT15" s="684"/>
      <c r="CU15" s="684"/>
      <c r="CV15" s="684"/>
      <c r="CW15" s="684"/>
      <c r="CX15" s="684"/>
      <c r="CY15" s="685"/>
      <c r="CZ15" s="686">
        <v>12.2</v>
      </c>
      <c r="DA15" s="686"/>
      <c r="DB15" s="686"/>
      <c r="DC15" s="686"/>
      <c r="DD15" s="692">
        <v>314638</v>
      </c>
      <c r="DE15" s="684"/>
      <c r="DF15" s="684"/>
      <c r="DG15" s="684"/>
      <c r="DH15" s="684"/>
      <c r="DI15" s="684"/>
      <c r="DJ15" s="684"/>
      <c r="DK15" s="684"/>
      <c r="DL15" s="684"/>
      <c r="DM15" s="684"/>
      <c r="DN15" s="684"/>
      <c r="DO15" s="684"/>
      <c r="DP15" s="685"/>
      <c r="DQ15" s="692">
        <v>499766</v>
      </c>
      <c r="DR15" s="684"/>
      <c r="DS15" s="684"/>
      <c r="DT15" s="684"/>
      <c r="DU15" s="684"/>
      <c r="DV15" s="684"/>
      <c r="DW15" s="684"/>
      <c r="DX15" s="684"/>
      <c r="DY15" s="684"/>
      <c r="DZ15" s="684"/>
      <c r="EA15" s="684"/>
      <c r="EB15" s="684"/>
      <c r="EC15" s="693"/>
    </row>
    <row r="16" spans="2:143" ht="11.25" customHeight="1" x14ac:dyDescent="0.15">
      <c r="B16" s="680" t="s">
        <v>266</v>
      </c>
      <c r="C16" s="681"/>
      <c r="D16" s="681"/>
      <c r="E16" s="681"/>
      <c r="F16" s="681"/>
      <c r="G16" s="681"/>
      <c r="H16" s="681"/>
      <c r="I16" s="681"/>
      <c r="J16" s="681"/>
      <c r="K16" s="681"/>
      <c r="L16" s="681"/>
      <c r="M16" s="681"/>
      <c r="N16" s="681"/>
      <c r="O16" s="681"/>
      <c r="P16" s="681"/>
      <c r="Q16" s="682"/>
      <c r="R16" s="683">
        <v>3039</v>
      </c>
      <c r="S16" s="684"/>
      <c r="T16" s="684"/>
      <c r="U16" s="684"/>
      <c r="V16" s="684"/>
      <c r="W16" s="684"/>
      <c r="X16" s="684"/>
      <c r="Y16" s="685"/>
      <c r="Z16" s="686">
        <v>0</v>
      </c>
      <c r="AA16" s="686"/>
      <c r="AB16" s="686"/>
      <c r="AC16" s="686"/>
      <c r="AD16" s="687">
        <v>3039</v>
      </c>
      <c r="AE16" s="687"/>
      <c r="AF16" s="687"/>
      <c r="AG16" s="687"/>
      <c r="AH16" s="687"/>
      <c r="AI16" s="687"/>
      <c r="AJ16" s="687"/>
      <c r="AK16" s="687"/>
      <c r="AL16" s="688">
        <v>0.1</v>
      </c>
      <c r="AM16" s="689"/>
      <c r="AN16" s="689"/>
      <c r="AO16" s="690"/>
      <c r="AP16" s="680" t="s">
        <v>267</v>
      </c>
      <c r="AQ16" s="681"/>
      <c r="AR16" s="681"/>
      <c r="AS16" s="681"/>
      <c r="AT16" s="681"/>
      <c r="AU16" s="681"/>
      <c r="AV16" s="681"/>
      <c r="AW16" s="681"/>
      <c r="AX16" s="681"/>
      <c r="AY16" s="681"/>
      <c r="AZ16" s="681"/>
      <c r="BA16" s="681"/>
      <c r="BB16" s="681"/>
      <c r="BC16" s="681"/>
      <c r="BD16" s="681"/>
      <c r="BE16" s="681"/>
      <c r="BF16" s="682"/>
      <c r="BG16" s="683" t="s">
        <v>237</v>
      </c>
      <c r="BH16" s="684"/>
      <c r="BI16" s="684"/>
      <c r="BJ16" s="684"/>
      <c r="BK16" s="684"/>
      <c r="BL16" s="684"/>
      <c r="BM16" s="684"/>
      <c r="BN16" s="685"/>
      <c r="BO16" s="686" t="s">
        <v>237</v>
      </c>
      <c r="BP16" s="686"/>
      <c r="BQ16" s="686"/>
      <c r="BR16" s="686"/>
      <c r="BS16" s="692" t="s">
        <v>237</v>
      </c>
      <c r="BT16" s="684"/>
      <c r="BU16" s="684"/>
      <c r="BV16" s="684"/>
      <c r="BW16" s="684"/>
      <c r="BX16" s="684"/>
      <c r="BY16" s="684"/>
      <c r="BZ16" s="684"/>
      <c r="CA16" s="684"/>
      <c r="CB16" s="693"/>
      <c r="CD16" s="698" t="s">
        <v>268</v>
      </c>
      <c r="CE16" s="699"/>
      <c r="CF16" s="699"/>
      <c r="CG16" s="699"/>
      <c r="CH16" s="699"/>
      <c r="CI16" s="699"/>
      <c r="CJ16" s="699"/>
      <c r="CK16" s="699"/>
      <c r="CL16" s="699"/>
      <c r="CM16" s="699"/>
      <c r="CN16" s="699"/>
      <c r="CO16" s="699"/>
      <c r="CP16" s="699"/>
      <c r="CQ16" s="700"/>
      <c r="CR16" s="683">
        <v>105872</v>
      </c>
      <c r="CS16" s="684"/>
      <c r="CT16" s="684"/>
      <c r="CU16" s="684"/>
      <c r="CV16" s="684"/>
      <c r="CW16" s="684"/>
      <c r="CX16" s="684"/>
      <c r="CY16" s="685"/>
      <c r="CZ16" s="686">
        <v>1.6</v>
      </c>
      <c r="DA16" s="686"/>
      <c r="DB16" s="686"/>
      <c r="DC16" s="686"/>
      <c r="DD16" s="692" t="s">
        <v>237</v>
      </c>
      <c r="DE16" s="684"/>
      <c r="DF16" s="684"/>
      <c r="DG16" s="684"/>
      <c r="DH16" s="684"/>
      <c r="DI16" s="684"/>
      <c r="DJ16" s="684"/>
      <c r="DK16" s="684"/>
      <c r="DL16" s="684"/>
      <c r="DM16" s="684"/>
      <c r="DN16" s="684"/>
      <c r="DO16" s="684"/>
      <c r="DP16" s="685"/>
      <c r="DQ16" s="692">
        <v>7411</v>
      </c>
      <c r="DR16" s="684"/>
      <c r="DS16" s="684"/>
      <c r="DT16" s="684"/>
      <c r="DU16" s="684"/>
      <c r="DV16" s="684"/>
      <c r="DW16" s="684"/>
      <c r="DX16" s="684"/>
      <c r="DY16" s="684"/>
      <c r="DZ16" s="684"/>
      <c r="EA16" s="684"/>
      <c r="EB16" s="684"/>
      <c r="EC16" s="693"/>
    </row>
    <row r="17" spans="2:133" ht="11.25" customHeight="1" x14ac:dyDescent="0.15">
      <c r="B17" s="680" t="s">
        <v>269</v>
      </c>
      <c r="C17" s="681"/>
      <c r="D17" s="681"/>
      <c r="E17" s="681"/>
      <c r="F17" s="681"/>
      <c r="G17" s="681"/>
      <c r="H17" s="681"/>
      <c r="I17" s="681"/>
      <c r="J17" s="681"/>
      <c r="K17" s="681"/>
      <c r="L17" s="681"/>
      <c r="M17" s="681"/>
      <c r="N17" s="681"/>
      <c r="O17" s="681"/>
      <c r="P17" s="681"/>
      <c r="Q17" s="682"/>
      <c r="R17" s="683">
        <v>34040</v>
      </c>
      <c r="S17" s="684"/>
      <c r="T17" s="684"/>
      <c r="U17" s="684"/>
      <c r="V17" s="684"/>
      <c r="W17" s="684"/>
      <c r="X17" s="684"/>
      <c r="Y17" s="685"/>
      <c r="Z17" s="686">
        <v>0.5</v>
      </c>
      <c r="AA17" s="686"/>
      <c r="AB17" s="686"/>
      <c r="AC17" s="686"/>
      <c r="AD17" s="687">
        <v>34040</v>
      </c>
      <c r="AE17" s="687"/>
      <c r="AF17" s="687"/>
      <c r="AG17" s="687"/>
      <c r="AH17" s="687"/>
      <c r="AI17" s="687"/>
      <c r="AJ17" s="687"/>
      <c r="AK17" s="687"/>
      <c r="AL17" s="688">
        <v>0.7</v>
      </c>
      <c r="AM17" s="689"/>
      <c r="AN17" s="689"/>
      <c r="AO17" s="690"/>
      <c r="AP17" s="680" t="s">
        <v>270</v>
      </c>
      <c r="AQ17" s="681"/>
      <c r="AR17" s="681"/>
      <c r="AS17" s="681"/>
      <c r="AT17" s="681"/>
      <c r="AU17" s="681"/>
      <c r="AV17" s="681"/>
      <c r="AW17" s="681"/>
      <c r="AX17" s="681"/>
      <c r="AY17" s="681"/>
      <c r="AZ17" s="681"/>
      <c r="BA17" s="681"/>
      <c r="BB17" s="681"/>
      <c r="BC17" s="681"/>
      <c r="BD17" s="681"/>
      <c r="BE17" s="681"/>
      <c r="BF17" s="682"/>
      <c r="BG17" s="683" t="s">
        <v>237</v>
      </c>
      <c r="BH17" s="684"/>
      <c r="BI17" s="684"/>
      <c r="BJ17" s="684"/>
      <c r="BK17" s="684"/>
      <c r="BL17" s="684"/>
      <c r="BM17" s="684"/>
      <c r="BN17" s="685"/>
      <c r="BO17" s="686" t="s">
        <v>231</v>
      </c>
      <c r="BP17" s="686"/>
      <c r="BQ17" s="686"/>
      <c r="BR17" s="686"/>
      <c r="BS17" s="692" t="s">
        <v>231</v>
      </c>
      <c r="BT17" s="684"/>
      <c r="BU17" s="684"/>
      <c r="BV17" s="684"/>
      <c r="BW17" s="684"/>
      <c r="BX17" s="684"/>
      <c r="BY17" s="684"/>
      <c r="BZ17" s="684"/>
      <c r="CA17" s="684"/>
      <c r="CB17" s="693"/>
      <c r="CD17" s="698" t="s">
        <v>271</v>
      </c>
      <c r="CE17" s="699"/>
      <c r="CF17" s="699"/>
      <c r="CG17" s="699"/>
      <c r="CH17" s="699"/>
      <c r="CI17" s="699"/>
      <c r="CJ17" s="699"/>
      <c r="CK17" s="699"/>
      <c r="CL17" s="699"/>
      <c r="CM17" s="699"/>
      <c r="CN17" s="699"/>
      <c r="CO17" s="699"/>
      <c r="CP17" s="699"/>
      <c r="CQ17" s="700"/>
      <c r="CR17" s="683">
        <v>1076226</v>
      </c>
      <c r="CS17" s="684"/>
      <c r="CT17" s="684"/>
      <c r="CU17" s="684"/>
      <c r="CV17" s="684"/>
      <c r="CW17" s="684"/>
      <c r="CX17" s="684"/>
      <c r="CY17" s="685"/>
      <c r="CZ17" s="686">
        <v>15.8</v>
      </c>
      <c r="DA17" s="686"/>
      <c r="DB17" s="686"/>
      <c r="DC17" s="686"/>
      <c r="DD17" s="692" t="s">
        <v>237</v>
      </c>
      <c r="DE17" s="684"/>
      <c r="DF17" s="684"/>
      <c r="DG17" s="684"/>
      <c r="DH17" s="684"/>
      <c r="DI17" s="684"/>
      <c r="DJ17" s="684"/>
      <c r="DK17" s="684"/>
      <c r="DL17" s="684"/>
      <c r="DM17" s="684"/>
      <c r="DN17" s="684"/>
      <c r="DO17" s="684"/>
      <c r="DP17" s="685"/>
      <c r="DQ17" s="692">
        <v>1075820</v>
      </c>
      <c r="DR17" s="684"/>
      <c r="DS17" s="684"/>
      <c r="DT17" s="684"/>
      <c r="DU17" s="684"/>
      <c r="DV17" s="684"/>
      <c r="DW17" s="684"/>
      <c r="DX17" s="684"/>
      <c r="DY17" s="684"/>
      <c r="DZ17" s="684"/>
      <c r="EA17" s="684"/>
      <c r="EB17" s="684"/>
      <c r="EC17" s="693"/>
    </row>
    <row r="18" spans="2:133" ht="11.25" customHeight="1" x14ac:dyDescent="0.15">
      <c r="B18" s="680" t="s">
        <v>272</v>
      </c>
      <c r="C18" s="681"/>
      <c r="D18" s="681"/>
      <c r="E18" s="681"/>
      <c r="F18" s="681"/>
      <c r="G18" s="681"/>
      <c r="H18" s="681"/>
      <c r="I18" s="681"/>
      <c r="J18" s="681"/>
      <c r="K18" s="681"/>
      <c r="L18" s="681"/>
      <c r="M18" s="681"/>
      <c r="N18" s="681"/>
      <c r="O18" s="681"/>
      <c r="P18" s="681"/>
      <c r="Q18" s="682"/>
      <c r="R18" s="683">
        <v>5227</v>
      </c>
      <c r="S18" s="684"/>
      <c r="T18" s="684"/>
      <c r="U18" s="684"/>
      <c r="V18" s="684"/>
      <c r="W18" s="684"/>
      <c r="X18" s="684"/>
      <c r="Y18" s="685"/>
      <c r="Z18" s="686">
        <v>0.1</v>
      </c>
      <c r="AA18" s="686"/>
      <c r="AB18" s="686"/>
      <c r="AC18" s="686"/>
      <c r="AD18" s="687">
        <v>5227</v>
      </c>
      <c r="AE18" s="687"/>
      <c r="AF18" s="687"/>
      <c r="AG18" s="687"/>
      <c r="AH18" s="687"/>
      <c r="AI18" s="687"/>
      <c r="AJ18" s="687"/>
      <c r="AK18" s="687"/>
      <c r="AL18" s="688">
        <v>0.1</v>
      </c>
      <c r="AM18" s="689"/>
      <c r="AN18" s="689"/>
      <c r="AO18" s="690"/>
      <c r="AP18" s="680" t="s">
        <v>273</v>
      </c>
      <c r="AQ18" s="681"/>
      <c r="AR18" s="681"/>
      <c r="AS18" s="681"/>
      <c r="AT18" s="681"/>
      <c r="AU18" s="681"/>
      <c r="AV18" s="681"/>
      <c r="AW18" s="681"/>
      <c r="AX18" s="681"/>
      <c r="AY18" s="681"/>
      <c r="AZ18" s="681"/>
      <c r="BA18" s="681"/>
      <c r="BB18" s="681"/>
      <c r="BC18" s="681"/>
      <c r="BD18" s="681"/>
      <c r="BE18" s="681"/>
      <c r="BF18" s="682"/>
      <c r="BG18" s="683" t="s">
        <v>237</v>
      </c>
      <c r="BH18" s="684"/>
      <c r="BI18" s="684"/>
      <c r="BJ18" s="684"/>
      <c r="BK18" s="684"/>
      <c r="BL18" s="684"/>
      <c r="BM18" s="684"/>
      <c r="BN18" s="685"/>
      <c r="BO18" s="686" t="s">
        <v>237</v>
      </c>
      <c r="BP18" s="686"/>
      <c r="BQ18" s="686"/>
      <c r="BR18" s="686"/>
      <c r="BS18" s="692" t="s">
        <v>237</v>
      </c>
      <c r="BT18" s="684"/>
      <c r="BU18" s="684"/>
      <c r="BV18" s="684"/>
      <c r="BW18" s="684"/>
      <c r="BX18" s="684"/>
      <c r="BY18" s="684"/>
      <c r="BZ18" s="684"/>
      <c r="CA18" s="684"/>
      <c r="CB18" s="693"/>
      <c r="CD18" s="698" t="s">
        <v>274</v>
      </c>
      <c r="CE18" s="699"/>
      <c r="CF18" s="699"/>
      <c r="CG18" s="699"/>
      <c r="CH18" s="699"/>
      <c r="CI18" s="699"/>
      <c r="CJ18" s="699"/>
      <c r="CK18" s="699"/>
      <c r="CL18" s="699"/>
      <c r="CM18" s="699"/>
      <c r="CN18" s="699"/>
      <c r="CO18" s="699"/>
      <c r="CP18" s="699"/>
      <c r="CQ18" s="700"/>
      <c r="CR18" s="683" t="s">
        <v>231</v>
      </c>
      <c r="CS18" s="684"/>
      <c r="CT18" s="684"/>
      <c r="CU18" s="684"/>
      <c r="CV18" s="684"/>
      <c r="CW18" s="684"/>
      <c r="CX18" s="684"/>
      <c r="CY18" s="685"/>
      <c r="CZ18" s="686" t="s">
        <v>237</v>
      </c>
      <c r="DA18" s="686"/>
      <c r="DB18" s="686"/>
      <c r="DC18" s="686"/>
      <c r="DD18" s="692" t="s">
        <v>237</v>
      </c>
      <c r="DE18" s="684"/>
      <c r="DF18" s="684"/>
      <c r="DG18" s="684"/>
      <c r="DH18" s="684"/>
      <c r="DI18" s="684"/>
      <c r="DJ18" s="684"/>
      <c r="DK18" s="684"/>
      <c r="DL18" s="684"/>
      <c r="DM18" s="684"/>
      <c r="DN18" s="684"/>
      <c r="DO18" s="684"/>
      <c r="DP18" s="685"/>
      <c r="DQ18" s="692" t="s">
        <v>237</v>
      </c>
      <c r="DR18" s="684"/>
      <c r="DS18" s="684"/>
      <c r="DT18" s="684"/>
      <c r="DU18" s="684"/>
      <c r="DV18" s="684"/>
      <c r="DW18" s="684"/>
      <c r="DX18" s="684"/>
      <c r="DY18" s="684"/>
      <c r="DZ18" s="684"/>
      <c r="EA18" s="684"/>
      <c r="EB18" s="684"/>
      <c r="EC18" s="693"/>
    </row>
    <row r="19" spans="2:133" ht="11.25" customHeight="1" x14ac:dyDescent="0.15">
      <c r="B19" s="680" t="s">
        <v>275</v>
      </c>
      <c r="C19" s="681"/>
      <c r="D19" s="681"/>
      <c r="E19" s="681"/>
      <c r="F19" s="681"/>
      <c r="G19" s="681"/>
      <c r="H19" s="681"/>
      <c r="I19" s="681"/>
      <c r="J19" s="681"/>
      <c r="K19" s="681"/>
      <c r="L19" s="681"/>
      <c r="M19" s="681"/>
      <c r="N19" s="681"/>
      <c r="O19" s="681"/>
      <c r="P19" s="681"/>
      <c r="Q19" s="682"/>
      <c r="R19" s="683">
        <v>1649</v>
      </c>
      <c r="S19" s="684"/>
      <c r="T19" s="684"/>
      <c r="U19" s="684"/>
      <c r="V19" s="684"/>
      <c r="W19" s="684"/>
      <c r="X19" s="684"/>
      <c r="Y19" s="685"/>
      <c r="Z19" s="686">
        <v>0</v>
      </c>
      <c r="AA19" s="686"/>
      <c r="AB19" s="686"/>
      <c r="AC19" s="686"/>
      <c r="AD19" s="687">
        <v>1649</v>
      </c>
      <c r="AE19" s="687"/>
      <c r="AF19" s="687"/>
      <c r="AG19" s="687"/>
      <c r="AH19" s="687"/>
      <c r="AI19" s="687"/>
      <c r="AJ19" s="687"/>
      <c r="AK19" s="687"/>
      <c r="AL19" s="688">
        <v>0</v>
      </c>
      <c r="AM19" s="689"/>
      <c r="AN19" s="689"/>
      <c r="AO19" s="690"/>
      <c r="AP19" s="680" t="s">
        <v>276</v>
      </c>
      <c r="AQ19" s="681"/>
      <c r="AR19" s="681"/>
      <c r="AS19" s="681"/>
      <c r="AT19" s="681"/>
      <c r="AU19" s="681"/>
      <c r="AV19" s="681"/>
      <c r="AW19" s="681"/>
      <c r="AX19" s="681"/>
      <c r="AY19" s="681"/>
      <c r="AZ19" s="681"/>
      <c r="BA19" s="681"/>
      <c r="BB19" s="681"/>
      <c r="BC19" s="681"/>
      <c r="BD19" s="681"/>
      <c r="BE19" s="681"/>
      <c r="BF19" s="682"/>
      <c r="BG19" s="683" t="s">
        <v>231</v>
      </c>
      <c r="BH19" s="684"/>
      <c r="BI19" s="684"/>
      <c r="BJ19" s="684"/>
      <c r="BK19" s="684"/>
      <c r="BL19" s="684"/>
      <c r="BM19" s="684"/>
      <c r="BN19" s="685"/>
      <c r="BO19" s="686" t="s">
        <v>231</v>
      </c>
      <c r="BP19" s="686"/>
      <c r="BQ19" s="686"/>
      <c r="BR19" s="686"/>
      <c r="BS19" s="692" t="s">
        <v>237</v>
      </c>
      <c r="BT19" s="684"/>
      <c r="BU19" s="684"/>
      <c r="BV19" s="684"/>
      <c r="BW19" s="684"/>
      <c r="BX19" s="684"/>
      <c r="BY19" s="684"/>
      <c r="BZ19" s="684"/>
      <c r="CA19" s="684"/>
      <c r="CB19" s="693"/>
      <c r="CD19" s="698" t="s">
        <v>277</v>
      </c>
      <c r="CE19" s="699"/>
      <c r="CF19" s="699"/>
      <c r="CG19" s="699"/>
      <c r="CH19" s="699"/>
      <c r="CI19" s="699"/>
      <c r="CJ19" s="699"/>
      <c r="CK19" s="699"/>
      <c r="CL19" s="699"/>
      <c r="CM19" s="699"/>
      <c r="CN19" s="699"/>
      <c r="CO19" s="699"/>
      <c r="CP19" s="699"/>
      <c r="CQ19" s="700"/>
      <c r="CR19" s="683" t="s">
        <v>231</v>
      </c>
      <c r="CS19" s="684"/>
      <c r="CT19" s="684"/>
      <c r="CU19" s="684"/>
      <c r="CV19" s="684"/>
      <c r="CW19" s="684"/>
      <c r="CX19" s="684"/>
      <c r="CY19" s="685"/>
      <c r="CZ19" s="686" t="s">
        <v>237</v>
      </c>
      <c r="DA19" s="686"/>
      <c r="DB19" s="686"/>
      <c r="DC19" s="686"/>
      <c r="DD19" s="692" t="s">
        <v>237</v>
      </c>
      <c r="DE19" s="684"/>
      <c r="DF19" s="684"/>
      <c r="DG19" s="684"/>
      <c r="DH19" s="684"/>
      <c r="DI19" s="684"/>
      <c r="DJ19" s="684"/>
      <c r="DK19" s="684"/>
      <c r="DL19" s="684"/>
      <c r="DM19" s="684"/>
      <c r="DN19" s="684"/>
      <c r="DO19" s="684"/>
      <c r="DP19" s="685"/>
      <c r="DQ19" s="692" t="s">
        <v>237</v>
      </c>
      <c r="DR19" s="684"/>
      <c r="DS19" s="684"/>
      <c r="DT19" s="684"/>
      <c r="DU19" s="684"/>
      <c r="DV19" s="684"/>
      <c r="DW19" s="684"/>
      <c r="DX19" s="684"/>
      <c r="DY19" s="684"/>
      <c r="DZ19" s="684"/>
      <c r="EA19" s="684"/>
      <c r="EB19" s="684"/>
      <c r="EC19" s="693"/>
    </row>
    <row r="20" spans="2:133" ht="11.25" customHeight="1" x14ac:dyDescent="0.15">
      <c r="B20" s="680" t="s">
        <v>278</v>
      </c>
      <c r="C20" s="681"/>
      <c r="D20" s="681"/>
      <c r="E20" s="681"/>
      <c r="F20" s="681"/>
      <c r="G20" s="681"/>
      <c r="H20" s="681"/>
      <c r="I20" s="681"/>
      <c r="J20" s="681"/>
      <c r="K20" s="681"/>
      <c r="L20" s="681"/>
      <c r="M20" s="681"/>
      <c r="N20" s="681"/>
      <c r="O20" s="681"/>
      <c r="P20" s="681"/>
      <c r="Q20" s="682"/>
      <c r="R20" s="683">
        <v>238</v>
      </c>
      <c r="S20" s="684"/>
      <c r="T20" s="684"/>
      <c r="U20" s="684"/>
      <c r="V20" s="684"/>
      <c r="W20" s="684"/>
      <c r="X20" s="684"/>
      <c r="Y20" s="685"/>
      <c r="Z20" s="686">
        <v>0</v>
      </c>
      <c r="AA20" s="686"/>
      <c r="AB20" s="686"/>
      <c r="AC20" s="686"/>
      <c r="AD20" s="687">
        <v>238</v>
      </c>
      <c r="AE20" s="687"/>
      <c r="AF20" s="687"/>
      <c r="AG20" s="687"/>
      <c r="AH20" s="687"/>
      <c r="AI20" s="687"/>
      <c r="AJ20" s="687"/>
      <c r="AK20" s="687"/>
      <c r="AL20" s="688">
        <v>0</v>
      </c>
      <c r="AM20" s="689"/>
      <c r="AN20" s="689"/>
      <c r="AO20" s="690"/>
      <c r="AP20" s="680" t="s">
        <v>279</v>
      </c>
      <c r="AQ20" s="681"/>
      <c r="AR20" s="681"/>
      <c r="AS20" s="681"/>
      <c r="AT20" s="681"/>
      <c r="AU20" s="681"/>
      <c r="AV20" s="681"/>
      <c r="AW20" s="681"/>
      <c r="AX20" s="681"/>
      <c r="AY20" s="681"/>
      <c r="AZ20" s="681"/>
      <c r="BA20" s="681"/>
      <c r="BB20" s="681"/>
      <c r="BC20" s="681"/>
      <c r="BD20" s="681"/>
      <c r="BE20" s="681"/>
      <c r="BF20" s="682"/>
      <c r="BG20" s="683" t="s">
        <v>231</v>
      </c>
      <c r="BH20" s="684"/>
      <c r="BI20" s="684"/>
      <c r="BJ20" s="684"/>
      <c r="BK20" s="684"/>
      <c r="BL20" s="684"/>
      <c r="BM20" s="684"/>
      <c r="BN20" s="685"/>
      <c r="BO20" s="686" t="s">
        <v>237</v>
      </c>
      <c r="BP20" s="686"/>
      <c r="BQ20" s="686"/>
      <c r="BR20" s="686"/>
      <c r="BS20" s="692" t="s">
        <v>231</v>
      </c>
      <c r="BT20" s="684"/>
      <c r="BU20" s="684"/>
      <c r="BV20" s="684"/>
      <c r="BW20" s="684"/>
      <c r="BX20" s="684"/>
      <c r="BY20" s="684"/>
      <c r="BZ20" s="684"/>
      <c r="CA20" s="684"/>
      <c r="CB20" s="693"/>
      <c r="CD20" s="698" t="s">
        <v>280</v>
      </c>
      <c r="CE20" s="699"/>
      <c r="CF20" s="699"/>
      <c r="CG20" s="699"/>
      <c r="CH20" s="699"/>
      <c r="CI20" s="699"/>
      <c r="CJ20" s="699"/>
      <c r="CK20" s="699"/>
      <c r="CL20" s="699"/>
      <c r="CM20" s="699"/>
      <c r="CN20" s="699"/>
      <c r="CO20" s="699"/>
      <c r="CP20" s="699"/>
      <c r="CQ20" s="700"/>
      <c r="CR20" s="683">
        <v>6818246</v>
      </c>
      <c r="CS20" s="684"/>
      <c r="CT20" s="684"/>
      <c r="CU20" s="684"/>
      <c r="CV20" s="684"/>
      <c r="CW20" s="684"/>
      <c r="CX20" s="684"/>
      <c r="CY20" s="685"/>
      <c r="CZ20" s="686">
        <v>100</v>
      </c>
      <c r="DA20" s="686"/>
      <c r="DB20" s="686"/>
      <c r="DC20" s="686"/>
      <c r="DD20" s="692">
        <v>784713</v>
      </c>
      <c r="DE20" s="684"/>
      <c r="DF20" s="684"/>
      <c r="DG20" s="684"/>
      <c r="DH20" s="684"/>
      <c r="DI20" s="684"/>
      <c r="DJ20" s="684"/>
      <c r="DK20" s="684"/>
      <c r="DL20" s="684"/>
      <c r="DM20" s="684"/>
      <c r="DN20" s="684"/>
      <c r="DO20" s="684"/>
      <c r="DP20" s="685"/>
      <c r="DQ20" s="692">
        <v>5283315</v>
      </c>
      <c r="DR20" s="684"/>
      <c r="DS20" s="684"/>
      <c r="DT20" s="684"/>
      <c r="DU20" s="684"/>
      <c r="DV20" s="684"/>
      <c r="DW20" s="684"/>
      <c r="DX20" s="684"/>
      <c r="DY20" s="684"/>
      <c r="DZ20" s="684"/>
      <c r="EA20" s="684"/>
      <c r="EB20" s="684"/>
      <c r="EC20" s="693"/>
    </row>
    <row r="21" spans="2:133" ht="11.25" customHeight="1" x14ac:dyDescent="0.15">
      <c r="B21" s="680" t="s">
        <v>281</v>
      </c>
      <c r="C21" s="681"/>
      <c r="D21" s="681"/>
      <c r="E21" s="681"/>
      <c r="F21" s="681"/>
      <c r="G21" s="681"/>
      <c r="H21" s="681"/>
      <c r="I21" s="681"/>
      <c r="J21" s="681"/>
      <c r="K21" s="681"/>
      <c r="L21" s="681"/>
      <c r="M21" s="681"/>
      <c r="N21" s="681"/>
      <c r="O21" s="681"/>
      <c r="P21" s="681"/>
      <c r="Q21" s="682"/>
      <c r="R21" s="683">
        <v>26926</v>
      </c>
      <c r="S21" s="684"/>
      <c r="T21" s="684"/>
      <c r="U21" s="684"/>
      <c r="V21" s="684"/>
      <c r="W21" s="684"/>
      <c r="X21" s="684"/>
      <c r="Y21" s="685"/>
      <c r="Z21" s="686">
        <v>0.4</v>
      </c>
      <c r="AA21" s="686"/>
      <c r="AB21" s="686"/>
      <c r="AC21" s="686"/>
      <c r="AD21" s="687">
        <v>26926</v>
      </c>
      <c r="AE21" s="687"/>
      <c r="AF21" s="687"/>
      <c r="AG21" s="687"/>
      <c r="AH21" s="687"/>
      <c r="AI21" s="687"/>
      <c r="AJ21" s="687"/>
      <c r="AK21" s="687"/>
      <c r="AL21" s="688">
        <v>0.6</v>
      </c>
      <c r="AM21" s="689"/>
      <c r="AN21" s="689"/>
      <c r="AO21" s="690"/>
      <c r="AP21" s="702" t="s">
        <v>282</v>
      </c>
      <c r="AQ21" s="703"/>
      <c r="AR21" s="703"/>
      <c r="AS21" s="703"/>
      <c r="AT21" s="703"/>
      <c r="AU21" s="703"/>
      <c r="AV21" s="703"/>
      <c r="AW21" s="703"/>
      <c r="AX21" s="703"/>
      <c r="AY21" s="703"/>
      <c r="AZ21" s="703"/>
      <c r="BA21" s="703"/>
      <c r="BB21" s="703"/>
      <c r="BC21" s="703"/>
      <c r="BD21" s="703"/>
      <c r="BE21" s="703"/>
      <c r="BF21" s="704"/>
      <c r="BG21" s="683" t="s">
        <v>237</v>
      </c>
      <c r="BH21" s="684"/>
      <c r="BI21" s="684"/>
      <c r="BJ21" s="684"/>
      <c r="BK21" s="684"/>
      <c r="BL21" s="684"/>
      <c r="BM21" s="684"/>
      <c r="BN21" s="685"/>
      <c r="BO21" s="686" t="s">
        <v>231</v>
      </c>
      <c r="BP21" s="686"/>
      <c r="BQ21" s="686"/>
      <c r="BR21" s="686"/>
      <c r="BS21" s="692" t="s">
        <v>231</v>
      </c>
      <c r="BT21" s="684"/>
      <c r="BU21" s="684"/>
      <c r="BV21" s="684"/>
      <c r="BW21" s="684"/>
      <c r="BX21" s="684"/>
      <c r="BY21" s="684"/>
      <c r="BZ21" s="684"/>
      <c r="CA21" s="684"/>
      <c r="CB21" s="693"/>
      <c r="CD21" s="710"/>
      <c r="CE21" s="711"/>
      <c r="CF21" s="711"/>
      <c r="CG21" s="711"/>
      <c r="CH21" s="711"/>
      <c r="CI21" s="711"/>
      <c r="CJ21" s="711"/>
      <c r="CK21" s="711"/>
      <c r="CL21" s="711"/>
      <c r="CM21" s="711"/>
      <c r="CN21" s="711"/>
      <c r="CO21" s="711"/>
      <c r="CP21" s="711"/>
      <c r="CQ21" s="712"/>
      <c r="CR21" s="713"/>
      <c r="CS21" s="706"/>
      <c r="CT21" s="706"/>
      <c r="CU21" s="706"/>
      <c r="CV21" s="706"/>
      <c r="CW21" s="706"/>
      <c r="CX21" s="706"/>
      <c r="CY21" s="714"/>
      <c r="CZ21" s="715"/>
      <c r="DA21" s="715"/>
      <c r="DB21" s="715"/>
      <c r="DC21" s="715"/>
      <c r="DD21" s="705"/>
      <c r="DE21" s="706"/>
      <c r="DF21" s="706"/>
      <c r="DG21" s="706"/>
      <c r="DH21" s="706"/>
      <c r="DI21" s="706"/>
      <c r="DJ21" s="706"/>
      <c r="DK21" s="706"/>
      <c r="DL21" s="706"/>
      <c r="DM21" s="706"/>
      <c r="DN21" s="706"/>
      <c r="DO21" s="706"/>
      <c r="DP21" s="714"/>
      <c r="DQ21" s="705"/>
      <c r="DR21" s="706"/>
      <c r="DS21" s="706"/>
      <c r="DT21" s="706"/>
      <c r="DU21" s="706"/>
      <c r="DV21" s="706"/>
      <c r="DW21" s="706"/>
      <c r="DX21" s="706"/>
      <c r="DY21" s="706"/>
      <c r="DZ21" s="706"/>
      <c r="EA21" s="706"/>
      <c r="EB21" s="706"/>
      <c r="EC21" s="707"/>
    </row>
    <row r="22" spans="2:133" ht="11.25" customHeight="1" x14ac:dyDescent="0.15">
      <c r="B22" s="680" t="s">
        <v>283</v>
      </c>
      <c r="C22" s="681"/>
      <c r="D22" s="681"/>
      <c r="E22" s="681"/>
      <c r="F22" s="681"/>
      <c r="G22" s="681"/>
      <c r="H22" s="681"/>
      <c r="I22" s="681"/>
      <c r="J22" s="681"/>
      <c r="K22" s="681"/>
      <c r="L22" s="681"/>
      <c r="M22" s="681"/>
      <c r="N22" s="681"/>
      <c r="O22" s="681"/>
      <c r="P22" s="681"/>
      <c r="Q22" s="682"/>
      <c r="R22" s="683">
        <v>3615292</v>
      </c>
      <c r="S22" s="684"/>
      <c r="T22" s="684"/>
      <c r="U22" s="684"/>
      <c r="V22" s="684"/>
      <c r="W22" s="684"/>
      <c r="X22" s="684"/>
      <c r="Y22" s="685"/>
      <c r="Z22" s="686">
        <v>51.5</v>
      </c>
      <c r="AA22" s="686"/>
      <c r="AB22" s="686"/>
      <c r="AC22" s="686"/>
      <c r="AD22" s="687">
        <v>3265969</v>
      </c>
      <c r="AE22" s="687"/>
      <c r="AF22" s="687"/>
      <c r="AG22" s="687"/>
      <c r="AH22" s="687"/>
      <c r="AI22" s="687"/>
      <c r="AJ22" s="687"/>
      <c r="AK22" s="687"/>
      <c r="AL22" s="688">
        <v>69.400000000000006</v>
      </c>
      <c r="AM22" s="689"/>
      <c r="AN22" s="689"/>
      <c r="AO22" s="690"/>
      <c r="AP22" s="702" t="s">
        <v>284</v>
      </c>
      <c r="AQ22" s="703"/>
      <c r="AR22" s="703"/>
      <c r="AS22" s="703"/>
      <c r="AT22" s="703"/>
      <c r="AU22" s="703"/>
      <c r="AV22" s="703"/>
      <c r="AW22" s="703"/>
      <c r="AX22" s="703"/>
      <c r="AY22" s="703"/>
      <c r="AZ22" s="703"/>
      <c r="BA22" s="703"/>
      <c r="BB22" s="703"/>
      <c r="BC22" s="703"/>
      <c r="BD22" s="703"/>
      <c r="BE22" s="703"/>
      <c r="BF22" s="704"/>
      <c r="BG22" s="683" t="s">
        <v>231</v>
      </c>
      <c r="BH22" s="684"/>
      <c r="BI22" s="684"/>
      <c r="BJ22" s="684"/>
      <c r="BK22" s="684"/>
      <c r="BL22" s="684"/>
      <c r="BM22" s="684"/>
      <c r="BN22" s="685"/>
      <c r="BO22" s="686" t="s">
        <v>231</v>
      </c>
      <c r="BP22" s="686"/>
      <c r="BQ22" s="686"/>
      <c r="BR22" s="686"/>
      <c r="BS22" s="692" t="s">
        <v>237</v>
      </c>
      <c r="BT22" s="684"/>
      <c r="BU22" s="684"/>
      <c r="BV22" s="684"/>
      <c r="BW22" s="684"/>
      <c r="BX22" s="684"/>
      <c r="BY22" s="684"/>
      <c r="BZ22" s="684"/>
      <c r="CA22" s="684"/>
      <c r="CB22" s="693"/>
      <c r="CD22" s="665" t="s">
        <v>285</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15">
      <c r="B23" s="680" t="s">
        <v>286</v>
      </c>
      <c r="C23" s="681"/>
      <c r="D23" s="681"/>
      <c r="E23" s="681"/>
      <c r="F23" s="681"/>
      <c r="G23" s="681"/>
      <c r="H23" s="681"/>
      <c r="I23" s="681"/>
      <c r="J23" s="681"/>
      <c r="K23" s="681"/>
      <c r="L23" s="681"/>
      <c r="M23" s="681"/>
      <c r="N23" s="681"/>
      <c r="O23" s="681"/>
      <c r="P23" s="681"/>
      <c r="Q23" s="682"/>
      <c r="R23" s="683">
        <v>3265969</v>
      </c>
      <c r="S23" s="684"/>
      <c r="T23" s="684"/>
      <c r="U23" s="684"/>
      <c r="V23" s="684"/>
      <c r="W23" s="684"/>
      <c r="X23" s="684"/>
      <c r="Y23" s="685"/>
      <c r="Z23" s="686">
        <v>46.6</v>
      </c>
      <c r="AA23" s="686"/>
      <c r="AB23" s="686"/>
      <c r="AC23" s="686"/>
      <c r="AD23" s="687">
        <v>3265969</v>
      </c>
      <c r="AE23" s="687"/>
      <c r="AF23" s="687"/>
      <c r="AG23" s="687"/>
      <c r="AH23" s="687"/>
      <c r="AI23" s="687"/>
      <c r="AJ23" s="687"/>
      <c r="AK23" s="687"/>
      <c r="AL23" s="688">
        <v>69.400000000000006</v>
      </c>
      <c r="AM23" s="689"/>
      <c r="AN23" s="689"/>
      <c r="AO23" s="690"/>
      <c r="AP23" s="702" t="s">
        <v>287</v>
      </c>
      <c r="AQ23" s="703"/>
      <c r="AR23" s="703"/>
      <c r="AS23" s="703"/>
      <c r="AT23" s="703"/>
      <c r="AU23" s="703"/>
      <c r="AV23" s="703"/>
      <c r="AW23" s="703"/>
      <c r="AX23" s="703"/>
      <c r="AY23" s="703"/>
      <c r="AZ23" s="703"/>
      <c r="BA23" s="703"/>
      <c r="BB23" s="703"/>
      <c r="BC23" s="703"/>
      <c r="BD23" s="703"/>
      <c r="BE23" s="703"/>
      <c r="BF23" s="704"/>
      <c r="BG23" s="683" t="s">
        <v>237</v>
      </c>
      <c r="BH23" s="684"/>
      <c r="BI23" s="684"/>
      <c r="BJ23" s="684"/>
      <c r="BK23" s="684"/>
      <c r="BL23" s="684"/>
      <c r="BM23" s="684"/>
      <c r="BN23" s="685"/>
      <c r="BO23" s="686" t="s">
        <v>231</v>
      </c>
      <c r="BP23" s="686"/>
      <c r="BQ23" s="686"/>
      <c r="BR23" s="686"/>
      <c r="BS23" s="692" t="s">
        <v>231</v>
      </c>
      <c r="BT23" s="684"/>
      <c r="BU23" s="684"/>
      <c r="BV23" s="684"/>
      <c r="BW23" s="684"/>
      <c r="BX23" s="684"/>
      <c r="BY23" s="684"/>
      <c r="BZ23" s="684"/>
      <c r="CA23" s="684"/>
      <c r="CB23" s="693"/>
      <c r="CD23" s="665" t="s">
        <v>225</v>
      </c>
      <c r="CE23" s="666"/>
      <c r="CF23" s="666"/>
      <c r="CG23" s="666"/>
      <c r="CH23" s="666"/>
      <c r="CI23" s="666"/>
      <c r="CJ23" s="666"/>
      <c r="CK23" s="666"/>
      <c r="CL23" s="666"/>
      <c r="CM23" s="666"/>
      <c r="CN23" s="666"/>
      <c r="CO23" s="666"/>
      <c r="CP23" s="666"/>
      <c r="CQ23" s="667"/>
      <c r="CR23" s="665" t="s">
        <v>288</v>
      </c>
      <c r="CS23" s="666"/>
      <c r="CT23" s="666"/>
      <c r="CU23" s="666"/>
      <c r="CV23" s="666"/>
      <c r="CW23" s="666"/>
      <c r="CX23" s="666"/>
      <c r="CY23" s="667"/>
      <c r="CZ23" s="665" t="s">
        <v>289</v>
      </c>
      <c r="DA23" s="666"/>
      <c r="DB23" s="666"/>
      <c r="DC23" s="667"/>
      <c r="DD23" s="665" t="s">
        <v>290</v>
      </c>
      <c r="DE23" s="666"/>
      <c r="DF23" s="666"/>
      <c r="DG23" s="666"/>
      <c r="DH23" s="666"/>
      <c r="DI23" s="666"/>
      <c r="DJ23" s="666"/>
      <c r="DK23" s="667"/>
      <c r="DL23" s="716" t="s">
        <v>291</v>
      </c>
      <c r="DM23" s="717"/>
      <c r="DN23" s="717"/>
      <c r="DO23" s="717"/>
      <c r="DP23" s="717"/>
      <c r="DQ23" s="717"/>
      <c r="DR23" s="717"/>
      <c r="DS23" s="717"/>
      <c r="DT23" s="717"/>
      <c r="DU23" s="717"/>
      <c r="DV23" s="718"/>
      <c r="DW23" s="665" t="s">
        <v>292</v>
      </c>
      <c r="DX23" s="666"/>
      <c r="DY23" s="666"/>
      <c r="DZ23" s="666"/>
      <c r="EA23" s="666"/>
      <c r="EB23" s="666"/>
      <c r="EC23" s="667"/>
    </row>
    <row r="24" spans="2:133" ht="11.25" customHeight="1" x14ac:dyDescent="0.15">
      <c r="B24" s="680" t="s">
        <v>293</v>
      </c>
      <c r="C24" s="681"/>
      <c r="D24" s="681"/>
      <c r="E24" s="681"/>
      <c r="F24" s="681"/>
      <c r="G24" s="681"/>
      <c r="H24" s="681"/>
      <c r="I24" s="681"/>
      <c r="J24" s="681"/>
      <c r="K24" s="681"/>
      <c r="L24" s="681"/>
      <c r="M24" s="681"/>
      <c r="N24" s="681"/>
      <c r="O24" s="681"/>
      <c r="P24" s="681"/>
      <c r="Q24" s="682"/>
      <c r="R24" s="683">
        <v>349323</v>
      </c>
      <c r="S24" s="684"/>
      <c r="T24" s="684"/>
      <c r="U24" s="684"/>
      <c r="V24" s="684"/>
      <c r="W24" s="684"/>
      <c r="X24" s="684"/>
      <c r="Y24" s="685"/>
      <c r="Z24" s="686">
        <v>5</v>
      </c>
      <c r="AA24" s="686"/>
      <c r="AB24" s="686"/>
      <c r="AC24" s="686"/>
      <c r="AD24" s="687" t="s">
        <v>231</v>
      </c>
      <c r="AE24" s="687"/>
      <c r="AF24" s="687"/>
      <c r="AG24" s="687"/>
      <c r="AH24" s="687"/>
      <c r="AI24" s="687"/>
      <c r="AJ24" s="687"/>
      <c r="AK24" s="687"/>
      <c r="AL24" s="688" t="s">
        <v>237</v>
      </c>
      <c r="AM24" s="689"/>
      <c r="AN24" s="689"/>
      <c r="AO24" s="690"/>
      <c r="AP24" s="702" t="s">
        <v>294</v>
      </c>
      <c r="AQ24" s="703"/>
      <c r="AR24" s="703"/>
      <c r="AS24" s="703"/>
      <c r="AT24" s="703"/>
      <c r="AU24" s="703"/>
      <c r="AV24" s="703"/>
      <c r="AW24" s="703"/>
      <c r="AX24" s="703"/>
      <c r="AY24" s="703"/>
      <c r="AZ24" s="703"/>
      <c r="BA24" s="703"/>
      <c r="BB24" s="703"/>
      <c r="BC24" s="703"/>
      <c r="BD24" s="703"/>
      <c r="BE24" s="703"/>
      <c r="BF24" s="704"/>
      <c r="BG24" s="683" t="s">
        <v>237</v>
      </c>
      <c r="BH24" s="684"/>
      <c r="BI24" s="684"/>
      <c r="BJ24" s="684"/>
      <c r="BK24" s="684"/>
      <c r="BL24" s="684"/>
      <c r="BM24" s="684"/>
      <c r="BN24" s="685"/>
      <c r="BO24" s="686" t="s">
        <v>237</v>
      </c>
      <c r="BP24" s="686"/>
      <c r="BQ24" s="686"/>
      <c r="BR24" s="686"/>
      <c r="BS24" s="692" t="s">
        <v>237</v>
      </c>
      <c r="BT24" s="684"/>
      <c r="BU24" s="684"/>
      <c r="BV24" s="684"/>
      <c r="BW24" s="684"/>
      <c r="BX24" s="684"/>
      <c r="BY24" s="684"/>
      <c r="BZ24" s="684"/>
      <c r="CA24" s="684"/>
      <c r="CB24" s="693"/>
      <c r="CD24" s="694" t="s">
        <v>295</v>
      </c>
      <c r="CE24" s="695"/>
      <c r="CF24" s="695"/>
      <c r="CG24" s="695"/>
      <c r="CH24" s="695"/>
      <c r="CI24" s="695"/>
      <c r="CJ24" s="695"/>
      <c r="CK24" s="695"/>
      <c r="CL24" s="695"/>
      <c r="CM24" s="695"/>
      <c r="CN24" s="695"/>
      <c r="CO24" s="695"/>
      <c r="CP24" s="695"/>
      <c r="CQ24" s="696"/>
      <c r="CR24" s="672">
        <v>2848129</v>
      </c>
      <c r="CS24" s="673"/>
      <c r="CT24" s="673"/>
      <c r="CU24" s="673"/>
      <c r="CV24" s="673"/>
      <c r="CW24" s="673"/>
      <c r="CX24" s="673"/>
      <c r="CY24" s="674"/>
      <c r="CZ24" s="677">
        <v>41.8</v>
      </c>
      <c r="DA24" s="678"/>
      <c r="DB24" s="678"/>
      <c r="DC24" s="697"/>
      <c r="DD24" s="719">
        <v>2434030</v>
      </c>
      <c r="DE24" s="673"/>
      <c r="DF24" s="673"/>
      <c r="DG24" s="673"/>
      <c r="DH24" s="673"/>
      <c r="DI24" s="673"/>
      <c r="DJ24" s="673"/>
      <c r="DK24" s="674"/>
      <c r="DL24" s="719">
        <v>2399660</v>
      </c>
      <c r="DM24" s="673"/>
      <c r="DN24" s="673"/>
      <c r="DO24" s="673"/>
      <c r="DP24" s="673"/>
      <c r="DQ24" s="673"/>
      <c r="DR24" s="673"/>
      <c r="DS24" s="673"/>
      <c r="DT24" s="673"/>
      <c r="DU24" s="673"/>
      <c r="DV24" s="674"/>
      <c r="DW24" s="677">
        <v>49.5</v>
      </c>
      <c r="DX24" s="678"/>
      <c r="DY24" s="678"/>
      <c r="DZ24" s="678"/>
      <c r="EA24" s="678"/>
      <c r="EB24" s="678"/>
      <c r="EC24" s="679"/>
    </row>
    <row r="25" spans="2:133" ht="11.25" customHeight="1" x14ac:dyDescent="0.15">
      <c r="B25" s="680" t="s">
        <v>296</v>
      </c>
      <c r="C25" s="681"/>
      <c r="D25" s="681"/>
      <c r="E25" s="681"/>
      <c r="F25" s="681"/>
      <c r="G25" s="681"/>
      <c r="H25" s="681"/>
      <c r="I25" s="681"/>
      <c r="J25" s="681"/>
      <c r="K25" s="681"/>
      <c r="L25" s="681"/>
      <c r="M25" s="681"/>
      <c r="N25" s="681"/>
      <c r="O25" s="681"/>
      <c r="P25" s="681"/>
      <c r="Q25" s="682"/>
      <c r="R25" s="683" t="s">
        <v>237</v>
      </c>
      <c r="S25" s="684"/>
      <c r="T25" s="684"/>
      <c r="U25" s="684"/>
      <c r="V25" s="684"/>
      <c r="W25" s="684"/>
      <c r="X25" s="684"/>
      <c r="Y25" s="685"/>
      <c r="Z25" s="686" t="s">
        <v>231</v>
      </c>
      <c r="AA25" s="686"/>
      <c r="AB25" s="686"/>
      <c r="AC25" s="686"/>
      <c r="AD25" s="687" t="s">
        <v>237</v>
      </c>
      <c r="AE25" s="687"/>
      <c r="AF25" s="687"/>
      <c r="AG25" s="687"/>
      <c r="AH25" s="687"/>
      <c r="AI25" s="687"/>
      <c r="AJ25" s="687"/>
      <c r="AK25" s="687"/>
      <c r="AL25" s="688" t="s">
        <v>237</v>
      </c>
      <c r="AM25" s="689"/>
      <c r="AN25" s="689"/>
      <c r="AO25" s="690"/>
      <c r="AP25" s="702" t="s">
        <v>297</v>
      </c>
      <c r="AQ25" s="703"/>
      <c r="AR25" s="703"/>
      <c r="AS25" s="703"/>
      <c r="AT25" s="703"/>
      <c r="AU25" s="703"/>
      <c r="AV25" s="703"/>
      <c r="AW25" s="703"/>
      <c r="AX25" s="703"/>
      <c r="AY25" s="703"/>
      <c r="AZ25" s="703"/>
      <c r="BA25" s="703"/>
      <c r="BB25" s="703"/>
      <c r="BC25" s="703"/>
      <c r="BD25" s="703"/>
      <c r="BE25" s="703"/>
      <c r="BF25" s="704"/>
      <c r="BG25" s="683" t="s">
        <v>237</v>
      </c>
      <c r="BH25" s="684"/>
      <c r="BI25" s="684"/>
      <c r="BJ25" s="684"/>
      <c r="BK25" s="684"/>
      <c r="BL25" s="684"/>
      <c r="BM25" s="684"/>
      <c r="BN25" s="685"/>
      <c r="BO25" s="686" t="s">
        <v>231</v>
      </c>
      <c r="BP25" s="686"/>
      <c r="BQ25" s="686"/>
      <c r="BR25" s="686"/>
      <c r="BS25" s="692" t="s">
        <v>231</v>
      </c>
      <c r="BT25" s="684"/>
      <c r="BU25" s="684"/>
      <c r="BV25" s="684"/>
      <c r="BW25" s="684"/>
      <c r="BX25" s="684"/>
      <c r="BY25" s="684"/>
      <c r="BZ25" s="684"/>
      <c r="CA25" s="684"/>
      <c r="CB25" s="693"/>
      <c r="CD25" s="698" t="s">
        <v>298</v>
      </c>
      <c r="CE25" s="699"/>
      <c r="CF25" s="699"/>
      <c r="CG25" s="699"/>
      <c r="CH25" s="699"/>
      <c r="CI25" s="699"/>
      <c r="CJ25" s="699"/>
      <c r="CK25" s="699"/>
      <c r="CL25" s="699"/>
      <c r="CM25" s="699"/>
      <c r="CN25" s="699"/>
      <c r="CO25" s="699"/>
      <c r="CP25" s="699"/>
      <c r="CQ25" s="700"/>
      <c r="CR25" s="683">
        <v>1214629</v>
      </c>
      <c r="CS25" s="708"/>
      <c r="CT25" s="708"/>
      <c r="CU25" s="708"/>
      <c r="CV25" s="708"/>
      <c r="CW25" s="708"/>
      <c r="CX25" s="708"/>
      <c r="CY25" s="709"/>
      <c r="CZ25" s="688">
        <v>17.8</v>
      </c>
      <c r="DA25" s="720"/>
      <c r="DB25" s="720"/>
      <c r="DC25" s="722"/>
      <c r="DD25" s="692">
        <v>1100055</v>
      </c>
      <c r="DE25" s="708"/>
      <c r="DF25" s="708"/>
      <c r="DG25" s="708"/>
      <c r="DH25" s="708"/>
      <c r="DI25" s="708"/>
      <c r="DJ25" s="708"/>
      <c r="DK25" s="709"/>
      <c r="DL25" s="692">
        <v>1068333</v>
      </c>
      <c r="DM25" s="708"/>
      <c r="DN25" s="708"/>
      <c r="DO25" s="708"/>
      <c r="DP25" s="708"/>
      <c r="DQ25" s="708"/>
      <c r="DR25" s="708"/>
      <c r="DS25" s="708"/>
      <c r="DT25" s="708"/>
      <c r="DU25" s="708"/>
      <c r="DV25" s="709"/>
      <c r="DW25" s="688">
        <v>22</v>
      </c>
      <c r="DX25" s="720"/>
      <c r="DY25" s="720"/>
      <c r="DZ25" s="720"/>
      <c r="EA25" s="720"/>
      <c r="EB25" s="720"/>
      <c r="EC25" s="721"/>
    </row>
    <row r="26" spans="2:133" ht="11.25" customHeight="1" x14ac:dyDescent="0.15">
      <c r="B26" s="680" t="s">
        <v>299</v>
      </c>
      <c r="C26" s="681"/>
      <c r="D26" s="681"/>
      <c r="E26" s="681"/>
      <c r="F26" s="681"/>
      <c r="G26" s="681"/>
      <c r="H26" s="681"/>
      <c r="I26" s="681"/>
      <c r="J26" s="681"/>
      <c r="K26" s="681"/>
      <c r="L26" s="681"/>
      <c r="M26" s="681"/>
      <c r="N26" s="681"/>
      <c r="O26" s="681"/>
      <c r="P26" s="681"/>
      <c r="Q26" s="682"/>
      <c r="R26" s="683">
        <v>4959221</v>
      </c>
      <c r="S26" s="684"/>
      <c r="T26" s="684"/>
      <c r="U26" s="684"/>
      <c r="V26" s="684"/>
      <c r="W26" s="684"/>
      <c r="X26" s="684"/>
      <c r="Y26" s="685"/>
      <c r="Z26" s="686">
        <v>70.7</v>
      </c>
      <c r="AA26" s="686"/>
      <c r="AB26" s="686"/>
      <c r="AC26" s="686"/>
      <c r="AD26" s="687">
        <v>4609898</v>
      </c>
      <c r="AE26" s="687"/>
      <c r="AF26" s="687"/>
      <c r="AG26" s="687"/>
      <c r="AH26" s="687"/>
      <c r="AI26" s="687"/>
      <c r="AJ26" s="687"/>
      <c r="AK26" s="687"/>
      <c r="AL26" s="688">
        <v>98</v>
      </c>
      <c r="AM26" s="689"/>
      <c r="AN26" s="689"/>
      <c r="AO26" s="690"/>
      <c r="AP26" s="702" t="s">
        <v>300</v>
      </c>
      <c r="AQ26" s="723"/>
      <c r="AR26" s="723"/>
      <c r="AS26" s="723"/>
      <c r="AT26" s="723"/>
      <c r="AU26" s="723"/>
      <c r="AV26" s="723"/>
      <c r="AW26" s="723"/>
      <c r="AX26" s="723"/>
      <c r="AY26" s="723"/>
      <c r="AZ26" s="723"/>
      <c r="BA26" s="723"/>
      <c r="BB26" s="723"/>
      <c r="BC26" s="723"/>
      <c r="BD26" s="723"/>
      <c r="BE26" s="723"/>
      <c r="BF26" s="704"/>
      <c r="BG26" s="683" t="s">
        <v>237</v>
      </c>
      <c r="BH26" s="684"/>
      <c r="BI26" s="684"/>
      <c r="BJ26" s="684"/>
      <c r="BK26" s="684"/>
      <c r="BL26" s="684"/>
      <c r="BM26" s="684"/>
      <c r="BN26" s="685"/>
      <c r="BO26" s="686" t="s">
        <v>237</v>
      </c>
      <c r="BP26" s="686"/>
      <c r="BQ26" s="686"/>
      <c r="BR26" s="686"/>
      <c r="BS26" s="692" t="s">
        <v>237</v>
      </c>
      <c r="BT26" s="684"/>
      <c r="BU26" s="684"/>
      <c r="BV26" s="684"/>
      <c r="BW26" s="684"/>
      <c r="BX26" s="684"/>
      <c r="BY26" s="684"/>
      <c r="BZ26" s="684"/>
      <c r="CA26" s="684"/>
      <c r="CB26" s="693"/>
      <c r="CD26" s="698" t="s">
        <v>301</v>
      </c>
      <c r="CE26" s="699"/>
      <c r="CF26" s="699"/>
      <c r="CG26" s="699"/>
      <c r="CH26" s="699"/>
      <c r="CI26" s="699"/>
      <c r="CJ26" s="699"/>
      <c r="CK26" s="699"/>
      <c r="CL26" s="699"/>
      <c r="CM26" s="699"/>
      <c r="CN26" s="699"/>
      <c r="CO26" s="699"/>
      <c r="CP26" s="699"/>
      <c r="CQ26" s="700"/>
      <c r="CR26" s="683">
        <v>803868</v>
      </c>
      <c r="CS26" s="684"/>
      <c r="CT26" s="684"/>
      <c r="CU26" s="684"/>
      <c r="CV26" s="684"/>
      <c r="CW26" s="684"/>
      <c r="CX26" s="684"/>
      <c r="CY26" s="685"/>
      <c r="CZ26" s="688">
        <v>11.8</v>
      </c>
      <c r="DA26" s="720"/>
      <c r="DB26" s="720"/>
      <c r="DC26" s="722"/>
      <c r="DD26" s="692">
        <v>704414</v>
      </c>
      <c r="DE26" s="684"/>
      <c r="DF26" s="684"/>
      <c r="DG26" s="684"/>
      <c r="DH26" s="684"/>
      <c r="DI26" s="684"/>
      <c r="DJ26" s="684"/>
      <c r="DK26" s="685"/>
      <c r="DL26" s="692" t="s">
        <v>237</v>
      </c>
      <c r="DM26" s="684"/>
      <c r="DN26" s="684"/>
      <c r="DO26" s="684"/>
      <c r="DP26" s="684"/>
      <c r="DQ26" s="684"/>
      <c r="DR26" s="684"/>
      <c r="DS26" s="684"/>
      <c r="DT26" s="684"/>
      <c r="DU26" s="684"/>
      <c r="DV26" s="685"/>
      <c r="DW26" s="688" t="s">
        <v>231</v>
      </c>
      <c r="DX26" s="720"/>
      <c r="DY26" s="720"/>
      <c r="DZ26" s="720"/>
      <c r="EA26" s="720"/>
      <c r="EB26" s="720"/>
      <c r="EC26" s="721"/>
    </row>
    <row r="27" spans="2:133" ht="11.25" customHeight="1" x14ac:dyDescent="0.15">
      <c r="B27" s="680" t="s">
        <v>302</v>
      </c>
      <c r="C27" s="681"/>
      <c r="D27" s="681"/>
      <c r="E27" s="681"/>
      <c r="F27" s="681"/>
      <c r="G27" s="681"/>
      <c r="H27" s="681"/>
      <c r="I27" s="681"/>
      <c r="J27" s="681"/>
      <c r="K27" s="681"/>
      <c r="L27" s="681"/>
      <c r="M27" s="681"/>
      <c r="N27" s="681"/>
      <c r="O27" s="681"/>
      <c r="P27" s="681"/>
      <c r="Q27" s="682"/>
      <c r="R27" s="683">
        <v>824</v>
      </c>
      <c r="S27" s="684"/>
      <c r="T27" s="684"/>
      <c r="U27" s="684"/>
      <c r="V27" s="684"/>
      <c r="W27" s="684"/>
      <c r="X27" s="684"/>
      <c r="Y27" s="685"/>
      <c r="Z27" s="686">
        <v>0</v>
      </c>
      <c r="AA27" s="686"/>
      <c r="AB27" s="686"/>
      <c r="AC27" s="686"/>
      <c r="AD27" s="687">
        <v>824</v>
      </c>
      <c r="AE27" s="687"/>
      <c r="AF27" s="687"/>
      <c r="AG27" s="687"/>
      <c r="AH27" s="687"/>
      <c r="AI27" s="687"/>
      <c r="AJ27" s="687"/>
      <c r="AK27" s="687"/>
      <c r="AL27" s="688">
        <v>0</v>
      </c>
      <c r="AM27" s="689"/>
      <c r="AN27" s="689"/>
      <c r="AO27" s="690"/>
      <c r="AP27" s="680" t="s">
        <v>303</v>
      </c>
      <c r="AQ27" s="681"/>
      <c r="AR27" s="681"/>
      <c r="AS27" s="681"/>
      <c r="AT27" s="681"/>
      <c r="AU27" s="681"/>
      <c r="AV27" s="681"/>
      <c r="AW27" s="681"/>
      <c r="AX27" s="681"/>
      <c r="AY27" s="681"/>
      <c r="AZ27" s="681"/>
      <c r="BA27" s="681"/>
      <c r="BB27" s="681"/>
      <c r="BC27" s="681"/>
      <c r="BD27" s="681"/>
      <c r="BE27" s="681"/>
      <c r="BF27" s="682"/>
      <c r="BG27" s="683">
        <v>1030419</v>
      </c>
      <c r="BH27" s="684"/>
      <c r="BI27" s="684"/>
      <c r="BJ27" s="684"/>
      <c r="BK27" s="684"/>
      <c r="BL27" s="684"/>
      <c r="BM27" s="684"/>
      <c r="BN27" s="685"/>
      <c r="BO27" s="686">
        <v>100</v>
      </c>
      <c r="BP27" s="686"/>
      <c r="BQ27" s="686"/>
      <c r="BR27" s="686"/>
      <c r="BS27" s="692" t="s">
        <v>237</v>
      </c>
      <c r="BT27" s="684"/>
      <c r="BU27" s="684"/>
      <c r="BV27" s="684"/>
      <c r="BW27" s="684"/>
      <c r="BX27" s="684"/>
      <c r="BY27" s="684"/>
      <c r="BZ27" s="684"/>
      <c r="CA27" s="684"/>
      <c r="CB27" s="693"/>
      <c r="CD27" s="698" t="s">
        <v>304</v>
      </c>
      <c r="CE27" s="699"/>
      <c r="CF27" s="699"/>
      <c r="CG27" s="699"/>
      <c r="CH27" s="699"/>
      <c r="CI27" s="699"/>
      <c r="CJ27" s="699"/>
      <c r="CK27" s="699"/>
      <c r="CL27" s="699"/>
      <c r="CM27" s="699"/>
      <c r="CN27" s="699"/>
      <c r="CO27" s="699"/>
      <c r="CP27" s="699"/>
      <c r="CQ27" s="700"/>
      <c r="CR27" s="683">
        <v>557274</v>
      </c>
      <c r="CS27" s="708"/>
      <c r="CT27" s="708"/>
      <c r="CU27" s="708"/>
      <c r="CV27" s="708"/>
      <c r="CW27" s="708"/>
      <c r="CX27" s="708"/>
      <c r="CY27" s="709"/>
      <c r="CZ27" s="688">
        <v>8.1999999999999993</v>
      </c>
      <c r="DA27" s="720"/>
      <c r="DB27" s="720"/>
      <c r="DC27" s="722"/>
      <c r="DD27" s="692">
        <v>258155</v>
      </c>
      <c r="DE27" s="708"/>
      <c r="DF27" s="708"/>
      <c r="DG27" s="708"/>
      <c r="DH27" s="708"/>
      <c r="DI27" s="708"/>
      <c r="DJ27" s="708"/>
      <c r="DK27" s="709"/>
      <c r="DL27" s="692">
        <v>255507</v>
      </c>
      <c r="DM27" s="708"/>
      <c r="DN27" s="708"/>
      <c r="DO27" s="708"/>
      <c r="DP27" s="708"/>
      <c r="DQ27" s="708"/>
      <c r="DR27" s="708"/>
      <c r="DS27" s="708"/>
      <c r="DT27" s="708"/>
      <c r="DU27" s="708"/>
      <c r="DV27" s="709"/>
      <c r="DW27" s="688">
        <v>5.3</v>
      </c>
      <c r="DX27" s="720"/>
      <c r="DY27" s="720"/>
      <c r="DZ27" s="720"/>
      <c r="EA27" s="720"/>
      <c r="EB27" s="720"/>
      <c r="EC27" s="721"/>
    </row>
    <row r="28" spans="2:133" ht="11.25" customHeight="1" x14ac:dyDescent="0.15">
      <c r="B28" s="680" t="s">
        <v>305</v>
      </c>
      <c r="C28" s="681"/>
      <c r="D28" s="681"/>
      <c r="E28" s="681"/>
      <c r="F28" s="681"/>
      <c r="G28" s="681"/>
      <c r="H28" s="681"/>
      <c r="I28" s="681"/>
      <c r="J28" s="681"/>
      <c r="K28" s="681"/>
      <c r="L28" s="681"/>
      <c r="M28" s="681"/>
      <c r="N28" s="681"/>
      <c r="O28" s="681"/>
      <c r="P28" s="681"/>
      <c r="Q28" s="682"/>
      <c r="R28" s="683">
        <v>7403</v>
      </c>
      <c r="S28" s="684"/>
      <c r="T28" s="684"/>
      <c r="U28" s="684"/>
      <c r="V28" s="684"/>
      <c r="W28" s="684"/>
      <c r="X28" s="684"/>
      <c r="Y28" s="685"/>
      <c r="Z28" s="686">
        <v>0.1</v>
      </c>
      <c r="AA28" s="686"/>
      <c r="AB28" s="686"/>
      <c r="AC28" s="686"/>
      <c r="AD28" s="687">
        <v>21</v>
      </c>
      <c r="AE28" s="687"/>
      <c r="AF28" s="687"/>
      <c r="AG28" s="687"/>
      <c r="AH28" s="687"/>
      <c r="AI28" s="687"/>
      <c r="AJ28" s="687"/>
      <c r="AK28" s="687"/>
      <c r="AL28" s="688">
        <v>0</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306</v>
      </c>
      <c r="CE28" s="699"/>
      <c r="CF28" s="699"/>
      <c r="CG28" s="699"/>
      <c r="CH28" s="699"/>
      <c r="CI28" s="699"/>
      <c r="CJ28" s="699"/>
      <c r="CK28" s="699"/>
      <c r="CL28" s="699"/>
      <c r="CM28" s="699"/>
      <c r="CN28" s="699"/>
      <c r="CO28" s="699"/>
      <c r="CP28" s="699"/>
      <c r="CQ28" s="700"/>
      <c r="CR28" s="683">
        <v>1076226</v>
      </c>
      <c r="CS28" s="684"/>
      <c r="CT28" s="684"/>
      <c r="CU28" s="684"/>
      <c r="CV28" s="684"/>
      <c r="CW28" s="684"/>
      <c r="CX28" s="684"/>
      <c r="CY28" s="685"/>
      <c r="CZ28" s="688">
        <v>15.8</v>
      </c>
      <c r="DA28" s="720"/>
      <c r="DB28" s="720"/>
      <c r="DC28" s="722"/>
      <c r="DD28" s="692">
        <v>1075820</v>
      </c>
      <c r="DE28" s="684"/>
      <c r="DF28" s="684"/>
      <c r="DG28" s="684"/>
      <c r="DH28" s="684"/>
      <c r="DI28" s="684"/>
      <c r="DJ28" s="684"/>
      <c r="DK28" s="685"/>
      <c r="DL28" s="692">
        <v>1075820</v>
      </c>
      <c r="DM28" s="684"/>
      <c r="DN28" s="684"/>
      <c r="DO28" s="684"/>
      <c r="DP28" s="684"/>
      <c r="DQ28" s="684"/>
      <c r="DR28" s="684"/>
      <c r="DS28" s="684"/>
      <c r="DT28" s="684"/>
      <c r="DU28" s="684"/>
      <c r="DV28" s="685"/>
      <c r="DW28" s="688">
        <v>22.2</v>
      </c>
      <c r="DX28" s="720"/>
      <c r="DY28" s="720"/>
      <c r="DZ28" s="720"/>
      <c r="EA28" s="720"/>
      <c r="EB28" s="720"/>
      <c r="EC28" s="721"/>
    </row>
    <row r="29" spans="2:133" ht="11.25" customHeight="1" x14ac:dyDescent="0.15">
      <c r="B29" s="680" t="s">
        <v>307</v>
      </c>
      <c r="C29" s="681"/>
      <c r="D29" s="681"/>
      <c r="E29" s="681"/>
      <c r="F29" s="681"/>
      <c r="G29" s="681"/>
      <c r="H29" s="681"/>
      <c r="I29" s="681"/>
      <c r="J29" s="681"/>
      <c r="K29" s="681"/>
      <c r="L29" s="681"/>
      <c r="M29" s="681"/>
      <c r="N29" s="681"/>
      <c r="O29" s="681"/>
      <c r="P29" s="681"/>
      <c r="Q29" s="682"/>
      <c r="R29" s="683">
        <v>127109</v>
      </c>
      <c r="S29" s="684"/>
      <c r="T29" s="684"/>
      <c r="U29" s="684"/>
      <c r="V29" s="684"/>
      <c r="W29" s="684"/>
      <c r="X29" s="684"/>
      <c r="Y29" s="685"/>
      <c r="Z29" s="686">
        <v>1.8</v>
      </c>
      <c r="AA29" s="686"/>
      <c r="AB29" s="686"/>
      <c r="AC29" s="686"/>
      <c r="AD29" s="687">
        <v>7072</v>
      </c>
      <c r="AE29" s="687"/>
      <c r="AF29" s="687"/>
      <c r="AG29" s="687"/>
      <c r="AH29" s="687"/>
      <c r="AI29" s="687"/>
      <c r="AJ29" s="687"/>
      <c r="AK29" s="687"/>
      <c r="AL29" s="688">
        <v>0.2</v>
      </c>
      <c r="AM29" s="689"/>
      <c r="AN29" s="689"/>
      <c r="AO29" s="690"/>
      <c r="AP29" s="724"/>
      <c r="AQ29" s="725"/>
      <c r="AR29" s="725"/>
      <c r="AS29" s="725"/>
      <c r="AT29" s="725"/>
      <c r="AU29" s="725"/>
      <c r="AV29" s="725"/>
      <c r="AW29" s="725"/>
      <c r="AX29" s="725"/>
      <c r="AY29" s="725"/>
      <c r="AZ29" s="725"/>
      <c r="BA29" s="725"/>
      <c r="BB29" s="725"/>
      <c r="BC29" s="725"/>
      <c r="BD29" s="725"/>
      <c r="BE29" s="725"/>
      <c r="BF29" s="726"/>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9" t="s">
        <v>308</v>
      </c>
      <c r="CE29" s="730"/>
      <c r="CF29" s="698" t="s">
        <v>309</v>
      </c>
      <c r="CG29" s="699"/>
      <c r="CH29" s="699"/>
      <c r="CI29" s="699"/>
      <c r="CJ29" s="699"/>
      <c r="CK29" s="699"/>
      <c r="CL29" s="699"/>
      <c r="CM29" s="699"/>
      <c r="CN29" s="699"/>
      <c r="CO29" s="699"/>
      <c r="CP29" s="699"/>
      <c r="CQ29" s="700"/>
      <c r="CR29" s="683">
        <v>1076196</v>
      </c>
      <c r="CS29" s="708"/>
      <c r="CT29" s="708"/>
      <c r="CU29" s="708"/>
      <c r="CV29" s="708"/>
      <c r="CW29" s="708"/>
      <c r="CX29" s="708"/>
      <c r="CY29" s="709"/>
      <c r="CZ29" s="688">
        <v>15.8</v>
      </c>
      <c r="DA29" s="720"/>
      <c r="DB29" s="720"/>
      <c r="DC29" s="722"/>
      <c r="DD29" s="692">
        <v>1075790</v>
      </c>
      <c r="DE29" s="708"/>
      <c r="DF29" s="708"/>
      <c r="DG29" s="708"/>
      <c r="DH29" s="708"/>
      <c r="DI29" s="708"/>
      <c r="DJ29" s="708"/>
      <c r="DK29" s="709"/>
      <c r="DL29" s="692">
        <v>1075790</v>
      </c>
      <c r="DM29" s="708"/>
      <c r="DN29" s="708"/>
      <c r="DO29" s="708"/>
      <c r="DP29" s="708"/>
      <c r="DQ29" s="708"/>
      <c r="DR29" s="708"/>
      <c r="DS29" s="708"/>
      <c r="DT29" s="708"/>
      <c r="DU29" s="708"/>
      <c r="DV29" s="709"/>
      <c r="DW29" s="688">
        <v>22.2</v>
      </c>
      <c r="DX29" s="720"/>
      <c r="DY29" s="720"/>
      <c r="DZ29" s="720"/>
      <c r="EA29" s="720"/>
      <c r="EB29" s="720"/>
      <c r="EC29" s="721"/>
    </row>
    <row r="30" spans="2:133" ht="11.25" customHeight="1" x14ac:dyDescent="0.15">
      <c r="B30" s="680" t="s">
        <v>310</v>
      </c>
      <c r="C30" s="681"/>
      <c r="D30" s="681"/>
      <c r="E30" s="681"/>
      <c r="F30" s="681"/>
      <c r="G30" s="681"/>
      <c r="H30" s="681"/>
      <c r="I30" s="681"/>
      <c r="J30" s="681"/>
      <c r="K30" s="681"/>
      <c r="L30" s="681"/>
      <c r="M30" s="681"/>
      <c r="N30" s="681"/>
      <c r="O30" s="681"/>
      <c r="P30" s="681"/>
      <c r="Q30" s="682"/>
      <c r="R30" s="683">
        <v>19451</v>
      </c>
      <c r="S30" s="684"/>
      <c r="T30" s="684"/>
      <c r="U30" s="684"/>
      <c r="V30" s="684"/>
      <c r="W30" s="684"/>
      <c r="X30" s="684"/>
      <c r="Y30" s="685"/>
      <c r="Z30" s="686">
        <v>0.3</v>
      </c>
      <c r="AA30" s="686"/>
      <c r="AB30" s="686"/>
      <c r="AC30" s="686"/>
      <c r="AD30" s="687">
        <v>84</v>
      </c>
      <c r="AE30" s="687"/>
      <c r="AF30" s="687"/>
      <c r="AG30" s="687"/>
      <c r="AH30" s="687"/>
      <c r="AI30" s="687"/>
      <c r="AJ30" s="687"/>
      <c r="AK30" s="687"/>
      <c r="AL30" s="688">
        <v>0</v>
      </c>
      <c r="AM30" s="689"/>
      <c r="AN30" s="689"/>
      <c r="AO30" s="690"/>
      <c r="AP30" s="662" t="s">
        <v>225</v>
      </c>
      <c r="AQ30" s="663"/>
      <c r="AR30" s="663"/>
      <c r="AS30" s="663"/>
      <c r="AT30" s="663"/>
      <c r="AU30" s="663"/>
      <c r="AV30" s="663"/>
      <c r="AW30" s="663"/>
      <c r="AX30" s="663"/>
      <c r="AY30" s="663"/>
      <c r="AZ30" s="663"/>
      <c r="BA30" s="663"/>
      <c r="BB30" s="663"/>
      <c r="BC30" s="663"/>
      <c r="BD30" s="663"/>
      <c r="BE30" s="663"/>
      <c r="BF30" s="664"/>
      <c r="BG30" s="662" t="s">
        <v>311</v>
      </c>
      <c r="BH30" s="727"/>
      <c r="BI30" s="727"/>
      <c r="BJ30" s="727"/>
      <c r="BK30" s="727"/>
      <c r="BL30" s="727"/>
      <c r="BM30" s="727"/>
      <c r="BN30" s="727"/>
      <c r="BO30" s="727"/>
      <c r="BP30" s="727"/>
      <c r="BQ30" s="728"/>
      <c r="BR30" s="662" t="s">
        <v>312</v>
      </c>
      <c r="BS30" s="727"/>
      <c r="BT30" s="727"/>
      <c r="BU30" s="727"/>
      <c r="BV30" s="727"/>
      <c r="BW30" s="727"/>
      <c r="BX30" s="727"/>
      <c r="BY30" s="727"/>
      <c r="BZ30" s="727"/>
      <c r="CA30" s="727"/>
      <c r="CB30" s="728"/>
      <c r="CD30" s="731"/>
      <c r="CE30" s="732"/>
      <c r="CF30" s="698" t="s">
        <v>313</v>
      </c>
      <c r="CG30" s="699"/>
      <c r="CH30" s="699"/>
      <c r="CI30" s="699"/>
      <c r="CJ30" s="699"/>
      <c r="CK30" s="699"/>
      <c r="CL30" s="699"/>
      <c r="CM30" s="699"/>
      <c r="CN30" s="699"/>
      <c r="CO30" s="699"/>
      <c r="CP30" s="699"/>
      <c r="CQ30" s="700"/>
      <c r="CR30" s="683">
        <v>1026576</v>
      </c>
      <c r="CS30" s="684"/>
      <c r="CT30" s="684"/>
      <c r="CU30" s="684"/>
      <c r="CV30" s="684"/>
      <c r="CW30" s="684"/>
      <c r="CX30" s="684"/>
      <c r="CY30" s="685"/>
      <c r="CZ30" s="688">
        <v>15.1</v>
      </c>
      <c r="DA30" s="720"/>
      <c r="DB30" s="720"/>
      <c r="DC30" s="722"/>
      <c r="DD30" s="692">
        <v>1026181</v>
      </c>
      <c r="DE30" s="684"/>
      <c r="DF30" s="684"/>
      <c r="DG30" s="684"/>
      <c r="DH30" s="684"/>
      <c r="DI30" s="684"/>
      <c r="DJ30" s="684"/>
      <c r="DK30" s="685"/>
      <c r="DL30" s="692">
        <v>1026181</v>
      </c>
      <c r="DM30" s="684"/>
      <c r="DN30" s="684"/>
      <c r="DO30" s="684"/>
      <c r="DP30" s="684"/>
      <c r="DQ30" s="684"/>
      <c r="DR30" s="684"/>
      <c r="DS30" s="684"/>
      <c r="DT30" s="684"/>
      <c r="DU30" s="684"/>
      <c r="DV30" s="685"/>
      <c r="DW30" s="688">
        <v>21.2</v>
      </c>
      <c r="DX30" s="720"/>
      <c r="DY30" s="720"/>
      <c r="DZ30" s="720"/>
      <c r="EA30" s="720"/>
      <c r="EB30" s="720"/>
      <c r="EC30" s="721"/>
    </row>
    <row r="31" spans="2:133" ht="11.25" customHeight="1" x14ac:dyDescent="0.15">
      <c r="B31" s="680" t="s">
        <v>314</v>
      </c>
      <c r="C31" s="681"/>
      <c r="D31" s="681"/>
      <c r="E31" s="681"/>
      <c r="F31" s="681"/>
      <c r="G31" s="681"/>
      <c r="H31" s="681"/>
      <c r="I31" s="681"/>
      <c r="J31" s="681"/>
      <c r="K31" s="681"/>
      <c r="L31" s="681"/>
      <c r="M31" s="681"/>
      <c r="N31" s="681"/>
      <c r="O31" s="681"/>
      <c r="P31" s="681"/>
      <c r="Q31" s="682"/>
      <c r="R31" s="683">
        <v>341796</v>
      </c>
      <c r="S31" s="684"/>
      <c r="T31" s="684"/>
      <c r="U31" s="684"/>
      <c r="V31" s="684"/>
      <c r="W31" s="684"/>
      <c r="X31" s="684"/>
      <c r="Y31" s="685"/>
      <c r="Z31" s="686">
        <v>4.9000000000000004</v>
      </c>
      <c r="AA31" s="686"/>
      <c r="AB31" s="686"/>
      <c r="AC31" s="686"/>
      <c r="AD31" s="687" t="s">
        <v>231</v>
      </c>
      <c r="AE31" s="687"/>
      <c r="AF31" s="687"/>
      <c r="AG31" s="687"/>
      <c r="AH31" s="687"/>
      <c r="AI31" s="687"/>
      <c r="AJ31" s="687"/>
      <c r="AK31" s="687"/>
      <c r="AL31" s="688" t="s">
        <v>231</v>
      </c>
      <c r="AM31" s="689"/>
      <c r="AN31" s="689"/>
      <c r="AO31" s="690"/>
      <c r="AP31" s="740" t="s">
        <v>315</v>
      </c>
      <c r="AQ31" s="741"/>
      <c r="AR31" s="741"/>
      <c r="AS31" s="741"/>
      <c r="AT31" s="746" t="s">
        <v>316</v>
      </c>
      <c r="AU31" s="231"/>
      <c r="AV31" s="231"/>
      <c r="AW31" s="231"/>
      <c r="AX31" s="669" t="s">
        <v>189</v>
      </c>
      <c r="AY31" s="670"/>
      <c r="AZ31" s="670"/>
      <c r="BA31" s="670"/>
      <c r="BB31" s="670"/>
      <c r="BC31" s="670"/>
      <c r="BD31" s="670"/>
      <c r="BE31" s="670"/>
      <c r="BF31" s="671"/>
      <c r="BG31" s="739">
        <v>98.8</v>
      </c>
      <c r="BH31" s="735"/>
      <c r="BI31" s="735"/>
      <c r="BJ31" s="735"/>
      <c r="BK31" s="735"/>
      <c r="BL31" s="735"/>
      <c r="BM31" s="678">
        <v>96.5</v>
      </c>
      <c r="BN31" s="735"/>
      <c r="BO31" s="735"/>
      <c r="BP31" s="735"/>
      <c r="BQ31" s="736"/>
      <c r="BR31" s="739">
        <v>98.6</v>
      </c>
      <c r="BS31" s="735"/>
      <c r="BT31" s="735"/>
      <c r="BU31" s="735"/>
      <c r="BV31" s="735"/>
      <c r="BW31" s="735"/>
      <c r="BX31" s="678">
        <v>96.8</v>
      </c>
      <c r="BY31" s="735"/>
      <c r="BZ31" s="735"/>
      <c r="CA31" s="735"/>
      <c r="CB31" s="736"/>
      <c r="CD31" s="731"/>
      <c r="CE31" s="732"/>
      <c r="CF31" s="698" t="s">
        <v>317</v>
      </c>
      <c r="CG31" s="699"/>
      <c r="CH31" s="699"/>
      <c r="CI31" s="699"/>
      <c r="CJ31" s="699"/>
      <c r="CK31" s="699"/>
      <c r="CL31" s="699"/>
      <c r="CM31" s="699"/>
      <c r="CN31" s="699"/>
      <c r="CO31" s="699"/>
      <c r="CP31" s="699"/>
      <c r="CQ31" s="700"/>
      <c r="CR31" s="683">
        <v>49620</v>
      </c>
      <c r="CS31" s="708"/>
      <c r="CT31" s="708"/>
      <c r="CU31" s="708"/>
      <c r="CV31" s="708"/>
      <c r="CW31" s="708"/>
      <c r="CX31" s="708"/>
      <c r="CY31" s="709"/>
      <c r="CZ31" s="688">
        <v>0.7</v>
      </c>
      <c r="DA31" s="720"/>
      <c r="DB31" s="720"/>
      <c r="DC31" s="722"/>
      <c r="DD31" s="692">
        <v>49609</v>
      </c>
      <c r="DE31" s="708"/>
      <c r="DF31" s="708"/>
      <c r="DG31" s="708"/>
      <c r="DH31" s="708"/>
      <c r="DI31" s="708"/>
      <c r="DJ31" s="708"/>
      <c r="DK31" s="709"/>
      <c r="DL31" s="692">
        <v>49609</v>
      </c>
      <c r="DM31" s="708"/>
      <c r="DN31" s="708"/>
      <c r="DO31" s="708"/>
      <c r="DP31" s="708"/>
      <c r="DQ31" s="708"/>
      <c r="DR31" s="708"/>
      <c r="DS31" s="708"/>
      <c r="DT31" s="708"/>
      <c r="DU31" s="708"/>
      <c r="DV31" s="709"/>
      <c r="DW31" s="688">
        <v>1</v>
      </c>
      <c r="DX31" s="720"/>
      <c r="DY31" s="720"/>
      <c r="DZ31" s="720"/>
      <c r="EA31" s="720"/>
      <c r="EB31" s="720"/>
      <c r="EC31" s="721"/>
    </row>
    <row r="32" spans="2:133" ht="11.25" customHeight="1" x14ac:dyDescent="0.15">
      <c r="B32" s="750" t="s">
        <v>318</v>
      </c>
      <c r="C32" s="751"/>
      <c r="D32" s="751"/>
      <c r="E32" s="751"/>
      <c r="F32" s="751"/>
      <c r="G32" s="751"/>
      <c r="H32" s="751"/>
      <c r="I32" s="751"/>
      <c r="J32" s="751"/>
      <c r="K32" s="751"/>
      <c r="L32" s="751"/>
      <c r="M32" s="751"/>
      <c r="N32" s="751"/>
      <c r="O32" s="751"/>
      <c r="P32" s="751"/>
      <c r="Q32" s="752"/>
      <c r="R32" s="683" t="s">
        <v>237</v>
      </c>
      <c r="S32" s="684"/>
      <c r="T32" s="684"/>
      <c r="U32" s="684"/>
      <c r="V32" s="684"/>
      <c r="W32" s="684"/>
      <c r="X32" s="684"/>
      <c r="Y32" s="685"/>
      <c r="Z32" s="686" t="s">
        <v>231</v>
      </c>
      <c r="AA32" s="686"/>
      <c r="AB32" s="686"/>
      <c r="AC32" s="686"/>
      <c r="AD32" s="687" t="s">
        <v>237</v>
      </c>
      <c r="AE32" s="687"/>
      <c r="AF32" s="687"/>
      <c r="AG32" s="687"/>
      <c r="AH32" s="687"/>
      <c r="AI32" s="687"/>
      <c r="AJ32" s="687"/>
      <c r="AK32" s="687"/>
      <c r="AL32" s="688" t="s">
        <v>237</v>
      </c>
      <c r="AM32" s="689"/>
      <c r="AN32" s="689"/>
      <c r="AO32" s="690"/>
      <c r="AP32" s="742"/>
      <c r="AQ32" s="743"/>
      <c r="AR32" s="743"/>
      <c r="AS32" s="743"/>
      <c r="AT32" s="747"/>
      <c r="AU32" s="230" t="s">
        <v>319</v>
      </c>
      <c r="AV32" s="230"/>
      <c r="AW32" s="230"/>
      <c r="AX32" s="680" t="s">
        <v>320</v>
      </c>
      <c r="AY32" s="681"/>
      <c r="AZ32" s="681"/>
      <c r="BA32" s="681"/>
      <c r="BB32" s="681"/>
      <c r="BC32" s="681"/>
      <c r="BD32" s="681"/>
      <c r="BE32" s="681"/>
      <c r="BF32" s="682"/>
      <c r="BG32" s="749">
        <v>99.1</v>
      </c>
      <c r="BH32" s="708"/>
      <c r="BI32" s="708"/>
      <c r="BJ32" s="708"/>
      <c r="BK32" s="708"/>
      <c r="BL32" s="708"/>
      <c r="BM32" s="689">
        <v>97.6</v>
      </c>
      <c r="BN32" s="737"/>
      <c r="BO32" s="737"/>
      <c r="BP32" s="737"/>
      <c r="BQ32" s="738"/>
      <c r="BR32" s="749">
        <v>98.9</v>
      </c>
      <c r="BS32" s="708"/>
      <c r="BT32" s="708"/>
      <c r="BU32" s="708"/>
      <c r="BV32" s="708"/>
      <c r="BW32" s="708"/>
      <c r="BX32" s="689">
        <v>97.8</v>
      </c>
      <c r="BY32" s="737"/>
      <c r="BZ32" s="737"/>
      <c r="CA32" s="737"/>
      <c r="CB32" s="738"/>
      <c r="CD32" s="733"/>
      <c r="CE32" s="734"/>
      <c r="CF32" s="698" t="s">
        <v>321</v>
      </c>
      <c r="CG32" s="699"/>
      <c r="CH32" s="699"/>
      <c r="CI32" s="699"/>
      <c r="CJ32" s="699"/>
      <c r="CK32" s="699"/>
      <c r="CL32" s="699"/>
      <c r="CM32" s="699"/>
      <c r="CN32" s="699"/>
      <c r="CO32" s="699"/>
      <c r="CP32" s="699"/>
      <c r="CQ32" s="700"/>
      <c r="CR32" s="683">
        <v>30</v>
      </c>
      <c r="CS32" s="684"/>
      <c r="CT32" s="684"/>
      <c r="CU32" s="684"/>
      <c r="CV32" s="684"/>
      <c r="CW32" s="684"/>
      <c r="CX32" s="684"/>
      <c r="CY32" s="685"/>
      <c r="CZ32" s="688">
        <v>0</v>
      </c>
      <c r="DA32" s="720"/>
      <c r="DB32" s="720"/>
      <c r="DC32" s="722"/>
      <c r="DD32" s="692">
        <v>30</v>
      </c>
      <c r="DE32" s="684"/>
      <c r="DF32" s="684"/>
      <c r="DG32" s="684"/>
      <c r="DH32" s="684"/>
      <c r="DI32" s="684"/>
      <c r="DJ32" s="684"/>
      <c r="DK32" s="685"/>
      <c r="DL32" s="692">
        <v>30</v>
      </c>
      <c r="DM32" s="684"/>
      <c r="DN32" s="684"/>
      <c r="DO32" s="684"/>
      <c r="DP32" s="684"/>
      <c r="DQ32" s="684"/>
      <c r="DR32" s="684"/>
      <c r="DS32" s="684"/>
      <c r="DT32" s="684"/>
      <c r="DU32" s="684"/>
      <c r="DV32" s="685"/>
      <c r="DW32" s="688">
        <v>0</v>
      </c>
      <c r="DX32" s="720"/>
      <c r="DY32" s="720"/>
      <c r="DZ32" s="720"/>
      <c r="EA32" s="720"/>
      <c r="EB32" s="720"/>
      <c r="EC32" s="721"/>
    </row>
    <row r="33" spans="2:133" ht="11.25" customHeight="1" x14ac:dyDescent="0.15">
      <c r="B33" s="680" t="s">
        <v>322</v>
      </c>
      <c r="C33" s="681"/>
      <c r="D33" s="681"/>
      <c r="E33" s="681"/>
      <c r="F33" s="681"/>
      <c r="G33" s="681"/>
      <c r="H33" s="681"/>
      <c r="I33" s="681"/>
      <c r="J33" s="681"/>
      <c r="K33" s="681"/>
      <c r="L33" s="681"/>
      <c r="M33" s="681"/>
      <c r="N33" s="681"/>
      <c r="O33" s="681"/>
      <c r="P33" s="681"/>
      <c r="Q33" s="682"/>
      <c r="R33" s="683">
        <v>419215</v>
      </c>
      <c r="S33" s="684"/>
      <c r="T33" s="684"/>
      <c r="U33" s="684"/>
      <c r="V33" s="684"/>
      <c r="W33" s="684"/>
      <c r="X33" s="684"/>
      <c r="Y33" s="685"/>
      <c r="Z33" s="686">
        <v>6</v>
      </c>
      <c r="AA33" s="686"/>
      <c r="AB33" s="686"/>
      <c r="AC33" s="686"/>
      <c r="AD33" s="687" t="s">
        <v>231</v>
      </c>
      <c r="AE33" s="687"/>
      <c r="AF33" s="687"/>
      <c r="AG33" s="687"/>
      <c r="AH33" s="687"/>
      <c r="AI33" s="687"/>
      <c r="AJ33" s="687"/>
      <c r="AK33" s="687"/>
      <c r="AL33" s="688" t="s">
        <v>231</v>
      </c>
      <c r="AM33" s="689"/>
      <c r="AN33" s="689"/>
      <c r="AO33" s="690"/>
      <c r="AP33" s="744"/>
      <c r="AQ33" s="745"/>
      <c r="AR33" s="745"/>
      <c r="AS33" s="745"/>
      <c r="AT33" s="748"/>
      <c r="AU33" s="232"/>
      <c r="AV33" s="232"/>
      <c r="AW33" s="232"/>
      <c r="AX33" s="724" t="s">
        <v>323</v>
      </c>
      <c r="AY33" s="725"/>
      <c r="AZ33" s="725"/>
      <c r="BA33" s="725"/>
      <c r="BB33" s="725"/>
      <c r="BC33" s="725"/>
      <c r="BD33" s="725"/>
      <c r="BE33" s="725"/>
      <c r="BF33" s="726"/>
      <c r="BG33" s="753">
        <v>98.6</v>
      </c>
      <c r="BH33" s="754"/>
      <c r="BI33" s="754"/>
      <c r="BJ33" s="754"/>
      <c r="BK33" s="754"/>
      <c r="BL33" s="754"/>
      <c r="BM33" s="755">
        <v>95.6</v>
      </c>
      <c r="BN33" s="754"/>
      <c r="BO33" s="754"/>
      <c r="BP33" s="754"/>
      <c r="BQ33" s="756"/>
      <c r="BR33" s="753">
        <v>98.4</v>
      </c>
      <c r="BS33" s="754"/>
      <c r="BT33" s="754"/>
      <c r="BU33" s="754"/>
      <c r="BV33" s="754"/>
      <c r="BW33" s="754"/>
      <c r="BX33" s="755">
        <v>95.9</v>
      </c>
      <c r="BY33" s="754"/>
      <c r="BZ33" s="754"/>
      <c r="CA33" s="754"/>
      <c r="CB33" s="756"/>
      <c r="CD33" s="698" t="s">
        <v>324</v>
      </c>
      <c r="CE33" s="699"/>
      <c r="CF33" s="699"/>
      <c r="CG33" s="699"/>
      <c r="CH33" s="699"/>
      <c r="CI33" s="699"/>
      <c r="CJ33" s="699"/>
      <c r="CK33" s="699"/>
      <c r="CL33" s="699"/>
      <c r="CM33" s="699"/>
      <c r="CN33" s="699"/>
      <c r="CO33" s="699"/>
      <c r="CP33" s="699"/>
      <c r="CQ33" s="700"/>
      <c r="CR33" s="683">
        <v>3079532</v>
      </c>
      <c r="CS33" s="708"/>
      <c r="CT33" s="708"/>
      <c r="CU33" s="708"/>
      <c r="CV33" s="708"/>
      <c r="CW33" s="708"/>
      <c r="CX33" s="708"/>
      <c r="CY33" s="709"/>
      <c r="CZ33" s="688">
        <v>45.2</v>
      </c>
      <c r="DA33" s="720"/>
      <c r="DB33" s="720"/>
      <c r="DC33" s="722"/>
      <c r="DD33" s="692">
        <v>2670746</v>
      </c>
      <c r="DE33" s="708"/>
      <c r="DF33" s="708"/>
      <c r="DG33" s="708"/>
      <c r="DH33" s="708"/>
      <c r="DI33" s="708"/>
      <c r="DJ33" s="708"/>
      <c r="DK33" s="709"/>
      <c r="DL33" s="692">
        <v>2048014</v>
      </c>
      <c r="DM33" s="708"/>
      <c r="DN33" s="708"/>
      <c r="DO33" s="708"/>
      <c r="DP33" s="708"/>
      <c r="DQ33" s="708"/>
      <c r="DR33" s="708"/>
      <c r="DS33" s="708"/>
      <c r="DT33" s="708"/>
      <c r="DU33" s="708"/>
      <c r="DV33" s="709"/>
      <c r="DW33" s="688">
        <v>42.2</v>
      </c>
      <c r="DX33" s="720"/>
      <c r="DY33" s="720"/>
      <c r="DZ33" s="720"/>
      <c r="EA33" s="720"/>
      <c r="EB33" s="720"/>
      <c r="EC33" s="721"/>
    </row>
    <row r="34" spans="2:133" ht="11.25" customHeight="1" x14ac:dyDescent="0.15">
      <c r="B34" s="680" t="s">
        <v>325</v>
      </c>
      <c r="C34" s="681"/>
      <c r="D34" s="681"/>
      <c r="E34" s="681"/>
      <c r="F34" s="681"/>
      <c r="G34" s="681"/>
      <c r="H34" s="681"/>
      <c r="I34" s="681"/>
      <c r="J34" s="681"/>
      <c r="K34" s="681"/>
      <c r="L34" s="681"/>
      <c r="M34" s="681"/>
      <c r="N34" s="681"/>
      <c r="O34" s="681"/>
      <c r="P34" s="681"/>
      <c r="Q34" s="682"/>
      <c r="R34" s="683">
        <v>116426</v>
      </c>
      <c r="S34" s="684"/>
      <c r="T34" s="684"/>
      <c r="U34" s="684"/>
      <c r="V34" s="684"/>
      <c r="W34" s="684"/>
      <c r="X34" s="684"/>
      <c r="Y34" s="685"/>
      <c r="Z34" s="686">
        <v>1.7</v>
      </c>
      <c r="AA34" s="686"/>
      <c r="AB34" s="686"/>
      <c r="AC34" s="686"/>
      <c r="AD34" s="687">
        <v>71078</v>
      </c>
      <c r="AE34" s="687"/>
      <c r="AF34" s="687"/>
      <c r="AG34" s="687"/>
      <c r="AH34" s="687"/>
      <c r="AI34" s="687"/>
      <c r="AJ34" s="687"/>
      <c r="AK34" s="687"/>
      <c r="AL34" s="688">
        <v>1.5</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326</v>
      </c>
      <c r="CE34" s="699"/>
      <c r="CF34" s="699"/>
      <c r="CG34" s="699"/>
      <c r="CH34" s="699"/>
      <c r="CI34" s="699"/>
      <c r="CJ34" s="699"/>
      <c r="CK34" s="699"/>
      <c r="CL34" s="699"/>
      <c r="CM34" s="699"/>
      <c r="CN34" s="699"/>
      <c r="CO34" s="699"/>
      <c r="CP34" s="699"/>
      <c r="CQ34" s="700"/>
      <c r="CR34" s="683">
        <v>906507</v>
      </c>
      <c r="CS34" s="684"/>
      <c r="CT34" s="684"/>
      <c r="CU34" s="684"/>
      <c r="CV34" s="684"/>
      <c r="CW34" s="684"/>
      <c r="CX34" s="684"/>
      <c r="CY34" s="685"/>
      <c r="CZ34" s="688">
        <v>13.3</v>
      </c>
      <c r="DA34" s="720"/>
      <c r="DB34" s="720"/>
      <c r="DC34" s="722"/>
      <c r="DD34" s="692">
        <v>701926</v>
      </c>
      <c r="DE34" s="684"/>
      <c r="DF34" s="684"/>
      <c r="DG34" s="684"/>
      <c r="DH34" s="684"/>
      <c r="DI34" s="684"/>
      <c r="DJ34" s="684"/>
      <c r="DK34" s="685"/>
      <c r="DL34" s="692">
        <v>649825</v>
      </c>
      <c r="DM34" s="684"/>
      <c r="DN34" s="684"/>
      <c r="DO34" s="684"/>
      <c r="DP34" s="684"/>
      <c r="DQ34" s="684"/>
      <c r="DR34" s="684"/>
      <c r="DS34" s="684"/>
      <c r="DT34" s="684"/>
      <c r="DU34" s="684"/>
      <c r="DV34" s="685"/>
      <c r="DW34" s="688">
        <v>13.4</v>
      </c>
      <c r="DX34" s="720"/>
      <c r="DY34" s="720"/>
      <c r="DZ34" s="720"/>
      <c r="EA34" s="720"/>
      <c r="EB34" s="720"/>
      <c r="EC34" s="721"/>
    </row>
    <row r="35" spans="2:133" ht="11.25" customHeight="1" x14ac:dyDescent="0.15">
      <c r="B35" s="680" t="s">
        <v>327</v>
      </c>
      <c r="C35" s="681"/>
      <c r="D35" s="681"/>
      <c r="E35" s="681"/>
      <c r="F35" s="681"/>
      <c r="G35" s="681"/>
      <c r="H35" s="681"/>
      <c r="I35" s="681"/>
      <c r="J35" s="681"/>
      <c r="K35" s="681"/>
      <c r="L35" s="681"/>
      <c r="M35" s="681"/>
      <c r="N35" s="681"/>
      <c r="O35" s="681"/>
      <c r="P35" s="681"/>
      <c r="Q35" s="682"/>
      <c r="R35" s="683">
        <v>36114</v>
      </c>
      <c r="S35" s="684"/>
      <c r="T35" s="684"/>
      <c r="U35" s="684"/>
      <c r="V35" s="684"/>
      <c r="W35" s="684"/>
      <c r="X35" s="684"/>
      <c r="Y35" s="685"/>
      <c r="Z35" s="686">
        <v>0.5</v>
      </c>
      <c r="AA35" s="686"/>
      <c r="AB35" s="686"/>
      <c r="AC35" s="686"/>
      <c r="AD35" s="687" t="s">
        <v>237</v>
      </c>
      <c r="AE35" s="687"/>
      <c r="AF35" s="687"/>
      <c r="AG35" s="687"/>
      <c r="AH35" s="687"/>
      <c r="AI35" s="687"/>
      <c r="AJ35" s="687"/>
      <c r="AK35" s="687"/>
      <c r="AL35" s="688" t="s">
        <v>231</v>
      </c>
      <c r="AM35" s="689"/>
      <c r="AN35" s="689"/>
      <c r="AO35" s="690"/>
      <c r="AP35" s="235"/>
      <c r="AQ35" s="662" t="s">
        <v>328</v>
      </c>
      <c r="AR35" s="663"/>
      <c r="AS35" s="663"/>
      <c r="AT35" s="663"/>
      <c r="AU35" s="663"/>
      <c r="AV35" s="663"/>
      <c r="AW35" s="663"/>
      <c r="AX35" s="663"/>
      <c r="AY35" s="663"/>
      <c r="AZ35" s="663"/>
      <c r="BA35" s="663"/>
      <c r="BB35" s="663"/>
      <c r="BC35" s="663"/>
      <c r="BD35" s="663"/>
      <c r="BE35" s="663"/>
      <c r="BF35" s="664"/>
      <c r="BG35" s="662" t="s">
        <v>329</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330</v>
      </c>
      <c r="CE35" s="699"/>
      <c r="CF35" s="699"/>
      <c r="CG35" s="699"/>
      <c r="CH35" s="699"/>
      <c r="CI35" s="699"/>
      <c r="CJ35" s="699"/>
      <c r="CK35" s="699"/>
      <c r="CL35" s="699"/>
      <c r="CM35" s="699"/>
      <c r="CN35" s="699"/>
      <c r="CO35" s="699"/>
      <c r="CP35" s="699"/>
      <c r="CQ35" s="700"/>
      <c r="CR35" s="683">
        <v>38279</v>
      </c>
      <c r="CS35" s="708"/>
      <c r="CT35" s="708"/>
      <c r="CU35" s="708"/>
      <c r="CV35" s="708"/>
      <c r="CW35" s="708"/>
      <c r="CX35" s="708"/>
      <c r="CY35" s="709"/>
      <c r="CZ35" s="688">
        <v>0.6</v>
      </c>
      <c r="DA35" s="720"/>
      <c r="DB35" s="720"/>
      <c r="DC35" s="722"/>
      <c r="DD35" s="692">
        <v>35851</v>
      </c>
      <c r="DE35" s="708"/>
      <c r="DF35" s="708"/>
      <c r="DG35" s="708"/>
      <c r="DH35" s="708"/>
      <c r="DI35" s="708"/>
      <c r="DJ35" s="708"/>
      <c r="DK35" s="709"/>
      <c r="DL35" s="692">
        <v>35293</v>
      </c>
      <c r="DM35" s="708"/>
      <c r="DN35" s="708"/>
      <c r="DO35" s="708"/>
      <c r="DP35" s="708"/>
      <c r="DQ35" s="708"/>
      <c r="DR35" s="708"/>
      <c r="DS35" s="708"/>
      <c r="DT35" s="708"/>
      <c r="DU35" s="708"/>
      <c r="DV35" s="709"/>
      <c r="DW35" s="688">
        <v>0.7</v>
      </c>
      <c r="DX35" s="720"/>
      <c r="DY35" s="720"/>
      <c r="DZ35" s="720"/>
      <c r="EA35" s="720"/>
      <c r="EB35" s="720"/>
      <c r="EC35" s="721"/>
    </row>
    <row r="36" spans="2:133" ht="11.25" customHeight="1" x14ac:dyDescent="0.15">
      <c r="B36" s="680" t="s">
        <v>331</v>
      </c>
      <c r="C36" s="681"/>
      <c r="D36" s="681"/>
      <c r="E36" s="681"/>
      <c r="F36" s="681"/>
      <c r="G36" s="681"/>
      <c r="H36" s="681"/>
      <c r="I36" s="681"/>
      <c r="J36" s="681"/>
      <c r="K36" s="681"/>
      <c r="L36" s="681"/>
      <c r="M36" s="681"/>
      <c r="N36" s="681"/>
      <c r="O36" s="681"/>
      <c r="P36" s="681"/>
      <c r="Q36" s="682"/>
      <c r="R36" s="683">
        <v>94931</v>
      </c>
      <c r="S36" s="684"/>
      <c r="T36" s="684"/>
      <c r="U36" s="684"/>
      <c r="V36" s="684"/>
      <c r="W36" s="684"/>
      <c r="X36" s="684"/>
      <c r="Y36" s="685"/>
      <c r="Z36" s="686">
        <v>1.4</v>
      </c>
      <c r="AA36" s="686"/>
      <c r="AB36" s="686"/>
      <c r="AC36" s="686"/>
      <c r="AD36" s="687" t="s">
        <v>231</v>
      </c>
      <c r="AE36" s="687"/>
      <c r="AF36" s="687"/>
      <c r="AG36" s="687"/>
      <c r="AH36" s="687"/>
      <c r="AI36" s="687"/>
      <c r="AJ36" s="687"/>
      <c r="AK36" s="687"/>
      <c r="AL36" s="688" t="s">
        <v>237</v>
      </c>
      <c r="AM36" s="689"/>
      <c r="AN36" s="689"/>
      <c r="AO36" s="690"/>
      <c r="AP36" s="235"/>
      <c r="AQ36" s="757" t="s">
        <v>332</v>
      </c>
      <c r="AR36" s="758"/>
      <c r="AS36" s="758"/>
      <c r="AT36" s="758"/>
      <c r="AU36" s="758"/>
      <c r="AV36" s="758"/>
      <c r="AW36" s="758"/>
      <c r="AX36" s="758"/>
      <c r="AY36" s="759"/>
      <c r="AZ36" s="672">
        <v>1156685</v>
      </c>
      <c r="BA36" s="673"/>
      <c r="BB36" s="673"/>
      <c r="BC36" s="673"/>
      <c r="BD36" s="673"/>
      <c r="BE36" s="673"/>
      <c r="BF36" s="760"/>
      <c r="BG36" s="694" t="s">
        <v>333</v>
      </c>
      <c r="BH36" s="695"/>
      <c r="BI36" s="695"/>
      <c r="BJ36" s="695"/>
      <c r="BK36" s="695"/>
      <c r="BL36" s="695"/>
      <c r="BM36" s="695"/>
      <c r="BN36" s="695"/>
      <c r="BO36" s="695"/>
      <c r="BP36" s="695"/>
      <c r="BQ36" s="695"/>
      <c r="BR36" s="695"/>
      <c r="BS36" s="695"/>
      <c r="BT36" s="695"/>
      <c r="BU36" s="696"/>
      <c r="BV36" s="672">
        <v>20835</v>
      </c>
      <c r="BW36" s="673"/>
      <c r="BX36" s="673"/>
      <c r="BY36" s="673"/>
      <c r="BZ36" s="673"/>
      <c r="CA36" s="673"/>
      <c r="CB36" s="760"/>
      <c r="CD36" s="698" t="s">
        <v>334</v>
      </c>
      <c r="CE36" s="699"/>
      <c r="CF36" s="699"/>
      <c r="CG36" s="699"/>
      <c r="CH36" s="699"/>
      <c r="CI36" s="699"/>
      <c r="CJ36" s="699"/>
      <c r="CK36" s="699"/>
      <c r="CL36" s="699"/>
      <c r="CM36" s="699"/>
      <c r="CN36" s="699"/>
      <c r="CO36" s="699"/>
      <c r="CP36" s="699"/>
      <c r="CQ36" s="700"/>
      <c r="CR36" s="683">
        <v>958079</v>
      </c>
      <c r="CS36" s="684"/>
      <c r="CT36" s="684"/>
      <c r="CU36" s="684"/>
      <c r="CV36" s="684"/>
      <c r="CW36" s="684"/>
      <c r="CX36" s="684"/>
      <c r="CY36" s="685"/>
      <c r="CZ36" s="688">
        <v>14.1</v>
      </c>
      <c r="DA36" s="720"/>
      <c r="DB36" s="720"/>
      <c r="DC36" s="722"/>
      <c r="DD36" s="692">
        <v>878208</v>
      </c>
      <c r="DE36" s="684"/>
      <c r="DF36" s="684"/>
      <c r="DG36" s="684"/>
      <c r="DH36" s="684"/>
      <c r="DI36" s="684"/>
      <c r="DJ36" s="684"/>
      <c r="DK36" s="685"/>
      <c r="DL36" s="692">
        <v>814222</v>
      </c>
      <c r="DM36" s="684"/>
      <c r="DN36" s="684"/>
      <c r="DO36" s="684"/>
      <c r="DP36" s="684"/>
      <c r="DQ36" s="684"/>
      <c r="DR36" s="684"/>
      <c r="DS36" s="684"/>
      <c r="DT36" s="684"/>
      <c r="DU36" s="684"/>
      <c r="DV36" s="685"/>
      <c r="DW36" s="688">
        <v>16.8</v>
      </c>
      <c r="DX36" s="720"/>
      <c r="DY36" s="720"/>
      <c r="DZ36" s="720"/>
      <c r="EA36" s="720"/>
      <c r="EB36" s="720"/>
      <c r="EC36" s="721"/>
    </row>
    <row r="37" spans="2:133" ht="11.25" customHeight="1" x14ac:dyDescent="0.15">
      <c r="B37" s="680" t="s">
        <v>335</v>
      </c>
      <c r="C37" s="681"/>
      <c r="D37" s="681"/>
      <c r="E37" s="681"/>
      <c r="F37" s="681"/>
      <c r="G37" s="681"/>
      <c r="H37" s="681"/>
      <c r="I37" s="681"/>
      <c r="J37" s="681"/>
      <c r="K37" s="681"/>
      <c r="L37" s="681"/>
      <c r="M37" s="681"/>
      <c r="N37" s="681"/>
      <c r="O37" s="681"/>
      <c r="P37" s="681"/>
      <c r="Q37" s="682"/>
      <c r="R37" s="683">
        <v>152757</v>
      </c>
      <c r="S37" s="684"/>
      <c r="T37" s="684"/>
      <c r="U37" s="684"/>
      <c r="V37" s="684"/>
      <c r="W37" s="684"/>
      <c r="X37" s="684"/>
      <c r="Y37" s="685"/>
      <c r="Z37" s="686">
        <v>2.2000000000000002</v>
      </c>
      <c r="AA37" s="686"/>
      <c r="AB37" s="686"/>
      <c r="AC37" s="686"/>
      <c r="AD37" s="687" t="s">
        <v>237</v>
      </c>
      <c r="AE37" s="687"/>
      <c r="AF37" s="687"/>
      <c r="AG37" s="687"/>
      <c r="AH37" s="687"/>
      <c r="AI37" s="687"/>
      <c r="AJ37" s="687"/>
      <c r="AK37" s="687"/>
      <c r="AL37" s="688" t="s">
        <v>231</v>
      </c>
      <c r="AM37" s="689"/>
      <c r="AN37" s="689"/>
      <c r="AO37" s="690"/>
      <c r="AQ37" s="761" t="s">
        <v>336</v>
      </c>
      <c r="AR37" s="762"/>
      <c r="AS37" s="762"/>
      <c r="AT37" s="762"/>
      <c r="AU37" s="762"/>
      <c r="AV37" s="762"/>
      <c r="AW37" s="762"/>
      <c r="AX37" s="762"/>
      <c r="AY37" s="763"/>
      <c r="AZ37" s="683">
        <v>302320</v>
      </c>
      <c r="BA37" s="684"/>
      <c r="BB37" s="684"/>
      <c r="BC37" s="684"/>
      <c r="BD37" s="708"/>
      <c r="BE37" s="708"/>
      <c r="BF37" s="738"/>
      <c r="BG37" s="698" t="s">
        <v>337</v>
      </c>
      <c r="BH37" s="699"/>
      <c r="BI37" s="699"/>
      <c r="BJ37" s="699"/>
      <c r="BK37" s="699"/>
      <c r="BL37" s="699"/>
      <c r="BM37" s="699"/>
      <c r="BN37" s="699"/>
      <c r="BO37" s="699"/>
      <c r="BP37" s="699"/>
      <c r="BQ37" s="699"/>
      <c r="BR37" s="699"/>
      <c r="BS37" s="699"/>
      <c r="BT37" s="699"/>
      <c r="BU37" s="700"/>
      <c r="BV37" s="683">
        <v>5368</v>
      </c>
      <c r="BW37" s="684"/>
      <c r="BX37" s="684"/>
      <c r="BY37" s="684"/>
      <c r="BZ37" s="684"/>
      <c r="CA37" s="684"/>
      <c r="CB37" s="693"/>
      <c r="CD37" s="698" t="s">
        <v>338</v>
      </c>
      <c r="CE37" s="699"/>
      <c r="CF37" s="699"/>
      <c r="CG37" s="699"/>
      <c r="CH37" s="699"/>
      <c r="CI37" s="699"/>
      <c r="CJ37" s="699"/>
      <c r="CK37" s="699"/>
      <c r="CL37" s="699"/>
      <c r="CM37" s="699"/>
      <c r="CN37" s="699"/>
      <c r="CO37" s="699"/>
      <c r="CP37" s="699"/>
      <c r="CQ37" s="700"/>
      <c r="CR37" s="683">
        <v>601449</v>
      </c>
      <c r="CS37" s="708"/>
      <c r="CT37" s="708"/>
      <c r="CU37" s="708"/>
      <c r="CV37" s="708"/>
      <c r="CW37" s="708"/>
      <c r="CX37" s="708"/>
      <c r="CY37" s="709"/>
      <c r="CZ37" s="688">
        <v>8.8000000000000007</v>
      </c>
      <c r="DA37" s="720"/>
      <c r="DB37" s="720"/>
      <c r="DC37" s="722"/>
      <c r="DD37" s="692">
        <v>588249</v>
      </c>
      <c r="DE37" s="708"/>
      <c r="DF37" s="708"/>
      <c r="DG37" s="708"/>
      <c r="DH37" s="708"/>
      <c r="DI37" s="708"/>
      <c r="DJ37" s="708"/>
      <c r="DK37" s="709"/>
      <c r="DL37" s="692">
        <v>560678</v>
      </c>
      <c r="DM37" s="708"/>
      <c r="DN37" s="708"/>
      <c r="DO37" s="708"/>
      <c r="DP37" s="708"/>
      <c r="DQ37" s="708"/>
      <c r="DR37" s="708"/>
      <c r="DS37" s="708"/>
      <c r="DT37" s="708"/>
      <c r="DU37" s="708"/>
      <c r="DV37" s="709"/>
      <c r="DW37" s="688">
        <v>11.6</v>
      </c>
      <c r="DX37" s="720"/>
      <c r="DY37" s="720"/>
      <c r="DZ37" s="720"/>
      <c r="EA37" s="720"/>
      <c r="EB37" s="720"/>
      <c r="EC37" s="721"/>
    </row>
    <row r="38" spans="2:133" ht="11.25" customHeight="1" x14ac:dyDescent="0.15">
      <c r="B38" s="680" t="s">
        <v>339</v>
      </c>
      <c r="C38" s="681"/>
      <c r="D38" s="681"/>
      <c r="E38" s="681"/>
      <c r="F38" s="681"/>
      <c r="G38" s="681"/>
      <c r="H38" s="681"/>
      <c r="I38" s="681"/>
      <c r="J38" s="681"/>
      <c r="K38" s="681"/>
      <c r="L38" s="681"/>
      <c r="M38" s="681"/>
      <c r="N38" s="681"/>
      <c r="O38" s="681"/>
      <c r="P38" s="681"/>
      <c r="Q38" s="682"/>
      <c r="R38" s="683">
        <v>86698</v>
      </c>
      <c r="S38" s="684"/>
      <c r="T38" s="684"/>
      <c r="U38" s="684"/>
      <c r="V38" s="684"/>
      <c r="W38" s="684"/>
      <c r="X38" s="684"/>
      <c r="Y38" s="685"/>
      <c r="Z38" s="686">
        <v>1.2</v>
      </c>
      <c r="AA38" s="686"/>
      <c r="AB38" s="686"/>
      <c r="AC38" s="686"/>
      <c r="AD38" s="687">
        <v>14907</v>
      </c>
      <c r="AE38" s="687"/>
      <c r="AF38" s="687"/>
      <c r="AG38" s="687"/>
      <c r="AH38" s="687"/>
      <c r="AI38" s="687"/>
      <c r="AJ38" s="687"/>
      <c r="AK38" s="687"/>
      <c r="AL38" s="688">
        <v>0.3</v>
      </c>
      <c r="AM38" s="689"/>
      <c r="AN38" s="689"/>
      <c r="AO38" s="690"/>
      <c r="AQ38" s="761" t="s">
        <v>340</v>
      </c>
      <c r="AR38" s="762"/>
      <c r="AS38" s="762"/>
      <c r="AT38" s="762"/>
      <c r="AU38" s="762"/>
      <c r="AV38" s="762"/>
      <c r="AW38" s="762"/>
      <c r="AX38" s="762"/>
      <c r="AY38" s="763"/>
      <c r="AZ38" s="683">
        <v>126860</v>
      </c>
      <c r="BA38" s="684"/>
      <c r="BB38" s="684"/>
      <c r="BC38" s="684"/>
      <c r="BD38" s="708"/>
      <c r="BE38" s="708"/>
      <c r="BF38" s="738"/>
      <c r="BG38" s="698" t="s">
        <v>341</v>
      </c>
      <c r="BH38" s="699"/>
      <c r="BI38" s="699"/>
      <c r="BJ38" s="699"/>
      <c r="BK38" s="699"/>
      <c r="BL38" s="699"/>
      <c r="BM38" s="699"/>
      <c r="BN38" s="699"/>
      <c r="BO38" s="699"/>
      <c r="BP38" s="699"/>
      <c r="BQ38" s="699"/>
      <c r="BR38" s="699"/>
      <c r="BS38" s="699"/>
      <c r="BT38" s="699"/>
      <c r="BU38" s="700"/>
      <c r="BV38" s="683">
        <v>1437</v>
      </c>
      <c r="BW38" s="684"/>
      <c r="BX38" s="684"/>
      <c r="BY38" s="684"/>
      <c r="BZ38" s="684"/>
      <c r="CA38" s="684"/>
      <c r="CB38" s="693"/>
      <c r="CD38" s="698" t="s">
        <v>342</v>
      </c>
      <c r="CE38" s="699"/>
      <c r="CF38" s="699"/>
      <c r="CG38" s="699"/>
      <c r="CH38" s="699"/>
      <c r="CI38" s="699"/>
      <c r="CJ38" s="699"/>
      <c r="CK38" s="699"/>
      <c r="CL38" s="699"/>
      <c r="CM38" s="699"/>
      <c r="CN38" s="699"/>
      <c r="CO38" s="699"/>
      <c r="CP38" s="699"/>
      <c r="CQ38" s="700"/>
      <c r="CR38" s="683">
        <v>844188</v>
      </c>
      <c r="CS38" s="684"/>
      <c r="CT38" s="684"/>
      <c r="CU38" s="684"/>
      <c r="CV38" s="684"/>
      <c r="CW38" s="684"/>
      <c r="CX38" s="684"/>
      <c r="CY38" s="685"/>
      <c r="CZ38" s="688">
        <v>12.4</v>
      </c>
      <c r="DA38" s="720"/>
      <c r="DB38" s="720"/>
      <c r="DC38" s="722"/>
      <c r="DD38" s="692">
        <v>751491</v>
      </c>
      <c r="DE38" s="684"/>
      <c r="DF38" s="684"/>
      <c r="DG38" s="684"/>
      <c r="DH38" s="684"/>
      <c r="DI38" s="684"/>
      <c r="DJ38" s="684"/>
      <c r="DK38" s="685"/>
      <c r="DL38" s="692">
        <v>548674</v>
      </c>
      <c r="DM38" s="684"/>
      <c r="DN38" s="684"/>
      <c r="DO38" s="684"/>
      <c r="DP38" s="684"/>
      <c r="DQ38" s="684"/>
      <c r="DR38" s="684"/>
      <c r="DS38" s="684"/>
      <c r="DT38" s="684"/>
      <c r="DU38" s="684"/>
      <c r="DV38" s="685"/>
      <c r="DW38" s="688">
        <v>11.3</v>
      </c>
      <c r="DX38" s="720"/>
      <c r="DY38" s="720"/>
      <c r="DZ38" s="720"/>
      <c r="EA38" s="720"/>
      <c r="EB38" s="720"/>
      <c r="EC38" s="721"/>
    </row>
    <row r="39" spans="2:133" ht="11.25" customHeight="1" x14ac:dyDescent="0.15">
      <c r="B39" s="680" t="s">
        <v>343</v>
      </c>
      <c r="C39" s="681"/>
      <c r="D39" s="681"/>
      <c r="E39" s="681"/>
      <c r="F39" s="681"/>
      <c r="G39" s="681"/>
      <c r="H39" s="681"/>
      <c r="I39" s="681"/>
      <c r="J39" s="681"/>
      <c r="K39" s="681"/>
      <c r="L39" s="681"/>
      <c r="M39" s="681"/>
      <c r="N39" s="681"/>
      <c r="O39" s="681"/>
      <c r="P39" s="681"/>
      <c r="Q39" s="682"/>
      <c r="R39" s="683">
        <v>653900</v>
      </c>
      <c r="S39" s="684"/>
      <c r="T39" s="684"/>
      <c r="U39" s="684"/>
      <c r="V39" s="684"/>
      <c r="W39" s="684"/>
      <c r="X39" s="684"/>
      <c r="Y39" s="685"/>
      <c r="Z39" s="686">
        <v>9.3000000000000007</v>
      </c>
      <c r="AA39" s="686"/>
      <c r="AB39" s="686"/>
      <c r="AC39" s="686"/>
      <c r="AD39" s="687" t="s">
        <v>237</v>
      </c>
      <c r="AE39" s="687"/>
      <c r="AF39" s="687"/>
      <c r="AG39" s="687"/>
      <c r="AH39" s="687"/>
      <c r="AI39" s="687"/>
      <c r="AJ39" s="687"/>
      <c r="AK39" s="687"/>
      <c r="AL39" s="688" t="s">
        <v>237</v>
      </c>
      <c r="AM39" s="689"/>
      <c r="AN39" s="689"/>
      <c r="AO39" s="690"/>
      <c r="AQ39" s="761" t="s">
        <v>344</v>
      </c>
      <c r="AR39" s="762"/>
      <c r="AS39" s="762"/>
      <c r="AT39" s="762"/>
      <c r="AU39" s="762"/>
      <c r="AV39" s="762"/>
      <c r="AW39" s="762"/>
      <c r="AX39" s="762"/>
      <c r="AY39" s="763"/>
      <c r="AZ39" s="683">
        <v>116400</v>
      </c>
      <c r="BA39" s="684"/>
      <c r="BB39" s="684"/>
      <c r="BC39" s="684"/>
      <c r="BD39" s="708"/>
      <c r="BE39" s="708"/>
      <c r="BF39" s="738"/>
      <c r="BG39" s="698" t="s">
        <v>345</v>
      </c>
      <c r="BH39" s="699"/>
      <c r="BI39" s="699"/>
      <c r="BJ39" s="699"/>
      <c r="BK39" s="699"/>
      <c r="BL39" s="699"/>
      <c r="BM39" s="699"/>
      <c r="BN39" s="699"/>
      <c r="BO39" s="699"/>
      <c r="BP39" s="699"/>
      <c r="BQ39" s="699"/>
      <c r="BR39" s="699"/>
      <c r="BS39" s="699"/>
      <c r="BT39" s="699"/>
      <c r="BU39" s="700"/>
      <c r="BV39" s="683">
        <v>2270</v>
      </c>
      <c r="BW39" s="684"/>
      <c r="BX39" s="684"/>
      <c r="BY39" s="684"/>
      <c r="BZ39" s="684"/>
      <c r="CA39" s="684"/>
      <c r="CB39" s="693"/>
      <c r="CD39" s="698" t="s">
        <v>346</v>
      </c>
      <c r="CE39" s="699"/>
      <c r="CF39" s="699"/>
      <c r="CG39" s="699"/>
      <c r="CH39" s="699"/>
      <c r="CI39" s="699"/>
      <c r="CJ39" s="699"/>
      <c r="CK39" s="699"/>
      <c r="CL39" s="699"/>
      <c r="CM39" s="699"/>
      <c r="CN39" s="699"/>
      <c r="CO39" s="699"/>
      <c r="CP39" s="699"/>
      <c r="CQ39" s="700"/>
      <c r="CR39" s="683">
        <v>143829</v>
      </c>
      <c r="CS39" s="708"/>
      <c r="CT39" s="708"/>
      <c r="CU39" s="708"/>
      <c r="CV39" s="708"/>
      <c r="CW39" s="708"/>
      <c r="CX39" s="708"/>
      <c r="CY39" s="709"/>
      <c r="CZ39" s="688">
        <v>2.1</v>
      </c>
      <c r="DA39" s="720"/>
      <c r="DB39" s="720"/>
      <c r="DC39" s="722"/>
      <c r="DD39" s="692">
        <v>114620</v>
      </c>
      <c r="DE39" s="708"/>
      <c r="DF39" s="708"/>
      <c r="DG39" s="708"/>
      <c r="DH39" s="708"/>
      <c r="DI39" s="708"/>
      <c r="DJ39" s="708"/>
      <c r="DK39" s="709"/>
      <c r="DL39" s="692" t="s">
        <v>237</v>
      </c>
      <c r="DM39" s="708"/>
      <c r="DN39" s="708"/>
      <c r="DO39" s="708"/>
      <c r="DP39" s="708"/>
      <c r="DQ39" s="708"/>
      <c r="DR39" s="708"/>
      <c r="DS39" s="708"/>
      <c r="DT39" s="708"/>
      <c r="DU39" s="708"/>
      <c r="DV39" s="709"/>
      <c r="DW39" s="688" t="s">
        <v>231</v>
      </c>
      <c r="DX39" s="720"/>
      <c r="DY39" s="720"/>
      <c r="DZ39" s="720"/>
      <c r="EA39" s="720"/>
      <c r="EB39" s="720"/>
      <c r="EC39" s="721"/>
    </row>
    <row r="40" spans="2:133" ht="11.25" customHeight="1" x14ac:dyDescent="0.15">
      <c r="B40" s="680" t="s">
        <v>347</v>
      </c>
      <c r="C40" s="681"/>
      <c r="D40" s="681"/>
      <c r="E40" s="681"/>
      <c r="F40" s="681"/>
      <c r="G40" s="681"/>
      <c r="H40" s="681"/>
      <c r="I40" s="681"/>
      <c r="J40" s="681"/>
      <c r="K40" s="681"/>
      <c r="L40" s="681"/>
      <c r="M40" s="681"/>
      <c r="N40" s="681"/>
      <c r="O40" s="681"/>
      <c r="P40" s="681"/>
      <c r="Q40" s="682"/>
      <c r="R40" s="683" t="s">
        <v>237</v>
      </c>
      <c r="S40" s="684"/>
      <c r="T40" s="684"/>
      <c r="U40" s="684"/>
      <c r="V40" s="684"/>
      <c r="W40" s="684"/>
      <c r="X40" s="684"/>
      <c r="Y40" s="685"/>
      <c r="Z40" s="686" t="s">
        <v>237</v>
      </c>
      <c r="AA40" s="686"/>
      <c r="AB40" s="686"/>
      <c r="AC40" s="686"/>
      <c r="AD40" s="687" t="s">
        <v>237</v>
      </c>
      <c r="AE40" s="687"/>
      <c r="AF40" s="687"/>
      <c r="AG40" s="687"/>
      <c r="AH40" s="687"/>
      <c r="AI40" s="687"/>
      <c r="AJ40" s="687"/>
      <c r="AK40" s="687"/>
      <c r="AL40" s="688" t="s">
        <v>237</v>
      </c>
      <c r="AM40" s="689"/>
      <c r="AN40" s="689"/>
      <c r="AO40" s="690"/>
      <c r="AQ40" s="761" t="s">
        <v>348</v>
      </c>
      <c r="AR40" s="762"/>
      <c r="AS40" s="762"/>
      <c r="AT40" s="762"/>
      <c r="AU40" s="762"/>
      <c r="AV40" s="762"/>
      <c r="AW40" s="762"/>
      <c r="AX40" s="762"/>
      <c r="AY40" s="763"/>
      <c r="AZ40" s="683">
        <v>10177</v>
      </c>
      <c r="BA40" s="684"/>
      <c r="BB40" s="684"/>
      <c r="BC40" s="684"/>
      <c r="BD40" s="708"/>
      <c r="BE40" s="708"/>
      <c r="BF40" s="738"/>
      <c r="BG40" s="764" t="s">
        <v>349</v>
      </c>
      <c r="BH40" s="765"/>
      <c r="BI40" s="765"/>
      <c r="BJ40" s="765"/>
      <c r="BK40" s="765"/>
      <c r="BL40" s="236"/>
      <c r="BM40" s="699" t="s">
        <v>350</v>
      </c>
      <c r="BN40" s="699"/>
      <c r="BO40" s="699"/>
      <c r="BP40" s="699"/>
      <c r="BQ40" s="699"/>
      <c r="BR40" s="699"/>
      <c r="BS40" s="699"/>
      <c r="BT40" s="699"/>
      <c r="BU40" s="700"/>
      <c r="BV40" s="683">
        <v>84</v>
      </c>
      <c r="BW40" s="684"/>
      <c r="BX40" s="684"/>
      <c r="BY40" s="684"/>
      <c r="BZ40" s="684"/>
      <c r="CA40" s="684"/>
      <c r="CB40" s="693"/>
      <c r="CD40" s="698" t="s">
        <v>351</v>
      </c>
      <c r="CE40" s="699"/>
      <c r="CF40" s="699"/>
      <c r="CG40" s="699"/>
      <c r="CH40" s="699"/>
      <c r="CI40" s="699"/>
      <c r="CJ40" s="699"/>
      <c r="CK40" s="699"/>
      <c r="CL40" s="699"/>
      <c r="CM40" s="699"/>
      <c r="CN40" s="699"/>
      <c r="CO40" s="699"/>
      <c r="CP40" s="699"/>
      <c r="CQ40" s="700"/>
      <c r="CR40" s="683">
        <v>188650</v>
      </c>
      <c r="CS40" s="684"/>
      <c r="CT40" s="684"/>
      <c r="CU40" s="684"/>
      <c r="CV40" s="684"/>
      <c r="CW40" s="684"/>
      <c r="CX40" s="684"/>
      <c r="CY40" s="685"/>
      <c r="CZ40" s="688">
        <v>2.8</v>
      </c>
      <c r="DA40" s="720"/>
      <c r="DB40" s="720"/>
      <c r="DC40" s="722"/>
      <c r="DD40" s="692">
        <v>188650</v>
      </c>
      <c r="DE40" s="684"/>
      <c r="DF40" s="684"/>
      <c r="DG40" s="684"/>
      <c r="DH40" s="684"/>
      <c r="DI40" s="684"/>
      <c r="DJ40" s="684"/>
      <c r="DK40" s="685"/>
      <c r="DL40" s="692" t="s">
        <v>231</v>
      </c>
      <c r="DM40" s="684"/>
      <c r="DN40" s="684"/>
      <c r="DO40" s="684"/>
      <c r="DP40" s="684"/>
      <c r="DQ40" s="684"/>
      <c r="DR40" s="684"/>
      <c r="DS40" s="684"/>
      <c r="DT40" s="684"/>
      <c r="DU40" s="684"/>
      <c r="DV40" s="685"/>
      <c r="DW40" s="688" t="s">
        <v>237</v>
      </c>
      <c r="DX40" s="720"/>
      <c r="DY40" s="720"/>
      <c r="DZ40" s="720"/>
      <c r="EA40" s="720"/>
      <c r="EB40" s="720"/>
      <c r="EC40" s="721"/>
    </row>
    <row r="41" spans="2:133" ht="11.25" customHeight="1" x14ac:dyDescent="0.15">
      <c r="B41" s="680" t="s">
        <v>352</v>
      </c>
      <c r="C41" s="681"/>
      <c r="D41" s="681"/>
      <c r="E41" s="681"/>
      <c r="F41" s="681"/>
      <c r="G41" s="681"/>
      <c r="H41" s="681"/>
      <c r="I41" s="681"/>
      <c r="J41" s="681"/>
      <c r="K41" s="681"/>
      <c r="L41" s="681"/>
      <c r="M41" s="681"/>
      <c r="N41" s="681"/>
      <c r="O41" s="681"/>
      <c r="P41" s="681"/>
      <c r="Q41" s="682"/>
      <c r="R41" s="683">
        <v>146800</v>
      </c>
      <c r="S41" s="684"/>
      <c r="T41" s="684"/>
      <c r="U41" s="684"/>
      <c r="V41" s="684"/>
      <c r="W41" s="684"/>
      <c r="X41" s="684"/>
      <c r="Y41" s="685"/>
      <c r="Z41" s="686">
        <v>2.1</v>
      </c>
      <c r="AA41" s="686"/>
      <c r="AB41" s="686"/>
      <c r="AC41" s="686"/>
      <c r="AD41" s="687" t="s">
        <v>237</v>
      </c>
      <c r="AE41" s="687"/>
      <c r="AF41" s="687"/>
      <c r="AG41" s="687"/>
      <c r="AH41" s="687"/>
      <c r="AI41" s="687"/>
      <c r="AJ41" s="687"/>
      <c r="AK41" s="687"/>
      <c r="AL41" s="688" t="s">
        <v>231</v>
      </c>
      <c r="AM41" s="689"/>
      <c r="AN41" s="689"/>
      <c r="AO41" s="690"/>
      <c r="AQ41" s="761" t="s">
        <v>353</v>
      </c>
      <c r="AR41" s="762"/>
      <c r="AS41" s="762"/>
      <c r="AT41" s="762"/>
      <c r="AU41" s="762"/>
      <c r="AV41" s="762"/>
      <c r="AW41" s="762"/>
      <c r="AX41" s="762"/>
      <c r="AY41" s="763"/>
      <c r="AZ41" s="683">
        <v>87501</v>
      </c>
      <c r="BA41" s="684"/>
      <c r="BB41" s="684"/>
      <c r="BC41" s="684"/>
      <c r="BD41" s="708"/>
      <c r="BE41" s="708"/>
      <c r="BF41" s="738"/>
      <c r="BG41" s="764"/>
      <c r="BH41" s="765"/>
      <c r="BI41" s="765"/>
      <c r="BJ41" s="765"/>
      <c r="BK41" s="765"/>
      <c r="BL41" s="236"/>
      <c r="BM41" s="699" t="s">
        <v>354</v>
      </c>
      <c r="BN41" s="699"/>
      <c r="BO41" s="699"/>
      <c r="BP41" s="699"/>
      <c r="BQ41" s="699"/>
      <c r="BR41" s="699"/>
      <c r="BS41" s="699"/>
      <c r="BT41" s="699"/>
      <c r="BU41" s="700"/>
      <c r="BV41" s="683">
        <v>1</v>
      </c>
      <c r="BW41" s="684"/>
      <c r="BX41" s="684"/>
      <c r="BY41" s="684"/>
      <c r="BZ41" s="684"/>
      <c r="CA41" s="684"/>
      <c r="CB41" s="693"/>
      <c r="CD41" s="698" t="s">
        <v>355</v>
      </c>
      <c r="CE41" s="699"/>
      <c r="CF41" s="699"/>
      <c r="CG41" s="699"/>
      <c r="CH41" s="699"/>
      <c r="CI41" s="699"/>
      <c r="CJ41" s="699"/>
      <c r="CK41" s="699"/>
      <c r="CL41" s="699"/>
      <c r="CM41" s="699"/>
      <c r="CN41" s="699"/>
      <c r="CO41" s="699"/>
      <c r="CP41" s="699"/>
      <c r="CQ41" s="700"/>
      <c r="CR41" s="683" t="s">
        <v>231</v>
      </c>
      <c r="CS41" s="708"/>
      <c r="CT41" s="708"/>
      <c r="CU41" s="708"/>
      <c r="CV41" s="708"/>
      <c r="CW41" s="708"/>
      <c r="CX41" s="708"/>
      <c r="CY41" s="709"/>
      <c r="CZ41" s="688" t="s">
        <v>237</v>
      </c>
      <c r="DA41" s="720"/>
      <c r="DB41" s="720"/>
      <c r="DC41" s="722"/>
      <c r="DD41" s="692" t="s">
        <v>237</v>
      </c>
      <c r="DE41" s="708"/>
      <c r="DF41" s="708"/>
      <c r="DG41" s="708"/>
      <c r="DH41" s="708"/>
      <c r="DI41" s="708"/>
      <c r="DJ41" s="708"/>
      <c r="DK41" s="709"/>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15">
      <c r="B42" s="724" t="s">
        <v>356</v>
      </c>
      <c r="C42" s="725"/>
      <c r="D42" s="725"/>
      <c r="E42" s="725"/>
      <c r="F42" s="725"/>
      <c r="G42" s="725"/>
      <c r="H42" s="725"/>
      <c r="I42" s="725"/>
      <c r="J42" s="725"/>
      <c r="K42" s="725"/>
      <c r="L42" s="725"/>
      <c r="M42" s="725"/>
      <c r="N42" s="725"/>
      <c r="O42" s="725"/>
      <c r="P42" s="725"/>
      <c r="Q42" s="726"/>
      <c r="R42" s="768">
        <v>7015845</v>
      </c>
      <c r="S42" s="769"/>
      <c r="T42" s="769"/>
      <c r="U42" s="769"/>
      <c r="V42" s="769"/>
      <c r="W42" s="769"/>
      <c r="X42" s="769"/>
      <c r="Y42" s="777"/>
      <c r="Z42" s="778">
        <v>100</v>
      </c>
      <c r="AA42" s="778"/>
      <c r="AB42" s="778"/>
      <c r="AC42" s="778"/>
      <c r="AD42" s="779">
        <v>4703884</v>
      </c>
      <c r="AE42" s="779"/>
      <c r="AF42" s="779"/>
      <c r="AG42" s="779"/>
      <c r="AH42" s="779"/>
      <c r="AI42" s="779"/>
      <c r="AJ42" s="779"/>
      <c r="AK42" s="779"/>
      <c r="AL42" s="780">
        <v>100</v>
      </c>
      <c r="AM42" s="755"/>
      <c r="AN42" s="755"/>
      <c r="AO42" s="781"/>
      <c r="AQ42" s="782" t="s">
        <v>357</v>
      </c>
      <c r="AR42" s="783"/>
      <c r="AS42" s="783"/>
      <c r="AT42" s="783"/>
      <c r="AU42" s="783"/>
      <c r="AV42" s="783"/>
      <c r="AW42" s="783"/>
      <c r="AX42" s="783"/>
      <c r="AY42" s="784"/>
      <c r="AZ42" s="768">
        <v>513427</v>
      </c>
      <c r="BA42" s="769"/>
      <c r="BB42" s="769"/>
      <c r="BC42" s="769"/>
      <c r="BD42" s="754"/>
      <c r="BE42" s="754"/>
      <c r="BF42" s="756"/>
      <c r="BG42" s="766"/>
      <c r="BH42" s="767"/>
      <c r="BI42" s="767"/>
      <c r="BJ42" s="767"/>
      <c r="BK42" s="767"/>
      <c r="BL42" s="237"/>
      <c r="BM42" s="711" t="s">
        <v>358</v>
      </c>
      <c r="BN42" s="711"/>
      <c r="BO42" s="711"/>
      <c r="BP42" s="711"/>
      <c r="BQ42" s="711"/>
      <c r="BR42" s="711"/>
      <c r="BS42" s="711"/>
      <c r="BT42" s="711"/>
      <c r="BU42" s="712"/>
      <c r="BV42" s="768">
        <v>394</v>
      </c>
      <c r="BW42" s="769"/>
      <c r="BX42" s="769"/>
      <c r="BY42" s="769"/>
      <c r="BZ42" s="769"/>
      <c r="CA42" s="769"/>
      <c r="CB42" s="776"/>
      <c r="CD42" s="680" t="s">
        <v>359</v>
      </c>
      <c r="CE42" s="681"/>
      <c r="CF42" s="681"/>
      <c r="CG42" s="681"/>
      <c r="CH42" s="681"/>
      <c r="CI42" s="681"/>
      <c r="CJ42" s="681"/>
      <c r="CK42" s="681"/>
      <c r="CL42" s="681"/>
      <c r="CM42" s="681"/>
      <c r="CN42" s="681"/>
      <c r="CO42" s="681"/>
      <c r="CP42" s="681"/>
      <c r="CQ42" s="682"/>
      <c r="CR42" s="683">
        <v>890585</v>
      </c>
      <c r="CS42" s="684"/>
      <c r="CT42" s="684"/>
      <c r="CU42" s="684"/>
      <c r="CV42" s="684"/>
      <c r="CW42" s="684"/>
      <c r="CX42" s="684"/>
      <c r="CY42" s="685"/>
      <c r="CZ42" s="688">
        <v>13.1</v>
      </c>
      <c r="DA42" s="689"/>
      <c r="DB42" s="689"/>
      <c r="DC42" s="701"/>
      <c r="DD42" s="692">
        <v>178539</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15">
      <c r="BV43" s="238"/>
      <c r="BW43" s="238"/>
      <c r="BX43" s="238"/>
      <c r="BY43" s="238"/>
      <c r="BZ43" s="238"/>
      <c r="CA43" s="238"/>
      <c r="CB43" s="238"/>
      <c r="CD43" s="680" t="s">
        <v>360</v>
      </c>
      <c r="CE43" s="681"/>
      <c r="CF43" s="681"/>
      <c r="CG43" s="681"/>
      <c r="CH43" s="681"/>
      <c r="CI43" s="681"/>
      <c r="CJ43" s="681"/>
      <c r="CK43" s="681"/>
      <c r="CL43" s="681"/>
      <c r="CM43" s="681"/>
      <c r="CN43" s="681"/>
      <c r="CO43" s="681"/>
      <c r="CP43" s="681"/>
      <c r="CQ43" s="682"/>
      <c r="CR43" s="683">
        <v>58285</v>
      </c>
      <c r="CS43" s="708"/>
      <c r="CT43" s="708"/>
      <c r="CU43" s="708"/>
      <c r="CV43" s="708"/>
      <c r="CW43" s="708"/>
      <c r="CX43" s="708"/>
      <c r="CY43" s="709"/>
      <c r="CZ43" s="688">
        <v>0.9</v>
      </c>
      <c r="DA43" s="720"/>
      <c r="DB43" s="720"/>
      <c r="DC43" s="722"/>
      <c r="DD43" s="692">
        <v>55513</v>
      </c>
      <c r="DE43" s="708"/>
      <c r="DF43" s="708"/>
      <c r="DG43" s="708"/>
      <c r="DH43" s="708"/>
      <c r="DI43" s="708"/>
      <c r="DJ43" s="708"/>
      <c r="DK43" s="709"/>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15">
      <c r="CD44" s="795" t="s">
        <v>308</v>
      </c>
      <c r="CE44" s="796"/>
      <c r="CF44" s="680" t="s">
        <v>361</v>
      </c>
      <c r="CG44" s="681"/>
      <c r="CH44" s="681"/>
      <c r="CI44" s="681"/>
      <c r="CJ44" s="681"/>
      <c r="CK44" s="681"/>
      <c r="CL44" s="681"/>
      <c r="CM44" s="681"/>
      <c r="CN44" s="681"/>
      <c r="CO44" s="681"/>
      <c r="CP44" s="681"/>
      <c r="CQ44" s="682"/>
      <c r="CR44" s="683">
        <v>784713</v>
      </c>
      <c r="CS44" s="684"/>
      <c r="CT44" s="684"/>
      <c r="CU44" s="684"/>
      <c r="CV44" s="684"/>
      <c r="CW44" s="684"/>
      <c r="CX44" s="684"/>
      <c r="CY44" s="685"/>
      <c r="CZ44" s="688">
        <v>11.5</v>
      </c>
      <c r="DA44" s="689"/>
      <c r="DB44" s="689"/>
      <c r="DC44" s="701"/>
      <c r="DD44" s="692">
        <v>171128</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15">
      <c r="CD45" s="797"/>
      <c r="CE45" s="798"/>
      <c r="CF45" s="680" t="s">
        <v>362</v>
      </c>
      <c r="CG45" s="681"/>
      <c r="CH45" s="681"/>
      <c r="CI45" s="681"/>
      <c r="CJ45" s="681"/>
      <c r="CK45" s="681"/>
      <c r="CL45" s="681"/>
      <c r="CM45" s="681"/>
      <c r="CN45" s="681"/>
      <c r="CO45" s="681"/>
      <c r="CP45" s="681"/>
      <c r="CQ45" s="682"/>
      <c r="CR45" s="683">
        <v>99254</v>
      </c>
      <c r="CS45" s="708"/>
      <c r="CT45" s="708"/>
      <c r="CU45" s="708"/>
      <c r="CV45" s="708"/>
      <c r="CW45" s="708"/>
      <c r="CX45" s="708"/>
      <c r="CY45" s="709"/>
      <c r="CZ45" s="688">
        <v>1.5</v>
      </c>
      <c r="DA45" s="720"/>
      <c r="DB45" s="720"/>
      <c r="DC45" s="722"/>
      <c r="DD45" s="692">
        <v>9612</v>
      </c>
      <c r="DE45" s="708"/>
      <c r="DF45" s="708"/>
      <c r="DG45" s="708"/>
      <c r="DH45" s="708"/>
      <c r="DI45" s="708"/>
      <c r="DJ45" s="708"/>
      <c r="DK45" s="709"/>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15">
      <c r="B46" s="230" t="s">
        <v>363</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364</v>
      </c>
      <c r="CG46" s="681"/>
      <c r="CH46" s="681"/>
      <c r="CI46" s="681"/>
      <c r="CJ46" s="681"/>
      <c r="CK46" s="681"/>
      <c r="CL46" s="681"/>
      <c r="CM46" s="681"/>
      <c r="CN46" s="681"/>
      <c r="CO46" s="681"/>
      <c r="CP46" s="681"/>
      <c r="CQ46" s="682"/>
      <c r="CR46" s="683">
        <v>677520</v>
      </c>
      <c r="CS46" s="684"/>
      <c r="CT46" s="684"/>
      <c r="CU46" s="684"/>
      <c r="CV46" s="684"/>
      <c r="CW46" s="684"/>
      <c r="CX46" s="684"/>
      <c r="CY46" s="685"/>
      <c r="CZ46" s="688">
        <v>9.9</v>
      </c>
      <c r="DA46" s="689"/>
      <c r="DB46" s="689"/>
      <c r="DC46" s="701"/>
      <c r="DD46" s="692">
        <v>158525</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15">
      <c r="B47" s="240" t="s">
        <v>365</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366</v>
      </c>
      <c r="CG47" s="681"/>
      <c r="CH47" s="681"/>
      <c r="CI47" s="681"/>
      <c r="CJ47" s="681"/>
      <c r="CK47" s="681"/>
      <c r="CL47" s="681"/>
      <c r="CM47" s="681"/>
      <c r="CN47" s="681"/>
      <c r="CO47" s="681"/>
      <c r="CP47" s="681"/>
      <c r="CQ47" s="682"/>
      <c r="CR47" s="683">
        <v>105872</v>
      </c>
      <c r="CS47" s="708"/>
      <c r="CT47" s="708"/>
      <c r="CU47" s="708"/>
      <c r="CV47" s="708"/>
      <c r="CW47" s="708"/>
      <c r="CX47" s="708"/>
      <c r="CY47" s="709"/>
      <c r="CZ47" s="688">
        <v>1.6</v>
      </c>
      <c r="DA47" s="720"/>
      <c r="DB47" s="720"/>
      <c r="DC47" s="722"/>
      <c r="DD47" s="692">
        <v>7411</v>
      </c>
      <c r="DE47" s="708"/>
      <c r="DF47" s="708"/>
      <c r="DG47" s="708"/>
      <c r="DH47" s="708"/>
      <c r="DI47" s="708"/>
      <c r="DJ47" s="708"/>
      <c r="DK47" s="709"/>
      <c r="DL47" s="770"/>
      <c r="DM47" s="771"/>
      <c r="DN47" s="771"/>
      <c r="DO47" s="771"/>
      <c r="DP47" s="771"/>
      <c r="DQ47" s="771"/>
      <c r="DR47" s="771"/>
      <c r="DS47" s="771"/>
      <c r="DT47" s="771"/>
      <c r="DU47" s="771"/>
      <c r="DV47" s="772"/>
      <c r="DW47" s="773"/>
      <c r="DX47" s="774"/>
      <c r="DY47" s="774"/>
      <c r="DZ47" s="774"/>
      <c r="EA47" s="774"/>
      <c r="EB47" s="774"/>
      <c r="EC47" s="775"/>
    </row>
    <row r="48" spans="2:133" x14ac:dyDescent="0.15">
      <c r="B48" s="241" t="s">
        <v>367</v>
      </c>
      <c r="CD48" s="799"/>
      <c r="CE48" s="800"/>
      <c r="CF48" s="680" t="s">
        <v>368</v>
      </c>
      <c r="CG48" s="681"/>
      <c r="CH48" s="681"/>
      <c r="CI48" s="681"/>
      <c r="CJ48" s="681"/>
      <c r="CK48" s="681"/>
      <c r="CL48" s="681"/>
      <c r="CM48" s="681"/>
      <c r="CN48" s="681"/>
      <c r="CO48" s="681"/>
      <c r="CP48" s="681"/>
      <c r="CQ48" s="682"/>
      <c r="CR48" s="683" t="s">
        <v>231</v>
      </c>
      <c r="CS48" s="684"/>
      <c r="CT48" s="684"/>
      <c r="CU48" s="684"/>
      <c r="CV48" s="684"/>
      <c r="CW48" s="684"/>
      <c r="CX48" s="684"/>
      <c r="CY48" s="685"/>
      <c r="CZ48" s="688" t="s">
        <v>231</v>
      </c>
      <c r="DA48" s="689"/>
      <c r="DB48" s="689"/>
      <c r="DC48" s="701"/>
      <c r="DD48" s="692" t="s">
        <v>231</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15">
      <c r="CD49" s="724" t="s">
        <v>369</v>
      </c>
      <c r="CE49" s="725"/>
      <c r="CF49" s="725"/>
      <c r="CG49" s="725"/>
      <c r="CH49" s="725"/>
      <c r="CI49" s="725"/>
      <c r="CJ49" s="725"/>
      <c r="CK49" s="725"/>
      <c r="CL49" s="725"/>
      <c r="CM49" s="725"/>
      <c r="CN49" s="725"/>
      <c r="CO49" s="725"/>
      <c r="CP49" s="725"/>
      <c r="CQ49" s="726"/>
      <c r="CR49" s="768">
        <v>6818246</v>
      </c>
      <c r="CS49" s="754"/>
      <c r="CT49" s="754"/>
      <c r="CU49" s="754"/>
      <c r="CV49" s="754"/>
      <c r="CW49" s="754"/>
      <c r="CX49" s="754"/>
      <c r="CY49" s="785"/>
      <c r="CZ49" s="780">
        <v>100</v>
      </c>
      <c r="DA49" s="786"/>
      <c r="DB49" s="786"/>
      <c r="DC49" s="787"/>
      <c r="DD49" s="788">
        <v>5283315</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jmAGC67RYz8VnWD/2K7HUCS5sqNdkHW3+cLlv+lmYxIDqYuJHIrwT98F8Zs9eOuxNQIJiHWSZoR9N9H+X5771g==" saltValue="aQepqqZVEp1E2aRRbV8FWw=="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60" zoomScaleNormal="60" zoomScaleSheetLayoutView="70" workbookViewId="0">
      <selection activeCell="AP32" sqref="AP32:AT32"/>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370</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371</v>
      </c>
      <c r="DK2" s="831"/>
      <c r="DL2" s="831"/>
      <c r="DM2" s="831"/>
      <c r="DN2" s="831"/>
      <c r="DO2" s="832"/>
      <c r="DP2" s="250"/>
      <c r="DQ2" s="830" t="s">
        <v>372</v>
      </c>
      <c r="DR2" s="831"/>
      <c r="DS2" s="831"/>
      <c r="DT2" s="831"/>
      <c r="DU2" s="831"/>
      <c r="DV2" s="831"/>
      <c r="DW2" s="831"/>
      <c r="DX2" s="831"/>
      <c r="DY2" s="831"/>
      <c r="DZ2" s="832"/>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833" t="s">
        <v>373</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374</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824" t="s">
        <v>375</v>
      </c>
      <c r="B5" s="825"/>
      <c r="C5" s="825"/>
      <c r="D5" s="825"/>
      <c r="E5" s="825"/>
      <c r="F5" s="825"/>
      <c r="G5" s="825"/>
      <c r="H5" s="825"/>
      <c r="I5" s="825"/>
      <c r="J5" s="825"/>
      <c r="K5" s="825"/>
      <c r="L5" s="825"/>
      <c r="M5" s="825"/>
      <c r="N5" s="825"/>
      <c r="O5" s="825"/>
      <c r="P5" s="826"/>
      <c r="Q5" s="801" t="s">
        <v>376</v>
      </c>
      <c r="R5" s="802"/>
      <c r="S5" s="802"/>
      <c r="T5" s="802"/>
      <c r="U5" s="803"/>
      <c r="V5" s="801" t="s">
        <v>377</v>
      </c>
      <c r="W5" s="802"/>
      <c r="X5" s="802"/>
      <c r="Y5" s="802"/>
      <c r="Z5" s="803"/>
      <c r="AA5" s="801" t="s">
        <v>378</v>
      </c>
      <c r="AB5" s="802"/>
      <c r="AC5" s="802"/>
      <c r="AD5" s="802"/>
      <c r="AE5" s="802"/>
      <c r="AF5" s="834" t="s">
        <v>379</v>
      </c>
      <c r="AG5" s="802"/>
      <c r="AH5" s="802"/>
      <c r="AI5" s="802"/>
      <c r="AJ5" s="813"/>
      <c r="AK5" s="802" t="s">
        <v>380</v>
      </c>
      <c r="AL5" s="802"/>
      <c r="AM5" s="802"/>
      <c r="AN5" s="802"/>
      <c r="AO5" s="803"/>
      <c r="AP5" s="801" t="s">
        <v>381</v>
      </c>
      <c r="AQ5" s="802"/>
      <c r="AR5" s="802"/>
      <c r="AS5" s="802"/>
      <c r="AT5" s="803"/>
      <c r="AU5" s="801" t="s">
        <v>382</v>
      </c>
      <c r="AV5" s="802"/>
      <c r="AW5" s="802"/>
      <c r="AX5" s="802"/>
      <c r="AY5" s="813"/>
      <c r="AZ5" s="257"/>
      <c r="BA5" s="257"/>
      <c r="BB5" s="257"/>
      <c r="BC5" s="257"/>
      <c r="BD5" s="257"/>
      <c r="BE5" s="258"/>
      <c r="BF5" s="258"/>
      <c r="BG5" s="258"/>
      <c r="BH5" s="258"/>
      <c r="BI5" s="258"/>
      <c r="BJ5" s="258"/>
      <c r="BK5" s="258"/>
      <c r="BL5" s="258"/>
      <c r="BM5" s="258"/>
      <c r="BN5" s="258"/>
      <c r="BO5" s="258"/>
      <c r="BP5" s="258"/>
      <c r="BQ5" s="824" t="s">
        <v>383</v>
      </c>
      <c r="BR5" s="825"/>
      <c r="BS5" s="825"/>
      <c r="BT5" s="825"/>
      <c r="BU5" s="825"/>
      <c r="BV5" s="825"/>
      <c r="BW5" s="825"/>
      <c r="BX5" s="825"/>
      <c r="BY5" s="825"/>
      <c r="BZ5" s="825"/>
      <c r="CA5" s="825"/>
      <c r="CB5" s="825"/>
      <c r="CC5" s="825"/>
      <c r="CD5" s="825"/>
      <c r="CE5" s="825"/>
      <c r="CF5" s="825"/>
      <c r="CG5" s="826"/>
      <c r="CH5" s="801" t="s">
        <v>384</v>
      </c>
      <c r="CI5" s="802"/>
      <c r="CJ5" s="802"/>
      <c r="CK5" s="802"/>
      <c r="CL5" s="803"/>
      <c r="CM5" s="801" t="s">
        <v>385</v>
      </c>
      <c r="CN5" s="802"/>
      <c r="CO5" s="802"/>
      <c r="CP5" s="802"/>
      <c r="CQ5" s="803"/>
      <c r="CR5" s="801" t="s">
        <v>386</v>
      </c>
      <c r="CS5" s="802"/>
      <c r="CT5" s="802"/>
      <c r="CU5" s="802"/>
      <c r="CV5" s="803"/>
      <c r="CW5" s="801" t="s">
        <v>387</v>
      </c>
      <c r="CX5" s="802"/>
      <c r="CY5" s="802"/>
      <c r="CZ5" s="802"/>
      <c r="DA5" s="803"/>
      <c r="DB5" s="801" t="s">
        <v>388</v>
      </c>
      <c r="DC5" s="802"/>
      <c r="DD5" s="802"/>
      <c r="DE5" s="802"/>
      <c r="DF5" s="803"/>
      <c r="DG5" s="807" t="s">
        <v>389</v>
      </c>
      <c r="DH5" s="808"/>
      <c r="DI5" s="808"/>
      <c r="DJ5" s="808"/>
      <c r="DK5" s="809"/>
      <c r="DL5" s="807" t="s">
        <v>390</v>
      </c>
      <c r="DM5" s="808"/>
      <c r="DN5" s="808"/>
      <c r="DO5" s="808"/>
      <c r="DP5" s="809"/>
      <c r="DQ5" s="801" t="s">
        <v>391</v>
      </c>
      <c r="DR5" s="802"/>
      <c r="DS5" s="802"/>
      <c r="DT5" s="802"/>
      <c r="DU5" s="803"/>
      <c r="DV5" s="801" t="s">
        <v>382</v>
      </c>
      <c r="DW5" s="802"/>
      <c r="DX5" s="802"/>
      <c r="DY5" s="802"/>
      <c r="DZ5" s="813"/>
      <c r="EA5" s="255"/>
    </row>
    <row r="6" spans="1:131" s="256" customFormat="1" ht="26.25" customHeight="1" thickBot="1" x14ac:dyDescent="0.2">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x14ac:dyDescent="0.15">
      <c r="A7" s="259">
        <v>1</v>
      </c>
      <c r="B7" s="815" t="s">
        <v>392</v>
      </c>
      <c r="C7" s="816"/>
      <c r="D7" s="816"/>
      <c r="E7" s="816"/>
      <c r="F7" s="816"/>
      <c r="G7" s="816"/>
      <c r="H7" s="816"/>
      <c r="I7" s="816"/>
      <c r="J7" s="816"/>
      <c r="K7" s="816"/>
      <c r="L7" s="816"/>
      <c r="M7" s="816"/>
      <c r="N7" s="816"/>
      <c r="O7" s="816"/>
      <c r="P7" s="817"/>
      <c r="Q7" s="818">
        <v>7015</v>
      </c>
      <c r="R7" s="819"/>
      <c r="S7" s="819"/>
      <c r="T7" s="819"/>
      <c r="U7" s="819"/>
      <c r="V7" s="819">
        <v>6817</v>
      </c>
      <c r="W7" s="819"/>
      <c r="X7" s="819"/>
      <c r="Y7" s="819"/>
      <c r="Z7" s="819"/>
      <c r="AA7" s="819">
        <v>198</v>
      </c>
      <c r="AB7" s="819"/>
      <c r="AC7" s="819"/>
      <c r="AD7" s="819"/>
      <c r="AE7" s="820"/>
      <c r="AF7" s="821">
        <v>160</v>
      </c>
      <c r="AG7" s="822"/>
      <c r="AH7" s="822"/>
      <c r="AI7" s="822"/>
      <c r="AJ7" s="823"/>
      <c r="AK7" s="858">
        <v>23</v>
      </c>
      <c r="AL7" s="859"/>
      <c r="AM7" s="859"/>
      <c r="AN7" s="859"/>
      <c r="AO7" s="859"/>
      <c r="AP7" s="859">
        <v>9519</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t="s">
        <v>586</v>
      </c>
      <c r="BT7" s="863"/>
      <c r="BU7" s="863"/>
      <c r="BV7" s="863"/>
      <c r="BW7" s="863"/>
      <c r="BX7" s="863"/>
      <c r="BY7" s="863"/>
      <c r="BZ7" s="863"/>
      <c r="CA7" s="863"/>
      <c r="CB7" s="863"/>
      <c r="CC7" s="863"/>
      <c r="CD7" s="863"/>
      <c r="CE7" s="863"/>
      <c r="CF7" s="863"/>
      <c r="CG7" s="864"/>
      <c r="CH7" s="855">
        <v>-3</v>
      </c>
      <c r="CI7" s="856"/>
      <c r="CJ7" s="856"/>
      <c r="CK7" s="856"/>
      <c r="CL7" s="857"/>
      <c r="CM7" s="855">
        <v>170</v>
      </c>
      <c r="CN7" s="856"/>
      <c r="CO7" s="856"/>
      <c r="CP7" s="856"/>
      <c r="CQ7" s="857"/>
      <c r="CR7" s="855">
        <v>146</v>
      </c>
      <c r="CS7" s="856"/>
      <c r="CT7" s="856"/>
      <c r="CU7" s="856"/>
      <c r="CV7" s="857"/>
      <c r="CW7" s="855">
        <v>2</v>
      </c>
      <c r="CX7" s="856"/>
      <c r="CY7" s="856"/>
      <c r="CZ7" s="856"/>
      <c r="DA7" s="857"/>
      <c r="DB7" s="855" t="s">
        <v>592</v>
      </c>
      <c r="DC7" s="856"/>
      <c r="DD7" s="856"/>
      <c r="DE7" s="856"/>
      <c r="DF7" s="857"/>
      <c r="DG7" s="855" t="s">
        <v>592</v>
      </c>
      <c r="DH7" s="856"/>
      <c r="DI7" s="856"/>
      <c r="DJ7" s="856"/>
      <c r="DK7" s="857"/>
      <c r="DL7" s="855" t="s">
        <v>592</v>
      </c>
      <c r="DM7" s="856"/>
      <c r="DN7" s="856"/>
      <c r="DO7" s="856"/>
      <c r="DP7" s="857"/>
      <c r="DQ7" s="855" t="s">
        <v>592</v>
      </c>
      <c r="DR7" s="856"/>
      <c r="DS7" s="856"/>
      <c r="DT7" s="856"/>
      <c r="DU7" s="857"/>
      <c r="DV7" s="836"/>
      <c r="DW7" s="837"/>
      <c r="DX7" s="837"/>
      <c r="DY7" s="837"/>
      <c r="DZ7" s="838"/>
      <c r="EA7" s="255"/>
    </row>
    <row r="8" spans="1:131" s="256" customFormat="1" ht="26.25" customHeight="1" x14ac:dyDescent="0.15">
      <c r="A8" s="262">
        <v>2</v>
      </c>
      <c r="B8" s="839" t="s">
        <v>393</v>
      </c>
      <c r="C8" s="840"/>
      <c r="D8" s="840"/>
      <c r="E8" s="840"/>
      <c r="F8" s="840"/>
      <c r="G8" s="840"/>
      <c r="H8" s="840"/>
      <c r="I8" s="840"/>
      <c r="J8" s="840"/>
      <c r="K8" s="840"/>
      <c r="L8" s="840"/>
      <c r="M8" s="840"/>
      <c r="N8" s="840"/>
      <c r="O8" s="840"/>
      <c r="P8" s="841"/>
      <c r="Q8" s="842">
        <v>1</v>
      </c>
      <c r="R8" s="843"/>
      <c r="S8" s="843"/>
      <c r="T8" s="843"/>
      <c r="U8" s="843"/>
      <c r="V8" s="843">
        <v>1</v>
      </c>
      <c r="W8" s="843"/>
      <c r="X8" s="843"/>
      <c r="Y8" s="843"/>
      <c r="Z8" s="843"/>
      <c r="AA8" s="843" t="s">
        <v>614</v>
      </c>
      <c r="AB8" s="843"/>
      <c r="AC8" s="843"/>
      <c r="AD8" s="843"/>
      <c r="AE8" s="844"/>
      <c r="AF8" s="845" t="s">
        <v>394</v>
      </c>
      <c r="AG8" s="846"/>
      <c r="AH8" s="846"/>
      <c r="AI8" s="846"/>
      <c r="AJ8" s="847"/>
      <c r="AK8" s="848" t="s">
        <v>592</v>
      </c>
      <c r="AL8" s="849"/>
      <c r="AM8" s="849"/>
      <c r="AN8" s="849"/>
      <c r="AO8" s="849"/>
      <c r="AP8" s="849" t="s">
        <v>592</v>
      </c>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t="s">
        <v>587</v>
      </c>
      <c r="BT8" s="853"/>
      <c r="BU8" s="853"/>
      <c r="BV8" s="853"/>
      <c r="BW8" s="853"/>
      <c r="BX8" s="853"/>
      <c r="BY8" s="853"/>
      <c r="BZ8" s="853"/>
      <c r="CA8" s="853"/>
      <c r="CB8" s="853"/>
      <c r="CC8" s="853"/>
      <c r="CD8" s="853"/>
      <c r="CE8" s="853"/>
      <c r="CF8" s="853"/>
      <c r="CG8" s="854"/>
      <c r="CH8" s="865">
        <v>5</v>
      </c>
      <c r="CI8" s="866"/>
      <c r="CJ8" s="866"/>
      <c r="CK8" s="866"/>
      <c r="CL8" s="867"/>
      <c r="CM8" s="865">
        <v>157</v>
      </c>
      <c r="CN8" s="866"/>
      <c r="CO8" s="866"/>
      <c r="CP8" s="866"/>
      <c r="CQ8" s="867"/>
      <c r="CR8" s="865">
        <v>16</v>
      </c>
      <c r="CS8" s="866"/>
      <c r="CT8" s="866"/>
      <c r="CU8" s="866"/>
      <c r="CV8" s="867"/>
      <c r="CW8" s="865" t="s">
        <v>592</v>
      </c>
      <c r="CX8" s="866"/>
      <c r="CY8" s="866"/>
      <c r="CZ8" s="866"/>
      <c r="DA8" s="867"/>
      <c r="DB8" s="865" t="s">
        <v>592</v>
      </c>
      <c r="DC8" s="866"/>
      <c r="DD8" s="866"/>
      <c r="DE8" s="866"/>
      <c r="DF8" s="867"/>
      <c r="DG8" s="865" t="s">
        <v>592</v>
      </c>
      <c r="DH8" s="866"/>
      <c r="DI8" s="866"/>
      <c r="DJ8" s="866"/>
      <c r="DK8" s="867"/>
      <c r="DL8" s="865" t="s">
        <v>592</v>
      </c>
      <c r="DM8" s="866"/>
      <c r="DN8" s="866"/>
      <c r="DO8" s="866"/>
      <c r="DP8" s="867"/>
      <c r="DQ8" s="865" t="s">
        <v>592</v>
      </c>
      <c r="DR8" s="866"/>
      <c r="DS8" s="866"/>
      <c r="DT8" s="866"/>
      <c r="DU8" s="867"/>
      <c r="DV8" s="868"/>
      <c r="DW8" s="869"/>
      <c r="DX8" s="869"/>
      <c r="DY8" s="869"/>
      <c r="DZ8" s="870"/>
      <c r="EA8" s="255"/>
    </row>
    <row r="9" spans="1:131" s="256" customFormat="1" ht="26.25" customHeight="1" x14ac:dyDescent="0.15">
      <c r="A9" s="262">
        <v>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t="s">
        <v>588</v>
      </c>
      <c r="BT9" s="853"/>
      <c r="BU9" s="853"/>
      <c r="BV9" s="853"/>
      <c r="BW9" s="853"/>
      <c r="BX9" s="853"/>
      <c r="BY9" s="853"/>
      <c r="BZ9" s="853"/>
      <c r="CA9" s="853"/>
      <c r="CB9" s="853"/>
      <c r="CC9" s="853"/>
      <c r="CD9" s="853"/>
      <c r="CE9" s="853"/>
      <c r="CF9" s="853"/>
      <c r="CG9" s="854"/>
      <c r="CH9" s="865">
        <v>-14</v>
      </c>
      <c r="CI9" s="866"/>
      <c r="CJ9" s="866"/>
      <c r="CK9" s="866"/>
      <c r="CL9" s="867"/>
      <c r="CM9" s="865">
        <v>13</v>
      </c>
      <c r="CN9" s="866"/>
      <c r="CO9" s="866"/>
      <c r="CP9" s="866"/>
      <c r="CQ9" s="867"/>
      <c r="CR9" s="865">
        <v>34</v>
      </c>
      <c r="CS9" s="866"/>
      <c r="CT9" s="866"/>
      <c r="CU9" s="866"/>
      <c r="CV9" s="867"/>
      <c r="CW9" s="865" t="s">
        <v>592</v>
      </c>
      <c r="CX9" s="866"/>
      <c r="CY9" s="866"/>
      <c r="CZ9" s="866"/>
      <c r="DA9" s="867"/>
      <c r="DB9" s="865" t="s">
        <v>592</v>
      </c>
      <c r="DC9" s="866"/>
      <c r="DD9" s="866"/>
      <c r="DE9" s="866"/>
      <c r="DF9" s="867"/>
      <c r="DG9" s="865" t="s">
        <v>592</v>
      </c>
      <c r="DH9" s="866"/>
      <c r="DI9" s="866"/>
      <c r="DJ9" s="866"/>
      <c r="DK9" s="867"/>
      <c r="DL9" s="865" t="s">
        <v>592</v>
      </c>
      <c r="DM9" s="866"/>
      <c r="DN9" s="866"/>
      <c r="DO9" s="866"/>
      <c r="DP9" s="867"/>
      <c r="DQ9" s="865" t="s">
        <v>592</v>
      </c>
      <c r="DR9" s="866"/>
      <c r="DS9" s="866"/>
      <c r="DT9" s="866"/>
      <c r="DU9" s="867"/>
      <c r="DV9" s="868"/>
      <c r="DW9" s="869"/>
      <c r="DX9" s="869"/>
      <c r="DY9" s="869"/>
      <c r="DZ9" s="870"/>
      <c r="EA9" s="255"/>
    </row>
    <row r="10" spans="1:131" s="256" customFormat="1" ht="26.25" customHeight="1" x14ac:dyDescent="0.15">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t="s">
        <v>589</v>
      </c>
      <c r="BT10" s="853"/>
      <c r="BU10" s="853"/>
      <c r="BV10" s="853"/>
      <c r="BW10" s="853"/>
      <c r="BX10" s="853"/>
      <c r="BY10" s="853"/>
      <c r="BZ10" s="853"/>
      <c r="CA10" s="853"/>
      <c r="CB10" s="853"/>
      <c r="CC10" s="853"/>
      <c r="CD10" s="853"/>
      <c r="CE10" s="853"/>
      <c r="CF10" s="853"/>
      <c r="CG10" s="854"/>
      <c r="CH10" s="865">
        <v>-7</v>
      </c>
      <c r="CI10" s="866"/>
      <c r="CJ10" s="866"/>
      <c r="CK10" s="866"/>
      <c r="CL10" s="867"/>
      <c r="CM10" s="865">
        <v>32</v>
      </c>
      <c r="CN10" s="866"/>
      <c r="CO10" s="866"/>
      <c r="CP10" s="866"/>
      <c r="CQ10" s="867"/>
      <c r="CR10" s="865">
        <v>40</v>
      </c>
      <c r="CS10" s="866"/>
      <c r="CT10" s="866"/>
      <c r="CU10" s="866"/>
      <c r="CV10" s="867"/>
      <c r="CW10" s="865" t="s">
        <v>592</v>
      </c>
      <c r="CX10" s="866"/>
      <c r="CY10" s="866"/>
      <c r="CZ10" s="866"/>
      <c r="DA10" s="867"/>
      <c r="DB10" s="865" t="s">
        <v>592</v>
      </c>
      <c r="DC10" s="866"/>
      <c r="DD10" s="866"/>
      <c r="DE10" s="866"/>
      <c r="DF10" s="867"/>
      <c r="DG10" s="865" t="s">
        <v>592</v>
      </c>
      <c r="DH10" s="866"/>
      <c r="DI10" s="866"/>
      <c r="DJ10" s="866"/>
      <c r="DK10" s="867"/>
      <c r="DL10" s="865" t="s">
        <v>592</v>
      </c>
      <c r="DM10" s="866"/>
      <c r="DN10" s="866"/>
      <c r="DO10" s="866"/>
      <c r="DP10" s="867"/>
      <c r="DQ10" s="865" t="s">
        <v>592</v>
      </c>
      <c r="DR10" s="866"/>
      <c r="DS10" s="866"/>
      <c r="DT10" s="866"/>
      <c r="DU10" s="867"/>
      <c r="DV10" s="868"/>
      <c r="DW10" s="869"/>
      <c r="DX10" s="869"/>
      <c r="DY10" s="869"/>
      <c r="DZ10" s="870"/>
      <c r="EA10" s="255"/>
    </row>
    <row r="11" spans="1:131" s="256" customFormat="1" ht="26.25" customHeight="1" x14ac:dyDescent="0.15">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t="s">
        <v>590</v>
      </c>
      <c r="BT11" s="853"/>
      <c r="BU11" s="853"/>
      <c r="BV11" s="853"/>
      <c r="BW11" s="853"/>
      <c r="BX11" s="853"/>
      <c r="BY11" s="853"/>
      <c r="BZ11" s="853"/>
      <c r="CA11" s="853"/>
      <c r="CB11" s="853"/>
      <c r="CC11" s="853"/>
      <c r="CD11" s="853"/>
      <c r="CE11" s="853"/>
      <c r="CF11" s="853"/>
      <c r="CG11" s="854"/>
      <c r="CH11" s="865">
        <v>2</v>
      </c>
      <c r="CI11" s="866"/>
      <c r="CJ11" s="866"/>
      <c r="CK11" s="866"/>
      <c r="CL11" s="867"/>
      <c r="CM11" s="865">
        <v>36</v>
      </c>
      <c r="CN11" s="866"/>
      <c r="CO11" s="866"/>
      <c r="CP11" s="866"/>
      <c r="CQ11" s="867"/>
      <c r="CR11" s="865">
        <v>26</v>
      </c>
      <c r="CS11" s="866"/>
      <c r="CT11" s="866"/>
      <c r="CU11" s="866"/>
      <c r="CV11" s="867"/>
      <c r="CW11" s="865" t="s">
        <v>592</v>
      </c>
      <c r="CX11" s="866"/>
      <c r="CY11" s="866"/>
      <c r="CZ11" s="866"/>
      <c r="DA11" s="867"/>
      <c r="DB11" s="865" t="s">
        <v>592</v>
      </c>
      <c r="DC11" s="866"/>
      <c r="DD11" s="866"/>
      <c r="DE11" s="866"/>
      <c r="DF11" s="867"/>
      <c r="DG11" s="865" t="s">
        <v>592</v>
      </c>
      <c r="DH11" s="866"/>
      <c r="DI11" s="866"/>
      <c r="DJ11" s="866"/>
      <c r="DK11" s="867"/>
      <c r="DL11" s="865" t="s">
        <v>592</v>
      </c>
      <c r="DM11" s="866"/>
      <c r="DN11" s="866"/>
      <c r="DO11" s="866"/>
      <c r="DP11" s="867"/>
      <c r="DQ11" s="865" t="s">
        <v>592</v>
      </c>
      <c r="DR11" s="866"/>
      <c r="DS11" s="866"/>
      <c r="DT11" s="866"/>
      <c r="DU11" s="867"/>
      <c r="DV11" s="868"/>
      <c r="DW11" s="869"/>
      <c r="DX11" s="869"/>
      <c r="DY11" s="869"/>
      <c r="DZ11" s="870"/>
      <c r="EA11" s="255"/>
    </row>
    <row r="12" spans="1:131" s="256" customFormat="1" ht="26.25" customHeight="1" x14ac:dyDescent="0.15">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t="s">
        <v>591</v>
      </c>
      <c r="BT12" s="853"/>
      <c r="BU12" s="853"/>
      <c r="BV12" s="853"/>
      <c r="BW12" s="853"/>
      <c r="BX12" s="853"/>
      <c r="BY12" s="853"/>
      <c r="BZ12" s="853"/>
      <c r="CA12" s="853"/>
      <c r="CB12" s="853"/>
      <c r="CC12" s="853"/>
      <c r="CD12" s="853"/>
      <c r="CE12" s="853"/>
      <c r="CF12" s="853"/>
      <c r="CG12" s="854"/>
      <c r="CH12" s="865">
        <v>-2</v>
      </c>
      <c r="CI12" s="866"/>
      <c r="CJ12" s="866"/>
      <c r="CK12" s="866"/>
      <c r="CL12" s="867"/>
      <c r="CM12" s="865">
        <v>67</v>
      </c>
      <c r="CN12" s="866"/>
      <c r="CO12" s="866"/>
      <c r="CP12" s="866"/>
      <c r="CQ12" s="867"/>
      <c r="CR12" s="865">
        <v>30</v>
      </c>
      <c r="CS12" s="866"/>
      <c r="CT12" s="866"/>
      <c r="CU12" s="866"/>
      <c r="CV12" s="867"/>
      <c r="CW12" s="865" t="s">
        <v>592</v>
      </c>
      <c r="CX12" s="866"/>
      <c r="CY12" s="866"/>
      <c r="CZ12" s="866"/>
      <c r="DA12" s="867"/>
      <c r="DB12" s="865" t="s">
        <v>592</v>
      </c>
      <c r="DC12" s="866"/>
      <c r="DD12" s="866"/>
      <c r="DE12" s="866"/>
      <c r="DF12" s="867"/>
      <c r="DG12" s="865" t="s">
        <v>592</v>
      </c>
      <c r="DH12" s="866"/>
      <c r="DI12" s="866"/>
      <c r="DJ12" s="866"/>
      <c r="DK12" s="867"/>
      <c r="DL12" s="865" t="s">
        <v>592</v>
      </c>
      <c r="DM12" s="866"/>
      <c r="DN12" s="866"/>
      <c r="DO12" s="866"/>
      <c r="DP12" s="867"/>
      <c r="DQ12" s="865" t="s">
        <v>592</v>
      </c>
      <c r="DR12" s="866"/>
      <c r="DS12" s="866"/>
      <c r="DT12" s="866"/>
      <c r="DU12" s="867"/>
      <c r="DV12" s="868"/>
      <c r="DW12" s="869"/>
      <c r="DX12" s="869"/>
      <c r="DY12" s="869"/>
      <c r="DZ12" s="870"/>
      <c r="EA12" s="255"/>
    </row>
    <row r="13" spans="1:131" s="256" customFormat="1" ht="26.25" customHeight="1" x14ac:dyDescent="0.15">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x14ac:dyDescent="0.15">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x14ac:dyDescent="0.15">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x14ac:dyDescent="0.15">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x14ac:dyDescent="0.15">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x14ac:dyDescent="0.15">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x14ac:dyDescent="0.15">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x14ac:dyDescent="0.15">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x14ac:dyDescent="0.2">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x14ac:dyDescent="0.15">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395</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x14ac:dyDescent="0.2">
      <c r="A23" s="265" t="s">
        <v>396</v>
      </c>
      <c r="B23" s="874" t="s">
        <v>397</v>
      </c>
      <c r="C23" s="875"/>
      <c r="D23" s="875"/>
      <c r="E23" s="875"/>
      <c r="F23" s="875"/>
      <c r="G23" s="875"/>
      <c r="H23" s="875"/>
      <c r="I23" s="875"/>
      <c r="J23" s="875"/>
      <c r="K23" s="875"/>
      <c r="L23" s="875"/>
      <c r="M23" s="875"/>
      <c r="N23" s="875"/>
      <c r="O23" s="875"/>
      <c r="P23" s="876"/>
      <c r="Q23" s="877">
        <v>7016</v>
      </c>
      <c r="R23" s="878"/>
      <c r="S23" s="878"/>
      <c r="T23" s="878"/>
      <c r="U23" s="878"/>
      <c r="V23" s="878">
        <v>6818</v>
      </c>
      <c r="W23" s="878"/>
      <c r="X23" s="878"/>
      <c r="Y23" s="878"/>
      <c r="Z23" s="878"/>
      <c r="AA23" s="878">
        <v>198</v>
      </c>
      <c r="AB23" s="878"/>
      <c r="AC23" s="878"/>
      <c r="AD23" s="878"/>
      <c r="AE23" s="879"/>
      <c r="AF23" s="880">
        <v>160</v>
      </c>
      <c r="AG23" s="878"/>
      <c r="AH23" s="878"/>
      <c r="AI23" s="878"/>
      <c r="AJ23" s="881"/>
      <c r="AK23" s="882"/>
      <c r="AL23" s="883"/>
      <c r="AM23" s="883"/>
      <c r="AN23" s="883"/>
      <c r="AO23" s="883"/>
      <c r="AP23" s="878">
        <v>9519</v>
      </c>
      <c r="AQ23" s="878"/>
      <c r="AR23" s="878"/>
      <c r="AS23" s="878"/>
      <c r="AT23" s="878"/>
      <c r="AU23" s="884"/>
      <c r="AV23" s="884"/>
      <c r="AW23" s="884"/>
      <c r="AX23" s="884"/>
      <c r="AY23" s="885"/>
      <c r="AZ23" s="893" t="s">
        <v>398</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x14ac:dyDescent="0.15">
      <c r="A24" s="892" t="s">
        <v>399</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x14ac:dyDescent="0.2">
      <c r="A25" s="833" t="s">
        <v>400</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x14ac:dyDescent="0.15">
      <c r="A26" s="824" t="s">
        <v>375</v>
      </c>
      <c r="B26" s="825"/>
      <c r="C26" s="825"/>
      <c r="D26" s="825"/>
      <c r="E26" s="825"/>
      <c r="F26" s="825"/>
      <c r="G26" s="825"/>
      <c r="H26" s="825"/>
      <c r="I26" s="825"/>
      <c r="J26" s="825"/>
      <c r="K26" s="825"/>
      <c r="L26" s="825"/>
      <c r="M26" s="825"/>
      <c r="N26" s="825"/>
      <c r="O26" s="825"/>
      <c r="P26" s="826"/>
      <c r="Q26" s="801" t="s">
        <v>401</v>
      </c>
      <c r="R26" s="802"/>
      <c r="S26" s="802"/>
      <c r="T26" s="802"/>
      <c r="U26" s="803"/>
      <c r="V26" s="801" t="s">
        <v>402</v>
      </c>
      <c r="W26" s="802"/>
      <c r="X26" s="802"/>
      <c r="Y26" s="802"/>
      <c r="Z26" s="803"/>
      <c r="AA26" s="801" t="s">
        <v>403</v>
      </c>
      <c r="AB26" s="802"/>
      <c r="AC26" s="802"/>
      <c r="AD26" s="802"/>
      <c r="AE26" s="802"/>
      <c r="AF26" s="896" t="s">
        <v>404</v>
      </c>
      <c r="AG26" s="897"/>
      <c r="AH26" s="897"/>
      <c r="AI26" s="897"/>
      <c r="AJ26" s="898"/>
      <c r="AK26" s="802" t="s">
        <v>405</v>
      </c>
      <c r="AL26" s="802"/>
      <c r="AM26" s="802"/>
      <c r="AN26" s="802"/>
      <c r="AO26" s="803"/>
      <c r="AP26" s="801" t="s">
        <v>406</v>
      </c>
      <c r="AQ26" s="802"/>
      <c r="AR26" s="802"/>
      <c r="AS26" s="802"/>
      <c r="AT26" s="803"/>
      <c r="AU26" s="801" t="s">
        <v>407</v>
      </c>
      <c r="AV26" s="802"/>
      <c r="AW26" s="802"/>
      <c r="AX26" s="802"/>
      <c r="AY26" s="803"/>
      <c r="AZ26" s="801" t="s">
        <v>408</v>
      </c>
      <c r="BA26" s="802"/>
      <c r="BB26" s="802"/>
      <c r="BC26" s="802"/>
      <c r="BD26" s="803"/>
      <c r="BE26" s="801" t="s">
        <v>382</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x14ac:dyDescent="0.2">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x14ac:dyDescent="0.15">
      <c r="A28" s="267">
        <v>1</v>
      </c>
      <c r="B28" s="815" t="s">
        <v>409</v>
      </c>
      <c r="C28" s="816"/>
      <c r="D28" s="816"/>
      <c r="E28" s="816"/>
      <c r="F28" s="816"/>
      <c r="G28" s="816"/>
      <c r="H28" s="816"/>
      <c r="I28" s="816"/>
      <c r="J28" s="816"/>
      <c r="K28" s="816"/>
      <c r="L28" s="816"/>
      <c r="M28" s="816"/>
      <c r="N28" s="816"/>
      <c r="O28" s="816"/>
      <c r="P28" s="817"/>
      <c r="Q28" s="906">
        <v>1251</v>
      </c>
      <c r="R28" s="907"/>
      <c r="S28" s="907"/>
      <c r="T28" s="907"/>
      <c r="U28" s="907"/>
      <c r="V28" s="907">
        <v>1231</v>
      </c>
      <c r="W28" s="907"/>
      <c r="X28" s="907"/>
      <c r="Y28" s="907"/>
      <c r="Z28" s="907"/>
      <c r="AA28" s="907">
        <v>21</v>
      </c>
      <c r="AB28" s="907"/>
      <c r="AC28" s="907"/>
      <c r="AD28" s="907"/>
      <c r="AE28" s="908"/>
      <c r="AF28" s="909">
        <v>21</v>
      </c>
      <c r="AG28" s="907"/>
      <c r="AH28" s="907"/>
      <c r="AI28" s="907"/>
      <c r="AJ28" s="910"/>
      <c r="AK28" s="911">
        <v>88</v>
      </c>
      <c r="AL28" s="902"/>
      <c r="AM28" s="902"/>
      <c r="AN28" s="902"/>
      <c r="AO28" s="902"/>
      <c r="AP28" s="902" t="s">
        <v>592</v>
      </c>
      <c r="AQ28" s="902"/>
      <c r="AR28" s="902"/>
      <c r="AS28" s="902"/>
      <c r="AT28" s="902"/>
      <c r="AU28" s="902" t="s">
        <v>592</v>
      </c>
      <c r="AV28" s="902"/>
      <c r="AW28" s="902"/>
      <c r="AX28" s="902"/>
      <c r="AY28" s="902"/>
      <c r="AZ28" s="903" t="s">
        <v>592</v>
      </c>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x14ac:dyDescent="0.15">
      <c r="A29" s="267">
        <v>2</v>
      </c>
      <c r="B29" s="839" t="s">
        <v>410</v>
      </c>
      <c r="C29" s="840"/>
      <c r="D29" s="840"/>
      <c r="E29" s="840"/>
      <c r="F29" s="840"/>
      <c r="G29" s="840"/>
      <c r="H29" s="840"/>
      <c r="I29" s="840"/>
      <c r="J29" s="840"/>
      <c r="K29" s="840"/>
      <c r="L29" s="840"/>
      <c r="M29" s="840"/>
      <c r="N29" s="840"/>
      <c r="O29" s="840"/>
      <c r="P29" s="841"/>
      <c r="Q29" s="842">
        <v>1750</v>
      </c>
      <c r="R29" s="843"/>
      <c r="S29" s="843"/>
      <c r="T29" s="843"/>
      <c r="U29" s="843"/>
      <c r="V29" s="843">
        <v>1710</v>
      </c>
      <c r="W29" s="843"/>
      <c r="X29" s="843"/>
      <c r="Y29" s="843"/>
      <c r="Z29" s="843"/>
      <c r="AA29" s="843">
        <v>40</v>
      </c>
      <c r="AB29" s="843"/>
      <c r="AC29" s="843"/>
      <c r="AD29" s="843"/>
      <c r="AE29" s="844"/>
      <c r="AF29" s="845">
        <v>40</v>
      </c>
      <c r="AG29" s="846"/>
      <c r="AH29" s="846"/>
      <c r="AI29" s="846"/>
      <c r="AJ29" s="847"/>
      <c r="AK29" s="914">
        <v>284</v>
      </c>
      <c r="AL29" s="915"/>
      <c r="AM29" s="915"/>
      <c r="AN29" s="915"/>
      <c r="AO29" s="915"/>
      <c r="AP29" s="915">
        <v>3</v>
      </c>
      <c r="AQ29" s="915"/>
      <c r="AR29" s="915"/>
      <c r="AS29" s="915"/>
      <c r="AT29" s="915"/>
      <c r="AU29" s="915" t="s">
        <v>592</v>
      </c>
      <c r="AV29" s="915"/>
      <c r="AW29" s="915"/>
      <c r="AX29" s="915"/>
      <c r="AY29" s="915"/>
      <c r="AZ29" s="916" t="s">
        <v>592</v>
      </c>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x14ac:dyDescent="0.15">
      <c r="A30" s="267">
        <v>3</v>
      </c>
      <c r="B30" s="839" t="s">
        <v>411</v>
      </c>
      <c r="C30" s="840"/>
      <c r="D30" s="840"/>
      <c r="E30" s="840"/>
      <c r="F30" s="840"/>
      <c r="G30" s="840"/>
      <c r="H30" s="840"/>
      <c r="I30" s="840"/>
      <c r="J30" s="840"/>
      <c r="K30" s="840"/>
      <c r="L30" s="840"/>
      <c r="M30" s="840"/>
      <c r="N30" s="840"/>
      <c r="O30" s="840"/>
      <c r="P30" s="841"/>
      <c r="Q30" s="842">
        <v>161</v>
      </c>
      <c r="R30" s="843"/>
      <c r="S30" s="843"/>
      <c r="T30" s="843"/>
      <c r="U30" s="843"/>
      <c r="V30" s="843">
        <v>161</v>
      </c>
      <c r="W30" s="843"/>
      <c r="X30" s="843"/>
      <c r="Y30" s="843"/>
      <c r="Z30" s="843"/>
      <c r="AA30" s="843">
        <v>0</v>
      </c>
      <c r="AB30" s="843"/>
      <c r="AC30" s="843"/>
      <c r="AD30" s="843"/>
      <c r="AE30" s="844"/>
      <c r="AF30" s="845">
        <v>0</v>
      </c>
      <c r="AG30" s="846"/>
      <c r="AH30" s="846"/>
      <c r="AI30" s="846"/>
      <c r="AJ30" s="847"/>
      <c r="AK30" s="914">
        <v>57</v>
      </c>
      <c r="AL30" s="915"/>
      <c r="AM30" s="915"/>
      <c r="AN30" s="915"/>
      <c r="AO30" s="915"/>
      <c r="AP30" s="915" t="s">
        <v>592</v>
      </c>
      <c r="AQ30" s="915"/>
      <c r="AR30" s="915"/>
      <c r="AS30" s="915"/>
      <c r="AT30" s="915"/>
      <c r="AU30" s="915" t="s">
        <v>592</v>
      </c>
      <c r="AV30" s="915"/>
      <c r="AW30" s="915"/>
      <c r="AX30" s="915"/>
      <c r="AY30" s="915"/>
      <c r="AZ30" s="916" t="s">
        <v>592</v>
      </c>
      <c r="BA30" s="916"/>
      <c r="BB30" s="916"/>
      <c r="BC30" s="916"/>
      <c r="BD30" s="916"/>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x14ac:dyDescent="0.15">
      <c r="A31" s="267">
        <v>4</v>
      </c>
      <c r="B31" s="839" t="s">
        <v>412</v>
      </c>
      <c r="C31" s="840"/>
      <c r="D31" s="840"/>
      <c r="E31" s="840"/>
      <c r="F31" s="840"/>
      <c r="G31" s="840"/>
      <c r="H31" s="840"/>
      <c r="I31" s="840"/>
      <c r="J31" s="840"/>
      <c r="K31" s="840"/>
      <c r="L31" s="840"/>
      <c r="M31" s="840"/>
      <c r="N31" s="840"/>
      <c r="O31" s="840"/>
      <c r="P31" s="841"/>
      <c r="Q31" s="842">
        <v>426</v>
      </c>
      <c r="R31" s="843"/>
      <c r="S31" s="843"/>
      <c r="T31" s="843"/>
      <c r="U31" s="843"/>
      <c r="V31" s="843">
        <v>513</v>
      </c>
      <c r="W31" s="843"/>
      <c r="X31" s="843"/>
      <c r="Y31" s="843"/>
      <c r="Z31" s="843"/>
      <c r="AA31" s="843">
        <v>-87</v>
      </c>
      <c r="AB31" s="843"/>
      <c r="AC31" s="843"/>
      <c r="AD31" s="843"/>
      <c r="AE31" s="844"/>
      <c r="AF31" s="845">
        <v>55</v>
      </c>
      <c r="AG31" s="846"/>
      <c r="AH31" s="846"/>
      <c r="AI31" s="846"/>
      <c r="AJ31" s="847"/>
      <c r="AK31" s="914">
        <v>302</v>
      </c>
      <c r="AL31" s="915"/>
      <c r="AM31" s="915"/>
      <c r="AN31" s="915"/>
      <c r="AO31" s="915"/>
      <c r="AP31" s="915">
        <v>4195</v>
      </c>
      <c r="AQ31" s="915"/>
      <c r="AR31" s="915"/>
      <c r="AS31" s="915"/>
      <c r="AT31" s="915"/>
      <c r="AU31" s="915">
        <v>2082</v>
      </c>
      <c r="AV31" s="915"/>
      <c r="AW31" s="915"/>
      <c r="AX31" s="915"/>
      <c r="AY31" s="915"/>
      <c r="AZ31" s="916" t="s">
        <v>592</v>
      </c>
      <c r="BA31" s="916"/>
      <c r="BB31" s="916"/>
      <c r="BC31" s="916"/>
      <c r="BD31" s="916"/>
      <c r="BE31" s="912" t="s">
        <v>413</v>
      </c>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x14ac:dyDescent="0.15">
      <c r="A32" s="267">
        <v>5</v>
      </c>
      <c r="B32" s="839" t="s">
        <v>414</v>
      </c>
      <c r="C32" s="840"/>
      <c r="D32" s="840"/>
      <c r="E32" s="840"/>
      <c r="F32" s="840"/>
      <c r="G32" s="840"/>
      <c r="H32" s="840"/>
      <c r="I32" s="840"/>
      <c r="J32" s="840"/>
      <c r="K32" s="840"/>
      <c r="L32" s="840"/>
      <c r="M32" s="840"/>
      <c r="N32" s="840"/>
      <c r="O32" s="840"/>
      <c r="P32" s="841"/>
      <c r="Q32" s="842">
        <v>288</v>
      </c>
      <c r="R32" s="843"/>
      <c r="S32" s="843"/>
      <c r="T32" s="843"/>
      <c r="U32" s="843"/>
      <c r="V32" s="843">
        <v>282</v>
      </c>
      <c r="W32" s="843"/>
      <c r="X32" s="843"/>
      <c r="Y32" s="843"/>
      <c r="Z32" s="843"/>
      <c r="AA32" s="843">
        <v>5</v>
      </c>
      <c r="AB32" s="843"/>
      <c r="AC32" s="843"/>
      <c r="AD32" s="843"/>
      <c r="AE32" s="844"/>
      <c r="AF32" s="845">
        <v>5</v>
      </c>
      <c r="AG32" s="846"/>
      <c r="AH32" s="846"/>
      <c r="AI32" s="846"/>
      <c r="AJ32" s="847"/>
      <c r="AK32" s="914">
        <v>116</v>
      </c>
      <c r="AL32" s="915"/>
      <c r="AM32" s="915"/>
      <c r="AN32" s="915"/>
      <c r="AO32" s="915"/>
      <c r="AP32" s="915">
        <v>760</v>
      </c>
      <c r="AQ32" s="915"/>
      <c r="AR32" s="915"/>
      <c r="AS32" s="915"/>
      <c r="AT32" s="915"/>
      <c r="AU32" s="915">
        <v>760</v>
      </c>
      <c r="AV32" s="915"/>
      <c r="AW32" s="915"/>
      <c r="AX32" s="915"/>
      <c r="AY32" s="915"/>
      <c r="AZ32" s="916" t="s">
        <v>592</v>
      </c>
      <c r="BA32" s="916"/>
      <c r="BB32" s="916"/>
      <c r="BC32" s="916"/>
      <c r="BD32" s="916"/>
      <c r="BE32" s="912" t="s">
        <v>415</v>
      </c>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x14ac:dyDescent="0.15">
      <c r="A33" s="267">
        <v>6</v>
      </c>
      <c r="B33" s="839"/>
      <c r="C33" s="840"/>
      <c r="D33" s="840"/>
      <c r="E33" s="840"/>
      <c r="F33" s="840"/>
      <c r="G33" s="840"/>
      <c r="H33" s="840"/>
      <c r="I33" s="840"/>
      <c r="J33" s="840"/>
      <c r="K33" s="840"/>
      <c r="L33" s="840"/>
      <c r="M33" s="840"/>
      <c r="N33" s="840"/>
      <c r="O33" s="840"/>
      <c r="P33" s="841"/>
      <c r="Q33" s="842"/>
      <c r="R33" s="843"/>
      <c r="S33" s="843"/>
      <c r="T33" s="843"/>
      <c r="U33" s="843"/>
      <c r="V33" s="843"/>
      <c r="W33" s="843"/>
      <c r="X33" s="843"/>
      <c r="Y33" s="843"/>
      <c r="Z33" s="843"/>
      <c r="AA33" s="843"/>
      <c r="AB33" s="843"/>
      <c r="AC33" s="843"/>
      <c r="AD33" s="843"/>
      <c r="AE33" s="844"/>
      <c r="AF33" s="845"/>
      <c r="AG33" s="846"/>
      <c r="AH33" s="846"/>
      <c r="AI33" s="846"/>
      <c r="AJ33" s="847"/>
      <c r="AK33" s="914"/>
      <c r="AL33" s="915"/>
      <c r="AM33" s="915"/>
      <c r="AN33" s="915"/>
      <c r="AO33" s="915"/>
      <c r="AP33" s="915"/>
      <c r="AQ33" s="915"/>
      <c r="AR33" s="915"/>
      <c r="AS33" s="915"/>
      <c r="AT33" s="915"/>
      <c r="AU33" s="915"/>
      <c r="AV33" s="915"/>
      <c r="AW33" s="915"/>
      <c r="AX33" s="915"/>
      <c r="AY33" s="915"/>
      <c r="AZ33" s="916"/>
      <c r="BA33" s="916"/>
      <c r="BB33" s="916"/>
      <c r="BC33" s="916"/>
      <c r="BD33" s="916"/>
      <c r="BE33" s="912"/>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x14ac:dyDescent="0.15">
      <c r="A34" s="267">
        <v>7</v>
      </c>
      <c r="B34" s="839"/>
      <c r="C34" s="840"/>
      <c r="D34" s="840"/>
      <c r="E34" s="840"/>
      <c r="F34" s="840"/>
      <c r="G34" s="840"/>
      <c r="H34" s="840"/>
      <c r="I34" s="840"/>
      <c r="J34" s="840"/>
      <c r="K34" s="840"/>
      <c r="L34" s="840"/>
      <c r="M34" s="840"/>
      <c r="N34" s="840"/>
      <c r="O34" s="840"/>
      <c r="P34" s="841"/>
      <c r="Q34" s="842"/>
      <c r="R34" s="843"/>
      <c r="S34" s="843"/>
      <c r="T34" s="843"/>
      <c r="U34" s="843"/>
      <c r="V34" s="843"/>
      <c r="W34" s="843"/>
      <c r="X34" s="843"/>
      <c r="Y34" s="843"/>
      <c r="Z34" s="843"/>
      <c r="AA34" s="843"/>
      <c r="AB34" s="843"/>
      <c r="AC34" s="843"/>
      <c r="AD34" s="843"/>
      <c r="AE34" s="844"/>
      <c r="AF34" s="845"/>
      <c r="AG34" s="846"/>
      <c r="AH34" s="846"/>
      <c r="AI34" s="846"/>
      <c r="AJ34" s="847"/>
      <c r="AK34" s="914"/>
      <c r="AL34" s="915"/>
      <c r="AM34" s="915"/>
      <c r="AN34" s="915"/>
      <c r="AO34" s="915"/>
      <c r="AP34" s="915"/>
      <c r="AQ34" s="915"/>
      <c r="AR34" s="915"/>
      <c r="AS34" s="915"/>
      <c r="AT34" s="915"/>
      <c r="AU34" s="915"/>
      <c r="AV34" s="915"/>
      <c r="AW34" s="915"/>
      <c r="AX34" s="915"/>
      <c r="AY34" s="915"/>
      <c r="AZ34" s="916"/>
      <c r="BA34" s="916"/>
      <c r="BB34" s="916"/>
      <c r="BC34" s="916"/>
      <c r="BD34" s="916"/>
      <c r="BE34" s="912"/>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x14ac:dyDescent="0.15">
      <c r="A35" s="267">
        <v>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4"/>
      <c r="AL35" s="915"/>
      <c r="AM35" s="915"/>
      <c r="AN35" s="915"/>
      <c r="AO35" s="915"/>
      <c r="AP35" s="915"/>
      <c r="AQ35" s="915"/>
      <c r="AR35" s="915"/>
      <c r="AS35" s="915"/>
      <c r="AT35" s="915"/>
      <c r="AU35" s="915"/>
      <c r="AV35" s="915"/>
      <c r="AW35" s="915"/>
      <c r="AX35" s="915"/>
      <c r="AY35" s="915"/>
      <c r="AZ35" s="916"/>
      <c r="BA35" s="916"/>
      <c r="BB35" s="916"/>
      <c r="BC35" s="916"/>
      <c r="BD35" s="916"/>
      <c r="BE35" s="912"/>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x14ac:dyDescent="0.15">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x14ac:dyDescent="0.15">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x14ac:dyDescent="0.15">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x14ac:dyDescent="0.15">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x14ac:dyDescent="0.15">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x14ac:dyDescent="0.15">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x14ac:dyDescent="0.15">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x14ac:dyDescent="0.15">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x14ac:dyDescent="0.15">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x14ac:dyDescent="0.15">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x14ac:dyDescent="0.15">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x14ac:dyDescent="0.15">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x14ac:dyDescent="0.15">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x14ac:dyDescent="0.15">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x14ac:dyDescent="0.15">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x14ac:dyDescent="0.15">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x14ac:dyDescent="0.15">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x14ac:dyDescent="0.15">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x14ac:dyDescent="0.15">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x14ac:dyDescent="0.15">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x14ac:dyDescent="0.15">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x14ac:dyDescent="0.15">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x14ac:dyDescent="0.15">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x14ac:dyDescent="0.15">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x14ac:dyDescent="0.15">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x14ac:dyDescent="0.2">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x14ac:dyDescent="0.15">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416</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x14ac:dyDescent="0.2">
      <c r="A63" s="265" t="s">
        <v>396</v>
      </c>
      <c r="B63" s="874" t="s">
        <v>417</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122</v>
      </c>
      <c r="AG63" s="926"/>
      <c r="AH63" s="926"/>
      <c r="AI63" s="926"/>
      <c r="AJ63" s="927"/>
      <c r="AK63" s="928"/>
      <c r="AL63" s="923"/>
      <c r="AM63" s="923"/>
      <c r="AN63" s="923"/>
      <c r="AO63" s="923"/>
      <c r="AP63" s="926">
        <v>4958</v>
      </c>
      <c r="AQ63" s="926"/>
      <c r="AR63" s="926"/>
      <c r="AS63" s="926"/>
      <c r="AT63" s="926"/>
      <c r="AU63" s="926">
        <v>2842</v>
      </c>
      <c r="AV63" s="926"/>
      <c r="AW63" s="926"/>
      <c r="AX63" s="926"/>
      <c r="AY63" s="926"/>
      <c r="AZ63" s="930"/>
      <c r="BA63" s="930"/>
      <c r="BB63" s="930"/>
      <c r="BC63" s="930"/>
      <c r="BD63" s="930"/>
      <c r="BE63" s="931"/>
      <c r="BF63" s="931"/>
      <c r="BG63" s="931"/>
      <c r="BH63" s="931"/>
      <c r="BI63" s="932"/>
      <c r="BJ63" s="933" t="s">
        <v>398</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x14ac:dyDescent="0.2">
      <c r="A65" s="253" t="s">
        <v>418</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x14ac:dyDescent="0.15">
      <c r="A66" s="824" t="s">
        <v>419</v>
      </c>
      <c r="B66" s="825"/>
      <c r="C66" s="825"/>
      <c r="D66" s="825"/>
      <c r="E66" s="825"/>
      <c r="F66" s="825"/>
      <c r="G66" s="825"/>
      <c r="H66" s="825"/>
      <c r="I66" s="825"/>
      <c r="J66" s="825"/>
      <c r="K66" s="825"/>
      <c r="L66" s="825"/>
      <c r="M66" s="825"/>
      <c r="N66" s="825"/>
      <c r="O66" s="825"/>
      <c r="P66" s="826"/>
      <c r="Q66" s="801" t="s">
        <v>420</v>
      </c>
      <c r="R66" s="802"/>
      <c r="S66" s="802"/>
      <c r="T66" s="802"/>
      <c r="U66" s="803"/>
      <c r="V66" s="801" t="s">
        <v>402</v>
      </c>
      <c r="W66" s="802"/>
      <c r="X66" s="802"/>
      <c r="Y66" s="802"/>
      <c r="Z66" s="803"/>
      <c r="AA66" s="801" t="s">
        <v>403</v>
      </c>
      <c r="AB66" s="802"/>
      <c r="AC66" s="802"/>
      <c r="AD66" s="802"/>
      <c r="AE66" s="803"/>
      <c r="AF66" s="936" t="s">
        <v>404</v>
      </c>
      <c r="AG66" s="897"/>
      <c r="AH66" s="897"/>
      <c r="AI66" s="897"/>
      <c r="AJ66" s="937"/>
      <c r="AK66" s="801" t="s">
        <v>421</v>
      </c>
      <c r="AL66" s="825"/>
      <c r="AM66" s="825"/>
      <c r="AN66" s="825"/>
      <c r="AO66" s="826"/>
      <c r="AP66" s="801" t="s">
        <v>422</v>
      </c>
      <c r="AQ66" s="802"/>
      <c r="AR66" s="802"/>
      <c r="AS66" s="802"/>
      <c r="AT66" s="803"/>
      <c r="AU66" s="801" t="s">
        <v>423</v>
      </c>
      <c r="AV66" s="802"/>
      <c r="AW66" s="802"/>
      <c r="AX66" s="802"/>
      <c r="AY66" s="803"/>
      <c r="AZ66" s="801" t="s">
        <v>382</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x14ac:dyDescent="0.2">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x14ac:dyDescent="0.15">
      <c r="A68" s="259">
        <v>1</v>
      </c>
      <c r="B68" s="953" t="s">
        <v>593</v>
      </c>
      <c r="C68" s="954"/>
      <c r="D68" s="954"/>
      <c r="E68" s="954"/>
      <c r="F68" s="954"/>
      <c r="G68" s="954"/>
      <c r="H68" s="954"/>
      <c r="I68" s="954"/>
      <c r="J68" s="954"/>
      <c r="K68" s="954"/>
      <c r="L68" s="954"/>
      <c r="M68" s="954"/>
      <c r="N68" s="954"/>
      <c r="O68" s="954"/>
      <c r="P68" s="955"/>
      <c r="Q68" s="956">
        <v>187</v>
      </c>
      <c r="R68" s="950"/>
      <c r="S68" s="950"/>
      <c r="T68" s="950"/>
      <c r="U68" s="950"/>
      <c r="V68" s="950">
        <v>161</v>
      </c>
      <c r="W68" s="950"/>
      <c r="X68" s="950"/>
      <c r="Y68" s="950"/>
      <c r="Z68" s="950"/>
      <c r="AA68" s="950">
        <v>26</v>
      </c>
      <c r="AB68" s="950"/>
      <c r="AC68" s="950"/>
      <c r="AD68" s="950"/>
      <c r="AE68" s="950"/>
      <c r="AF68" s="950">
        <v>26</v>
      </c>
      <c r="AG68" s="950"/>
      <c r="AH68" s="950"/>
      <c r="AI68" s="950"/>
      <c r="AJ68" s="950"/>
      <c r="AK68" s="950" t="s">
        <v>519</v>
      </c>
      <c r="AL68" s="950"/>
      <c r="AM68" s="950"/>
      <c r="AN68" s="950"/>
      <c r="AO68" s="950"/>
      <c r="AP68" s="950" t="s">
        <v>519</v>
      </c>
      <c r="AQ68" s="950"/>
      <c r="AR68" s="950"/>
      <c r="AS68" s="950"/>
      <c r="AT68" s="950"/>
      <c r="AU68" s="950"/>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x14ac:dyDescent="0.15">
      <c r="A69" s="262">
        <v>2</v>
      </c>
      <c r="B69" s="957" t="s">
        <v>594</v>
      </c>
      <c r="C69" s="958"/>
      <c r="D69" s="958"/>
      <c r="E69" s="958"/>
      <c r="F69" s="958"/>
      <c r="G69" s="958"/>
      <c r="H69" s="958"/>
      <c r="I69" s="958"/>
      <c r="J69" s="958"/>
      <c r="K69" s="958"/>
      <c r="L69" s="958"/>
      <c r="M69" s="958"/>
      <c r="N69" s="958"/>
      <c r="O69" s="958"/>
      <c r="P69" s="959"/>
      <c r="Q69" s="960">
        <v>559</v>
      </c>
      <c r="R69" s="915"/>
      <c r="S69" s="915"/>
      <c r="T69" s="915"/>
      <c r="U69" s="915"/>
      <c r="V69" s="915">
        <v>546</v>
      </c>
      <c r="W69" s="915"/>
      <c r="X69" s="915"/>
      <c r="Y69" s="915"/>
      <c r="Z69" s="915"/>
      <c r="AA69" s="915">
        <v>14</v>
      </c>
      <c r="AB69" s="915"/>
      <c r="AC69" s="915"/>
      <c r="AD69" s="915"/>
      <c r="AE69" s="915"/>
      <c r="AF69" s="915">
        <v>14</v>
      </c>
      <c r="AG69" s="915"/>
      <c r="AH69" s="915"/>
      <c r="AI69" s="915"/>
      <c r="AJ69" s="915"/>
      <c r="AK69" s="915">
        <v>32</v>
      </c>
      <c r="AL69" s="915"/>
      <c r="AM69" s="915"/>
      <c r="AN69" s="915"/>
      <c r="AO69" s="915"/>
      <c r="AP69" s="915">
        <v>30</v>
      </c>
      <c r="AQ69" s="915"/>
      <c r="AR69" s="915"/>
      <c r="AS69" s="915"/>
      <c r="AT69" s="915"/>
      <c r="AU69" s="915"/>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x14ac:dyDescent="0.15">
      <c r="A70" s="262">
        <v>3</v>
      </c>
      <c r="B70" s="957" t="s">
        <v>595</v>
      </c>
      <c r="C70" s="958"/>
      <c r="D70" s="958"/>
      <c r="E70" s="958"/>
      <c r="F70" s="958"/>
      <c r="G70" s="958"/>
      <c r="H70" s="958"/>
      <c r="I70" s="958"/>
      <c r="J70" s="958"/>
      <c r="K70" s="958"/>
      <c r="L70" s="958"/>
      <c r="M70" s="958"/>
      <c r="N70" s="958"/>
      <c r="O70" s="958"/>
      <c r="P70" s="959"/>
      <c r="Q70" s="960">
        <v>851</v>
      </c>
      <c r="R70" s="915"/>
      <c r="S70" s="915"/>
      <c r="T70" s="915"/>
      <c r="U70" s="915"/>
      <c r="V70" s="915">
        <v>840</v>
      </c>
      <c r="W70" s="915"/>
      <c r="X70" s="915"/>
      <c r="Y70" s="915"/>
      <c r="Z70" s="915"/>
      <c r="AA70" s="915">
        <v>11</v>
      </c>
      <c r="AB70" s="915"/>
      <c r="AC70" s="915"/>
      <c r="AD70" s="915"/>
      <c r="AE70" s="915"/>
      <c r="AF70" s="915">
        <v>11</v>
      </c>
      <c r="AG70" s="915"/>
      <c r="AH70" s="915"/>
      <c r="AI70" s="915"/>
      <c r="AJ70" s="915"/>
      <c r="AK70" s="915">
        <v>28</v>
      </c>
      <c r="AL70" s="915"/>
      <c r="AM70" s="915"/>
      <c r="AN70" s="915"/>
      <c r="AO70" s="915"/>
      <c r="AP70" s="915" t="s">
        <v>592</v>
      </c>
      <c r="AQ70" s="915"/>
      <c r="AR70" s="915"/>
      <c r="AS70" s="915"/>
      <c r="AT70" s="915"/>
      <c r="AU70" s="915"/>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x14ac:dyDescent="0.15">
      <c r="A71" s="262">
        <v>4</v>
      </c>
      <c r="B71" s="957" t="s">
        <v>596</v>
      </c>
      <c r="C71" s="958"/>
      <c r="D71" s="958"/>
      <c r="E71" s="958"/>
      <c r="F71" s="958"/>
      <c r="G71" s="958"/>
      <c r="H71" s="958"/>
      <c r="I71" s="958"/>
      <c r="J71" s="958"/>
      <c r="K71" s="958"/>
      <c r="L71" s="958"/>
      <c r="M71" s="958"/>
      <c r="N71" s="958"/>
      <c r="O71" s="958"/>
      <c r="P71" s="959"/>
      <c r="Q71" s="960">
        <v>108</v>
      </c>
      <c r="R71" s="915"/>
      <c r="S71" s="915"/>
      <c r="T71" s="915"/>
      <c r="U71" s="915"/>
      <c r="V71" s="915">
        <v>104</v>
      </c>
      <c r="W71" s="915"/>
      <c r="X71" s="915"/>
      <c r="Y71" s="915"/>
      <c r="Z71" s="915"/>
      <c r="AA71" s="915">
        <v>4</v>
      </c>
      <c r="AB71" s="915"/>
      <c r="AC71" s="915"/>
      <c r="AD71" s="915"/>
      <c r="AE71" s="915"/>
      <c r="AF71" s="915">
        <v>4</v>
      </c>
      <c r="AG71" s="915"/>
      <c r="AH71" s="915"/>
      <c r="AI71" s="915"/>
      <c r="AJ71" s="915"/>
      <c r="AK71" s="915">
        <v>12</v>
      </c>
      <c r="AL71" s="915"/>
      <c r="AM71" s="915"/>
      <c r="AN71" s="915"/>
      <c r="AO71" s="915"/>
      <c r="AP71" s="915" t="s">
        <v>592</v>
      </c>
      <c r="AQ71" s="915"/>
      <c r="AR71" s="915"/>
      <c r="AS71" s="915"/>
      <c r="AT71" s="915"/>
      <c r="AU71" s="915"/>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x14ac:dyDescent="0.15">
      <c r="A72" s="262">
        <v>5</v>
      </c>
      <c r="B72" s="957" t="s">
        <v>597</v>
      </c>
      <c r="C72" s="958"/>
      <c r="D72" s="958"/>
      <c r="E72" s="958"/>
      <c r="F72" s="958"/>
      <c r="G72" s="958"/>
      <c r="H72" s="958"/>
      <c r="I72" s="958"/>
      <c r="J72" s="958"/>
      <c r="K72" s="958"/>
      <c r="L72" s="958"/>
      <c r="M72" s="958"/>
      <c r="N72" s="958"/>
      <c r="O72" s="958"/>
      <c r="P72" s="959"/>
      <c r="Q72" s="960">
        <v>387</v>
      </c>
      <c r="R72" s="915"/>
      <c r="S72" s="915"/>
      <c r="T72" s="915"/>
      <c r="U72" s="915"/>
      <c r="V72" s="915">
        <v>340</v>
      </c>
      <c r="W72" s="915"/>
      <c r="X72" s="915"/>
      <c r="Y72" s="915"/>
      <c r="Z72" s="915"/>
      <c r="AA72" s="915">
        <v>47</v>
      </c>
      <c r="AB72" s="915"/>
      <c r="AC72" s="915"/>
      <c r="AD72" s="915"/>
      <c r="AE72" s="915"/>
      <c r="AF72" s="915">
        <v>47</v>
      </c>
      <c r="AG72" s="915"/>
      <c r="AH72" s="915"/>
      <c r="AI72" s="915"/>
      <c r="AJ72" s="915"/>
      <c r="AK72" s="915" t="s">
        <v>592</v>
      </c>
      <c r="AL72" s="915"/>
      <c r="AM72" s="915"/>
      <c r="AN72" s="915"/>
      <c r="AO72" s="915"/>
      <c r="AP72" s="915" t="s">
        <v>592</v>
      </c>
      <c r="AQ72" s="915"/>
      <c r="AR72" s="915"/>
      <c r="AS72" s="915"/>
      <c r="AT72" s="915"/>
      <c r="AU72" s="915"/>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x14ac:dyDescent="0.15">
      <c r="A73" s="262">
        <v>6</v>
      </c>
      <c r="B73" s="957" t="s">
        <v>598</v>
      </c>
      <c r="C73" s="958"/>
      <c r="D73" s="958"/>
      <c r="E73" s="958"/>
      <c r="F73" s="958"/>
      <c r="G73" s="958"/>
      <c r="H73" s="958"/>
      <c r="I73" s="958"/>
      <c r="J73" s="958"/>
      <c r="K73" s="958"/>
      <c r="L73" s="958"/>
      <c r="M73" s="958"/>
      <c r="N73" s="958"/>
      <c r="O73" s="958"/>
      <c r="P73" s="959"/>
      <c r="Q73" s="960">
        <v>303</v>
      </c>
      <c r="R73" s="915"/>
      <c r="S73" s="915"/>
      <c r="T73" s="915"/>
      <c r="U73" s="915"/>
      <c r="V73" s="915">
        <v>284</v>
      </c>
      <c r="W73" s="915"/>
      <c r="X73" s="915"/>
      <c r="Y73" s="915"/>
      <c r="Z73" s="915"/>
      <c r="AA73" s="915">
        <v>19</v>
      </c>
      <c r="AB73" s="915"/>
      <c r="AC73" s="915"/>
      <c r="AD73" s="915"/>
      <c r="AE73" s="915"/>
      <c r="AF73" s="915">
        <v>19</v>
      </c>
      <c r="AG73" s="915"/>
      <c r="AH73" s="915"/>
      <c r="AI73" s="915"/>
      <c r="AJ73" s="915"/>
      <c r="AK73" s="915">
        <v>88</v>
      </c>
      <c r="AL73" s="915"/>
      <c r="AM73" s="915"/>
      <c r="AN73" s="915"/>
      <c r="AO73" s="915"/>
      <c r="AP73" s="915" t="s">
        <v>592</v>
      </c>
      <c r="AQ73" s="915"/>
      <c r="AR73" s="915"/>
      <c r="AS73" s="915"/>
      <c r="AT73" s="915"/>
      <c r="AU73" s="915"/>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x14ac:dyDescent="0.15">
      <c r="A74" s="262">
        <v>7</v>
      </c>
      <c r="B74" s="957" t="s">
        <v>599</v>
      </c>
      <c r="C74" s="958"/>
      <c r="D74" s="958"/>
      <c r="E74" s="958"/>
      <c r="F74" s="958"/>
      <c r="G74" s="958"/>
      <c r="H74" s="958"/>
      <c r="I74" s="958"/>
      <c r="J74" s="958"/>
      <c r="K74" s="958"/>
      <c r="L74" s="958"/>
      <c r="M74" s="958"/>
      <c r="N74" s="958"/>
      <c r="O74" s="958"/>
      <c r="P74" s="959"/>
      <c r="Q74" s="960">
        <v>66</v>
      </c>
      <c r="R74" s="915"/>
      <c r="S74" s="915"/>
      <c r="T74" s="915"/>
      <c r="U74" s="915"/>
      <c r="V74" s="915">
        <v>65</v>
      </c>
      <c r="W74" s="915"/>
      <c r="X74" s="915"/>
      <c r="Y74" s="915"/>
      <c r="Z74" s="915"/>
      <c r="AA74" s="915">
        <v>1</v>
      </c>
      <c r="AB74" s="915"/>
      <c r="AC74" s="915"/>
      <c r="AD74" s="915"/>
      <c r="AE74" s="915"/>
      <c r="AF74" s="915">
        <v>1</v>
      </c>
      <c r="AG74" s="915"/>
      <c r="AH74" s="915"/>
      <c r="AI74" s="915"/>
      <c r="AJ74" s="915"/>
      <c r="AK74" s="915">
        <v>27</v>
      </c>
      <c r="AL74" s="915"/>
      <c r="AM74" s="915"/>
      <c r="AN74" s="915"/>
      <c r="AO74" s="915"/>
      <c r="AP74" s="915" t="s">
        <v>592</v>
      </c>
      <c r="AQ74" s="915"/>
      <c r="AR74" s="915"/>
      <c r="AS74" s="915"/>
      <c r="AT74" s="915"/>
      <c r="AU74" s="915"/>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x14ac:dyDescent="0.15">
      <c r="A75" s="262">
        <v>8</v>
      </c>
      <c r="B75" s="957" t="s">
        <v>600</v>
      </c>
      <c r="C75" s="958"/>
      <c r="D75" s="958"/>
      <c r="E75" s="958"/>
      <c r="F75" s="958"/>
      <c r="G75" s="958"/>
      <c r="H75" s="958"/>
      <c r="I75" s="958"/>
      <c r="J75" s="958"/>
      <c r="K75" s="958"/>
      <c r="L75" s="958"/>
      <c r="M75" s="958"/>
      <c r="N75" s="958"/>
      <c r="O75" s="958"/>
      <c r="P75" s="959"/>
      <c r="Q75" s="963">
        <v>895</v>
      </c>
      <c r="R75" s="964"/>
      <c r="S75" s="964"/>
      <c r="T75" s="964"/>
      <c r="U75" s="914"/>
      <c r="V75" s="965">
        <v>894</v>
      </c>
      <c r="W75" s="964"/>
      <c r="X75" s="964"/>
      <c r="Y75" s="964"/>
      <c r="Z75" s="914"/>
      <c r="AA75" s="965">
        <v>1</v>
      </c>
      <c r="AB75" s="964"/>
      <c r="AC75" s="964"/>
      <c r="AD75" s="964"/>
      <c r="AE75" s="914"/>
      <c r="AF75" s="965">
        <v>1</v>
      </c>
      <c r="AG75" s="964"/>
      <c r="AH75" s="964"/>
      <c r="AI75" s="964"/>
      <c r="AJ75" s="914"/>
      <c r="AK75" s="965" t="s">
        <v>592</v>
      </c>
      <c r="AL75" s="964"/>
      <c r="AM75" s="964"/>
      <c r="AN75" s="964"/>
      <c r="AO75" s="914"/>
      <c r="AP75" s="965" t="s">
        <v>592</v>
      </c>
      <c r="AQ75" s="964"/>
      <c r="AR75" s="964"/>
      <c r="AS75" s="964"/>
      <c r="AT75" s="914"/>
      <c r="AU75" s="965"/>
      <c r="AV75" s="964"/>
      <c r="AW75" s="964"/>
      <c r="AX75" s="964"/>
      <c r="AY75" s="914"/>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x14ac:dyDescent="0.15">
      <c r="A76" s="262">
        <v>9</v>
      </c>
      <c r="B76" s="957" t="s">
        <v>601</v>
      </c>
      <c r="C76" s="958"/>
      <c r="D76" s="958"/>
      <c r="E76" s="958"/>
      <c r="F76" s="958"/>
      <c r="G76" s="958"/>
      <c r="H76" s="958"/>
      <c r="I76" s="958"/>
      <c r="J76" s="958"/>
      <c r="K76" s="958"/>
      <c r="L76" s="958"/>
      <c r="M76" s="958"/>
      <c r="N76" s="958"/>
      <c r="O76" s="958"/>
      <c r="P76" s="959"/>
      <c r="Q76" s="963">
        <v>8</v>
      </c>
      <c r="R76" s="964"/>
      <c r="S76" s="964"/>
      <c r="T76" s="964"/>
      <c r="U76" s="914"/>
      <c r="V76" s="965">
        <v>7</v>
      </c>
      <c r="W76" s="964"/>
      <c r="X76" s="964"/>
      <c r="Y76" s="964"/>
      <c r="Z76" s="914"/>
      <c r="AA76" s="965">
        <v>1</v>
      </c>
      <c r="AB76" s="964"/>
      <c r="AC76" s="964"/>
      <c r="AD76" s="964"/>
      <c r="AE76" s="914"/>
      <c r="AF76" s="965">
        <v>1</v>
      </c>
      <c r="AG76" s="964"/>
      <c r="AH76" s="964"/>
      <c r="AI76" s="964"/>
      <c r="AJ76" s="914"/>
      <c r="AK76" s="965" t="s">
        <v>592</v>
      </c>
      <c r="AL76" s="964"/>
      <c r="AM76" s="964"/>
      <c r="AN76" s="964"/>
      <c r="AO76" s="914"/>
      <c r="AP76" s="965" t="s">
        <v>592</v>
      </c>
      <c r="AQ76" s="964"/>
      <c r="AR76" s="964"/>
      <c r="AS76" s="964"/>
      <c r="AT76" s="914"/>
      <c r="AU76" s="965"/>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x14ac:dyDescent="0.15">
      <c r="A77" s="262">
        <v>10</v>
      </c>
      <c r="B77" s="957" t="s">
        <v>602</v>
      </c>
      <c r="C77" s="958"/>
      <c r="D77" s="958"/>
      <c r="E77" s="958"/>
      <c r="F77" s="958"/>
      <c r="G77" s="958"/>
      <c r="H77" s="958"/>
      <c r="I77" s="958"/>
      <c r="J77" s="958"/>
      <c r="K77" s="958"/>
      <c r="L77" s="958"/>
      <c r="M77" s="958"/>
      <c r="N77" s="958"/>
      <c r="O77" s="958"/>
      <c r="P77" s="959"/>
      <c r="Q77" s="963">
        <v>6335</v>
      </c>
      <c r="R77" s="964"/>
      <c r="S77" s="964"/>
      <c r="T77" s="964"/>
      <c r="U77" s="914"/>
      <c r="V77" s="965">
        <v>4962</v>
      </c>
      <c r="W77" s="964"/>
      <c r="X77" s="964"/>
      <c r="Y77" s="964"/>
      <c r="Z77" s="914"/>
      <c r="AA77" s="965">
        <v>1373</v>
      </c>
      <c r="AB77" s="964"/>
      <c r="AC77" s="964"/>
      <c r="AD77" s="964"/>
      <c r="AE77" s="914"/>
      <c r="AF77" s="965">
        <v>1373</v>
      </c>
      <c r="AG77" s="964"/>
      <c r="AH77" s="964"/>
      <c r="AI77" s="964"/>
      <c r="AJ77" s="914"/>
      <c r="AK77" s="965" t="s">
        <v>592</v>
      </c>
      <c r="AL77" s="964"/>
      <c r="AM77" s="964"/>
      <c r="AN77" s="964"/>
      <c r="AO77" s="914"/>
      <c r="AP77" s="965" t="s">
        <v>592</v>
      </c>
      <c r="AQ77" s="964"/>
      <c r="AR77" s="964"/>
      <c r="AS77" s="964"/>
      <c r="AT77" s="914"/>
      <c r="AU77" s="965"/>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x14ac:dyDescent="0.15">
      <c r="A78" s="262">
        <v>11</v>
      </c>
      <c r="B78" s="957" t="s">
        <v>603</v>
      </c>
      <c r="C78" s="958"/>
      <c r="D78" s="958"/>
      <c r="E78" s="958"/>
      <c r="F78" s="958"/>
      <c r="G78" s="958"/>
      <c r="H78" s="958"/>
      <c r="I78" s="958"/>
      <c r="J78" s="958"/>
      <c r="K78" s="958"/>
      <c r="L78" s="958"/>
      <c r="M78" s="958"/>
      <c r="N78" s="958"/>
      <c r="O78" s="958"/>
      <c r="P78" s="959"/>
      <c r="Q78" s="960">
        <v>3</v>
      </c>
      <c r="R78" s="915"/>
      <c r="S78" s="915"/>
      <c r="T78" s="915"/>
      <c r="U78" s="915"/>
      <c r="V78" s="915">
        <v>2</v>
      </c>
      <c r="W78" s="915"/>
      <c r="X78" s="915"/>
      <c r="Y78" s="915"/>
      <c r="Z78" s="915"/>
      <c r="AA78" s="915">
        <v>1</v>
      </c>
      <c r="AB78" s="915"/>
      <c r="AC78" s="915"/>
      <c r="AD78" s="915"/>
      <c r="AE78" s="915"/>
      <c r="AF78" s="915">
        <v>1</v>
      </c>
      <c r="AG78" s="915"/>
      <c r="AH78" s="915"/>
      <c r="AI78" s="915"/>
      <c r="AJ78" s="915"/>
      <c r="AK78" s="915" t="s">
        <v>592</v>
      </c>
      <c r="AL78" s="915"/>
      <c r="AM78" s="915"/>
      <c r="AN78" s="915"/>
      <c r="AO78" s="915"/>
      <c r="AP78" s="915" t="s">
        <v>592</v>
      </c>
      <c r="AQ78" s="915"/>
      <c r="AR78" s="915"/>
      <c r="AS78" s="915"/>
      <c r="AT78" s="915"/>
      <c r="AU78" s="915"/>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x14ac:dyDescent="0.15">
      <c r="A79" s="262">
        <v>12</v>
      </c>
      <c r="B79" s="957" t="s">
        <v>604</v>
      </c>
      <c r="C79" s="958"/>
      <c r="D79" s="958"/>
      <c r="E79" s="958"/>
      <c r="F79" s="958"/>
      <c r="G79" s="958"/>
      <c r="H79" s="958"/>
      <c r="I79" s="958"/>
      <c r="J79" s="958"/>
      <c r="K79" s="958"/>
      <c r="L79" s="958"/>
      <c r="M79" s="958"/>
      <c r="N79" s="958"/>
      <c r="O79" s="958"/>
      <c r="P79" s="959"/>
      <c r="Q79" s="960">
        <v>266</v>
      </c>
      <c r="R79" s="915"/>
      <c r="S79" s="915"/>
      <c r="T79" s="915"/>
      <c r="U79" s="915"/>
      <c r="V79" s="915">
        <v>257</v>
      </c>
      <c r="W79" s="915"/>
      <c r="X79" s="915"/>
      <c r="Y79" s="915"/>
      <c r="Z79" s="915"/>
      <c r="AA79" s="915">
        <v>9</v>
      </c>
      <c r="AB79" s="915"/>
      <c r="AC79" s="915"/>
      <c r="AD79" s="915"/>
      <c r="AE79" s="915"/>
      <c r="AF79" s="915">
        <v>9</v>
      </c>
      <c r="AG79" s="915"/>
      <c r="AH79" s="915"/>
      <c r="AI79" s="915"/>
      <c r="AJ79" s="915"/>
      <c r="AK79" s="915" t="s">
        <v>592</v>
      </c>
      <c r="AL79" s="915"/>
      <c r="AM79" s="915"/>
      <c r="AN79" s="915"/>
      <c r="AO79" s="915"/>
      <c r="AP79" s="915">
        <v>953</v>
      </c>
      <c r="AQ79" s="915"/>
      <c r="AR79" s="915"/>
      <c r="AS79" s="915"/>
      <c r="AT79" s="915"/>
      <c r="AU79" s="915"/>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x14ac:dyDescent="0.15">
      <c r="A80" s="262">
        <v>13</v>
      </c>
      <c r="B80" s="957" t="s">
        <v>605</v>
      </c>
      <c r="C80" s="958"/>
      <c r="D80" s="958"/>
      <c r="E80" s="958"/>
      <c r="F80" s="958"/>
      <c r="G80" s="958"/>
      <c r="H80" s="958"/>
      <c r="I80" s="958"/>
      <c r="J80" s="958"/>
      <c r="K80" s="958"/>
      <c r="L80" s="958"/>
      <c r="M80" s="958"/>
      <c r="N80" s="958"/>
      <c r="O80" s="958"/>
      <c r="P80" s="959"/>
      <c r="Q80" s="960">
        <v>226</v>
      </c>
      <c r="R80" s="915"/>
      <c r="S80" s="915"/>
      <c r="T80" s="915"/>
      <c r="U80" s="915"/>
      <c r="V80" s="915">
        <v>149</v>
      </c>
      <c r="W80" s="915"/>
      <c r="X80" s="915"/>
      <c r="Y80" s="915"/>
      <c r="Z80" s="915"/>
      <c r="AA80" s="915">
        <v>77</v>
      </c>
      <c r="AB80" s="915"/>
      <c r="AC80" s="915"/>
      <c r="AD80" s="915"/>
      <c r="AE80" s="915"/>
      <c r="AF80" s="915">
        <v>77</v>
      </c>
      <c r="AG80" s="915"/>
      <c r="AH80" s="915"/>
      <c r="AI80" s="915"/>
      <c r="AJ80" s="915"/>
      <c r="AK80" s="915" t="s">
        <v>592</v>
      </c>
      <c r="AL80" s="915"/>
      <c r="AM80" s="915"/>
      <c r="AN80" s="915"/>
      <c r="AO80" s="915"/>
      <c r="AP80" s="915" t="s">
        <v>592</v>
      </c>
      <c r="AQ80" s="915"/>
      <c r="AR80" s="915"/>
      <c r="AS80" s="915"/>
      <c r="AT80" s="915"/>
      <c r="AU80" s="915"/>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x14ac:dyDescent="0.15">
      <c r="A81" s="262">
        <v>14</v>
      </c>
      <c r="B81" s="957" t="s">
        <v>606</v>
      </c>
      <c r="C81" s="958"/>
      <c r="D81" s="958"/>
      <c r="E81" s="958"/>
      <c r="F81" s="958"/>
      <c r="G81" s="958"/>
      <c r="H81" s="958"/>
      <c r="I81" s="958"/>
      <c r="J81" s="958"/>
      <c r="K81" s="958"/>
      <c r="L81" s="958"/>
      <c r="M81" s="958"/>
      <c r="N81" s="958"/>
      <c r="O81" s="958"/>
      <c r="P81" s="959"/>
      <c r="Q81" s="960">
        <v>33</v>
      </c>
      <c r="R81" s="915"/>
      <c r="S81" s="915"/>
      <c r="T81" s="915"/>
      <c r="U81" s="915"/>
      <c r="V81" s="915">
        <v>25</v>
      </c>
      <c r="W81" s="915"/>
      <c r="X81" s="915"/>
      <c r="Y81" s="915"/>
      <c r="Z81" s="915"/>
      <c r="AA81" s="915">
        <v>7</v>
      </c>
      <c r="AB81" s="915"/>
      <c r="AC81" s="915"/>
      <c r="AD81" s="915"/>
      <c r="AE81" s="915"/>
      <c r="AF81" s="915">
        <v>7</v>
      </c>
      <c r="AG81" s="915"/>
      <c r="AH81" s="915"/>
      <c r="AI81" s="915"/>
      <c r="AJ81" s="915"/>
      <c r="AK81" s="915" t="s">
        <v>592</v>
      </c>
      <c r="AL81" s="915"/>
      <c r="AM81" s="915"/>
      <c r="AN81" s="915"/>
      <c r="AO81" s="915"/>
      <c r="AP81" s="915" t="s">
        <v>592</v>
      </c>
      <c r="AQ81" s="915"/>
      <c r="AR81" s="915"/>
      <c r="AS81" s="915"/>
      <c r="AT81" s="915"/>
      <c r="AU81" s="915"/>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x14ac:dyDescent="0.15">
      <c r="A82" s="262">
        <v>15</v>
      </c>
      <c r="B82" s="957" t="s">
        <v>607</v>
      </c>
      <c r="C82" s="958"/>
      <c r="D82" s="958"/>
      <c r="E82" s="958"/>
      <c r="F82" s="958"/>
      <c r="G82" s="958"/>
      <c r="H82" s="958"/>
      <c r="I82" s="958"/>
      <c r="J82" s="958"/>
      <c r="K82" s="958"/>
      <c r="L82" s="958"/>
      <c r="M82" s="958"/>
      <c r="N82" s="958"/>
      <c r="O82" s="958"/>
      <c r="P82" s="959"/>
      <c r="Q82" s="960">
        <v>193</v>
      </c>
      <c r="R82" s="915"/>
      <c r="S82" s="915"/>
      <c r="T82" s="915"/>
      <c r="U82" s="915"/>
      <c r="V82" s="915">
        <v>189</v>
      </c>
      <c r="W82" s="915"/>
      <c r="X82" s="915"/>
      <c r="Y82" s="915"/>
      <c r="Z82" s="915"/>
      <c r="AA82" s="915">
        <v>4</v>
      </c>
      <c r="AB82" s="915"/>
      <c r="AC82" s="915"/>
      <c r="AD82" s="915"/>
      <c r="AE82" s="915"/>
      <c r="AF82" s="915">
        <v>4</v>
      </c>
      <c r="AG82" s="915"/>
      <c r="AH82" s="915"/>
      <c r="AI82" s="915"/>
      <c r="AJ82" s="915"/>
      <c r="AK82" s="915" t="s">
        <v>592</v>
      </c>
      <c r="AL82" s="915"/>
      <c r="AM82" s="915"/>
      <c r="AN82" s="915"/>
      <c r="AO82" s="915"/>
      <c r="AP82" s="915" t="s">
        <v>592</v>
      </c>
      <c r="AQ82" s="915"/>
      <c r="AR82" s="915"/>
      <c r="AS82" s="915"/>
      <c r="AT82" s="915"/>
      <c r="AU82" s="915"/>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x14ac:dyDescent="0.15">
      <c r="A83" s="262">
        <v>16</v>
      </c>
      <c r="B83" s="957" t="s">
        <v>608</v>
      </c>
      <c r="C83" s="958"/>
      <c r="D83" s="958"/>
      <c r="E83" s="958"/>
      <c r="F83" s="958"/>
      <c r="G83" s="958"/>
      <c r="H83" s="958"/>
      <c r="I83" s="958"/>
      <c r="J83" s="958"/>
      <c r="K83" s="958"/>
      <c r="L83" s="958"/>
      <c r="M83" s="958"/>
      <c r="N83" s="958"/>
      <c r="O83" s="958"/>
      <c r="P83" s="959"/>
      <c r="Q83" s="960">
        <v>232346</v>
      </c>
      <c r="R83" s="915"/>
      <c r="S83" s="915"/>
      <c r="T83" s="915"/>
      <c r="U83" s="915"/>
      <c r="V83" s="915">
        <v>223330</v>
      </c>
      <c r="W83" s="915"/>
      <c r="X83" s="915"/>
      <c r="Y83" s="915"/>
      <c r="Z83" s="915"/>
      <c r="AA83" s="915">
        <v>9016</v>
      </c>
      <c r="AB83" s="915"/>
      <c r="AC83" s="915"/>
      <c r="AD83" s="915"/>
      <c r="AE83" s="915"/>
      <c r="AF83" s="915">
        <v>9016</v>
      </c>
      <c r="AG83" s="915"/>
      <c r="AH83" s="915"/>
      <c r="AI83" s="915"/>
      <c r="AJ83" s="915"/>
      <c r="AK83" s="915">
        <v>1138</v>
      </c>
      <c r="AL83" s="915"/>
      <c r="AM83" s="915"/>
      <c r="AN83" s="915"/>
      <c r="AO83" s="915"/>
      <c r="AP83" s="915" t="s">
        <v>592</v>
      </c>
      <c r="AQ83" s="915"/>
      <c r="AR83" s="915"/>
      <c r="AS83" s="915"/>
      <c r="AT83" s="915"/>
      <c r="AU83" s="915"/>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x14ac:dyDescent="0.15">
      <c r="A84" s="262">
        <v>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x14ac:dyDescent="0.15">
      <c r="A85" s="262">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x14ac:dyDescent="0.15">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x14ac:dyDescent="0.15">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x14ac:dyDescent="0.2">
      <c r="A88" s="265" t="s">
        <v>396</v>
      </c>
      <c r="B88" s="874" t="s">
        <v>424</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v>10611</v>
      </c>
      <c r="AG88" s="926"/>
      <c r="AH88" s="926"/>
      <c r="AI88" s="926"/>
      <c r="AJ88" s="926"/>
      <c r="AK88" s="923"/>
      <c r="AL88" s="923"/>
      <c r="AM88" s="923"/>
      <c r="AN88" s="923"/>
      <c r="AO88" s="923"/>
      <c r="AP88" s="926">
        <v>983</v>
      </c>
      <c r="AQ88" s="926"/>
      <c r="AR88" s="926"/>
      <c r="AS88" s="926"/>
      <c r="AT88" s="926"/>
      <c r="AU88" s="926"/>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396</v>
      </c>
      <c r="BR102" s="874" t="s">
        <v>425</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v>292</v>
      </c>
      <c r="CS102" s="934"/>
      <c r="CT102" s="934"/>
      <c r="CU102" s="934"/>
      <c r="CV102" s="977"/>
      <c r="CW102" s="976">
        <v>2</v>
      </c>
      <c r="CX102" s="934"/>
      <c r="CY102" s="934"/>
      <c r="CZ102" s="934"/>
      <c r="DA102" s="977"/>
      <c r="DB102" s="976"/>
      <c r="DC102" s="934"/>
      <c r="DD102" s="934"/>
      <c r="DE102" s="934"/>
      <c r="DF102" s="977"/>
      <c r="DG102" s="976"/>
      <c r="DH102" s="934"/>
      <c r="DI102" s="934"/>
      <c r="DJ102" s="934"/>
      <c r="DK102" s="977"/>
      <c r="DL102" s="976"/>
      <c r="DM102" s="934"/>
      <c r="DN102" s="934"/>
      <c r="DO102" s="934"/>
      <c r="DP102" s="977"/>
      <c r="DQ102" s="976"/>
      <c r="DR102" s="934"/>
      <c r="DS102" s="934"/>
      <c r="DT102" s="934"/>
      <c r="DU102" s="977"/>
      <c r="DV102" s="1000"/>
      <c r="DW102" s="1001"/>
      <c r="DX102" s="1001"/>
      <c r="DY102" s="1001"/>
      <c r="DZ102" s="1002"/>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426</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427</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428</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429</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05" t="s">
        <v>430</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431</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x14ac:dyDescent="0.15">
      <c r="A109" s="998" t="s">
        <v>432</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433</v>
      </c>
      <c r="AB109" s="979"/>
      <c r="AC109" s="979"/>
      <c r="AD109" s="979"/>
      <c r="AE109" s="980"/>
      <c r="AF109" s="978" t="s">
        <v>312</v>
      </c>
      <c r="AG109" s="979"/>
      <c r="AH109" s="979"/>
      <c r="AI109" s="979"/>
      <c r="AJ109" s="980"/>
      <c r="AK109" s="978" t="s">
        <v>311</v>
      </c>
      <c r="AL109" s="979"/>
      <c r="AM109" s="979"/>
      <c r="AN109" s="979"/>
      <c r="AO109" s="980"/>
      <c r="AP109" s="978" t="s">
        <v>434</v>
      </c>
      <c r="AQ109" s="979"/>
      <c r="AR109" s="979"/>
      <c r="AS109" s="979"/>
      <c r="AT109" s="981"/>
      <c r="AU109" s="998" t="s">
        <v>432</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433</v>
      </c>
      <c r="BR109" s="979"/>
      <c r="BS109" s="979"/>
      <c r="BT109" s="979"/>
      <c r="BU109" s="980"/>
      <c r="BV109" s="978" t="s">
        <v>312</v>
      </c>
      <c r="BW109" s="979"/>
      <c r="BX109" s="979"/>
      <c r="BY109" s="979"/>
      <c r="BZ109" s="980"/>
      <c r="CA109" s="978" t="s">
        <v>311</v>
      </c>
      <c r="CB109" s="979"/>
      <c r="CC109" s="979"/>
      <c r="CD109" s="979"/>
      <c r="CE109" s="980"/>
      <c r="CF109" s="999" t="s">
        <v>434</v>
      </c>
      <c r="CG109" s="999"/>
      <c r="CH109" s="999"/>
      <c r="CI109" s="999"/>
      <c r="CJ109" s="999"/>
      <c r="CK109" s="978" t="s">
        <v>435</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433</v>
      </c>
      <c r="DH109" s="979"/>
      <c r="DI109" s="979"/>
      <c r="DJ109" s="979"/>
      <c r="DK109" s="980"/>
      <c r="DL109" s="978" t="s">
        <v>312</v>
      </c>
      <c r="DM109" s="979"/>
      <c r="DN109" s="979"/>
      <c r="DO109" s="979"/>
      <c r="DP109" s="980"/>
      <c r="DQ109" s="978" t="s">
        <v>311</v>
      </c>
      <c r="DR109" s="979"/>
      <c r="DS109" s="979"/>
      <c r="DT109" s="979"/>
      <c r="DU109" s="980"/>
      <c r="DV109" s="978" t="s">
        <v>434</v>
      </c>
      <c r="DW109" s="979"/>
      <c r="DX109" s="979"/>
      <c r="DY109" s="979"/>
      <c r="DZ109" s="981"/>
    </row>
    <row r="110" spans="1:131" s="247" customFormat="1" ht="26.25" customHeight="1" x14ac:dyDescent="0.15">
      <c r="A110" s="982" t="s">
        <v>436</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1114266</v>
      </c>
      <c r="AB110" s="986"/>
      <c r="AC110" s="986"/>
      <c r="AD110" s="986"/>
      <c r="AE110" s="987"/>
      <c r="AF110" s="988">
        <v>1203300</v>
      </c>
      <c r="AG110" s="986"/>
      <c r="AH110" s="986"/>
      <c r="AI110" s="986"/>
      <c r="AJ110" s="987"/>
      <c r="AK110" s="988">
        <v>1213233</v>
      </c>
      <c r="AL110" s="986"/>
      <c r="AM110" s="986"/>
      <c r="AN110" s="986"/>
      <c r="AO110" s="987"/>
      <c r="AP110" s="989">
        <v>33.200000000000003</v>
      </c>
      <c r="AQ110" s="990"/>
      <c r="AR110" s="990"/>
      <c r="AS110" s="990"/>
      <c r="AT110" s="991"/>
      <c r="AU110" s="992" t="s">
        <v>72</v>
      </c>
      <c r="AV110" s="993"/>
      <c r="AW110" s="993"/>
      <c r="AX110" s="993"/>
      <c r="AY110" s="993"/>
      <c r="AZ110" s="1034" t="s">
        <v>437</v>
      </c>
      <c r="BA110" s="983"/>
      <c r="BB110" s="983"/>
      <c r="BC110" s="983"/>
      <c r="BD110" s="983"/>
      <c r="BE110" s="983"/>
      <c r="BF110" s="983"/>
      <c r="BG110" s="983"/>
      <c r="BH110" s="983"/>
      <c r="BI110" s="983"/>
      <c r="BJ110" s="983"/>
      <c r="BK110" s="983"/>
      <c r="BL110" s="983"/>
      <c r="BM110" s="983"/>
      <c r="BN110" s="983"/>
      <c r="BO110" s="983"/>
      <c r="BP110" s="984"/>
      <c r="BQ110" s="1020">
        <v>10487979</v>
      </c>
      <c r="BR110" s="1021"/>
      <c r="BS110" s="1021"/>
      <c r="BT110" s="1021"/>
      <c r="BU110" s="1021"/>
      <c r="BV110" s="1021">
        <v>10019414</v>
      </c>
      <c r="BW110" s="1021"/>
      <c r="BX110" s="1021"/>
      <c r="BY110" s="1021"/>
      <c r="BZ110" s="1021"/>
      <c r="CA110" s="1021">
        <v>9519042</v>
      </c>
      <c r="CB110" s="1021"/>
      <c r="CC110" s="1021"/>
      <c r="CD110" s="1021"/>
      <c r="CE110" s="1021"/>
      <c r="CF110" s="1035">
        <v>260.8</v>
      </c>
      <c r="CG110" s="1036"/>
      <c r="CH110" s="1036"/>
      <c r="CI110" s="1036"/>
      <c r="CJ110" s="1036"/>
      <c r="CK110" s="1037" t="s">
        <v>438</v>
      </c>
      <c r="CL110" s="1038"/>
      <c r="CM110" s="1017" t="s">
        <v>439</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398</v>
      </c>
      <c r="DH110" s="1021"/>
      <c r="DI110" s="1021"/>
      <c r="DJ110" s="1021"/>
      <c r="DK110" s="1021"/>
      <c r="DL110" s="1021" t="s">
        <v>231</v>
      </c>
      <c r="DM110" s="1021"/>
      <c r="DN110" s="1021"/>
      <c r="DO110" s="1021"/>
      <c r="DP110" s="1021"/>
      <c r="DQ110" s="1021" t="s">
        <v>231</v>
      </c>
      <c r="DR110" s="1021"/>
      <c r="DS110" s="1021"/>
      <c r="DT110" s="1021"/>
      <c r="DU110" s="1021"/>
      <c r="DV110" s="1022" t="s">
        <v>231</v>
      </c>
      <c r="DW110" s="1022"/>
      <c r="DX110" s="1022"/>
      <c r="DY110" s="1022"/>
      <c r="DZ110" s="1023"/>
    </row>
    <row r="111" spans="1:131" s="247" customFormat="1" ht="26.25" customHeight="1" x14ac:dyDescent="0.15">
      <c r="A111" s="1024" t="s">
        <v>440</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231</v>
      </c>
      <c r="AB111" s="1028"/>
      <c r="AC111" s="1028"/>
      <c r="AD111" s="1028"/>
      <c r="AE111" s="1029"/>
      <c r="AF111" s="1030" t="s">
        <v>231</v>
      </c>
      <c r="AG111" s="1028"/>
      <c r="AH111" s="1028"/>
      <c r="AI111" s="1028"/>
      <c r="AJ111" s="1029"/>
      <c r="AK111" s="1030" t="s">
        <v>231</v>
      </c>
      <c r="AL111" s="1028"/>
      <c r="AM111" s="1028"/>
      <c r="AN111" s="1028"/>
      <c r="AO111" s="1029"/>
      <c r="AP111" s="1031" t="s">
        <v>231</v>
      </c>
      <c r="AQ111" s="1032"/>
      <c r="AR111" s="1032"/>
      <c r="AS111" s="1032"/>
      <c r="AT111" s="1033"/>
      <c r="AU111" s="994"/>
      <c r="AV111" s="995"/>
      <c r="AW111" s="995"/>
      <c r="AX111" s="995"/>
      <c r="AY111" s="995"/>
      <c r="AZ111" s="1043" t="s">
        <v>441</v>
      </c>
      <c r="BA111" s="1044"/>
      <c r="BB111" s="1044"/>
      <c r="BC111" s="1044"/>
      <c r="BD111" s="1044"/>
      <c r="BE111" s="1044"/>
      <c r="BF111" s="1044"/>
      <c r="BG111" s="1044"/>
      <c r="BH111" s="1044"/>
      <c r="BI111" s="1044"/>
      <c r="BJ111" s="1044"/>
      <c r="BK111" s="1044"/>
      <c r="BL111" s="1044"/>
      <c r="BM111" s="1044"/>
      <c r="BN111" s="1044"/>
      <c r="BO111" s="1044"/>
      <c r="BP111" s="1045"/>
      <c r="BQ111" s="1013" t="s">
        <v>398</v>
      </c>
      <c r="BR111" s="1014"/>
      <c r="BS111" s="1014"/>
      <c r="BT111" s="1014"/>
      <c r="BU111" s="1014"/>
      <c r="BV111" s="1014" t="s">
        <v>231</v>
      </c>
      <c r="BW111" s="1014"/>
      <c r="BX111" s="1014"/>
      <c r="BY111" s="1014"/>
      <c r="BZ111" s="1014"/>
      <c r="CA111" s="1014" t="s">
        <v>231</v>
      </c>
      <c r="CB111" s="1014"/>
      <c r="CC111" s="1014"/>
      <c r="CD111" s="1014"/>
      <c r="CE111" s="1014"/>
      <c r="CF111" s="1008" t="s">
        <v>231</v>
      </c>
      <c r="CG111" s="1009"/>
      <c r="CH111" s="1009"/>
      <c r="CI111" s="1009"/>
      <c r="CJ111" s="1009"/>
      <c r="CK111" s="1039"/>
      <c r="CL111" s="1040"/>
      <c r="CM111" s="1010" t="s">
        <v>442</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231</v>
      </c>
      <c r="DH111" s="1014"/>
      <c r="DI111" s="1014"/>
      <c r="DJ111" s="1014"/>
      <c r="DK111" s="1014"/>
      <c r="DL111" s="1014" t="s">
        <v>231</v>
      </c>
      <c r="DM111" s="1014"/>
      <c r="DN111" s="1014"/>
      <c r="DO111" s="1014"/>
      <c r="DP111" s="1014"/>
      <c r="DQ111" s="1014" t="s">
        <v>231</v>
      </c>
      <c r="DR111" s="1014"/>
      <c r="DS111" s="1014"/>
      <c r="DT111" s="1014"/>
      <c r="DU111" s="1014"/>
      <c r="DV111" s="1015" t="s">
        <v>231</v>
      </c>
      <c r="DW111" s="1015"/>
      <c r="DX111" s="1015"/>
      <c r="DY111" s="1015"/>
      <c r="DZ111" s="1016"/>
    </row>
    <row r="112" spans="1:131" s="247" customFormat="1" ht="26.25" customHeight="1" x14ac:dyDescent="0.15">
      <c r="A112" s="1046" t="s">
        <v>443</v>
      </c>
      <c r="B112" s="1047"/>
      <c r="C112" s="1044" t="s">
        <v>444</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398</v>
      </c>
      <c r="AB112" s="1053"/>
      <c r="AC112" s="1053"/>
      <c r="AD112" s="1053"/>
      <c r="AE112" s="1054"/>
      <c r="AF112" s="1055" t="s">
        <v>231</v>
      </c>
      <c r="AG112" s="1053"/>
      <c r="AH112" s="1053"/>
      <c r="AI112" s="1053"/>
      <c r="AJ112" s="1054"/>
      <c r="AK112" s="1055" t="s">
        <v>231</v>
      </c>
      <c r="AL112" s="1053"/>
      <c r="AM112" s="1053"/>
      <c r="AN112" s="1053"/>
      <c r="AO112" s="1054"/>
      <c r="AP112" s="1056" t="s">
        <v>231</v>
      </c>
      <c r="AQ112" s="1057"/>
      <c r="AR112" s="1057"/>
      <c r="AS112" s="1057"/>
      <c r="AT112" s="1058"/>
      <c r="AU112" s="994"/>
      <c r="AV112" s="995"/>
      <c r="AW112" s="995"/>
      <c r="AX112" s="995"/>
      <c r="AY112" s="995"/>
      <c r="AZ112" s="1043" t="s">
        <v>445</v>
      </c>
      <c r="BA112" s="1044"/>
      <c r="BB112" s="1044"/>
      <c r="BC112" s="1044"/>
      <c r="BD112" s="1044"/>
      <c r="BE112" s="1044"/>
      <c r="BF112" s="1044"/>
      <c r="BG112" s="1044"/>
      <c r="BH112" s="1044"/>
      <c r="BI112" s="1044"/>
      <c r="BJ112" s="1044"/>
      <c r="BK112" s="1044"/>
      <c r="BL112" s="1044"/>
      <c r="BM112" s="1044"/>
      <c r="BN112" s="1044"/>
      <c r="BO112" s="1044"/>
      <c r="BP112" s="1045"/>
      <c r="BQ112" s="1013">
        <v>3316808</v>
      </c>
      <c r="BR112" s="1014"/>
      <c r="BS112" s="1014"/>
      <c r="BT112" s="1014"/>
      <c r="BU112" s="1014"/>
      <c r="BV112" s="1014">
        <v>3015640</v>
      </c>
      <c r="BW112" s="1014"/>
      <c r="BX112" s="1014"/>
      <c r="BY112" s="1014"/>
      <c r="BZ112" s="1014"/>
      <c r="CA112" s="1014">
        <v>2842086</v>
      </c>
      <c r="CB112" s="1014"/>
      <c r="CC112" s="1014"/>
      <c r="CD112" s="1014"/>
      <c r="CE112" s="1014"/>
      <c r="CF112" s="1008">
        <v>77.900000000000006</v>
      </c>
      <c r="CG112" s="1009"/>
      <c r="CH112" s="1009"/>
      <c r="CI112" s="1009"/>
      <c r="CJ112" s="1009"/>
      <c r="CK112" s="1039"/>
      <c r="CL112" s="1040"/>
      <c r="CM112" s="1010" t="s">
        <v>446</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231</v>
      </c>
      <c r="DH112" s="1014"/>
      <c r="DI112" s="1014"/>
      <c r="DJ112" s="1014"/>
      <c r="DK112" s="1014"/>
      <c r="DL112" s="1014" t="s">
        <v>231</v>
      </c>
      <c r="DM112" s="1014"/>
      <c r="DN112" s="1014"/>
      <c r="DO112" s="1014"/>
      <c r="DP112" s="1014"/>
      <c r="DQ112" s="1014" t="s">
        <v>231</v>
      </c>
      <c r="DR112" s="1014"/>
      <c r="DS112" s="1014"/>
      <c r="DT112" s="1014"/>
      <c r="DU112" s="1014"/>
      <c r="DV112" s="1015" t="s">
        <v>398</v>
      </c>
      <c r="DW112" s="1015"/>
      <c r="DX112" s="1015"/>
      <c r="DY112" s="1015"/>
      <c r="DZ112" s="1016"/>
    </row>
    <row r="113" spans="1:130" s="247" customFormat="1" ht="26.25" customHeight="1" x14ac:dyDescent="0.15">
      <c r="A113" s="1048"/>
      <c r="B113" s="1049"/>
      <c r="C113" s="1044" t="s">
        <v>447</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194660</v>
      </c>
      <c r="AB113" s="1028"/>
      <c r="AC113" s="1028"/>
      <c r="AD113" s="1028"/>
      <c r="AE113" s="1029"/>
      <c r="AF113" s="1030">
        <v>205517</v>
      </c>
      <c r="AG113" s="1028"/>
      <c r="AH113" s="1028"/>
      <c r="AI113" s="1028"/>
      <c r="AJ113" s="1029"/>
      <c r="AK113" s="1030">
        <v>175233</v>
      </c>
      <c r="AL113" s="1028"/>
      <c r="AM113" s="1028"/>
      <c r="AN113" s="1028"/>
      <c r="AO113" s="1029"/>
      <c r="AP113" s="1031">
        <v>4.8</v>
      </c>
      <c r="AQ113" s="1032"/>
      <c r="AR113" s="1032"/>
      <c r="AS113" s="1032"/>
      <c r="AT113" s="1033"/>
      <c r="AU113" s="994"/>
      <c r="AV113" s="995"/>
      <c r="AW113" s="995"/>
      <c r="AX113" s="995"/>
      <c r="AY113" s="995"/>
      <c r="AZ113" s="1043" t="s">
        <v>448</v>
      </c>
      <c r="BA113" s="1044"/>
      <c r="BB113" s="1044"/>
      <c r="BC113" s="1044"/>
      <c r="BD113" s="1044"/>
      <c r="BE113" s="1044"/>
      <c r="BF113" s="1044"/>
      <c r="BG113" s="1044"/>
      <c r="BH113" s="1044"/>
      <c r="BI113" s="1044"/>
      <c r="BJ113" s="1044"/>
      <c r="BK113" s="1044"/>
      <c r="BL113" s="1044"/>
      <c r="BM113" s="1044"/>
      <c r="BN113" s="1044"/>
      <c r="BO113" s="1044"/>
      <c r="BP113" s="1045"/>
      <c r="BQ113" s="1013">
        <v>121088</v>
      </c>
      <c r="BR113" s="1014"/>
      <c r="BS113" s="1014"/>
      <c r="BT113" s="1014"/>
      <c r="BU113" s="1014"/>
      <c r="BV113" s="1014">
        <v>88780</v>
      </c>
      <c r="BW113" s="1014"/>
      <c r="BX113" s="1014"/>
      <c r="BY113" s="1014"/>
      <c r="BZ113" s="1014"/>
      <c r="CA113" s="1014">
        <v>56751</v>
      </c>
      <c r="CB113" s="1014"/>
      <c r="CC113" s="1014"/>
      <c r="CD113" s="1014"/>
      <c r="CE113" s="1014"/>
      <c r="CF113" s="1008">
        <v>1.6</v>
      </c>
      <c r="CG113" s="1009"/>
      <c r="CH113" s="1009"/>
      <c r="CI113" s="1009"/>
      <c r="CJ113" s="1009"/>
      <c r="CK113" s="1039"/>
      <c r="CL113" s="1040"/>
      <c r="CM113" s="1010" t="s">
        <v>449</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231</v>
      </c>
      <c r="DH113" s="1053"/>
      <c r="DI113" s="1053"/>
      <c r="DJ113" s="1053"/>
      <c r="DK113" s="1054"/>
      <c r="DL113" s="1055" t="s">
        <v>398</v>
      </c>
      <c r="DM113" s="1053"/>
      <c r="DN113" s="1053"/>
      <c r="DO113" s="1053"/>
      <c r="DP113" s="1054"/>
      <c r="DQ113" s="1055" t="s">
        <v>398</v>
      </c>
      <c r="DR113" s="1053"/>
      <c r="DS113" s="1053"/>
      <c r="DT113" s="1053"/>
      <c r="DU113" s="1054"/>
      <c r="DV113" s="1056" t="s">
        <v>231</v>
      </c>
      <c r="DW113" s="1057"/>
      <c r="DX113" s="1057"/>
      <c r="DY113" s="1057"/>
      <c r="DZ113" s="1058"/>
    </row>
    <row r="114" spans="1:130" s="247" customFormat="1" ht="26.25" customHeight="1" x14ac:dyDescent="0.15">
      <c r="A114" s="1048"/>
      <c r="B114" s="1049"/>
      <c r="C114" s="1044" t="s">
        <v>450</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v>30682</v>
      </c>
      <c r="AB114" s="1053"/>
      <c r="AC114" s="1053"/>
      <c r="AD114" s="1053"/>
      <c r="AE114" s="1054"/>
      <c r="AF114" s="1055">
        <v>29442</v>
      </c>
      <c r="AG114" s="1053"/>
      <c r="AH114" s="1053"/>
      <c r="AI114" s="1053"/>
      <c r="AJ114" s="1054"/>
      <c r="AK114" s="1055">
        <v>29221</v>
      </c>
      <c r="AL114" s="1053"/>
      <c r="AM114" s="1053"/>
      <c r="AN114" s="1053"/>
      <c r="AO114" s="1054"/>
      <c r="AP114" s="1056">
        <v>0.8</v>
      </c>
      <c r="AQ114" s="1057"/>
      <c r="AR114" s="1057"/>
      <c r="AS114" s="1057"/>
      <c r="AT114" s="1058"/>
      <c r="AU114" s="994"/>
      <c r="AV114" s="995"/>
      <c r="AW114" s="995"/>
      <c r="AX114" s="995"/>
      <c r="AY114" s="995"/>
      <c r="AZ114" s="1043" t="s">
        <v>451</v>
      </c>
      <c r="BA114" s="1044"/>
      <c r="BB114" s="1044"/>
      <c r="BC114" s="1044"/>
      <c r="BD114" s="1044"/>
      <c r="BE114" s="1044"/>
      <c r="BF114" s="1044"/>
      <c r="BG114" s="1044"/>
      <c r="BH114" s="1044"/>
      <c r="BI114" s="1044"/>
      <c r="BJ114" s="1044"/>
      <c r="BK114" s="1044"/>
      <c r="BL114" s="1044"/>
      <c r="BM114" s="1044"/>
      <c r="BN114" s="1044"/>
      <c r="BO114" s="1044"/>
      <c r="BP114" s="1045"/>
      <c r="BQ114" s="1013">
        <v>1361278</v>
      </c>
      <c r="BR114" s="1014"/>
      <c r="BS114" s="1014"/>
      <c r="BT114" s="1014"/>
      <c r="BU114" s="1014"/>
      <c r="BV114" s="1014">
        <v>1320609</v>
      </c>
      <c r="BW114" s="1014"/>
      <c r="BX114" s="1014"/>
      <c r="BY114" s="1014"/>
      <c r="BZ114" s="1014"/>
      <c r="CA114" s="1014">
        <v>1292744</v>
      </c>
      <c r="CB114" s="1014"/>
      <c r="CC114" s="1014"/>
      <c r="CD114" s="1014"/>
      <c r="CE114" s="1014"/>
      <c r="CF114" s="1008">
        <v>35.4</v>
      </c>
      <c r="CG114" s="1009"/>
      <c r="CH114" s="1009"/>
      <c r="CI114" s="1009"/>
      <c r="CJ114" s="1009"/>
      <c r="CK114" s="1039"/>
      <c r="CL114" s="1040"/>
      <c r="CM114" s="1010" t="s">
        <v>452</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231</v>
      </c>
      <c r="DH114" s="1053"/>
      <c r="DI114" s="1053"/>
      <c r="DJ114" s="1053"/>
      <c r="DK114" s="1054"/>
      <c r="DL114" s="1055" t="s">
        <v>231</v>
      </c>
      <c r="DM114" s="1053"/>
      <c r="DN114" s="1053"/>
      <c r="DO114" s="1053"/>
      <c r="DP114" s="1054"/>
      <c r="DQ114" s="1055" t="s">
        <v>231</v>
      </c>
      <c r="DR114" s="1053"/>
      <c r="DS114" s="1053"/>
      <c r="DT114" s="1053"/>
      <c r="DU114" s="1054"/>
      <c r="DV114" s="1056" t="s">
        <v>231</v>
      </c>
      <c r="DW114" s="1057"/>
      <c r="DX114" s="1057"/>
      <c r="DY114" s="1057"/>
      <c r="DZ114" s="1058"/>
    </row>
    <row r="115" spans="1:130" s="247" customFormat="1" ht="26.25" customHeight="1" x14ac:dyDescent="0.15">
      <c r="A115" s="1048"/>
      <c r="B115" s="1049"/>
      <c r="C115" s="1044" t="s">
        <v>453</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t="s">
        <v>231</v>
      </c>
      <c r="AB115" s="1028"/>
      <c r="AC115" s="1028"/>
      <c r="AD115" s="1028"/>
      <c r="AE115" s="1029"/>
      <c r="AF115" s="1030" t="s">
        <v>231</v>
      </c>
      <c r="AG115" s="1028"/>
      <c r="AH115" s="1028"/>
      <c r="AI115" s="1028"/>
      <c r="AJ115" s="1029"/>
      <c r="AK115" s="1030" t="s">
        <v>231</v>
      </c>
      <c r="AL115" s="1028"/>
      <c r="AM115" s="1028"/>
      <c r="AN115" s="1028"/>
      <c r="AO115" s="1029"/>
      <c r="AP115" s="1031" t="s">
        <v>231</v>
      </c>
      <c r="AQ115" s="1032"/>
      <c r="AR115" s="1032"/>
      <c r="AS115" s="1032"/>
      <c r="AT115" s="1033"/>
      <c r="AU115" s="994"/>
      <c r="AV115" s="995"/>
      <c r="AW115" s="995"/>
      <c r="AX115" s="995"/>
      <c r="AY115" s="995"/>
      <c r="AZ115" s="1043" t="s">
        <v>454</v>
      </c>
      <c r="BA115" s="1044"/>
      <c r="BB115" s="1044"/>
      <c r="BC115" s="1044"/>
      <c r="BD115" s="1044"/>
      <c r="BE115" s="1044"/>
      <c r="BF115" s="1044"/>
      <c r="BG115" s="1044"/>
      <c r="BH115" s="1044"/>
      <c r="BI115" s="1044"/>
      <c r="BJ115" s="1044"/>
      <c r="BK115" s="1044"/>
      <c r="BL115" s="1044"/>
      <c r="BM115" s="1044"/>
      <c r="BN115" s="1044"/>
      <c r="BO115" s="1044"/>
      <c r="BP115" s="1045"/>
      <c r="BQ115" s="1013" t="s">
        <v>398</v>
      </c>
      <c r="BR115" s="1014"/>
      <c r="BS115" s="1014"/>
      <c r="BT115" s="1014"/>
      <c r="BU115" s="1014"/>
      <c r="BV115" s="1014" t="s">
        <v>231</v>
      </c>
      <c r="BW115" s="1014"/>
      <c r="BX115" s="1014"/>
      <c r="BY115" s="1014"/>
      <c r="BZ115" s="1014"/>
      <c r="CA115" s="1014" t="s">
        <v>231</v>
      </c>
      <c r="CB115" s="1014"/>
      <c r="CC115" s="1014"/>
      <c r="CD115" s="1014"/>
      <c r="CE115" s="1014"/>
      <c r="CF115" s="1008" t="s">
        <v>231</v>
      </c>
      <c r="CG115" s="1009"/>
      <c r="CH115" s="1009"/>
      <c r="CI115" s="1009"/>
      <c r="CJ115" s="1009"/>
      <c r="CK115" s="1039"/>
      <c r="CL115" s="1040"/>
      <c r="CM115" s="1043" t="s">
        <v>455</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t="s">
        <v>231</v>
      </c>
      <c r="DH115" s="1053"/>
      <c r="DI115" s="1053"/>
      <c r="DJ115" s="1053"/>
      <c r="DK115" s="1054"/>
      <c r="DL115" s="1055" t="s">
        <v>231</v>
      </c>
      <c r="DM115" s="1053"/>
      <c r="DN115" s="1053"/>
      <c r="DO115" s="1053"/>
      <c r="DP115" s="1054"/>
      <c r="DQ115" s="1055" t="s">
        <v>231</v>
      </c>
      <c r="DR115" s="1053"/>
      <c r="DS115" s="1053"/>
      <c r="DT115" s="1053"/>
      <c r="DU115" s="1054"/>
      <c r="DV115" s="1056" t="s">
        <v>231</v>
      </c>
      <c r="DW115" s="1057"/>
      <c r="DX115" s="1057"/>
      <c r="DY115" s="1057"/>
      <c r="DZ115" s="1058"/>
    </row>
    <row r="116" spans="1:130" s="247" customFormat="1" ht="26.25" customHeight="1" x14ac:dyDescent="0.15">
      <c r="A116" s="1050"/>
      <c r="B116" s="1051"/>
      <c r="C116" s="1059" t="s">
        <v>456</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v>54</v>
      </c>
      <c r="AB116" s="1053"/>
      <c r="AC116" s="1053"/>
      <c r="AD116" s="1053"/>
      <c r="AE116" s="1054"/>
      <c r="AF116" s="1055">
        <v>49</v>
      </c>
      <c r="AG116" s="1053"/>
      <c r="AH116" s="1053"/>
      <c r="AI116" s="1053"/>
      <c r="AJ116" s="1054"/>
      <c r="AK116" s="1055">
        <v>17</v>
      </c>
      <c r="AL116" s="1053"/>
      <c r="AM116" s="1053"/>
      <c r="AN116" s="1053"/>
      <c r="AO116" s="1054"/>
      <c r="AP116" s="1056">
        <v>0</v>
      </c>
      <c r="AQ116" s="1057"/>
      <c r="AR116" s="1057"/>
      <c r="AS116" s="1057"/>
      <c r="AT116" s="1058"/>
      <c r="AU116" s="994"/>
      <c r="AV116" s="995"/>
      <c r="AW116" s="995"/>
      <c r="AX116" s="995"/>
      <c r="AY116" s="995"/>
      <c r="AZ116" s="1061" t="s">
        <v>457</v>
      </c>
      <c r="BA116" s="1062"/>
      <c r="BB116" s="1062"/>
      <c r="BC116" s="1062"/>
      <c r="BD116" s="1062"/>
      <c r="BE116" s="1062"/>
      <c r="BF116" s="1062"/>
      <c r="BG116" s="1062"/>
      <c r="BH116" s="1062"/>
      <c r="BI116" s="1062"/>
      <c r="BJ116" s="1062"/>
      <c r="BK116" s="1062"/>
      <c r="BL116" s="1062"/>
      <c r="BM116" s="1062"/>
      <c r="BN116" s="1062"/>
      <c r="BO116" s="1062"/>
      <c r="BP116" s="1063"/>
      <c r="BQ116" s="1013" t="s">
        <v>398</v>
      </c>
      <c r="BR116" s="1014"/>
      <c r="BS116" s="1014"/>
      <c r="BT116" s="1014"/>
      <c r="BU116" s="1014"/>
      <c r="BV116" s="1014" t="s">
        <v>231</v>
      </c>
      <c r="BW116" s="1014"/>
      <c r="BX116" s="1014"/>
      <c r="BY116" s="1014"/>
      <c r="BZ116" s="1014"/>
      <c r="CA116" s="1014" t="s">
        <v>231</v>
      </c>
      <c r="CB116" s="1014"/>
      <c r="CC116" s="1014"/>
      <c r="CD116" s="1014"/>
      <c r="CE116" s="1014"/>
      <c r="CF116" s="1008" t="s">
        <v>231</v>
      </c>
      <c r="CG116" s="1009"/>
      <c r="CH116" s="1009"/>
      <c r="CI116" s="1009"/>
      <c r="CJ116" s="1009"/>
      <c r="CK116" s="1039"/>
      <c r="CL116" s="1040"/>
      <c r="CM116" s="1010" t="s">
        <v>458</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t="s">
        <v>231</v>
      </c>
      <c r="DH116" s="1053"/>
      <c r="DI116" s="1053"/>
      <c r="DJ116" s="1053"/>
      <c r="DK116" s="1054"/>
      <c r="DL116" s="1055" t="s">
        <v>231</v>
      </c>
      <c r="DM116" s="1053"/>
      <c r="DN116" s="1053"/>
      <c r="DO116" s="1053"/>
      <c r="DP116" s="1054"/>
      <c r="DQ116" s="1055" t="s">
        <v>231</v>
      </c>
      <c r="DR116" s="1053"/>
      <c r="DS116" s="1053"/>
      <c r="DT116" s="1053"/>
      <c r="DU116" s="1054"/>
      <c r="DV116" s="1056" t="s">
        <v>231</v>
      </c>
      <c r="DW116" s="1057"/>
      <c r="DX116" s="1057"/>
      <c r="DY116" s="1057"/>
      <c r="DZ116" s="1058"/>
    </row>
    <row r="117" spans="1:130" s="247" customFormat="1" ht="26.25" customHeight="1" x14ac:dyDescent="0.15">
      <c r="A117" s="998" t="s">
        <v>189</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459</v>
      </c>
      <c r="Z117" s="980"/>
      <c r="AA117" s="1070">
        <v>1339662</v>
      </c>
      <c r="AB117" s="1071"/>
      <c r="AC117" s="1071"/>
      <c r="AD117" s="1071"/>
      <c r="AE117" s="1072"/>
      <c r="AF117" s="1073">
        <v>1438308</v>
      </c>
      <c r="AG117" s="1071"/>
      <c r="AH117" s="1071"/>
      <c r="AI117" s="1071"/>
      <c r="AJ117" s="1072"/>
      <c r="AK117" s="1073">
        <v>1417704</v>
      </c>
      <c r="AL117" s="1071"/>
      <c r="AM117" s="1071"/>
      <c r="AN117" s="1071"/>
      <c r="AO117" s="1072"/>
      <c r="AP117" s="1074"/>
      <c r="AQ117" s="1075"/>
      <c r="AR117" s="1075"/>
      <c r="AS117" s="1075"/>
      <c r="AT117" s="1076"/>
      <c r="AU117" s="994"/>
      <c r="AV117" s="995"/>
      <c r="AW117" s="995"/>
      <c r="AX117" s="995"/>
      <c r="AY117" s="995"/>
      <c r="AZ117" s="1061" t="s">
        <v>460</v>
      </c>
      <c r="BA117" s="1062"/>
      <c r="BB117" s="1062"/>
      <c r="BC117" s="1062"/>
      <c r="BD117" s="1062"/>
      <c r="BE117" s="1062"/>
      <c r="BF117" s="1062"/>
      <c r="BG117" s="1062"/>
      <c r="BH117" s="1062"/>
      <c r="BI117" s="1062"/>
      <c r="BJ117" s="1062"/>
      <c r="BK117" s="1062"/>
      <c r="BL117" s="1062"/>
      <c r="BM117" s="1062"/>
      <c r="BN117" s="1062"/>
      <c r="BO117" s="1062"/>
      <c r="BP117" s="1063"/>
      <c r="BQ117" s="1013" t="s">
        <v>398</v>
      </c>
      <c r="BR117" s="1014"/>
      <c r="BS117" s="1014"/>
      <c r="BT117" s="1014"/>
      <c r="BU117" s="1014"/>
      <c r="BV117" s="1014" t="s">
        <v>231</v>
      </c>
      <c r="BW117" s="1014"/>
      <c r="BX117" s="1014"/>
      <c r="BY117" s="1014"/>
      <c r="BZ117" s="1014"/>
      <c r="CA117" s="1014" t="s">
        <v>231</v>
      </c>
      <c r="CB117" s="1014"/>
      <c r="CC117" s="1014"/>
      <c r="CD117" s="1014"/>
      <c r="CE117" s="1014"/>
      <c r="CF117" s="1008" t="s">
        <v>231</v>
      </c>
      <c r="CG117" s="1009"/>
      <c r="CH117" s="1009"/>
      <c r="CI117" s="1009"/>
      <c r="CJ117" s="1009"/>
      <c r="CK117" s="1039"/>
      <c r="CL117" s="1040"/>
      <c r="CM117" s="1010" t="s">
        <v>461</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231</v>
      </c>
      <c r="DH117" s="1053"/>
      <c r="DI117" s="1053"/>
      <c r="DJ117" s="1053"/>
      <c r="DK117" s="1054"/>
      <c r="DL117" s="1055" t="s">
        <v>231</v>
      </c>
      <c r="DM117" s="1053"/>
      <c r="DN117" s="1053"/>
      <c r="DO117" s="1053"/>
      <c r="DP117" s="1054"/>
      <c r="DQ117" s="1055" t="s">
        <v>398</v>
      </c>
      <c r="DR117" s="1053"/>
      <c r="DS117" s="1053"/>
      <c r="DT117" s="1053"/>
      <c r="DU117" s="1054"/>
      <c r="DV117" s="1056" t="s">
        <v>231</v>
      </c>
      <c r="DW117" s="1057"/>
      <c r="DX117" s="1057"/>
      <c r="DY117" s="1057"/>
      <c r="DZ117" s="1058"/>
    </row>
    <row r="118" spans="1:130" s="247" customFormat="1" ht="26.25" customHeight="1" x14ac:dyDescent="0.15">
      <c r="A118" s="998" t="s">
        <v>435</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433</v>
      </c>
      <c r="AB118" s="979"/>
      <c r="AC118" s="979"/>
      <c r="AD118" s="979"/>
      <c r="AE118" s="980"/>
      <c r="AF118" s="978" t="s">
        <v>312</v>
      </c>
      <c r="AG118" s="979"/>
      <c r="AH118" s="979"/>
      <c r="AI118" s="979"/>
      <c r="AJ118" s="980"/>
      <c r="AK118" s="978" t="s">
        <v>311</v>
      </c>
      <c r="AL118" s="979"/>
      <c r="AM118" s="979"/>
      <c r="AN118" s="979"/>
      <c r="AO118" s="980"/>
      <c r="AP118" s="1065" t="s">
        <v>434</v>
      </c>
      <c r="AQ118" s="1066"/>
      <c r="AR118" s="1066"/>
      <c r="AS118" s="1066"/>
      <c r="AT118" s="1067"/>
      <c r="AU118" s="994"/>
      <c r="AV118" s="995"/>
      <c r="AW118" s="995"/>
      <c r="AX118" s="995"/>
      <c r="AY118" s="995"/>
      <c r="AZ118" s="1068" t="s">
        <v>462</v>
      </c>
      <c r="BA118" s="1059"/>
      <c r="BB118" s="1059"/>
      <c r="BC118" s="1059"/>
      <c r="BD118" s="1059"/>
      <c r="BE118" s="1059"/>
      <c r="BF118" s="1059"/>
      <c r="BG118" s="1059"/>
      <c r="BH118" s="1059"/>
      <c r="BI118" s="1059"/>
      <c r="BJ118" s="1059"/>
      <c r="BK118" s="1059"/>
      <c r="BL118" s="1059"/>
      <c r="BM118" s="1059"/>
      <c r="BN118" s="1059"/>
      <c r="BO118" s="1059"/>
      <c r="BP118" s="1060"/>
      <c r="BQ118" s="1091" t="s">
        <v>231</v>
      </c>
      <c r="BR118" s="1092"/>
      <c r="BS118" s="1092"/>
      <c r="BT118" s="1092"/>
      <c r="BU118" s="1092"/>
      <c r="BV118" s="1092" t="s">
        <v>231</v>
      </c>
      <c r="BW118" s="1092"/>
      <c r="BX118" s="1092"/>
      <c r="BY118" s="1092"/>
      <c r="BZ118" s="1092"/>
      <c r="CA118" s="1092" t="s">
        <v>398</v>
      </c>
      <c r="CB118" s="1092"/>
      <c r="CC118" s="1092"/>
      <c r="CD118" s="1092"/>
      <c r="CE118" s="1092"/>
      <c r="CF118" s="1008" t="s">
        <v>231</v>
      </c>
      <c r="CG118" s="1009"/>
      <c r="CH118" s="1009"/>
      <c r="CI118" s="1009"/>
      <c r="CJ118" s="1009"/>
      <c r="CK118" s="1039"/>
      <c r="CL118" s="1040"/>
      <c r="CM118" s="1010" t="s">
        <v>463</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231</v>
      </c>
      <c r="DH118" s="1053"/>
      <c r="DI118" s="1053"/>
      <c r="DJ118" s="1053"/>
      <c r="DK118" s="1054"/>
      <c r="DL118" s="1055" t="s">
        <v>231</v>
      </c>
      <c r="DM118" s="1053"/>
      <c r="DN118" s="1053"/>
      <c r="DO118" s="1053"/>
      <c r="DP118" s="1054"/>
      <c r="DQ118" s="1055" t="s">
        <v>398</v>
      </c>
      <c r="DR118" s="1053"/>
      <c r="DS118" s="1053"/>
      <c r="DT118" s="1053"/>
      <c r="DU118" s="1054"/>
      <c r="DV118" s="1056" t="s">
        <v>231</v>
      </c>
      <c r="DW118" s="1057"/>
      <c r="DX118" s="1057"/>
      <c r="DY118" s="1057"/>
      <c r="DZ118" s="1058"/>
    </row>
    <row r="119" spans="1:130" s="247" customFormat="1" ht="26.25" customHeight="1" x14ac:dyDescent="0.15">
      <c r="A119" s="1152" t="s">
        <v>438</v>
      </c>
      <c r="B119" s="1038"/>
      <c r="C119" s="1017" t="s">
        <v>439</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231</v>
      </c>
      <c r="AB119" s="986"/>
      <c r="AC119" s="986"/>
      <c r="AD119" s="986"/>
      <c r="AE119" s="987"/>
      <c r="AF119" s="988" t="s">
        <v>398</v>
      </c>
      <c r="AG119" s="986"/>
      <c r="AH119" s="986"/>
      <c r="AI119" s="986"/>
      <c r="AJ119" s="987"/>
      <c r="AK119" s="988" t="s">
        <v>398</v>
      </c>
      <c r="AL119" s="986"/>
      <c r="AM119" s="986"/>
      <c r="AN119" s="986"/>
      <c r="AO119" s="987"/>
      <c r="AP119" s="989" t="s">
        <v>398</v>
      </c>
      <c r="AQ119" s="990"/>
      <c r="AR119" s="990"/>
      <c r="AS119" s="990"/>
      <c r="AT119" s="991"/>
      <c r="AU119" s="996"/>
      <c r="AV119" s="997"/>
      <c r="AW119" s="997"/>
      <c r="AX119" s="997"/>
      <c r="AY119" s="997"/>
      <c r="AZ119" s="278" t="s">
        <v>189</v>
      </c>
      <c r="BA119" s="278"/>
      <c r="BB119" s="278"/>
      <c r="BC119" s="278"/>
      <c r="BD119" s="278"/>
      <c r="BE119" s="278"/>
      <c r="BF119" s="278"/>
      <c r="BG119" s="278"/>
      <c r="BH119" s="278"/>
      <c r="BI119" s="278"/>
      <c r="BJ119" s="278"/>
      <c r="BK119" s="278"/>
      <c r="BL119" s="278"/>
      <c r="BM119" s="278"/>
      <c r="BN119" s="278"/>
      <c r="BO119" s="1069" t="s">
        <v>464</v>
      </c>
      <c r="BP119" s="1100"/>
      <c r="BQ119" s="1091">
        <v>15287153</v>
      </c>
      <c r="BR119" s="1092"/>
      <c r="BS119" s="1092"/>
      <c r="BT119" s="1092"/>
      <c r="BU119" s="1092"/>
      <c r="BV119" s="1092">
        <v>14444443</v>
      </c>
      <c r="BW119" s="1092"/>
      <c r="BX119" s="1092"/>
      <c r="BY119" s="1092"/>
      <c r="BZ119" s="1092"/>
      <c r="CA119" s="1092">
        <v>13710623</v>
      </c>
      <c r="CB119" s="1092"/>
      <c r="CC119" s="1092"/>
      <c r="CD119" s="1092"/>
      <c r="CE119" s="1092"/>
      <c r="CF119" s="1093"/>
      <c r="CG119" s="1094"/>
      <c r="CH119" s="1094"/>
      <c r="CI119" s="1094"/>
      <c r="CJ119" s="1095"/>
      <c r="CK119" s="1041"/>
      <c r="CL119" s="1042"/>
      <c r="CM119" s="1096" t="s">
        <v>465</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t="s">
        <v>231</v>
      </c>
      <c r="DH119" s="1078"/>
      <c r="DI119" s="1078"/>
      <c r="DJ119" s="1078"/>
      <c r="DK119" s="1079"/>
      <c r="DL119" s="1077" t="s">
        <v>231</v>
      </c>
      <c r="DM119" s="1078"/>
      <c r="DN119" s="1078"/>
      <c r="DO119" s="1078"/>
      <c r="DP119" s="1079"/>
      <c r="DQ119" s="1077" t="s">
        <v>231</v>
      </c>
      <c r="DR119" s="1078"/>
      <c r="DS119" s="1078"/>
      <c r="DT119" s="1078"/>
      <c r="DU119" s="1079"/>
      <c r="DV119" s="1080" t="s">
        <v>398</v>
      </c>
      <c r="DW119" s="1081"/>
      <c r="DX119" s="1081"/>
      <c r="DY119" s="1081"/>
      <c r="DZ119" s="1082"/>
    </row>
    <row r="120" spans="1:130" s="247" customFormat="1" ht="26.25" customHeight="1" x14ac:dyDescent="0.15">
      <c r="A120" s="1153"/>
      <c r="B120" s="1040"/>
      <c r="C120" s="1010" t="s">
        <v>442</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398</v>
      </c>
      <c r="AB120" s="1053"/>
      <c r="AC120" s="1053"/>
      <c r="AD120" s="1053"/>
      <c r="AE120" s="1054"/>
      <c r="AF120" s="1055" t="s">
        <v>231</v>
      </c>
      <c r="AG120" s="1053"/>
      <c r="AH120" s="1053"/>
      <c r="AI120" s="1053"/>
      <c r="AJ120" s="1054"/>
      <c r="AK120" s="1055" t="s">
        <v>398</v>
      </c>
      <c r="AL120" s="1053"/>
      <c r="AM120" s="1053"/>
      <c r="AN120" s="1053"/>
      <c r="AO120" s="1054"/>
      <c r="AP120" s="1056" t="s">
        <v>231</v>
      </c>
      <c r="AQ120" s="1057"/>
      <c r="AR120" s="1057"/>
      <c r="AS120" s="1057"/>
      <c r="AT120" s="1058"/>
      <c r="AU120" s="1083" t="s">
        <v>466</v>
      </c>
      <c r="AV120" s="1084"/>
      <c r="AW120" s="1084"/>
      <c r="AX120" s="1084"/>
      <c r="AY120" s="1085"/>
      <c r="AZ120" s="1034" t="s">
        <v>467</v>
      </c>
      <c r="BA120" s="983"/>
      <c r="BB120" s="983"/>
      <c r="BC120" s="983"/>
      <c r="BD120" s="983"/>
      <c r="BE120" s="983"/>
      <c r="BF120" s="983"/>
      <c r="BG120" s="983"/>
      <c r="BH120" s="983"/>
      <c r="BI120" s="983"/>
      <c r="BJ120" s="983"/>
      <c r="BK120" s="983"/>
      <c r="BL120" s="983"/>
      <c r="BM120" s="983"/>
      <c r="BN120" s="983"/>
      <c r="BO120" s="983"/>
      <c r="BP120" s="984"/>
      <c r="BQ120" s="1020">
        <v>3449064</v>
      </c>
      <c r="BR120" s="1021"/>
      <c r="BS120" s="1021"/>
      <c r="BT120" s="1021"/>
      <c r="BU120" s="1021"/>
      <c r="BV120" s="1021">
        <v>3290202</v>
      </c>
      <c r="BW120" s="1021"/>
      <c r="BX120" s="1021"/>
      <c r="BY120" s="1021"/>
      <c r="BZ120" s="1021"/>
      <c r="CA120" s="1021">
        <v>3398554</v>
      </c>
      <c r="CB120" s="1021"/>
      <c r="CC120" s="1021"/>
      <c r="CD120" s="1021"/>
      <c r="CE120" s="1021"/>
      <c r="CF120" s="1035">
        <v>93.1</v>
      </c>
      <c r="CG120" s="1036"/>
      <c r="CH120" s="1036"/>
      <c r="CI120" s="1036"/>
      <c r="CJ120" s="1036"/>
      <c r="CK120" s="1101" t="s">
        <v>468</v>
      </c>
      <c r="CL120" s="1102"/>
      <c r="CM120" s="1102"/>
      <c r="CN120" s="1102"/>
      <c r="CO120" s="1103"/>
      <c r="CP120" s="1109" t="s">
        <v>469</v>
      </c>
      <c r="CQ120" s="1110"/>
      <c r="CR120" s="1110"/>
      <c r="CS120" s="1110"/>
      <c r="CT120" s="1110"/>
      <c r="CU120" s="1110"/>
      <c r="CV120" s="1110"/>
      <c r="CW120" s="1110"/>
      <c r="CX120" s="1110"/>
      <c r="CY120" s="1110"/>
      <c r="CZ120" s="1110"/>
      <c r="DA120" s="1110"/>
      <c r="DB120" s="1110"/>
      <c r="DC120" s="1110"/>
      <c r="DD120" s="1110"/>
      <c r="DE120" s="1110"/>
      <c r="DF120" s="1111"/>
      <c r="DG120" s="1020">
        <v>2519506</v>
      </c>
      <c r="DH120" s="1021"/>
      <c r="DI120" s="1021"/>
      <c r="DJ120" s="1021"/>
      <c r="DK120" s="1021"/>
      <c r="DL120" s="1021">
        <v>2235240</v>
      </c>
      <c r="DM120" s="1021"/>
      <c r="DN120" s="1021"/>
      <c r="DO120" s="1021"/>
      <c r="DP120" s="1021"/>
      <c r="DQ120" s="1021">
        <v>2081717</v>
      </c>
      <c r="DR120" s="1021"/>
      <c r="DS120" s="1021"/>
      <c r="DT120" s="1021"/>
      <c r="DU120" s="1021"/>
      <c r="DV120" s="1022">
        <v>57</v>
      </c>
      <c r="DW120" s="1022"/>
      <c r="DX120" s="1022"/>
      <c r="DY120" s="1022"/>
      <c r="DZ120" s="1023"/>
    </row>
    <row r="121" spans="1:130" s="247" customFormat="1" ht="26.25" customHeight="1" x14ac:dyDescent="0.15">
      <c r="A121" s="1153"/>
      <c r="B121" s="1040"/>
      <c r="C121" s="1061" t="s">
        <v>470</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231</v>
      </c>
      <c r="AB121" s="1053"/>
      <c r="AC121" s="1053"/>
      <c r="AD121" s="1053"/>
      <c r="AE121" s="1054"/>
      <c r="AF121" s="1055" t="s">
        <v>231</v>
      </c>
      <c r="AG121" s="1053"/>
      <c r="AH121" s="1053"/>
      <c r="AI121" s="1053"/>
      <c r="AJ121" s="1054"/>
      <c r="AK121" s="1055" t="s">
        <v>231</v>
      </c>
      <c r="AL121" s="1053"/>
      <c r="AM121" s="1053"/>
      <c r="AN121" s="1053"/>
      <c r="AO121" s="1054"/>
      <c r="AP121" s="1056" t="s">
        <v>231</v>
      </c>
      <c r="AQ121" s="1057"/>
      <c r="AR121" s="1057"/>
      <c r="AS121" s="1057"/>
      <c r="AT121" s="1058"/>
      <c r="AU121" s="1086"/>
      <c r="AV121" s="1087"/>
      <c r="AW121" s="1087"/>
      <c r="AX121" s="1087"/>
      <c r="AY121" s="1088"/>
      <c r="AZ121" s="1043" t="s">
        <v>471</v>
      </c>
      <c r="BA121" s="1044"/>
      <c r="BB121" s="1044"/>
      <c r="BC121" s="1044"/>
      <c r="BD121" s="1044"/>
      <c r="BE121" s="1044"/>
      <c r="BF121" s="1044"/>
      <c r="BG121" s="1044"/>
      <c r="BH121" s="1044"/>
      <c r="BI121" s="1044"/>
      <c r="BJ121" s="1044"/>
      <c r="BK121" s="1044"/>
      <c r="BL121" s="1044"/>
      <c r="BM121" s="1044"/>
      <c r="BN121" s="1044"/>
      <c r="BO121" s="1044"/>
      <c r="BP121" s="1045"/>
      <c r="BQ121" s="1013">
        <v>884</v>
      </c>
      <c r="BR121" s="1014"/>
      <c r="BS121" s="1014"/>
      <c r="BT121" s="1014"/>
      <c r="BU121" s="1014"/>
      <c r="BV121" s="1014">
        <v>491</v>
      </c>
      <c r="BW121" s="1014"/>
      <c r="BX121" s="1014"/>
      <c r="BY121" s="1014"/>
      <c r="BZ121" s="1014"/>
      <c r="CA121" s="1014" t="s">
        <v>231</v>
      </c>
      <c r="CB121" s="1014"/>
      <c r="CC121" s="1014"/>
      <c r="CD121" s="1014"/>
      <c r="CE121" s="1014"/>
      <c r="CF121" s="1008" t="s">
        <v>231</v>
      </c>
      <c r="CG121" s="1009"/>
      <c r="CH121" s="1009"/>
      <c r="CI121" s="1009"/>
      <c r="CJ121" s="1009"/>
      <c r="CK121" s="1104"/>
      <c r="CL121" s="1105"/>
      <c r="CM121" s="1105"/>
      <c r="CN121" s="1105"/>
      <c r="CO121" s="1106"/>
      <c r="CP121" s="1114" t="s">
        <v>414</v>
      </c>
      <c r="CQ121" s="1115"/>
      <c r="CR121" s="1115"/>
      <c r="CS121" s="1115"/>
      <c r="CT121" s="1115"/>
      <c r="CU121" s="1115"/>
      <c r="CV121" s="1115"/>
      <c r="CW121" s="1115"/>
      <c r="CX121" s="1115"/>
      <c r="CY121" s="1115"/>
      <c r="CZ121" s="1115"/>
      <c r="DA121" s="1115"/>
      <c r="DB121" s="1115"/>
      <c r="DC121" s="1115"/>
      <c r="DD121" s="1115"/>
      <c r="DE121" s="1115"/>
      <c r="DF121" s="1116"/>
      <c r="DG121" s="1013">
        <v>797302</v>
      </c>
      <c r="DH121" s="1014"/>
      <c r="DI121" s="1014"/>
      <c r="DJ121" s="1014"/>
      <c r="DK121" s="1014"/>
      <c r="DL121" s="1014">
        <v>780400</v>
      </c>
      <c r="DM121" s="1014"/>
      <c r="DN121" s="1014"/>
      <c r="DO121" s="1014"/>
      <c r="DP121" s="1014"/>
      <c r="DQ121" s="1014">
        <v>760369</v>
      </c>
      <c r="DR121" s="1014"/>
      <c r="DS121" s="1014"/>
      <c r="DT121" s="1014"/>
      <c r="DU121" s="1014"/>
      <c r="DV121" s="1015">
        <v>20.8</v>
      </c>
      <c r="DW121" s="1015"/>
      <c r="DX121" s="1015"/>
      <c r="DY121" s="1015"/>
      <c r="DZ121" s="1016"/>
    </row>
    <row r="122" spans="1:130" s="247" customFormat="1" ht="26.25" customHeight="1" x14ac:dyDescent="0.15">
      <c r="A122" s="1153"/>
      <c r="B122" s="1040"/>
      <c r="C122" s="1010" t="s">
        <v>452</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398</v>
      </c>
      <c r="AB122" s="1053"/>
      <c r="AC122" s="1053"/>
      <c r="AD122" s="1053"/>
      <c r="AE122" s="1054"/>
      <c r="AF122" s="1055" t="s">
        <v>398</v>
      </c>
      <c r="AG122" s="1053"/>
      <c r="AH122" s="1053"/>
      <c r="AI122" s="1053"/>
      <c r="AJ122" s="1054"/>
      <c r="AK122" s="1055" t="s">
        <v>398</v>
      </c>
      <c r="AL122" s="1053"/>
      <c r="AM122" s="1053"/>
      <c r="AN122" s="1053"/>
      <c r="AO122" s="1054"/>
      <c r="AP122" s="1056" t="s">
        <v>398</v>
      </c>
      <c r="AQ122" s="1057"/>
      <c r="AR122" s="1057"/>
      <c r="AS122" s="1057"/>
      <c r="AT122" s="1058"/>
      <c r="AU122" s="1086"/>
      <c r="AV122" s="1087"/>
      <c r="AW122" s="1087"/>
      <c r="AX122" s="1087"/>
      <c r="AY122" s="1088"/>
      <c r="AZ122" s="1068" t="s">
        <v>472</v>
      </c>
      <c r="BA122" s="1059"/>
      <c r="BB122" s="1059"/>
      <c r="BC122" s="1059"/>
      <c r="BD122" s="1059"/>
      <c r="BE122" s="1059"/>
      <c r="BF122" s="1059"/>
      <c r="BG122" s="1059"/>
      <c r="BH122" s="1059"/>
      <c r="BI122" s="1059"/>
      <c r="BJ122" s="1059"/>
      <c r="BK122" s="1059"/>
      <c r="BL122" s="1059"/>
      <c r="BM122" s="1059"/>
      <c r="BN122" s="1059"/>
      <c r="BO122" s="1059"/>
      <c r="BP122" s="1060"/>
      <c r="BQ122" s="1091">
        <v>9910937</v>
      </c>
      <c r="BR122" s="1092"/>
      <c r="BS122" s="1092"/>
      <c r="BT122" s="1092"/>
      <c r="BU122" s="1092"/>
      <c r="BV122" s="1092">
        <v>9427613</v>
      </c>
      <c r="BW122" s="1092"/>
      <c r="BX122" s="1092"/>
      <c r="BY122" s="1092"/>
      <c r="BZ122" s="1092"/>
      <c r="CA122" s="1092">
        <v>8916491</v>
      </c>
      <c r="CB122" s="1092"/>
      <c r="CC122" s="1092"/>
      <c r="CD122" s="1092"/>
      <c r="CE122" s="1092"/>
      <c r="CF122" s="1112">
        <v>244.3</v>
      </c>
      <c r="CG122" s="1113"/>
      <c r="CH122" s="1113"/>
      <c r="CI122" s="1113"/>
      <c r="CJ122" s="1113"/>
      <c r="CK122" s="1104"/>
      <c r="CL122" s="1105"/>
      <c r="CM122" s="1105"/>
      <c r="CN122" s="1105"/>
      <c r="CO122" s="1106"/>
      <c r="CP122" s="1114" t="s">
        <v>473</v>
      </c>
      <c r="CQ122" s="1115"/>
      <c r="CR122" s="1115"/>
      <c r="CS122" s="1115"/>
      <c r="CT122" s="1115"/>
      <c r="CU122" s="1115"/>
      <c r="CV122" s="1115"/>
      <c r="CW122" s="1115"/>
      <c r="CX122" s="1115"/>
      <c r="CY122" s="1115"/>
      <c r="CZ122" s="1115"/>
      <c r="DA122" s="1115"/>
      <c r="DB122" s="1115"/>
      <c r="DC122" s="1115"/>
      <c r="DD122" s="1115"/>
      <c r="DE122" s="1115"/>
      <c r="DF122" s="1116"/>
      <c r="DG122" s="1013" t="s">
        <v>398</v>
      </c>
      <c r="DH122" s="1014"/>
      <c r="DI122" s="1014"/>
      <c r="DJ122" s="1014"/>
      <c r="DK122" s="1014"/>
      <c r="DL122" s="1014" t="s">
        <v>398</v>
      </c>
      <c r="DM122" s="1014"/>
      <c r="DN122" s="1014"/>
      <c r="DO122" s="1014"/>
      <c r="DP122" s="1014"/>
      <c r="DQ122" s="1014" t="s">
        <v>231</v>
      </c>
      <c r="DR122" s="1014"/>
      <c r="DS122" s="1014"/>
      <c r="DT122" s="1014"/>
      <c r="DU122" s="1014"/>
      <c r="DV122" s="1015" t="s">
        <v>398</v>
      </c>
      <c r="DW122" s="1015"/>
      <c r="DX122" s="1015"/>
      <c r="DY122" s="1015"/>
      <c r="DZ122" s="1016"/>
    </row>
    <row r="123" spans="1:130" s="247" customFormat="1" ht="26.25" customHeight="1" x14ac:dyDescent="0.15">
      <c r="A123" s="1153"/>
      <c r="B123" s="1040"/>
      <c r="C123" s="1010" t="s">
        <v>458</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t="s">
        <v>398</v>
      </c>
      <c r="AB123" s="1053"/>
      <c r="AC123" s="1053"/>
      <c r="AD123" s="1053"/>
      <c r="AE123" s="1054"/>
      <c r="AF123" s="1055" t="s">
        <v>398</v>
      </c>
      <c r="AG123" s="1053"/>
      <c r="AH123" s="1053"/>
      <c r="AI123" s="1053"/>
      <c r="AJ123" s="1054"/>
      <c r="AK123" s="1055" t="s">
        <v>398</v>
      </c>
      <c r="AL123" s="1053"/>
      <c r="AM123" s="1053"/>
      <c r="AN123" s="1053"/>
      <c r="AO123" s="1054"/>
      <c r="AP123" s="1056" t="s">
        <v>398</v>
      </c>
      <c r="AQ123" s="1057"/>
      <c r="AR123" s="1057"/>
      <c r="AS123" s="1057"/>
      <c r="AT123" s="1058"/>
      <c r="AU123" s="1089"/>
      <c r="AV123" s="1090"/>
      <c r="AW123" s="1090"/>
      <c r="AX123" s="1090"/>
      <c r="AY123" s="1090"/>
      <c r="AZ123" s="278" t="s">
        <v>189</v>
      </c>
      <c r="BA123" s="278"/>
      <c r="BB123" s="278"/>
      <c r="BC123" s="278"/>
      <c r="BD123" s="278"/>
      <c r="BE123" s="278"/>
      <c r="BF123" s="278"/>
      <c r="BG123" s="278"/>
      <c r="BH123" s="278"/>
      <c r="BI123" s="278"/>
      <c r="BJ123" s="278"/>
      <c r="BK123" s="278"/>
      <c r="BL123" s="278"/>
      <c r="BM123" s="278"/>
      <c r="BN123" s="278"/>
      <c r="BO123" s="1069" t="s">
        <v>474</v>
      </c>
      <c r="BP123" s="1100"/>
      <c r="BQ123" s="1159">
        <v>13360885</v>
      </c>
      <c r="BR123" s="1160"/>
      <c r="BS123" s="1160"/>
      <c r="BT123" s="1160"/>
      <c r="BU123" s="1160"/>
      <c r="BV123" s="1160">
        <v>12718306</v>
      </c>
      <c r="BW123" s="1160"/>
      <c r="BX123" s="1160"/>
      <c r="BY123" s="1160"/>
      <c r="BZ123" s="1160"/>
      <c r="CA123" s="1160">
        <v>12315045</v>
      </c>
      <c r="CB123" s="1160"/>
      <c r="CC123" s="1160"/>
      <c r="CD123" s="1160"/>
      <c r="CE123" s="1160"/>
      <c r="CF123" s="1093"/>
      <c r="CG123" s="1094"/>
      <c r="CH123" s="1094"/>
      <c r="CI123" s="1094"/>
      <c r="CJ123" s="1095"/>
      <c r="CK123" s="1104"/>
      <c r="CL123" s="1105"/>
      <c r="CM123" s="1105"/>
      <c r="CN123" s="1105"/>
      <c r="CO123" s="1106"/>
      <c r="CP123" s="1114" t="s">
        <v>475</v>
      </c>
      <c r="CQ123" s="1115"/>
      <c r="CR123" s="1115"/>
      <c r="CS123" s="1115"/>
      <c r="CT123" s="1115"/>
      <c r="CU123" s="1115"/>
      <c r="CV123" s="1115"/>
      <c r="CW123" s="1115"/>
      <c r="CX123" s="1115"/>
      <c r="CY123" s="1115"/>
      <c r="CZ123" s="1115"/>
      <c r="DA123" s="1115"/>
      <c r="DB123" s="1115"/>
      <c r="DC123" s="1115"/>
      <c r="DD123" s="1115"/>
      <c r="DE123" s="1115"/>
      <c r="DF123" s="1116"/>
      <c r="DG123" s="1052" t="s">
        <v>398</v>
      </c>
      <c r="DH123" s="1053"/>
      <c r="DI123" s="1053"/>
      <c r="DJ123" s="1053"/>
      <c r="DK123" s="1054"/>
      <c r="DL123" s="1055" t="s">
        <v>231</v>
      </c>
      <c r="DM123" s="1053"/>
      <c r="DN123" s="1053"/>
      <c r="DO123" s="1053"/>
      <c r="DP123" s="1054"/>
      <c r="DQ123" s="1055" t="s">
        <v>231</v>
      </c>
      <c r="DR123" s="1053"/>
      <c r="DS123" s="1053"/>
      <c r="DT123" s="1053"/>
      <c r="DU123" s="1054"/>
      <c r="DV123" s="1056" t="s">
        <v>231</v>
      </c>
      <c r="DW123" s="1057"/>
      <c r="DX123" s="1057"/>
      <c r="DY123" s="1057"/>
      <c r="DZ123" s="1058"/>
    </row>
    <row r="124" spans="1:130" s="247" customFormat="1" ht="26.25" customHeight="1" thickBot="1" x14ac:dyDescent="0.2">
      <c r="A124" s="1153"/>
      <c r="B124" s="1040"/>
      <c r="C124" s="1010" t="s">
        <v>461</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231</v>
      </c>
      <c r="AB124" s="1053"/>
      <c r="AC124" s="1053"/>
      <c r="AD124" s="1053"/>
      <c r="AE124" s="1054"/>
      <c r="AF124" s="1055" t="s">
        <v>231</v>
      </c>
      <c r="AG124" s="1053"/>
      <c r="AH124" s="1053"/>
      <c r="AI124" s="1053"/>
      <c r="AJ124" s="1054"/>
      <c r="AK124" s="1055" t="s">
        <v>398</v>
      </c>
      <c r="AL124" s="1053"/>
      <c r="AM124" s="1053"/>
      <c r="AN124" s="1053"/>
      <c r="AO124" s="1054"/>
      <c r="AP124" s="1056" t="s">
        <v>231</v>
      </c>
      <c r="AQ124" s="1057"/>
      <c r="AR124" s="1057"/>
      <c r="AS124" s="1057"/>
      <c r="AT124" s="1058"/>
      <c r="AU124" s="1155" t="s">
        <v>476</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v>53.7</v>
      </c>
      <c r="BR124" s="1122"/>
      <c r="BS124" s="1122"/>
      <c r="BT124" s="1122"/>
      <c r="BU124" s="1122"/>
      <c r="BV124" s="1122">
        <v>48.7</v>
      </c>
      <c r="BW124" s="1122"/>
      <c r="BX124" s="1122"/>
      <c r="BY124" s="1122"/>
      <c r="BZ124" s="1122"/>
      <c r="CA124" s="1122">
        <v>38.200000000000003</v>
      </c>
      <c r="CB124" s="1122"/>
      <c r="CC124" s="1122"/>
      <c r="CD124" s="1122"/>
      <c r="CE124" s="1122"/>
      <c r="CF124" s="1123"/>
      <c r="CG124" s="1124"/>
      <c r="CH124" s="1124"/>
      <c r="CI124" s="1124"/>
      <c r="CJ124" s="1125"/>
      <c r="CK124" s="1107"/>
      <c r="CL124" s="1107"/>
      <c r="CM124" s="1107"/>
      <c r="CN124" s="1107"/>
      <c r="CO124" s="1108"/>
      <c r="CP124" s="1114" t="s">
        <v>477</v>
      </c>
      <c r="CQ124" s="1115"/>
      <c r="CR124" s="1115"/>
      <c r="CS124" s="1115"/>
      <c r="CT124" s="1115"/>
      <c r="CU124" s="1115"/>
      <c r="CV124" s="1115"/>
      <c r="CW124" s="1115"/>
      <c r="CX124" s="1115"/>
      <c r="CY124" s="1115"/>
      <c r="CZ124" s="1115"/>
      <c r="DA124" s="1115"/>
      <c r="DB124" s="1115"/>
      <c r="DC124" s="1115"/>
      <c r="DD124" s="1115"/>
      <c r="DE124" s="1115"/>
      <c r="DF124" s="1116"/>
      <c r="DG124" s="1099" t="s">
        <v>478</v>
      </c>
      <c r="DH124" s="1078"/>
      <c r="DI124" s="1078"/>
      <c r="DJ124" s="1078"/>
      <c r="DK124" s="1079"/>
      <c r="DL124" s="1077" t="s">
        <v>479</v>
      </c>
      <c r="DM124" s="1078"/>
      <c r="DN124" s="1078"/>
      <c r="DO124" s="1078"/>
      <c r="DP124" s="1079"/>
      <c r="DQ124" s="1077" t="s">
        <v>480</v>
      </c>
      <c r="DR124" s="1078"/>
      <c r="DS124" s="1078"/>
      <c r="DT124" s="1078"/>
      <c r="DU124" s="1079"/>
      <c r="DV124" s="1080" t="s">
        <v>479</v>
      </c>
      <c r="DW124" s="1081"/>
      <c r="DX124" s="1081"/>
      <c r="DY124" s="1081"/>
      <c r="DZ124" s="1082"/>
    </row>
    <row r="125" spans="1:130" s="247" customFormat="1" ht="26.25" customHeight="1" x14ac:dyDescent="0.15">
      <c r="A125" s="1153"/>
      <c r="B125" s="1040"/>
      <c r="C125" s="1010" t="s">
        <v>463</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481</v>
      </c>
      <c r="AB125" s="1053"/>
      <c r="AC125" s="1053"/>
      <c r="AD125" s="1053"/>
      <c r="AE125" s="1054"/>
      <c r="AF125" s="1055" t="s">
        <v>478</v>
      </c>
      <c r="AG125" s="1053"/>
      <c r="AH125" s="1053"/>
      <c r="AI125" s="1053"/>
      <c r="AJ125" s="1054"/>
      <c r="AK125" s="1055" t="s">
        <v>394</v>
      </c>
      <c r="AL125" s="1053"/>
      <c r="AM125" s="1053"/>
      <c r="AN125" s="1053"/>
      <c r="AO125" s="1054"/>
      <c r="AP125" s="1056" t="s">
        <v>482</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483</v>
      </c>
      <c r="CL125" s="1102"/>
      <c r="CM125" s="1102"/>
      <c r="CN125" s="1102"/>
      <c r="CO125" s="1103"/>
      <c r="CP125" s="1034" t="s">
        <v>484</v>
      </c>
      <c r="CQ125" s="983"/>
      <c r="CR125" s="983"/>
      <c r="CS125" s="983"/>
      <c r="CT125" s="983"/>
      <c r="CU125" s="983"/>
      <c r="CV125" s="983"/>
      <c r="CW125" s="983"/>
      <c r="CX125" s="983"/>
      <c r="CY125" s="983"/>
      <c r="CZ125" s="983"/>
      <c r="DA125" s="983"/>
      <c r="DB125" s="983"/>
      <c r="DC125" s="983"/>
      <c r="DD125" s="983"/>
      <c r="DE125" s="983"/>
      <c r="DF125" s="984"/>
      <c r="DG125" s="1020" t="s">
        <v>485</v>
      </c>
      <c r="DH125" s="1021"/>
      <c r="DI125" s="1021"/>
      <c r="DJ125" s="1021"/>
      <c r="DK125" s="1021"/>
      <c r="DL125" s="1021" t="s">
        <v>478</v>
      </c>
      <c r="DM125" s="1021"/>
      <c r="DN125" s="1021"/>
      <c r="DO125" s="1021"/>
      <c r="DP125" s="1021"/>
      <c r="DQ125" s="1021" t="s">
        <v>478</v>
      </c>
      <c r="DR125" s="1021"/>
      <c r="DS125" s="1021"/>
      <c r="DT125" s="1021"/>
      <c r="DU125" s="1021"/>
      <c r="DV125" s="1022" t="s">
        <v>478</v>
      </c>
      <c r="DW125" s="1022"/>
      <c r="DX125" s="1022"/>
      <c r="DY125" s="1022"/>
      <c r="DZ125" s="1023"/>
    </row>
    <row r="126" spans="1:130" s="247" customFormat="1" ht="26.25" customHeight="1" thickBot="1" x14ac:dyDescent="0.2">
      <c r="A126" s="1153"/>
      <c r="B126" s="1040"/>
      <c r="C126" s="1010" t="s">
        <v>465</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t="s">
        <v>479</v>
      </c>
      <c r="AB126" s="1053"/>
      <c r="AC126" s="1053"/>
      <c r="AD126" s="1053"/>
      <c r="AE126" s="1054"/>
      <c r="AF126" s="1055" t="s">
        <v>481</v>
      </c>
      <c r="AG126" s="1053"/>
      <c r="AH126" s="1053"/>
      <c r="AI126" s="1053"/>
      <c r="AJ126" s="1054"/>
      <c r="AK126" s="1055" t="s">
        <v>478</v>
      </c>
      <c r="AL126" s="1053"/>
      <c r="AM126" s="1053"/>
      <c r="AN126" s="1053"/>
      <c r="AO126" s="1054"/>
      <c r="AP126" s="1056" t="s">
        <v>478</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486</v>
      </c>
      <c r="CQ126" s="1044"/>
      <c r="CR126" s="1044"/>
      <c r="CS126" s="1044"/>
      <c r="CT126" s="1044"/>
      <c r="CU126" s="1044"/>
      <c r="CV126" s="1044"/>
      <c r="CW126" s="1044"/>
      <c r="CX126" s="1044"/>
      <c r="CY126" s="1044"/>
      <c r="CZ126" s="1044"/>
      <c r="DA126" s="1044"/>
      <c r="DB126" s="1044"/>
      <c r="DC126" s="1044"/>
      <c r="DD126" s="1044"/>
      <c r="DE126" s="1044"/>
      <c r="DF126" s="1045"/>
      <c r="DG126" s="1013" t="s">
        <v>478</v>
      </c>
      <c r="DH126" s="1014"/>
      <c r="DI126" s="1014"/>
      <c r="DJ126" s="1014"/>
      <c r="DK126" s="1014"/>
      <c r="DL126" s="1014" t="s">
        <v>231</v>
      </c>
      <c r="DM126" s="1014"/>
      <c r="DN126" s="1014"/>
      <c r="DO126" s="1014"/>
      <c r="DP126" s="1014"/>
      <c r="DQ126" s="1014" t="s">
        <v>231</v>
      </c>
      <c r="DR126" s="1014"/>
      <c r="DS126" s="1014"/>
      <c r="DT126" s="1014"/>
      <c r="DU126" s="1014"/>
      <c r="DV126" s="1015" t="s">
        <v>480</v>
      </c>
      <c r="DW126" s="1015"/>
      <c r="DX126" s="1015"/>
      <c r="DY126" s="1015"/>
      <c r="DZ126" s="1016"/>
    </row>
    <row r="127" spans="1:130" s="247" customFormat="1" ht="26.25" customHeight="1" x14ac:dyDescent="0.15">
      <c r="A127" s="1154"/>
      <c r="B127" s="1042"/>
      <c r="C127" s="1096" t="s">
        <v>487</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t="s">
        <v>231</v>
      </c>
      <c r="AB127" s="1053"/>
      <c r="AC127" s="1053"/>
      <c r="AD127" s="1053"/>
      <c r="AE127" s="1054"/>
      <c r="AF127" s="1055" t="s">
        <v>478</v>
      </c>
      <c r="AG127" s="1053"/>
      <c r="AH127" s="1053"/>
      <c r="AI127" s="1053"/>
      <c r="AJ127" s="1054"/>
      <c r="AK127" s="1055" t="s">
        <v>480</v>
      </c>
      <c r="AL127" s="1053"/>
      <c r="AM127" s="1053"/>
      <c r="AN127" s="1053"/>
      <c r="AO127" s="1054"/>
      <c r="AP127" s="1056" t="s">
        <v>478</v>
      </c>
      <c r="AQ127" s="1057"/>
      <c r="AR127" s="1057"/>
      <c r="AS127" s="1057"/>
      <c r="AT127" s="1058"/>
      <c r="AU127" s="283"/>
      <c r="AV127" s="283"/>
      <c r="AW127" s="283"/>
      <c r="AX127" s="1126" t="s">
        <v>488</v>
      </c>
      <c r="AY127" s="1127"/>
      <c r="AZ127" s="1127"/>
      <c r="BA127" s="1127"/>
      <c r="BB127" s="1127"/>
      <c r="BC127" s="1127"/>
      <c r="BD127" s="1127"/>
      <c r="BE127" s="1128"/>
      <c r="BF127" s="1129" t="s">
        <v>489</v>
      </c>
      <c r="BG127" s="1127"/>
      <c r="BH127" s="1127"/>
      <c r="BI127" s="1127"/>
      <c r="BJ127" s="1127"/>
      <c r="BK127" s="1127"/>
      <c r="BL127" s="1128"/>
      <c r="BM127" s="1129" t="s">
        <v>490</v>
      </c>
      <c r="BN127" s="1127"/>
      <c r="BO127" s="1127"/>
      <c r="BP127" s="1127"/>
      <c r="BQ127" s="1127"/>
      <c r="BR127" s="1127"/>
      <c r="BS127" s="1128"/>
      <c r="BT127" s="1129" t="s">
        <v>491</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492</v>
      </c>
      <c r="CQ127" s="1044"/>
      <c r="CR127" s="1044"/>
      <c r="CS127" s="1044"/>
      <c r="CT127" s="1044"/>
      <c r="CU127" s="1044"/>
      <c r="CV127" s="1044"/>
      <c r="CW127" s="1044"/>
      <c r="CX127" s="1044"/>
      <c r="CY127" s="1044"/>
      <c r="CZ127" s="1044"/>
      <c r="DA127" s="1044"/>
      <c r="DB127" s="1044"/>
      <c r="DC127" s="1044"/>
      <c r="DD127" s="1044"/>
      <c r="DE127" s="1044"/>
      <c r="DF127" s="1045"/>
      <c r="DG127" s="1013" t="s">
        <v>231</v>
      </c>
      <c r="DH127" s="1014"/>
      <c r="DI127" s="1014"/>
      <c r="DJ127" s="1014"/>
      <c r="DK127" s="1014"/>
      <c r="DL127" s="1014" t="s">
        <v>231</v>
      </c>
      <c r="DM127" s="1014"/>
      <c r="DN127" s="1014"/>
      <c r="DO127" s="1014"/>
      <c r="DP127" s="1014"/>
      <c r="DQ127" s="1014" t="s">
        <v>231</v>
      </c>
      <c r="DR127" s="1014"/>
      <c r="DS127" s="1014"/>
      <c r="DT127" s="1014"/>
      <c r="DU127" s="1014"/>
      <c r="DV127" s="1015" t="s">
        <v>481</v>
      </c>
      <c r="DW127" s="1015"/>
      <c r="DX127" s="1015"/>
      <c r="DY127" s="1015"/>
      <c r="DZ127" s="1016"/>
    </row>
    <row r="128" spans="1:130" s="247" customFormat="1" ht="26.25" customHeight="1" thickBot="1" x14ac:dyDescent="0.2">
      <c r="A128" s="1137" t="s">
        <v>493</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494</v>
      </c>
      <c r="X128" s="1139"/>
      <c r="Y128" s="1139"/>
      <c r="Z128" s="1140"/>
      <c r="AA128" s="1141">
        <v>407</v>
      </c>
      <c r="AB128" s="1142"/>
      <c r="AC128" s="1142"/>
      <c r="AD128" s="1142"/>
      <c r="AE128" s="1143"/>
      <c r="AF128" s="1144">
        <v>407</v>
      </c>
      <c r="AG128" s="1142"/>
      <c r="AH128" s="1142"/>
      <c r="AI128" s="1142"/>
      <c r="AJ128" s="1143"/>
      <c r="AK128" s="1144">
        <v>406</v>
      </c>
      <c r="AL128" s="1142"/>
      <c r="AM128" s="1142"/>
      <c r="AN128" s="1142"/>
      <c r="AO128" s="1143"/>
      <c r="AP128" s="1145"/>
      <c r="AQ128" s="1146"/>
      <c r="AR128" s="1146"/>
      <c r="AS128" s="1146"/>
      <c r="AT128" s="1147"/>
      <c r="AU128" s="283"/>
      <c r="AV128" s="283"/>
      <c r="AW128" s="283"/>
      <c r="AX128" s="982" t="s">
        <v>495</v>
      </c>
      <c r="AY128" s="983"/>
      <c r="AZ128" s="983"/>
      <c r="BA128" s="983"/>
      <c r="BB128" s="983"/>
      <c r="BC128" s="983"/>
      <c r="BD128" s="983"/>
      <c r="BE128" s="984"/>
      <c r="BF128" s="1148" t="s">
        <v>479</v>
      </c>
      <c r="BG128" s="1149"/>
      <c r="BH128" s="1149"/>
      <c r="BI128" s="1149"/>
      <c r="BJ128" s="1149"/>
      <c r="BK128" s="1149"/>
      <c r="BL128" s="1150"/>
      <c r="BM128" s="1148">
        <v>15</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496</v>
      </c>
      <c r="CQ128" s="1131"/>
      <c r="CR128" s="1131"/>
      <c r="CS128" s="1131"/>
      <c r="CT128" s="1131"/>
      <c r="CU128" s="1131"/>
      <c r="CV128" s="1131"/>
      <c r="CW128" s="1131"/>
      <c r="CX128" s="1131"/>
      <c r="CY128" s="1131"/>
      <c r="CZ128" s="1131"/>
      <c r="DA128" s="1131"/>
      <c r="DB128" s="1131"/>
      <c r="DC128" s="1131"/>
      <c r="DD128" s="1131"/>
      <c r="DE128" s="1131"/>
      <c r="DF128" s="1132"/>
      <c r="DG128" s="1133" t="s">
        <v>231</v>
      </c>
      <c r="DH128" s="1134"/>
      <c r="DI128" s="1134"/>
      <c r="DJ128" s="1134"/>
      <c r="DK128" s="1134"/>
      <c r="DL128" s="1134" t="s">
        <v>231</v>
      </c>
      <c r="DM128" s="1134"/>
      <c r="DN128" s="1134"/>
      <c r="DO128" s="1134"/>
      <c r="DP128" s="1134"/>
      <c r="DQ128" s="1134" t="s">
        <v>231</v>
      </c>
      <c r="DR128" s="1134"/>
      <c r="DS128" s="1134"/>
      <c r="DT128" s="1134"/>
      <c r="DU128" s="1134"/>
      <c r="DV128" s="1135" t="s">
        <v>479</v>
      </c>
      <c r="DW128" s="1135"/>
      <c r="DX128" s="1135"/>
      <c r="DY128" s="1135"/>
      <c r="DZ128" s="1136"/>
    </row>
    <row r="129" spans="1:131" s="247" customFormat="1" ht="26.25" customHeight="1" x14ac:dyDescent="0.15">
      <c r="A129" s="1024" t="s">
        <v>105</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497</v>
      </c>
      <c r="X129" s="1168"/>
      <c r="Y129" s="1168"/>
      <c r="Z129" s="1169"/>
      <c r="AA129" s="1052">
        <v>4578680</v>
      </c>
      <c r="AB129" s="1053"/>
      <c r="AC129" s="1053"/>
      <c r="AD129" s="1053"/>
      <c r="AE129" s="1054"/>
      <c r="AF129" s="1055">
        <v>4650923</v>
      </c>
      <c r="AG129" s="1053"/>
      <c r="AH129" s="1053"/>
      <c r="AI129" s="1053"/>
      <c r="AJ129" s="1054"/>
      <c r="AK129" s="1055">
        <v>4740644</v>
      </c>
      <c r="AL129" s="1053"/>
      <c r="AM129" s="1053"/>
      <c r="AN129" s="1053"/>
      <c r="AO129" s="1054"/>
      <c r="AP129" s="1170"/>
      <c r="AQ129" s="1171"/>
      <c r="AR129" s="1171"/>
      <c r="AS129" s="1171"/>
      <c r="AT129" s="1172"/>
      <c r="AU129" s="285"/>
      <c r="AV129" s="285"/>
      <c r="AW129" s="285"/>
      <c r="AX129" s="1161" t="s">
        <v>498</v>
      </c>
      <c r="AY129" s="1044"/>
      <c r="AZ129" s="1044"/>
      <c r="BA129" s="1044"/>
      <c r="BB129" s="1044"/>
      <c r="BC129" s="1044"/>
      <c r="BD129" s="1044"/>
      <c r="BE129" s="1045"/>
      <c r="BF129" s="1162" t="s">
        <v>478</v>
      </c>
      <c r="BG129" s="1163"/>
      <c r="BH129" s="1163"/>
      <c r="BI129" s="1163"/>
      <c r="BJ129" s="1163"/>
      <c r="BK129" s="1163"/>
      <c r="BL129" s="1164"/>
      <c r="BM129" s="1162">
        <v>20</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1024" t="s">
        <v>499</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500</v>
      </c>
      <c r="X130" s="1168"/>
      <c r="Y130" s="1168"/>
      <c r="Z130" s="1169"/>
      <c r="AA130" s="1052">
        <v>992446</v>
      </c>
      <c r="AB130" s="1053"/>
      <c r="AC130" s="1053"/>
      <c r="AD130" s="1053"/>
      <c r="AE130" s="1054"/>
      <c r="AF130" s="1055">
        <v>1109747</v>
      </c>
      <c r="AG130" s="1053"/>
      <c r="AH130" s="1053"/>
      <c r="AI130" s="1053"/>
      <c r="AJ130" s="1054"/>
      <c r="AK130" s="1055">
        <v>1091074</v>
      </c>
      <c r="AL130" s="1053"/>
      <c r="AM130" s="1053"/>
      <c r="AN130" s="1053"/>
      <c r="AO130" s="1054"/>
      <c r="AP130" s="1170"/>
      <c r="AQ130" s="1171"/>
      <c r="AR130" s="1171"/>
      <c r="AS130" s="1171"/>
      <c r="AT130" s="1172"/>
      <c r="AU130" s="285"/>
      <c r="AV130" s="285"/>
      <c r="AW130" s="285"/>
      <c r="AX130" s="1161" t="s">
        <v>501</v>
      </c>
      <c r="AY130" s="1044"/>
      <c r="AZ130" s="1044"/>
      <c r="BA130" s="1044"/>
      <c r="BB130" s="1044"/>
      <c r="BC130" s="1044"/>
      <c r="BD130" s="1044"/>
      <c r="BE130" s="1045"/>
      <c r="BF130" s="1198">
        <v>9.1999999999999993</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502</v>
      </c>
      <c r="X131" s="1206"/>
      <c r="Y131" s="1206"/>
      <c r="Z131" s="1207"/>
      <c r="AA131" s="1099">
        <v>3586234</v>
      </c>
      <c r="AB131" s="1078"/>
      <c r="AC131" s="1078"/>
      <c r="AD131" s="1078"/>
      <c r="AE131" s="1079"/>
      <c r="AF131" s="1077">
        <v>3541176</v>
      </c>
      <c r="AG131" s="1078"/>
      <c r="AH131" s="1078"/>
      <c r="AI131" s="1078"/>
      <c r="AJ131" s="1079"/>
      <c r="AK131" s="1077">
        <v>3649570</v>
      </c>
      <c r="AL131" s="1078"/>
      <c r="AM131" s="1078"/>
      <c r="AN131" s="1078"/>
      <c r="AO131" s="1079"/>
      <c r="AP131" s="1208"/>
      <c r="AQ131" s="1209"/>
      <c r="AR131" s="1209"/>
      <c r="AS131" s="1209"/>
      <c r="AT131" s="1210"/>
      <c r="AU131" s="285"/>
      <c r="AV131" s="285"/>
      <c r="AW131" s="285"/>
      <c r="AX131" s="1180" t="s">
        <v>503</v>
      </c>
      <c r="AY131" s="1131"/>
      <c r="AZ131" s="1131"/>
      <c r="BA131" s="1131"/>
      <c r="BB131" s="1131"/>
      <c r="BC131" s="1131"/>
      <c r="BD131" s="1131"/>
      <c r="BE131" s="1132"/>
      <c r="BF131" s="1181">
        <v>38.200000000000003</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87" t="s">
        <v>504</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505</v>
      </c>
      <c r="W132" s="1191"/>
      <c r="X132" s="1191"/>
      <c r="Y132" s="1191"/>
      <c r="Z132" s="1192"/>
      <c r="AA132" s="1193">
        <v>9.67056249</v>
      </c>
      <c r="AB132" s="1194"/>
      <c r="AC132" s="1194"/>
      <c r="AD132" s="1194"/>
      <c r="AE132" s="1195"/>
      <c r="AF132" s="1196">
        <v>9.2668085399999995</v>
      </c>
      <c r="AG132" s="1194"/>
      <c r="AH132" s="1194"/>
      <c r="AI132" s="1194"/>
      <c r="AJ132" s="1195"/>
      <c r="AK132" s="1196">
        <v>8.9386968880000008</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506</v>
      </c>
      <c r="W133" s="1174"/>
      <c r="X133" s="1174"/>
      <c r="Y133" s="1174"/>
      <c r="Z133" s="1175"/>
      <c r="AA133" s="1176">
        <v>8.8000000000000007</v>
      </c>
      <c r="AB133" s="1177"/>
      <c r="AC133" s="1177"/>
      <c r="AD133" s="1177"/>
      <c r="AE133" s="1178"/>
      <c r="AF133" s="1176">
        <v>9.1999999999999993</v>
      </c>
      <c r="AG133" s="1177"/>
      <c r="AH133" s="1177"/>
      <c r="AI133" s="1177"/>
      <c r="AJ133" s="1178"/>
      <c r="AK133" s="1176">
        <v>9.1999999999999993</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tnj/rK/f/fBgR/KXTLaMhPh3HaDmFY1qAQ+QasvIGrg1lWBhvnfIAwAzrna9nIhHPrOzY4wOtiHoKRXypmsKeg==" saltValue="4kx65Vnq84ppz1/45Rmul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BJ28" zoomScaleNormal="85" zoomScaleSheetLayoutView="100" workbookViewId="0">
      <selection activeCell="CS95" sqref="CS95"/>
    </sheetView>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507</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C2S41d+rX+fFxsHv9CEGnHF2vrk2DW8ciOb4LBJUM5rwtuT7az+wzVJbVI/z6U1Kxcz3HzGL+OrBT+vVe+iIQ==" saltValue="H5D6KGhD92tW5j+v+VBxL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B43"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lMnM/DpVelxwRwyvjOAOxlb9NII+aYKqvbgxzmMo5vlpEZkiLX0yQDo/j6mW5n4iJD3rJhjRvRbwSOC/Ot0Hw==" saltValue="Z9TTs2UiWQYdW3jfdvOmS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31" zoomScale="80" zoomScaleSheetLayoutView="80"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508</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509</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510</v>
      </c>
      <c r="AP7" s="304"/>
      <c r="AQ7" s="305" t="s">
        <v>511</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512</v>
      </c>
      <c r="AQ8" s="311" t="s">
        <v>513</v>
      </c>
      <c r="AR8" s="312" t="s">
        <v>514</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515</v>
      </c>
      <c r="AL9" s="1217"/>
      <c r="AM9" s="1217"/>
      <c r="AN9" s="1218"/>
      <c r="AO9" s="313">
        <v>1214629</v>
      </c>
      <c r="AP9" s="313">
        <v>132385</v>
      </c>
      <c r="AQ9" s="314">
        <v>120360</v>
      </c>
      <c r="AR9" s="315">
        <v>10</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516</v>
      </c>
      <c r="AL10" s="1217"/>
      <c r="AM10" s="1217"/>
      <c r="AN10" s="1218"/>
      <c r="AO10" s="316">
        <v>126034</v>
      </c>
      <c r="AP10" s="316">
        <v>13737</v>
      </c>
      <c r="AQ10" s="317">
        <v>12817</v>
      </c>
      <c r="AR10" s="318">
        <v>7.2</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517</v>
      </c>
      <c r="AL11" s="1217"/>
      <c r="AM11" s="1217"/>
      <c r="AN11" s="1218"/>
      <c r="AO11" s="316">
        <v>286315</v>
      </c>
      <c r="AP11" s="316">
        <v>31206</v>
      </c>
      <c r="AQ11" s="317">
        <v>19677</v>
      </c>
      <c r="AR11" s="318">
        <v>58.6</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518</v>
      </c>
      <c r="AL12" s="1217"/>
      <c r="AM12" s="1217"/>
      <c r="AN12" s="1218"/>
      <c r="AO12" s="316" t="s">
        <v>519</v>
      </c>
      <c r="AP12" s="316" t="s">
        <v>519</v>
      </c>
      <c r="AQ12" s="317">
        <v>1195</v>
      </c>
      <c r="AR12" s="318" t="s">
        <v>519</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520</v>
      </c>
      <c r="AL13" s="1217"/>
      <c r="AM13" s="1217"/>
      <c r="AN13" s="1218"/>
      <c r="AO13" s="316" t="s">
        <v>519</v>
      </c>
      <c r="AP13" s="316" t="s">
        <v>519</v>
      </c>
      <c r="AQ13" s="317" t="s">
        <v>519</v>
      </c>
      <c r="AR13" s="318" t="s">
        <v>519</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521</v>
      </c>
      <c r="AL14" s="1217"/>
      <c r="AM14" s="1217"/>
      <c r="AN14" s="1218"/>
      <c r="AO14" s="316">
        <v>35431</v>
      </c>
      <c r="AP14" s="316">
        <v>3862</v>
      </c>
      <c r="AQ14" s="317">
        <v>5328</v>
      </c>
      <c r="AR14" s="318">
        <v>-27.5</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522</v>
      </c>
      <c r="AL15" s="1217"/>
      <c r="AM15" s="1217"/>
      <c r="AN15" s="1218"/>
      <c r="AO15" s="316">
        <v>58285</v>
      </c>
      <c r="AP15" s="316">
        <v>6353</v>
      </c>
      <c r="AQ15" s="317">
        <v>3216</v>
      </c>
      <c r="AR15" s="318">
        <v>97.5</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523</v>
      </c>
      <c r="AL16" s="1220"/>
      <c r="AM16" s="1220"/>
      <c r="AN16" s="1221"/>
      <c r="AO16" s="316">
        <v>-106251</v>
      </c>
      <c r="AP16" s="316">
        <v>-11580</v>
      </c>
      <c r="AQ16" s="317">
        <v>-12293</v>
      </c>
      <c r="AR16" s="318">
        <v>-5.8</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189</v>
      </c>
      <c r="AL17" s="1220"/>
      <c r="AM17" s="1220"/>
      <c r="AN17" s="1221"/>
      <c r="AO17" s="316">
        <v>1614443</v>
      </c>
      <c r="AP17" s="316">
        <v>175961</v>
      </c>
      <c r="AQ17" s="317">
        <v>150300</v>
      </c>
      <c r="AR17" s="318">
        <v>17.100000000000001</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524</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525</v>
      </c>
      <c r="AP20" s="324" t="s">
        <v>526</v>
      </c>
      <c r="AQ20" s="325" t="s">
        <v>527</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528</v>
      </c>
      <c r="AL21" s="1212"/>
      <c r="AM21" s="1212"/>
      <c r="AN21" s="1213"/>
      <c r="AO21" s="328">
        <v>17.329999999999998</v>
      </c>
      <c r="AP21" s="329">
        <v>13.79</v>
      </c>
      <c r="AQ21" s="330">
        <v>3.54</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529</v>
      </c>
      <c r="AL22" s="1212"/>
      <c r="AM22" s="1212"/>
      <c r="AN22" s="1213"/>
      <c r="AO22" s="333">
        <v>94.8</v>
      </c>
      <c r="AP22" s="334">
        <v>95.2</v>
      </c>
      <c r="AQ22" s="335">
        <v>-0.4</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530</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531</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532</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510</v>
      </c>
      <c r="AP30" s="304"/>
      <c r="AQ30" s="305" t="s">
        <v>511</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512</v>
      </c>
      <c r="AQ31" s="311" t="s">
        <v>513</v>
      </c>
      <c r="AR31" s="312" t="s">
        <v>514</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533</v>
      </c>
      <c r="AL32" s="1228"/>
      <c r="AM32" s="1228"/>
      <c r="AN32" s="1229"/>
      <c r="AO32" s="343">
        <v>1213233</v>
      </c>
      <c r="AP32" s="343">
        <v>132232</v>
      </c>
      <c r="AQ32" s="344">
        <v>71832</v>
      </c>
      <c r="AR32" s="345">
        <v>84.1</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534</v>
      </c>
      <c r="AL33" s="1228"/>
      <c r="AM33" s="1228"/>
      <c r="AN33" s="1229"/>
      <c r="AO33" s="343" t="s">
        <v>519</v>
      </c>
      <c r="AP33" s="343" t="s">
        <v>519</v>
      </c>
      <c r="AQ33" s="344" t="s">
        <v>519</v>
      </c>
      <c r="AR33" s="345" t="s">
        <v>519</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535</v>
      </c>
      <c r="AL34" s="1228"/>
      <c r="AM34" s="1228"/>
      <c r="AN34" s="1229"/>
      <c r="AO34" s="343" t="s">
        <v>519</v>
      </c>
      <c r="AP34" s="343" t="s">
        <v>519</v>
      </c>
      <c r="AQ34" s="344">
        <v>1</v>
      </c>
      <c r="AR34" s="345" t="s">
        <v>519</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536</v>
      </c>
      <c r="AL35" s="1228"/>
      <c r="AM35" s="1228"/>
      <c r="AN35" s="1229"/>
      <c r="AO35" s="343">
        <v>175233</v>
      </c>
      <c r="AP35" s="343">
        <v>19099</v>
      </c>
      <c r="AQ35" s="344">
        <v>20841</v>
      </c>
      <c r="AR35" s="345">
        <v>-8.4</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537</v>
      </c>
      <c r="AL36" s="1228"/>
      <c r="AM36" s="1228"/>
      <c r="AN36" s="1229"/>
      <c r="AO36" s="343">
        <v>29221</v>
      </c>
      <c r="AP36" s="343">
        <v>3185</v>
      </c>
      <c r="AQ36" s="344">
        <v>5244</v>
      </c>
      <c r="AR36" s="345">
        <v>-39.299999999999997</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538</v>
      </c>
      <c r="AL37" s="1228"/>
      <c r="AM37" s="1228"/>
      <c r="AN37" s="1229"/>
      <c r="AO37" s="343" t="s">
        <v>519</v>
      </c>
      <c r="AP37" s="343" t="s">
        <v>519</v>
      </c>
      <c r="AQ37" s="344">
        <v>943</v>
      </c>
      <c r="AR37" s="345" t="s">
        <v>519</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539</v>
      </c>
      <c r="AL38" s="1231"/>
      <c r="AM38" s="1231"/>
      <c r="AN38" s="1232"/>
      <c r="AO38" s="346">
        <v>17</v>
      </c>
      <c r="AP38" s="346">
        <v>2</v>
      </c>
      <c r="AQ38" s="347">
        <v>9</v>
      </c>
      <c r="AR38" s="335">
        <v>-77.8</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540</v>
      </c>
      <c r="AL39" s="1231"/>
      <c r="AM39" s="1231"/>
      <c r="AN39" s="1232"/>
      <c r="AO39" s="343">
        <v>-406</v>
      </c>
      <c r="AP39" s="343">
        <v>-44</v>
      </c>
      <c r="AQ39" s="344">
        <v>-2885</v>
      </c>
      <c r="AR39" s="345">
        <v>-98.5</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541</v>
      </c>
      <c r="AL40" s="1228"/>
      <c r="AM40" s="1228"/>
      <c r="AN40" s="1229"/>
      <c r="AO40" s="343">
        <v>-1091074</v>
      </c>
      <c r="AP40" s="343">
        <v>-118918</v>
      </c>
      <c r="AQ40" s="344">
        <v>-64554</v>
      </c>
      <c r="AR40" s="345">
        <v>84.2</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303</v>
      </c>
      <c r="AL41" s="1234"/>
      <c r="AM41" s="1234"/>
      <c r="AN41" s="1235"/>
      <c r="AO41" s="343">
        <v>326224</v>
      </c>
      <c r="AP41" s="343">
        <v>35556</v>
      </c>
      <c r="AQ41" s="344">
        <v>31431</v>
      </c>
      <c r="AR41" s="345">
        <v>13.1</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542</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543</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544</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510</v>
      </c>
      <c r="AN49" s="1224" t="s">
        <v>545</v>
      </c>
      <c r="AO49" s="1225"/>
      <c r="AP49" s="1225"/>
      <c r="AQ49" s="1225"/>
      <c r="AR49" s="1226"/>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546</v>
      </c>
      <c r="AO50" s="360" t="s">
        <v>547</v>
      </c>
      <c r="AP50" s="361" t="s">
        <v>548</v>
      </c>
      <c r="AQ50" s="362" t="s">
        <v>549</v>
      </c>
      <c r="AR50" s="363" t="s">
        <v>550</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551</v>
      </c>
      <c r="AL51" s="356"/>
      <c r="AM51" s="364">
        <v>1170702</v>
      </c>
      <c r="AN51" s="365">
        <v>118324</v>
      </c>
      <c r="AO51" s="366">
        <v>-57.9</v>
      </c>
      <c r="AP51" s="367">
        <v>109920</v>
      </c>
      <c r="AQ51" s="368">
        <v>19.7</v>
      </c>
      <c r="AR51" s="369">
        <v>-77.599999999999994</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552</v>
      </c>
      <c r="AM52" s="372">
        <v>851998</v>
      </c>
      <c r="AN52" s="373">
        <v>86113</v>
      </c>
      <c r="AO52" s="374">
        <v>-52.1</v>
      </c>
      <c r="AP52" s="375">
        <v>62739</v>
      </c>
      <c r="AQ52" s="376">
        <v>15.2</v>
      </c>
      <c r="AR52" s="377">
        <v>-67.3</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553</v>
      </c>
      <c r="AL53" s="356"/>
      <c r="AM53" s="364">
        <v>1098714</v>
      </c>
      <c r="AN53" s="365">
        <v>113025</v>
      </c>
      <c r="AO53" s="366">
        <v>-4.5</v>
      </c>
      <c r="AP53" s="367">
        <v>119882</v>
      </c>
      <c r="AQ53" s="368">
        <v>9.1</v>
      </c>
      <c r="AR53" s="369">
        <v>-13.6</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552</v>
      </c>
      <c r="AM54" s="372">
        <v>711348</v>
      </c>
      <c r="AN54" s="373">
        <v>73176</v>
      </c>
      <c r="AO54" s="374">
        <v>-15</v>
      </c>
      <c r="AP54" s="375">
        <v>66481</v>
      </c>
      <c r="AQ54" s="376">
        <v>6</v>
      </c>
      <c r="AR54" s="377">
        <v>-21</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554</v>
      </c>
      <c r="AL55" s="356"/>
      <c r="AM55" s="364">
        <v>1134861</v>
      </c>
      <c r="AN55" s="365">
        <v>118536</v>
      </c>
      <c r="AO55" s="366">
        <v>4.9000000000000004</v>
      </c>
      <c r="AP55" s="367">
        <v>116162</v>
      </c>
      <c r="AQ55" s="368">
        <v>-3.1</v>
      </c>
      <c r="AR55" s="369">
        <v>8</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552</v>
      </c>
      <c r="AM56" s="372">
        <v>810502</v>
      </c>
      <c r="AN56" s="373">
        <v>84657</v>
      </c>
      <c r="AO56" s="374">
        <v>15.7</v>
      </c>
      <c r="AP56" s="375">
        <v>61562</v>
      </c>
      <c r="AQ56" s="376">
        <v>-7.4</v>
      </c>
      <c r="AR56" s="377">
        <v>23.1</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555</v>
      </c>
      <c r="AL57" s="356"/>
      <c r="AM57" s="364">
        <v>1148067</v>
      </c>
      <c r="AN57" s="365">
        <v>122330</v>
      </c>
      <c r="AO57" s="366">
        <v>3.2</v>
      </c>
      <c r="AP57" s="367">
        <v>121449</v>
      </c>
      <c r="AQ57" s="368">
        <v>4.5999999999999996</v>
      </c>
      <c r="AR57" s="369">
        <v>-1.4</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552</v>
      </c>
      <c r="AM58" s="372">
        <v>830826</v>
      </c>
      <c r="AN58" s="373">
        <v>88527</v>
      </c>
      <c r="AO58" s="374">
        <v>4.5999999999999996</v>
      </c>
      <c r="AP58" s="375">
        <v>62922</v>
      </c>
      <c r="AQ58" s="376">
        <v>2.2000000000000002</v>
      </c>
      <c r="AR58" s="377">
        <v>2.4</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556</v>
      </c>
      <c r="AL59" s="356"/>
      <c r="AM59" s="364">
        <v>784713</v>
      </c>
      <c r="AN59" s="365">
        <v>85527</v>
      </c>
      <c r="AO59" s="366">
        <v>-30.1</v>
      </c>
      <c r="AP59" s="367">
        <v>145139</v>
      </c>
      <c r="AQ59" s="368">
        <v>19.5</v>
      </c>
      <c r="AR59" s="369">
        <v>-49.6</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552</v>
      </c>
      <c r="AM60" s="372">
        <v>677520</v>
      </c>
      <c r="AN60" s="373">
        <v>73844</v>
      </c>
      <c r="AO60" s="374">
        <v>-16.600000000000001</v>
      </c>
      <c r="AP60" s="375">
        <v>83762</v>
      </c>
      <c r="AQ60" s="376">
        <v>33.1</v>
      </c>
      <c r="AR60" s="377">
        <v>-49.7</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557</v>
      </c>
      <c r="AL61" s="378"/>
      <c r="AM61" s="379">
        <v>1067411</v>
      </c>
      <c r="AN61" s="380">
        <v>111548</v>
      </c>
      <c r="AO61" s="381">
        <v>-16.899999999999999</v>
      </c>
      <c r="AP61" s="382">
        <v>122510</v>
      </c>
      <c r="AQ61" s="383">
        <v>10</v>
      </c>
      <c r="AR61" s="369">
        <v>-26.9</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552</v>
      </c>
      <c r="AM62" s="372">
        <v>776439</v>
      </c>
      <c r="AN62" s="373">
        <v>81263</v>
      </c>
      <c r="AO62" s="374">
        <v>-12.7</v>
      </c>
      <c r="AP62" s="375">
        <v>67493</v>
      </c>
      <c r="AQ62" s="376">
        <v>9.8000000000000007</v>
      </c>
      <c r="AR62" s="377">
        <v>-22.5</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L4263F0o1FVtDbUPfLQ0582yTNMzDMtxA6jbYlas+mNlCT+YnUltt7lwH6itIRqvvAcaVXhmZCMBo1mstV9mXg==" saltValue="LHlyIqIqGjqkiTv7nN36V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73" zoomScale="80" zoomScaleNormal="8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559</v>
      </c>
    </row>
    <row r="120" spans="125:125" ht="13.5" hidden="1" customHeight="1" x14ac:dyDescent="0.15"/>
    <row r="121" spans="125:125" ht="13.5" hidden="1" customHeight="1" x14ac:dyDescent="0.15">
      <c r="DU121" s="291"/>
    </row>
  </sheetData>
  <sheetProtection algorithmName="SHA-512" hashValue="ItLtzoHcJIM6Z901LLH0df3iqyici08NalwkKtiMc8fbT8mc5gyRHvwKzw0yo6wbj5rlVxsqqzNGCKUc8MeAgg==" saltValue="x1Vjc2KC8RX53INkCWOnU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71" zoomScale="80" zoomScaleNormal="80" zoomScaleSheetLayoutView="55" workbookViewId="0">
      <selection activeCell="CQ97" sqref="CQ97"/>
    </sheetView>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560</v>
      </c>
    </row>
  </sheetData>
  <sheetProtection algorithmName="SHA-512" hashValue="7aXhm9DQ1lNr2r/aXJvUX+IdHEH0f1IskYbCCJOK2FvuikBpJI3BP1gzsghkJrKd2WXLeejXrh37BX/6231JQA==" saltValue="C5lBSiMn7yJXaRBmX8jJY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33" zoomScale="70" zoomScaleNormal="70" zoomScaleSheetLayoutView="100" workbookViewId="0">
      <selection activeCell="N45" sqref="N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561</v>
      </c>
      <c r="G46" s="8" t="s">
        <v>562</v>
      </c>
      <c r="H46" s="8" t="s">
        <v>563</v>
      </c>
      <c r="I46" s="8" t="s">
        <v>564</v>
      </c>
      <c r="J46" s="9" t="s">
        <v>565</v>
      </c>
    </row>
    <row r="47" spans="2:10" ht="57.75" customHeight="1" x14ac:dyDescent="0.15">
      <c r="B47" s="10"/>
      <c r="C47" s="1236" t="s">
        <v>3</v>
      </c>
      <c r="D47" s="1236"/>
      <c r="E47" s="1237"/>
      <c r="F47" s="11">
        <v>48.98</v>
      </c>
      <c r="G47" s="12">
        <v>54.22</v>
      </c>
      <c r="H47" s="12">
        <v>51.57</v>
      </c>
      <c r="I47" s="12">
        <v>48.99</v>
      </c>
      <c r="J47" s="13">
        <v>47.14</v>
      </c>
    </row>
    <row r="48" spans="2:10" ht="57.75" customHeight="1" x14ac:dyDescent="0.15">
      <c r="B48" s="14"/>
      <c r="C48" s="1238" t="s">
        <v>4</v>
      </c>
      <c r="D48" s="1238"/>
      <c r="E48" s="1239"/>
      <c r="F48" s="15">
        <v>5.7</v>
      </c>
      <c r="G48" s="16">
        <v>3.76</v>
      </c>
      <c r="H48" s="16">
        <v>2.81</v>
      </c>
      <c r="I48" s="16">
        <v>2.82</v>
      </c>
      <c r="J48" s="17">
        <v>3.37</v>
      </c>
    </row>
    <row r="49" spans="2:10" ht="57.75" customHeight="1" thickBot="1" x14ac:dyDescent="0.2">
      <c r="B49" s="18"/>
      <c r="C49" s="1240" t="s">
        <v>5</v>
      </c>
      <c r="D49" s="1240"/>
      <c r="E49" s="1241"/>
      <c r="F49" s="19">
        <v>3.71</v>
      </c>
      <c r="G49" s="20">
        <v>2.4700000000000002</v>
      </c>
      <c r="H49" s="20" t="s">
        <v>566</v>
      </c>
      <c r="I49" s="20" t="s">
        <v>567</v>
      </c>
      <c r="J49" s="21" t="s">
        <v>568</v>
      </c>
    </row>
    <row r="50" spans="2:10" ht="13.5" customHeight="1" x14ac:dyDescent="0.15"/>
  </sheetData>
  <sheetProtection algorithmName="SHA-512" hashValue="/CBMTG+4pgeWapDFUGHOgTZM+VLxkilIVcqkZfSDl7y2u/x9zDl18Z/PjfEvAqlXAXFzM6Xu+GgG97UvxRD3yQ==" saltValue="pFAte0bVPALZxM2NzTxrB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2021-03-05T01:17:57Z</cp:lastPrinted>
  <dcterms:created xsi:type="dcterms:W3CDTF">2021-02-05T03:08:41Z</dcterms:created>
  <dcterms:modified xsi:type="dcterms:W3CDTF">2021-10-04T07:33:41Z</dcterms:modified>
  <cp:category/>
</cp:coreProperties>
</file>