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元年度決算\10_市町から回答（２回目）\02_完成版\"/>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alcMode="manual"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O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W34" i="10" s="1"/>
  <c r="BW35" i="10" s="1"/>
  <c r="BW36" i="10" s="1"/>
  <c r="BW37" i="10" s="1"/>
  <c r="BW38" i="10" s="1"/>
  <c r="BW39" i="10" s="1"/>
  <c r="BW40" i="10" s="1"/>
  <c r="BW41" i="10" s="1"/>
  <c r="BW42" i="10" s="1"/>
  <c r="BW43" i="10" s="1"/>
</calcChain>
</file>

<file path=xl/sharedStrings.xml><?xml version="1.0" encoding="utf-8"?>
<sst xmlns="http://schemas.openxmlformats.org/spreadsheetml/2006/main" count="1185" uniqueCount="615">
  <si>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</si>
  <si>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</si>
  <si>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</si>
  <si>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</si>
  <si>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</si>
  <si>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</si>
  <si>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</si>
  <si>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</si>
  <si>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</si>
  <si>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</si>
  <si>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</si>
  <si>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</si>
  <si>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</si>
  <si>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</si>
  <si>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</si>
  <si>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</si>
  <si>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</si>
  <si>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</si>
  <si>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</si>
  <si>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</si>
  <si>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</si>
  <si>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</si>
  <si>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</si>
  <si>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</si>
  <si>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</si>
  <si>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</si>
  <si>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</si>
  <si>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</si>
  <si>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</si>
  <si>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</si>
  <si>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</si>
  <si>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</si>
  <si>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</si>
  <si>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</si>
  <si>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</si>
  <si>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</si>
  <si>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</si>
  <si>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</si>
  <si>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</si>
  <si>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</si>
  <si>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</si>
  <si>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</si>
  <si>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</si>
  <si>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</si>
  <si>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</si>
  <si>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</si>
  <si>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</si>
  <si>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</si>
  <si>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</si>
  <si>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</si>
  <si>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</si>
  <si>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</si>
  <si>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</si>
  <si>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</si>
  <si>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</si>
  <si>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</si>
  <si>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</si>
  <si>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</si>
  <si>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</si>
  <si>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</si>
  <si>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</si>
  <si>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</si>
  <si>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</si>
  <si>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</si>
  <si>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</si>
  <si>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</si>
  <si>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</si>
  <si>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</si>
  <si>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</si>
  <si>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</si>
  <si>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</si>
  <si>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</si>
  <si>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</si>
  <si>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</si>
  <si>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</si>
  <si>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</si>
  <si>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</si>
  <si>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</si>
  <si>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</si>
  <si>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</si>
  <si>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</si>
  <si>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</si>
  <si>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</si>
  <si>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</si>
  <si>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</si>
  <si>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</si>
  <si>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</si>
  <si>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</si>
  <si>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</si>
  <si>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</si>
  <si>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</si>
  <si>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</si>
  <si>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</si>
  <si>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</si>
  <si>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</si>
  <si>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</si>
  <si>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</si>
  <si>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</si>
  <si>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朝日町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</si>
  <si>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</si>
  <si>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</si>
  <si>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</si>
  <si>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</si>
  <si>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</si>
  <si>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</si>
  <si>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</si>
  <si>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</si>
  <si>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</si>
  <si>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</si>
  <si>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</si>
  <si>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</si>
  <si>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</si>
  <si>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</si>
  <si>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</si>
  <si>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</si>
  <si>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</si>
  <si>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</si>
  <si>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</si>
  <si>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</si>
  <si>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</si>
  <si>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</si>
  <si>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</si>
  <si>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</si>
  <si>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</si>
  <si>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</si>
  <si>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</si>
  <si>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</si>
  <si>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</si>
  <si>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</si>
  <si>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</si>
  <si>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</si>
  <si>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</si>
  <si>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</si>
  <si>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</si>
  <si>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</si>
  <si>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</si>
  <si>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</si>
  <si>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</si>
  <si>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</si>
  <si>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</si>
  <si>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</si>
  <si>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</si>
  <si>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</si>
  <si>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</si>
  <si>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</si>
  <si>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</si>
  <si>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</si>
  <si>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</si>
  <si>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</si>
  <si>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</si>
  <si>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</si>
  <si>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</si>
  <si>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</si>
  <si>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</si>
  <si>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</si>
  <si>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</si>
  <si>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</si>
  <si>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</si>
  <si>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</si>
  <si>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</si>
  <si>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</si>
  <si>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</si>
  <si>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</si>
  <si>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</si>
  <si>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</si>
  <si>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</si>
  <si>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</si>
  <si>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</si>
  <si>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</si>
  <si>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</si>
  <si>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</si>
  <si>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</si>
  <si>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</si>
  <si>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</si>
  <si>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</si>
  <si>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</si>
  <si>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</si>
  <si>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</si>
  <si>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</si>
  <si>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</si>
  <si>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</si>
  <si>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</si>
  <si>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</si>
  <si>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</si>
  <si>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</si>
  <si>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</si>
  <si>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</si>
  <si>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</si>
  <si>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</si>
  <si>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</si>
  <si>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</si>
  <si>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</si>
  <si>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</si>
  <si>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</si>
  <si>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</si>
  <si>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</si>
  <si>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</si>
  <si>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</si>
  <si>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</si>
  <si>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</si>
  <si>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</si>
  <si>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</si>
  <si>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</si>
  <si>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</si>
  <si>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</si>
  <si>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</si>
  <si>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</si>
  <si>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</si>
  <si>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</si>
  <si>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</si>
  <si>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</si>
  <si>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</si>
  <si>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三重県朝日町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</si>
  <si>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</si>
  <si>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</si>
  <si>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</si>
  <si>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</si>
  <si>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</si>
  <si>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</si>
  <si>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</si>
  <si>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</si>
  <si>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</si>
  <si>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</si>
  <si>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</si>
  <si>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</si>
  <si>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</si>
  <si>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</si>
  <si>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</si>
  <si>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</si>
  <si>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</si>
  <si>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</si>
  <si>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</si>
  <si>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</si>
  <si>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</si>
  <si>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</si>
  <si>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</si>
  <si>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</si>
  <si>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</si>
  <si>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</si>
  <si>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</si>
  <si>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</si>
  <si>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</si>
  <si>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</si>
  <si>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</si>
  <si>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</si>
  <si>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</si>
  <si>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</si>
  <si>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</si>
  <si>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</si>
  <si>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</si>
  <si>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</si>
  <si>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</si>
  <si>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</si>
  <si>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</si>
  <si>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</si>
  <si>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</si>
  <si>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</si>
  <si>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</si>
  <si>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</si>
  <si>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</si>
  <si>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</si>
  <si>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</si>
  <si>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</si>
  <si>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</si>
  <si>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</si>
  <si>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</si>
  <si>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</si>
  <si>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</si>
  <si>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</si>
  <si>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</si>
  <si>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</si>
  <si>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</si>
  <si>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</si>
  <si>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</si>
  <si>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</si>
  <si>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</si>
  <si>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</si>
  <si>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</si>
  <si>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</si>
  <si>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</si>
  <si>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</si>
  <si>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</si>
  <si>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</si>
  <si>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</si>
  <si>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</si>
  <si>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</si>
  <si>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</si>
  <si>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</si>
  <si>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</si>
  <si>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</si>
  <si>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</si>
  <si>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</si>
  <si>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</si>
  <si>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</si>
  <si>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</si>
  <si>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</si>
  <si>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</si>
  <si>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</si>
  <si>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</si>
  <si>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</si>
  <si>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</si>
  <si>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</si>
  <si>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</si>
  <si>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</si>
  <si>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</si>
  <si>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</si>
  <si>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</si>
  <si>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</si>
  <si>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</si>
  <si>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</si>
  <si>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</si>
  <si>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</si>
  <si>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</si>
  <si>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</si>
  <si>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</si>
  <si>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</si>
  <si>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</si>
  <si>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</si>
  <si>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</si>
  <si>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</si>
  <si>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</si>
  <si>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</si>
  <si>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</si>
  <si>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</si>
  <si>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</si>
  <si>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</si>
  <si>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</si>
  <si>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</si>
  <si>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</si>
  <si>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</si>
  <si>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</si>
  <si>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</si>
  <si>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</si>
  <si>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</si>
  <si>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</si>
  <si>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</si>
  <si>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</si>
  <si>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</si>
  <si>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</si>
  <si>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</si>
  <si>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</si>
  <si>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</si>
  <si>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</si>
  <si>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</si>
  <si>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</si>
  <si>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</si>
  <si>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</si>
  <si>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</si>
  <si>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</si>
  <si>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</si>
  <si>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</si>
  <si>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</si>
  <si>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</si>
  <si>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</si>
  <si>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</si>
  <si>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</si>
  <si>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</si>
  <si>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</si>
  <si>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</si>
  <si>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</si>
  <si>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</si>
  <si>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</si>
  <si>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</si>
  <si>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</si>
  <si>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</si>
  <si>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三重県朝日町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</si>
  <si>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</si>
  <si>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</si>
  <si>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</si>
  <si>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</si>
  <si>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</si>
  <si>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</si>
  <si>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</si>
  <si>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</si>
  <si>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</si>
  <si>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</si>
  <si>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</si>
  <si>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</si>
  <si>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</si>
  <si>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</si>
  <si>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</si>
  <si>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</si>
  <si>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</si>
  <si>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</si>
  <si>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</si>
  <si>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</si>
  <si>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墓地公園特別会計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</si>
  <si>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</si>
  <si>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</si>
  <si>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</si>
  <si>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</si>
  <si>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</si>
  <si>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</si>
  <si>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</si>
  <si>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</si>
  <si>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</si>
  <si>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</si>
  <si>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</si>
  <si>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</si>
  <si>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</si>
  <si>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</si>
  <si>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</si>
  <si>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</si>
  <si>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</si>
  <si>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</si>
  <si>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</si>
  <si>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</si>
  <si>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</si>
  <si>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</si>
  <si>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</si>
  <si>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</si>
  <si>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</si>
  <si>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</si>
  <si>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</si>
  <si>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</si>
  <si>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</si>
  <si>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</si>
  <si>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</si>
  <si>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</si>
  <si>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</si>
  <si>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</si>
  <si>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</si>
  <si>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</si>
  <si>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</si>
  <si>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</si>
  <si>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</si>
  <si>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</si>
  <si>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</si>
  <si>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</si>
  <si>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</si>
  <si>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</si>
  <si>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</si>
  <si>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</si>
  <si>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</si>
  <si>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</si>
  <si>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</si>
  <si>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</si>
  <si>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</si>
  <si>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</si>
  <si>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</si>
  <si>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</si>
  <si>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</si>
  <si>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</si>
  <si>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</si>
  <si>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</si>
  <si>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</si>
  <si>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</si>
  <si>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</si>
  <si>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</si>
  <si>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</si>
  <si>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</si>
  <si>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</si>
  <si>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</si>
  <si>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</si>
  <si>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</si>
  <si>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</si>
  <si>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</si>
  <si>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</si>
  <si>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</si>
  <si>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</si>
  <si>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</si>
  <si>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</si>
  <si>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</si>
  <si>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</si>
  <si>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</si>
  <si>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</si>
  <si>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</si>
  <si>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</si>
  <si>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</si>
  <si>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</si>
  <si>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</si>
  <si>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</si>
  <si>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</si>
  <si>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</si>
  <si>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</si>
  <si>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</si>
  <si>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</si>
  <si>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</si>
  <si>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</si>
  <si>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</si>
  <si>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</si>
  <si>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</si>
  <si>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</si>
  <si>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</si>
  <si>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</si>
  <si>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</si>
  <si>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</si>
  <si>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</si>
  <si>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</si>
  <si>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</si>
  <si>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</si>
  <si>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</si>
  <si>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</si>
  <si>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</si>
  <si>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</si>
  <si>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</si>
  <si>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</si>
  <si>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</si>
  <si>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</si>
  <si>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</si>
  <si>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</si>
  <si>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</si>
  <si>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</si>
  <si>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</si>
  <si>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</si>
  <si>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</si>
  <si>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</si>
  <si>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</si>
  <si>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</si>
  <si>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</si>
  <si>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</si>
  <si>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</si>
  <si>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</si>
  <si>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</si>
  <si>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</si>
  <si>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</si>
  <si>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</si>
  <si>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</si>
  <si>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</si>
  <si>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</si>
  <si>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</si>
  <si>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</si>
  <si>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</si>
  <si>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</si>
  <si>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</si>
  <si>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</si>
  <si>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</si>
  <si>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</si>
  <si>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</si>
  <si>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</si>
  <si>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</si>
  <si>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</si>
  <si>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</si>
  <si>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</si>
  <si>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</si>
  <si>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</si>
  <si>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</si>
  <si>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</si>
  <si>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</si>
  <si>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</si>
  <si>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</si>
  <si>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</si>
  <si>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</si>
  <si>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</si>
  <si>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</si>
  <si>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</si>
  <si>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</si>
  <si>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</si>
  <si>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0.73</t>
  </si>
  <si>
    <t>▲ 4.49</t>
  </si>
  <si>
    <t>▲ 9.43</t>
  </si>
  <si>
    <t>水道事業会計</t>
  </si>
  <si>
    <t>一般会計</t>
  </si>
  <si>
    <t>介護保険特別会計</t>
  </si>
  <si>
    <t>公共下水道事業特別会計</t>
  </si>
  <si>
    <t>国民健康保険特別会計</t>
  </si>
  <si>
    <t>後期高齢者医療特別会計</t>
  </si>
  <si>
    <t>墓地公園特別会計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</si>
  <si>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</si>
  <si>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</si>
  <si>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</si>
  <si>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</si>
  <si>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</si>
  <si>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</si>
  <si>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</si>
  <si>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</si>
  <si>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</si>
  <si>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</si>
  <si>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t>
    <phoneticPr fontId="2"/>
  </si>
  <si>
    <t>-</t>
    <phoneticPr fontId="2"/>
  </si>
  <si>
    <t>-</t>
    <phoneticPr fontId="2"/>
  </si>
  <si>
    <t>-</t>
    <phoneticPr fontId="2"/>
  </si>
  <si>
    <t>三重県市町総合事務組合</t>
    <rPh sb="0" eb="3">
      <t>ミエケン</t>
    </rPh>
    <rPh sb="3" eb="4">
      <t>シ</t>
    </rPh>
    <rPh sb="4" eb="5">
      <t>マチ</t>
    </rPh>
    <rPh sb="5" eb="7">
      <t>ソウゴウ</t>
    </rPh>
    <rPh sb="7" eb="9">
      <t>ジム</t>
    </rPh>
    <rPh sb="9" eb="11">
      <t>クミアイ</t>
    </rPh>
    <phoneticPr fontId="2"/>
  </si>
  <si>
    <t>　（一般会計）</t>
    <rPh sb="2" eb="4">
      <t>イッパン</t>
    </rPh>
    <rPh sb="4" eb="6">
      <t>カイケイ</t>
    </rPh>
    <phoneticPr fontId="2"/>
  </si>
  <si>
    <t>　（退職手当特別会計）</t>
    <rPh sb="2" eb="4">
      <t>タイショク</t>
    </rPh>
    <rPh sb="4" eb="6">
      <t>テアテ</t>
    </rPh>
    <rPh sb="6" eb="8">
      <t>トクベツ</t>
    </rPh>
    <rPh sb="8" eb="10">
      <t>カイケイ</t>
    </rPh>
    <phoneticPr fontId="2"/>
  </si>
  <si>
    <t>　（デジタル地図特別会計）</t>
    <rPh sb="6" eb="8">
      <t>チズ</t>
    </rPh>
    <rPh sb="8" eb="10">
      <t>トクベツ</t>
    </rPh>
    <rPh sb="10" eb="12">
      <t>カイケイ</t>
    </rPh>
    <phoneticPr fontId="2"/>
  </si>
  <si>
    <t>　（共同研修特別会計）</t>
    <rPh sb="2" eb="4">
      <t>キョウドウ</t>
    </rPh>
    <rPh sb="4" eb="6">
      <t>ケンシュウ</t>
    </rPh>
    <rPh sb="6" eb="8">
      <t>トクベツ</t>
    </rPh>
    <rPh sb="8" eb="10">
      <t>カイケイ</t>
    </rPh>
    <phoneticPr fontId="2"/>
  </si>
  <si>
    <t>　（物品特別会計）</t>
    <rPh sb="2" eb="4">
      <t>ブッピン</t>
    </rPh>
    <rPh sb="4" eb="6">
      <t>トクベツ</t>
    </rPh>
    <rPh sb="6" eb="8">
      <t>カイケイ</t>
    </rPh>
    <phoneticPr fontId="2"/>
  </si>
  <si>
    <t>　（消防救急無線特別会計）</t>
    <rPh sb="2" eb="4">
      <t>ショウボウ</t>
    </rPh>
    <rPh sb="4" eb="6">
      <t>キュウキュウ</t>
    </rPh>
    <rPh sb="6" eb="8">
      <t>ムセン</t>
    </rPh>
    <rPh sb="8" eb="10">
      <t>トクベツ</t>
    </rPh>
    <rPh sb="10" eb="12">
      <t>カイケイ</t>
    </rPh>
    <phoneticPr fontId="2"/>
  </si>
  <si>
    <t>三重県後期高齢者医療広域連合</t>
  </si>
  <si>
    <t>　（一般会計）</t>
  </si>
  <si>
    <t>　(後期高齢者医療特別会計）</t>
  </si>
  <si>
    <t>三重地方税管理回収機構</t>
  </si>
  <si>
    <t>　(滞納整理拡充事業特別会計）</t>
  </si>
  <si>
    <t>朝明広域衛生組合</t>
  </si>
  <si>
    <t>三重県三重郡老人福祉施設組合</t>
  </si>
  <si>
    <t>　（介護サービス事業特別会計）</t>
  </si>
  <si>
    <t>朝日町・川越町組合立環境クリーンセンター</t>
  </si>
  <si>
    <t>庁舎建設基金</t>
    <rPh sb="0" eb="2">
      <t>チョウシャ</t>
    </rPh>
    <rPh sb="2" eb="4">
      <t>ケンセツ</t>
    </rPh>
    <rPh sb="4" eb="6">
      <t>キキン</t>
    </rPh>
    <phoneticPr fontId="5"/>
  </si>
  <si>
    <t>朝日町自治区振興基金</t>
    <rPh sb="0" eb="3">
      <t>アサヒチョウ</t>
    </rPh>
    <rPh sb="3" eb="6">
      <t>ジチク</t>
    </rPh>
    <rPh sb="6" eb="8">
      <t>シンコウ</t>
    </rPh>
    <rPh sb="8" eb="10">
      <t>キキン</t>
    </rPh>
    <phoneticPr fontId="5"/>
  </si>
  <si>
    <t>朝日町学校教育施設整備基金</t>
    <rPh sb="0" eb="3">
      <t>アサヒチョウ</t>
    </rPh>
    <rPh sb="3" eb="5">
      <t>ガッコウ</t>
    </rPh>
    <rPh sb="5" eb="7">
      <t>キョウイク</t>
    </rPh>
    <rPh sb="7" eb="9">
      <t>シセツ</t>
    </rPh>
    <rPh sb="9" eb="11">
      <t>セイビ</t>
    </rPh>
    <rPh sb="11" eb="13">
      <t>キキン</t>
    </rPh>
    <phoneticPr fontId="5"/>
  </si>
  <si>
    <t>朝日町ふれあいゾーン整備基金</t>
    <rPh sb="0" eb="3">
      <t>アサヒチョウ</t>
    </rPh>
    <rPh sb="10" eb="12">
      <t>セイビ</t>
    </rPh>
    <rPh sb="12" eb="14">
      <t>キキン</t>
    </rPh>
    <phoneticPr fontId="5"/>
  </si>
  <si>
    <t>朝日町ふれあい基金</t>
    <rPh sb="0" eb="3">
      <t>アサヒチョウ</t>
    </rPh>
    <rPh sb="7" eb="9">
      <t>キキン</t>
    </rPh>
    <phoneticPr fontId="5"/>
  </si>
  <si>
    <t>-</t>
    <phoneticPr fontId="2"/>
  </si>
  <si>
    <t>-</t>
    <phoneticPr fontId="2"/>
  </si>
  <si>
    <t>-</t>
    <phoneticPr fontId="2"/>
  </si>
  <si>
    <t>-</t>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</si>
  <si>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</si>
  <si>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</si>
  <si>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</si>
  <si>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</si>
  <si>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</si>
  <si>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</si>
  <si>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</si>
  <si>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</si>
  <si>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</si>
  <si>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</si>
  <si>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t>
    <phoneticPr fontId="5"/>
  </si>
  <si>
    <t>類似団体内平均値</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</si>
  <si>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</si>
  <si>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</si>
  <si>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</si>
  <si>
    <t xml:space="preserve"> </t>
    <phoneticPr fontId="5"/>
  </si>
  <si>
    <t>　当町は令和元年度において将来負担比率が3.4となったが、類似団体内平均値と同程度である。また、平成27年度においても将来負担比率7.8と類似団体内平均値の40%程度であり、良好な数値であると言える。
　有形固定資産減価償却率は「有形固定資産減価償却率」の分析欄と同様、類似団体内平均値と比較して8.5%低い数値であるが、個々の公共施設は建設からかなりの年数が経過しているものが多く、役場庁舎をはじめ老朽化が進んでいる施設も存在するため、公共施設マネジメントに基づいた施設整備が必要である。</t>
    <rPh sb="4" eb="6">
      <t>レイワ</t>
    </rPh>
    <rPh sb="6" eb="7">
      <t>ガン</t>
    </rPh>
    <rPh sb="39" eb="41">
      <t>テイド</t>
    </rPh>
    <rPh sb="135" eb="137">
      <t>ルイジ</t>
    </rPh>
    <rPh sb="137" eb="139">
      <t>ダンタイ</t>
    </rPh>
    <rPh sb="139" eb="140">
      <t>ナイ</t>
    </rPh>
    <phoneticPr fontId="5"/>
  </si>
  <si>
    <t>　当町は令和元年度において将来負担比率が3.4となったが、類似団体内平均値と同程度である。また、平成27年度においても将来負担比率7.8と類似団体内平均値の40%程度であり、良好な数値であると言える。
　実質公債費比率は昨年度と同程度で、類似団体平均値よりも1.1低い水準を保っている。</t>
    <rPh sb="39" eb="41">
      <t>テイド</t>
    </rPh>
    <rPh sb="114" eb="117">
      <t>ドウテイド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</si>
</sst>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106092</c:v>
                </c:pt>
                <c:pt idx="1">
                  <c:v>79466</c:v>
                </c:pt>
                <c:pt idx="2">
                  <c:v>90072</c:v>
                </c:pt>
                <c:pt idx="3">
                  <c:v>88328</c:v>
                </c:pt>
                <c:pt idx="4">
                  <c:v>103390</c:v>
                </c:pt>
              </c:numCache>
            </c:numRef>
          </c:val>
          <c:smooth val="0"/>
          <c:extLst>
            <c:ext xmlns:c16="http://schemas.microsoft.com/office/drawing/2014/chart" uri="{C3380CC4-5D6E-409C-BE32-E72D297353CC}">
              <c16:uniqueId val="{00000000-0451-49A5-875D-D5A92556768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43017</c:v>
                </c:pt>
                <c:pt idx="1">
                  <c:v>25087</c:v>
                </c:pt>
                <c:pt idx="2">
                  <c:v>31695</c:v>
                </c:pt>
                <c:pt idx="3">
                  <c:v>34142</c:v>
                </c:pt>
                <c:pt idx="4">
                  <c:v>25839</c:v>
                </c:pt>
              </c:numCache>
            </c:numRef>
          </c:val>
          <c:smooth val="0"/>
          <c:extLst>
            <c:ext xmlns:c16="http://schemas.microsoft.com/office/drawing/2014/chart" uri="{C3380CC4-5D6E-409C-BE32-E72D297353CC}">
              <c16:uniqueId val="{00000001-0451-49A5-875D-D5A925567682}"/>
            </c:ext>
          </c:extLst>
        </c:ser>
        <c:dLbls>
          <c:showLegendKey val="0"/>
          <c:showVal val="0"/>
          <c:showCatName val="0"/>
          <c:showSerName val="0"/>
          <c:showPercent val="0"/>
          <c:showBubbleSize val="0"/>
        </c:dLbls>
        <c:marker val="1"/>
        <c:smooth val="0"/>
        <c:axId val="897278000"/>
        <c:axId val="897263856"/>
      </c:lineChart>
      <c:catAx>
        <c:axId val="8972780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97263856"/>
        <c:crosses val="autoZero"/>
        <c:auto val="1"/>
        <c:lblAlgn val="ctr"/>
        <c:lblOffset val="100"/>
        <c:tickLblSkip val="1"/>
        <c:tickMarkSkip val="1"/>
        <c:noMultiLvlLbl val="0"/>
      </c:catAx>
      <c:valAx>
        <c:axId val="897263856"/>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972780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9.09</c:v>
                </c:pt>
                <c:pt idx="1">
                  <c:v>7.29</c:v>
                </c:pt>
                <c:pt idx="2">
                  <c:v>6.59</c:v>
                </c:pt>
                <c:pt idx="3">
                  <c:v>5.29</c:v>
                </c:pt>
                <c:pt idx="4">
                  <c:v>5.84</c:v>
                </c:pt>
              </c:numCache>
            </c:numRef>
          </c:val>
          <c:extLst>
            <c:ext xmlns:c16="http://schemas.microsoft.com/office/drawing/2014/chart" uri="{C3380CC4-5D6E-409C-BE32-E72D297353CC}">
              <c16:uniqueId val="{00000000-FF42-4B72-A0B1-83CB60BAB1E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37.950000000000003</c:v>
                </c:pt>
                <c:pt idx="1">
                  <c:v>38.69</c:v>
                </c:pt>
                <c:pt idx="2">
                  <c:v>35.020000000000003</c:v>
                </c:pt>
                <c:pt idx="3">
                  <c:v>38.32</c:v>
                </c:pt>
                <c:pt idx="4">
                  <c:v>27.7</c:v>
                </c:pt>
              </c:numCache>
            </c:numRef>
          </c:val>
          <c:extLst>
            <c:ext xmlns:c16="http://schemas.microsoft.com/office/drawing/2014/chart" uri="{C3380CC4-5D6E-409C-BE32-E72D297353CC}">
              <c16:uniqueId val="{00000001-FF42-4B72-A0B1-83CB60BAB1E9}"/>
            </c:ext>
          </c:extLst>
        </c:ser>
        <c:dLbls>
          <c:showLegendKey val="0"/>
          <c:showVal val="0"/>
          <c:showCatName val="0"/>
          <c:showSerName val="0"/>
          <c:showPercent val="0"/>
          <c:showBubbleSize val="0"/>
        </c:dLbls>
        <c:gapWidth val="250"/>
        <c:overlap val="100"/>
        <c:axId val="897275280"/>
        <c:axId val="8972682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1.27</c:v>
                </c:pt>
                <c:pt idx="1">
                  <c:v>-0.73</c:v>
                </c:pt>
                <c:pt idx="2">
                  <c:v>-4.49</c:v>
                </c:pt>
                <c:pt idx="3">
                  <c:v>2.5499999999999998</c:v>
                </c:pt>
                <c:pt idx="4">
                  <c:v>-9.43</c:v>
                </c:pt>
              </c:numCache>
            </c:numRef>
          </c:val>
          <c:smooth val="0"/>
          <c:extLst>
            <c:ext xmlns:c16="http://schemas.microsoft.com/office/drawing/2014/chart" uri="{C3380CC4-5D6E-409C-BE32-E72D297353CC}">
              <c16:uniqueId val="{00000002-FF42-4B72-A0B1-83CB60BAB1E9}"/>
            </c:ext>
          </c:extLst>
        </c:ser>
        <c:dLbls>
          <c:showLegendKey val="0"/>
          <c:showVal val="0"/>
          <c:showCatName val="0"/>
          <c:showSerName val="0"/>
          <c:showPercent val="0"/>
          <c:showBubbleSize val="0"/>
        </c:dLbls>
        <c:marker val="1"/>
        <c:smooth val="0"/>
        <c:axId val="897275280"/>
        <c:axId val="897268208"/>
      </c:lineChart>
      <c:catAx>
        <c:axId val="897275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897268208"/>
        <c:crosses val="autoZero"/>
        <c:auto val="1"/>
        <c:lblAlgn val="ctr"/>
        <c:lblOffset val="100"/>
        <c:tickLblSkip val="1"/>
        <c:tickMarkSkip val="1"/>
        <c:noMultiLvlLbl val="0"/>
      </c:catAx>
      <c:valAx>
        <c:axId val="8972682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972752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1A1-4433-A898-0DE0820A530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1A1-4433-A898-0DE0820A530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1A1-4433-A898-0DE0820A5306}"/>
            </c:ext>
          </c:extLst>
        </c:ser>
        <c:ser>
          <c:idx val="3"/>
          <c:order val="3"/>
          <c:tx>
            <c:strRef>
              <c:f>データシート!$A$30</c:f>
              <c:strCache>
                <c:ptCount val="1"/>
                <c:pt idx="0">
                  <c:v>墓地公園特別会計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7.0000000000000007E-2</c:v>
                </c:pt>
                <c:pt idx="2">
                  <c:v>#N/A</c:v>
                </c:pt>
                <c:pt idx="3">
                  <c:v>0.13</c:v>
                </c:pt>
                <c:pt idx="4">
                  <c:v>#N/A</c:v>
                </c:pt>
                <c:pt idx="5">
                  <c:v>7.0000000000000007E-2</c:v>
                </c:pt>
                <c:pt idx="6">
                  <c:v>#N/A</c:v>
                </c:pt>
                <c:pt idx="7">
                  <c:v>0.08</c:v>
                </c:pt>
                <c:pt idx="8">
                  <c:v>#N/A</c:v>
                </c:pt>
                <c:pt idx="9">
                  <c:v>0.06</c:v>
                </c:pt>
              </c:numCache>
            </c:numRef>
          </c:val>
          <c:extLst>
            <c:ext xmlns:c16="http://schemas.microsoft.com/office/drawing/2014/chart" uri="{C3380CC4-5D6E-409C-BE32-E72D297353CC}">
              <c16:uniqueId val="{00000003-D1A1-4433-A898-0DE0820A530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0.21</c:v>
                </c:pt>
                <c:pt idx="2">
                  <c:v>#N/A</c:v>
                </c:pt>
                <c:pt idx="3">
                  <c:v>0.21</c:v>
                </c:pt>
                <c:pt idx="4">
                  <c:v>#N/A</c:v>
                </c:pt>
                <c:pt idx="5">
                  <c:v>0.12</c:v>
                </c:pt>
                <c:pt idx="6">
                  <c:v>#N/A</c:v>
                </c:pt>
                <c:pt idx="7">
                  <c:v>0.1</c:v>
                </c:pt>
                <c:pt idx="8">
                  <c:v>#N/A</c:v>
                </c:pt>
                <c:pt idx="9">
                  <c:v>0.12</c:v>
                </c:pt>
              </c:numCache>
            </c:numRef>
          </c:val>
          <c:extLst>
            <c:ext xmlns:c16="http://schemas.microsoft.com/office/drawing/2014/chart" uri="{C3380CC4-5D6E-409C-BE32-E72D297353CC}">
              <c16:uniqueId val="{00000004-D1A1-4433-A898-0DE0820A5306}"/>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2.84</c:v>
                </c:pt>
                <c:pt idx="2">
                  <c:v>#N/A</c:v>
                </c:pt>
                <c:pt idx="3">
                  <c:v>1.83</c:v>
                </c:pt>
                <c:pt idx="4">
                  <c:v>#N/A</c:v>
                </c:pt>
                <c:pt idx="5">
                  <c:v>0.98</c:v>
                </c:pt>
                <c:pt idx="6">
                  <c:v>#N/A</c:v>
                </c:pt>
                <c:pt idx="7">
                  <c:v>0.02</c:v>
                </c:pt>
                <c:pt idx="8">
                  <c:v>#N/A</c:v>
                </c:pt>
                <c:pt idx="9">
                  <c:v>0.26</c:v>
                </c:pt>
              </c:numCache>
            </c:numRef>
          </c:val>
          <c:extLst>
            <c:ext xmlns:c16="http://schemas.microsoft.com/office/drawing/2014/chart" uri="{C3380CC4-5D6E-409C-BE32-E72D297353CC}">
              <c16:uniqueId val="{00000005-D1A1-4433-A898-0DE0820A5306}"/>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0.48</c:v>
                </c:pt>
                <c:pt idx="2">
                  <c:v>#N/A</c:v>
                </c:pt>
                <c:pt idx="3">
                  <c:v>0.42</c:v>
                </c:pt>
                <c:pt idx="4">
                  <c:v>#N/A</c:v>
                </c:pt>
                <c:pt idx="5">
                  <c:v>0.06</c:v>
                </c:pt>
                <c:pt idx="6">
                  <c:v>#N/A</c:v>
                </c:pt>
                <c:pt idx="7">
                  <c:v>0.75</c:v>
                </c:pt>
                <c:pt idx="8">
                  <c:v>#N/A</c:v>
                </c:pt>
                <c:pt idx="9">
                  <c:v>0.62</c:v>
                </c:pt>
              </c:numCache>
            </c:numRef>
          </c:val>
          <c:extLst>
            <c:ext xmlns:c16="http://schemas.microsoft.com/office/drawing/2014/chart" uri="{C3380CC4-5D6E-409C-BE32-E72D297353CC}">
              <c16:uniqueId val="{00000006-D1A1-4433-A898-0DE0820A5306}"/>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0.62</c:v>
                </c:pt>
                <c:pt idx="2">
                  <c:v>#N/A</c:v>
                </c:pt>
                <c:pt idx="3">
                  <c:v>1.28</c:v>
                </c:pt>
                <c:pt idx="4">
                  <c:v>#N/A</c:v>
                </c:pt>
                <c:pt idx="5">
                  <c:v>1.34</c:v>
                </c:pt>
                <c:pt idx="6">
                  <c:v>#N/A</c:v>
                </c:pt>
                <c:pt idx="7">
                  <c:v>1.07</c:v>
                </c:pt>
                <c:pt idx="8">
                  <c:v>#N/A</c:v>
                </c:pt>
                <c:pt idx="9">
                  <c:v>0.91</c:v>
                </c:pt>
              </c:numCache>
            </c:numRef>
          </c:val>
          <c:extLst>
            <c:ext xmlns:c16="http://schemas.microsoft.com/office/drawing/2014/chart" uri="{C3380CC4-5D6E-409C-BE32-E72D297353CC}">
              <c16:uniqueId val="{00000007-D1A1-4433-A898-0DE0820A530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9.01</c:v>
                </c:pt>
                <c:pt idx="2">
                  <c:v>#N/A</c:v>
                </c:pt>
                <c:pt idx="3">
                  <c:v>7.15</c:v>
                </c:pt>
                <c:pt idx="4">
                  <c:v>#N/A</c:v>
                </c:pt>
                <c:pt idx="5">
                  <c:v>6.51</c:v>
                </c:pt>
                <c:pt idx="6">
                  <c:v>#N/A</c:v>
                </c:pt>
                <c:pt idx="7">
                  <c:v>5.2</c:v>
                </c:pt>
                <c:pt idx="8">
                  <c:v>#N/A</c:v>
                </c:pt>
                <c:pt idx="9">
                  <c:v>5.77</c:v>
                </c:pt>
              </c:numCache>
            </c:numRef>
          </c:val>
          <c:extLst>
            <c:ext xmlns:c16="http://schemas.microsoft.com/office/drawing/2014/chart" uri="{C3380CC4-5D6E-409C-BE32-E72D297353CC}">
              <c16:uniqueId val="{00000008-D1A1-4433-A898-0DE0820A530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8.02</c:v>
                </c:pt>
                <c:pt idx="2">
                  <c:v>#N/A</c:v>
                </c:pt>
                <c:pt idx="3">
                  <c:v>7.95</c:v>
                </c:pt>
                <c:pt idx="4">
                  <c:v>#N/A</c:v>
                </c:pt>
                <c:pt idx="5">
                  <c:v>8.25</c:v>
                </c:pt>
                <c:pt idx="6">
                  <c:v>#N/A</c:v>
                </c:pt>
                <c:pt idx="7">
                  <c:v>8.6999999999999993</c:v>
                </c:pt>
                <c:pt idx="8">
                  <c:v>#N/A</c:v>
                </c:pt>
                <c:pt idx="9">
                  <c:v>8.48</c:v>
                </c:pt>
              </c:numCache>
            </c:numRef>
          </c:val>
          <c:extLst>
            <c:ext xmlns:c16="http://schemas.microsoft.com/office/drawing/2014/chart" uri="{C3380CC4-5D6E-409C-BE32-E72D297353CC}">
              <c16:uniqueId val="{00000009-D1A1-4433-A898-0DE0820A5306}"/>
            </c:ext>
          </c:extLst>
        </c:ser>
        <c:dLbls>
          <c:showLegendKey val="0"/>
          <c:showVal val="0"/>
          <c:showCatName val="0"/>
          <c:showSerName val="0"/>
          <c:showPercent val="0"/>
          <c:showBubbleSize val="0"/>
        </c:dLbls>
        <c:gapWidth val="150"/>
        <c:overlap val="100"/>
        <c:axId val="897263312"/>
        <c:axId val="897267664"/>
      </c:barChart>
      <c:catAx>
        <c:axId val="897263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97267664"/>
        <c:crosses val="autoZero"/>
        <c:auto val="1"/>
        <c:lblAlgn val="ctr"/>
        <c:lblOffset val="100"/>
        <c:tickLblSkip val="1"/>
        <c:tickMarkSkip val="1"/>
        <c:noMultiLvlLbl val="0"/>
      </c:catAx>
      <c:valAx>
        <c:axId val="8972676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972633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364</c:v>
                </c:pt>
                <c:pt idx="5">
                  <c:v>372</c:v>
                </c:pt>
                <c:pt idx="8">
                  <c:v>372</c:v>
                </c:pt>
                <c:pt idx="11">
                  <c:v>381</c:v>
                </c:pt>
                <c:pt idx="14">
                  <c:v>385</c:v>
                </c:pt>
              </c:numCache>
            </c:numRef>
          </c:val>
          <c:extLst>
            <c:ext xmlns:c16="http://schemas.microsoft.com/office/drawing/2014/chart" uri="{C3380CC4-5D6E-409C-BE32-E72D297353CC}">
              <c16:uniqueId val="{00000000-D88D-43B9-9C8C-D6FB75048C1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88D-43B9-9C8C-D6FB75048C1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88D-43B9-9C8C-D6FB75048C1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88D-43B9-9C8C-D6FB75048C1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220</c:v>
                </c:pt>
                <c:pt idx="3">
                  <c:v>258</c:v>
                </c:pt>
                <c:pt idx="6">
                  <c:v>223</c:v>
                </c:pt>
                <c:pt idx="9">
                  <c:v>258</c:v>
                </c:pt>
                <c:pt idx="12">
                  <c:v>252</c:v>
                </c:pt>
              </c:numCache>
            </c:numRef>
          </c:val>
          <c:extLst>
            <c:ext xmlns:c16="http://schemas.microsoft.com/office/drawing/2014/chart" uri="{C3380CC4-5D6E-409C-BE32-E72D297353CC}">
              <c16:uniqueId val="{00000004-D88D-43B9-9C8C-D6FB75048C1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88D-43B9-9C8C-D6FB75048C1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88D-43B9-9C8C-D6FB75048C1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279</c:v>
                </c:pt>
                <c:pt idx="3">
                  <c:v>290</c:v>
                </c:pt>
                <c:pt idx="6">
                  <c:v>283</c:v>
                </c:pt>
                <c:pt idx="9">
                  <c:v>317</c:v>
                </c:pt>
                <c:pt idx="12">
                  <c:v>321</c:v>
                </c:pt>
              </c:numCache>
            </c:numRef>
          </c:val>
          <c:extLst>
            <c:ext xmlns:c16="http://schemas.microsoft.com/office/drawing/2014/chart" uri="{C3380CC4-5D6E-409C-BE32-E72D297353CC}">
              <c16:uniqueId val="{00000007-D88D-43B9-9C8C-D6FB75048C18}"/>
            </c:ext>
          </c:extLst>
        </c:ser>
        <c:dLbls>
          <c:showLegendKey val="0"/>
          <c:showVal val="0"/>
          <c:showCatName val="0"/>
          <c:showSerName val="0"/>
          <c:showPercent val="0"/>
          <c:showBubbleSize val="0"/>
        </c:dLbls>
        <c:gapWidth val="100"/>
        <c:overlap val="100"/>
        <c:axId val="897268752"/>
        <c:axId val="89726929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135</c:v>
                </c:pt>
                <c:pt idx="2">
                  <c:v>#N/A</c:v>
                </c:pt>
                <c:pt idx="3">
                  <c:v>#N/A</c:v>
                </c:pt>
                <c:pt idx="4">
                  <c:v>176</c:v>
                </c:pt>
                <c:pt idx="5">
                  <c:v>#N/A</c:v>
                </c:pt>
                <c:pt idx="6">
                  <c:v>#N/A</c:v>
                </c:pt>
                <c:pt idx="7">
                  <c:v>134</c:v>
                </c:pt>
                <c:pt idx="8">
                  <c:v>#N/A</c:v>
                </c:pt>
                <c:pt idx="9">
                  <c:v>#N/A</c:v>
                </c:pt>
                <c:pt idx="10">
                  <c:v>194</c:v>
                </c:pt>
                <c:pt idx="11">
                  <c:v>#N/A</c:v>
                </c:pt>
                <c:pt idx="12">
                  <c:v>#N/A</c:v>
                </c:pt>
                <c:pt idx="13">
                  <c:v>188</c:v>
                </c:pt>
                <c:pt idx="14">
                  <c:v>#N/A</c:v>
                </c:pt>
              </c:numCache>
            </c:numRef>
          </c:val>
          <c:smooth val="0"/>
          <c:extLst>
            <c:ext xmlns:c16="http://schemas.microsoft.com/office/drawing/2014/chart" uri="{C3380CC4-5D6E-409C-BE32-E72D297353CC}">
              <c16:uniqueId val="{00000008-D88D-43B9-9C8C-D6FB75048C18}"/>
            </c:ext>
          </c:extLst>
        </c:ser>
        <c:dLbls>
          <c:showLegendKey val="0"/>
          <c:showVal val="0"/>
          <c:showCatName val="0"/>
          <c:showSerName val="0"/>
          <c:showPercent val="0"/>
          <c:showBubbleSize val="0"/>
        </c:dLbls>
        <c:marker val="1"/>
        <c:smooth val="0"/>
        <c:axId val="897268752"/>
        <c:axId val="897269296"/>
      </c:lineChart>
      <c:catAx>
        <c:axId val="897268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97269296"/>
        <c:crosses val="autoZero"/>
        <c:auto val="1"/>
        <c:lblAlgn val="ctr"/>
        <c:lblOffset val="100"/>
        <c:tickLblSkip val="1"/>
        <c:tickMarkSkip val="1"/>
        <c:noMultiLvlLbl val="0"/>
      </c:catAx>
      <c:valAx>
        <c:axId val="8972692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972687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4344</c:v>
                </c:pt>
                <c:pt idx="5">
                  <c:v>4304</c:v>
                </c:pt>
                <c:pt idx="8">
                  <c:v>4257</c:v>
                </c:pt>
                <c:pt idx="11">
                  <c:v>4275</c:v>
                </c:pt>
                <c:pt idx="14">
                  <c:v>4118</c:v>
                </c:pt>
              </c:numCache>
            </c:numRef>
          </c:val>
          <c:extLst>
            <c:ext xmlns:c16="http://schemas.microsoft.com/office/drawing/2014/chart" uri="{C3380CC4-5D6E-409C-BE32-E72D297353CC}">
              <c16:uniqueId val="{00000000-20EB-46B8-BA76-12FACDA20C5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22</c:v>
                </c:pt>
                <c:pt idx="5">
                  <c:v>18</c:v>
                </c:pt>
                <c:pt idx="8">
                  <c:v>14</c:v>
                </c:pt>
                <c:pt idx="11">
                  <c:v>10</c:v>
                </c:pt>
                <c:pt idx="14">
                  <c:v>6</c:v>
                </c:pt>
              </c:numCache>
            </c:numRef>
          </c:val>
          <c:extLst>
            <c:ext xmlns:c16="http://schemas.microsoft.com/office/drawing/2014/chart" uri="{C3380CC4-5D6E-409C-BE32-E72D297353CC}">
              <c16:uniqueId val="{00000001-20EB-46B8-BA76-12FACDA20C5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1992</c:v>
                </c:pt>
                <c:pt idx="5">
                  <c:v>2112</c:v>
                </c:pt>
                <c:pt idx="8">
                  <c:v>2133</c:v>
                </c:pt>
                <c:pt idx="11">
                  <c:v>2324</c:v>
                </c:pt>
                <c:pt idx="14">
                  <c:v>2030</c:v>
                </c:pt>
              </c:numCache>
            </c:numRef>
          </c:val>
          <c:extLst>
            <c:ext xmlns:c16="http://schemas.microsoft.com/office/drawing/2014/chart" uri="{C3380CC4-5D6E-409C-BE32-E72D297353CC}">
              <c16:uniqueId val="{00000002-20EB-46B8-BA76-12FACDA20C5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0EB-46B8-BA76-12FACDA20C5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0EB-46B8-BA76-12FACDA20C5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0EB-46B8-BA76-12FACDA20C5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98</c:v>
                </c:pt>
                <c:pt idx="3">
                  <c:v>12</c:v>
                </c:pt>
                <c:pt idx="6">
                  <c:v>0</c:v>
                </c:pt>
                <c:pt idx="9">
                  <c:v>0</c:v>
                </c:pt>
                <c:pt idx="12">
                  <c:v>32</c:v>
                </c:pt>
              </c:numCache>
            </c:numRef>
          </c:val>
          <c:extLst>
            <c:ext xmlns:c16="http://schemas.microsoft.com/office/drawing/2014/chart" uri="{C3380CC4-5D6E-409C-BE32-E72D297353CC}">
              <c16:uniqueId val="{00000006-20EB-46B8-BA76-12FACDA20C5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4</c:v>
                </c:pt>
                <c:pt idx="3">
                  <c:v>4</c:v>
                </c:pt>
                <c:pt idx="6">
                  <c:v>3</c:v>
                </c:pt>
                <c:pt idx="9">
                  <c:v>3</c:v>
                </c:pt>
                <c:pt idx="12">
                  <c:v>2</c:v>
                </c:pt>
              </c:numCache>
            </c:numRef>
          </c:val>
          <c:extLst>
            <c:ext xmlns:c16="http://schemas.microsoft.com/office/drawing/2014/chart" uri="{C3380CC4-5D6E-409C-BE32-E72D297353CC}">
              <c16:uniqueId val="{00000007-20EB-46B8-BA76-12FACDA20C5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2363</c:v>
                </c:pt>
                <c:pt idx="3">
                  <c:v>2246</c:v>
                </c:pt>
                <c:pt idx="6">
                  <c:v>2040</c:v>
                </c:pt>
                <c:pt idx="9">
                  <c:v>2110</c:v>
                </c:pt>
                <c:pt idx="12">
                  <c:v>2015</c:v>
                </c:pt>
              </c:numCache>
            </c:numRef>
          </c:val>
          <c:extLst>
            <c:ext xmlns:c16="http://schemas.microsoft.com/office/drawing/2014/chart" uri="{C3380CC4-5D6E-409C-BE32-E72D297353CC}">
              <c16:uniqueId val="{00000008-20EB-46B8-BA76-12FACDA20C5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0EB-46B8-BA76-12FACDA20C5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4087</c:v>
                </c:pt>
                <c:pt idx="3">
                  <c:v>4100</c:v>
                </c:pt>
                <c:pt idx="6">
                  <c:v>4145</c:v>
                </c:pt>
                <c:pt idx="9">
                  <c:v>4263</c:v>
                </c:pt>
                <c:pt idx="12">
                  <c:v>4192</c:v>
                </c:pt>
              </c:numCache>
            </c:numRef>
          </c:val>
          <c:extLst>
            <c:ext xmlns:c16="http://schemas.microsoft.com/office/drawing/2014/chart" uri="{C3380CC4-5D6E-409C-BE32-E72D297353CC}">
              <c16:uniqueId val="{0000000A-20EB-46B8-BA76-12FACDA20C5D}"/>
            </c:ext>
          </c:extLst>
        </c:ser>
        <c:dLbls>
          <c:showLegendKey val="0"/>
          <c:showVal val="0"/>
          <c:showCatName val="0"/>
          <c:showSerName val="0"/>
          <c:showPercent val="0"/>
          <c:showBubbleSize val="0"/>
        </c:dLbls>
        <c:gapWidth val="100"/>
        <c:overlap val="100"/>
        <c:axId val="895952832"/>
        <c:axId val="11831334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194</c:v>
                </c:pt>
                <c:pt idx="2">
                  <c:v>#N/A</c:v>
                </c:pt>
                <c:pt idx="3">
                  <c:v>#N/A</c:v>
                </c:pt>
                <c:pt idx="4">
                  <c:v>0</c:v>
                </c:pt>
                <c:pt idx="5">
                  <c:v>#N/A</c:v>
                </c:pt>
                <c:pt idx="6">
                  <c:v>#N/A</c:v>
                </c:pt>
                <c:pt idx="7">
                  <c:v>0</c:v>
                </c:pt>
                <c:pt idx="8">
                  <c:v>#N/A</c:v>
                </c:pt>
                <c:pt idx="9">
                  <c:v>#N/A</c:v>
                </c:pt>
                <c:pt idx="10">
                  <c:v>0</c:v>
                </c:pt>
                <c:pt idx="11">
                  <c:v>#N/A</c:v>
                </c:pt>
                <c:pt idx="12">
                  <c:v>#N/A</c:v>
                </c:pt>
                <c:pt idx="13">
                  <c:v>88</c:v>
                </c:pt>
                <c:pt idx="14">
                  <c:v>#N/A</c:v>
                </c:pt>
              </c:numCache>
            </c:numRef>
          </c:val>
          <c:smooth val="0"/>
          <c:extLst>
            <c:ext xmlns:c16="http://schemas.microsoft.com/office/drawing/2014/chart" uri="{C3380CC4-5D6E-409C-BE32-E72D297353CC}">
              <c16:uniqueId val="{0000000B-20EB-46B8-BA76-12FACDA20C5D}"/>
            </c:ext>
          </c:extLst>
        </c:ser>
        <c:dLbls>
          <c:showLegendKey val="0"/>
          <c:showVal val="0"/>
          <c:showCatName val="0"/>
          <c:showSerName val="0"/>
          <c:showPercent val="0"/>
          <c:showBubbleSize val="0"/>
        </c:dLbls>
        <c:marker val="1"/>
        <c:smooth val="0"/>
        <c:axId val="895952832"/>
        <c:axId val="1183133472"/>
      </c:lineChart>
      <c:catAx>
        <c:axId val="895952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83133472"/>
        <c:crosses val="autoZero"/>
        <c:auto val="1"/>
        <c:lblAlgn val="ctr"/>
        <c:lblOffset val="100"/>
        <c:tickLblSkip val="1"/>
        <c:tickMarkSkip val="1"/>
        <c:noMultiLvlLbl val="0"/>
      </c:catAx>
      <c:valAx>
        <c:axId val="11831334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959528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991</c:v>
                </c:pt>
                <c:pt idx="1">
                  <c:v>1099</c:v>
                </c:pt>
                <c:pt idx="2">
                  <c:v>806</c:v>
                </c:pt>
              </c:numCache>
            </c:numRef>
          </c:val>
          <c:extLst>
            <c:ext xmlns:c16="http://schemas.microsoft.com/office/drawing/2014/chart" uri="{C3380CC4-5D6E-409C-BE32-E72D297353CC}">
              <c16:uniqueId val="{00000000-8214-450B-9C84-B97617905E1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24</c:v>
                </c:pt>
                <c:pt idx="1">
                  <c:v>24</c:v>
                </c:pt>
                <c:pt idx="2">
                  <c:v>24</c:v>
                </c:pt>
              </c:numCache>
            </c:numRef>
          </c:val>
          <c:extLst>
            <c:ext xmlns:c16="http://schemas.microsoft.com/office/drawing/2014/chart" uri="{C3380CC4-5D6E-409C-BE32-E72D297353CC}">
              <c16:uniqueId val="{00000001-8214-450B-9C84-B97617905E1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938</c:v>
                </c:pt>
                <c:pt idx="1">
                  <c:v>984</c:v>
                </c:pt>
                <c:pt idx="2">
                  <c:v>978</c:v>
                </c:pt>
              </c:numCache>
            </c:numRef>
          </c:val>
          <c:extLst>
            <c:ext xmlns:c16="http://schemas.microsoft.com/office/drawing/2014/chart" uri="{C3380CC4-5D6E-409C-BE32-E72D297353CC}">
              <c16:uniqueId val="{00000002-8214-450B-9C84-B97617905E11}"/>
            </c:ext>
          </c:extLst>
        </c:ser>
        <c:dLbls>
          <c:showLegendKey val="0"/>
          <c:showVal val="0"/>
          <c:showCatName val="0"/>
          <c:showSerName val="0"/>
          <c:showPercent val="0"/>
          <c:showBubbleSize val="0"/>
        </c:dLbls>
        <c:gapWidth val="120"/>
        <c:overlap val="100"/>
        <c:axId val="1183130208"/>
        <c:axId val="1183123680"/>
      </c:barChart>
      <c:catAx>
        <c:axId val="1183130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183123680"/>
        <c:crosses val="autoZero"/>
        <c:auto val="1"/>
        <c:lblAlgn val="ctr"/>
        <c:lblOffset val="100"/>
        <c:tickLblSkip val="1"/>
        <c:tickMarkSkip val="1"/>
        <c:noMultiLvlLbl val="0"/>
      </c:catAx>
      <c:valAx>
        <c:axId val="118312368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183130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{797BB52E-2040-4547-A6E6-B6D6642784B4}</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77E2-4C7D-A4E2-701E212A71E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{3EEEFA3E-CCB1-4EE9-BD63-A7B6D4847359}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7E2-4C7D-A4E2-701E212A71E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{64BD8268-B142-4A87-B20C-AB63832A9693}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7E2-4C7D-A4E2-701E212A71E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{B99D43C3-8547-4D66-B192-57811D427AF1}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7E2-4C7D-A4E2-701E212A71E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{0B9DED97-3EE7-4C12-A130-D1896CAA4B0D}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7E2-4C7D-A4E2-701E212A71E8}"/>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{79C1018E-F76E-4F26-A40A-15AB023070D0}</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77E2-4C7D-A4E2-701E212A71E8}"/>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{B70B6C74-EABF-4AEE-9299-43F7E688726D}</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77E2-4C7D-A4E2-701E212A71E8}"/>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{E6406F6E-DCD0-42C8-82EB-1270398D35E6}</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77E2-4C7D-A4E2-701E212A71E8}"/>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{2E5F3B73-FD5E-43E3-95D1-41BD84DB3728}</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77E2-4C7D-A4E2-701E212A71E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43.8</c:v>
                </c:pt>
                <c:pt idx="8">
                  <c:v>44.4</c:v>
                </c:pt>
                <c:pt idx="16">
                  <c:v>47.9</c:v>
                </c:pt>
                <c:pt idx="24">
                  <c:v>50</c:v>
                </c:pt>
                <c:pt idx="32">
                  <c:v>51.2</c:v>
                </c:pt>
              </c:numCache>
            </c:numRef>
          </c:xVal>
          <c:yVal>
            <c:numRef>
              <c:f>公会計指標分析・財政指標組合せ分析表!$BP$51:$DC$51</c:f>
              <c:numCache>
                <c:formatCode>#,##0.0;"▲ "#,##0.0</c:formatCode>
                <c:ptCount val="40"/>
                <c:pt idx="0">
                  <c:v>7.8</c:v>
                </c:pt>
                <c:pt idx="32">
                  <c:v>3.4</c:v>
                </c:pt>
              </c:numCache>
            </c:numRef>
          </c:yVal>
          <c:smooth val="0"/>
          <c:extLst>
            <c:ext xmlns:c16="http://schemas.microsoft.com/office/drawing/2014/chart" uri="{C3380CC4-5D6E-409C-BE32-E72D297353CC}">
              <c16:uniqueId val="{00000009-77E2-4C7D-A4E2-701E212A71E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{9CE68B9B-A98E-48AC-A87D-E7F6B0F1131E}</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77E2-4C7D-A4E2-701E212A71E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{C0FAA66A-BC32-4F93-9D85-9FF723F6409F}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7E2-4C7D-A4E2-701E212A71E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{2B1B520B-4100-42BB-A0B7-984205ED8FE5}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7E2-4C7D-A4E2-701E212A71E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{51CCEB39-8F15-4C0E-91CB-5DD8CB002CDE}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7E2-4C7D-A4E2-701E212A71E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{714A931A-A5F2-44CB-8304-A8907CB2CE5E}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7E2-4C7D-A4E2-701E212A71E8}"/>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{CF066579-6720-4B00-938B-0A6BC4A4C43E}</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77E2-4C7D-A4E2-701E212A71E8}"/>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{194A820A-51A9-4211-B176-2239D0453E28}</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77E2-4C7D-A4E2-701E212A71E8}"/>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{50B49693-19AB-4602-B41B-3E45BB346868}</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77E2-4C7D-A4E2-701E212A71E8}"/>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{80CAD23A-6A98-48C6-839D-4807539A9106}</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77E2-4C7D-A4E2-701E212A71E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55.8</c:v>
                </c:pt>
                <c:pt idx="8">
                  <c:v>52.1</c:v>
                </c:pt>
                <c:pt idx="16">
                  <c:v>59.1</c:v>
                </c:pt>
                <c:pt idx="24">
                  <c:v>59.8</c:v>
                </c:pt>
                <c:pt idx="32">
                  <c:v>59.7</c:v>
                </c:pt>
              </c:numCache>
            </c:numRef>
          </c:xVal>
          <c:yVal>
            <c:numRef>
              <c:f>公会計指標分析・財政指標組合せ分析表!$BP$55:$DC$55</c:f>
              <c:numCache>
                <c:formatCode>#,##0.0;"▲ "#,##0.0</c:formatCode>
                <c:ptCount val="40"/>
                <c:pt idx="0">
                  <c:v>20.2</c:v>
                </c:pt>
                <c:pt idx="8">
                  <c:v>0</c:v>
                </c:pt>
                <c:pt idx="16">
                  <c:v>0</c:v>
                </c:pt>
                <c:pt idx="24">
                  <c:v>0</c:v>
                </c:pt>
                <c:pt idx="32">
                  <c:v>3.1</c:v>
                </c:pt>
              </c:numCache>
            </c:numRef>
          </c:yVal>
          <c:smooth val="0"/>
          <c:extLst>
            <c:ext xmlns:c16="http://schemas.microsoft.com/office/drawing/2014/chart" uri="{C3380CC4-5D6E-409C-BE32-E72D297353CC}">
              <c16:uniqueId val="{00000013-77E2-4C7D-A4E2-701E212A71E8}"/>
            </c:ext>
          </c:extLst>
        </c:ser>
        <c:dLbls>
          <c:showLegendKey val="0"/>
          <c:showVal val="1"/>
          <c:showCatName val="0"/>
          <c:showSerName val="0"/>
          <c:showPercent val="0"/>
          <c:showBubbleSize val="0"/>
        </c:dLbls>
        <c:axId val="1183126944"/>
        <c:axId val="1183122048"/>
      </c:scatterChart>
      <c:valAx>
        <c:axId val="1183126944"/>
        <c:scaling>
          <c:orientation val="minMax"/>
          <c:max val="62"/>
          <c:min val="4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83122048"/>
        <c:crosses val="autoZero"/>
        <c:crossBetween val="midCat"/>
      </c:valAx>
      <c:valAx>
        <c:axId val="1183122048"/>
        <c:scaling>
          <c:orientation val="minMax"/>
          <c:max val="24"/>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83126944"/>
        <c:crosses val="autoZero"/>
        <c:crossBetween val="midCat"/>
        <c:majorUnit val="3"/>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{02E742A1-DB78-42A9-855C-88BD9805C6AB}</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FA33-4CD2-9EA1-BA566E7D2E3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{1460483E-8BF4-45BD-A9D6-15706B675A07}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A33-4CD2-9EA1-BA566E7D2E3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{89B8ECF1-F093-4FA7-97FC-610EF428E512}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A33-4CD2-9EA1-BA566E7D2E3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{F0EEE84B-DB23-49B6-B58E-B1BD4C730231}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A33-4CD2-9EA1-BA566E7D2E3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{A1958578-67A0-4635-97A3-FAF776514F40}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A33-4CD2-9EA1-BA566E7D2E38}"/>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{3CE972B1-301E-4D7C-8E29-EF7C78BF7C9E}</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FA33-4CD2-9EA1-BA566E7D2E38}"/>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{08A5257B-4C55-4177-80B5-AE60B088B269}</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FA33-4CD2-9EA1-BA566E7D2E38}"/>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{8878B610-CD46-4749-8DC5-8DE6746E43B3}</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FA33-4CD2-9EA1-BA566E7D2E38}"/>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{F043A42B-7233-458B-859A-573D00F694D6}</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FA33-4CD2-9EA1-BA566E7D2E3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6.5</c:v>
                </c:pt>
                <c:pt idx="8">
                  <c:v>6.6</c:v>
                </c:pt>
                <c:pt idx="16">
                  <c:v>6</c:v>
                </c:pt>
                <c:pt idx="24">
                  <c:v>6.7</c:v>
                </c:pt>
                <c:pt idx="32">
                  <c:v>6.8</c:v>
                </c:pt>
              </c:numCache>
            </c:numRef>
          </c:xVal>
          <c:yVal>
            <c:numRef>
              <c:f>公会計指標分析・財政指標組合せ分析表!$BP$73:$DC$73</c:f>
              <c:numCache>
                <c:formatCode>#,##0.0;"▲ "#,##0.0</c:formatCode>
                <c:ptCount val="40"/>
                <c:pt idx="0">
                  <c:v>7.8</c:v>
                </c:pt>
                <c:pt idx="32">
                  <c:v>3.4</c:v>
                </c:pt>
              </c:numCache>
            </c:numRef>
          </c:yVal>
          <c:smooth val="0"/>
          <c:extLst>
            <c:ext xmlns:c16="http://schemas.microsoft.com/office/drawing/2014/chart" uri="{C3380CC4-5D6E-409C-BE32-E72D297353CC}">
              <c16:uniqueId val="{00000009-FA33-4CD2-9EA1-BA566E7D2E3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{DC66C142-31E7-43EE-8472-34BDB40773D2}</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FA33-4CD2-9EA1-BA566E7D2E3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{55C26B24-6420-4F32-8C8E-5851F3D5F523}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A33-4CD2-9EA1-BA566E7D2E3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{564586C0-598C-4563-A023-11521CE5CA37}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A33-4CD2-9EA1-BA566E7D2E3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{F706C94B-D92F-4648-A8A5-6B546D4E2E84}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A33-4CD2-9EA1-BA566E7D2E3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{D0CB1A63-D0F1-42C7-975B-8EDE78CBC914}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A33-4CD2-9EA1-BA566E7D2E38}"/>
                </c:ext>
              </c:extLst>
            </c:dLbl>
            <c:dLbl>
              <c:idx val="8"/>
              <c:layout>
                <c:manualLayout>
                  <c:x val="-4.5160355153971342E-2"/>
                  <c:y val="-8.1337372860052048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{878F480C-5868-48F4-BF53-B42F1B5AC425}</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FA33-4CD2-9EA1-BA566E7D2E38}"/>
                </c:ext>
              </c:extLst>
            </c:dLbl>
            <c:dLbl>
              <c:idx val="16"/>
              <c:layout>
                <c:manualLayout>
                  <c:x val="-1.8235628084250059E-2"/>
                  <c:y val="-6.241664708779395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{C71E447C-3D9F-4BCE-AA47-511DA4953304}</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FA33-4CD2-9EA1-BA566E7D2E38}"/>
                </c:ext>
              </c:extLst>
            </c:dLbl>
            <c:dLbl>
              <c:idx val="24"/>
              <c:layout>
                <c:manualLayout>
                  <c:x val="-3.1697991619110633E-2"/>
                  <c:y val="-4.3495921315535854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{27D53CD0-A9F3-4A69-B5E1-4D557C09DB40}</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FA33-4CD2-9EA1-BA566E7D2E38}"/>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{D62DE0FD-04F6-421F-83E3-D19EA541B037}</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FA33-4CD2-9EA1-BA566E7D2E3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9.3000000000000007</c:v>
                </c:pt>
                <c:pt idx="8">
                  <c:v>7.9</c:v>
                </c:pt>
                <c:pt idx="16">
                  <c:v>7.9</c:v>
                </c:pt>
                <c:pt idx="24">
                  <c:v>7.8</c:v>
                </c:pt>
                <c:pt idx="32">
                  <c:v>7.9</c:v>
                </c:pt>
              </c:numCache>
            </c:numRef>
          </c:xVal>
          <c:yVal>
            <c:numRef>
              <c:f>公会計指標分析・財政指標組合せ分析表!$BP$77:$DC$77</c:f>
              <c:numCache>
                <c:formatCode>#,##0.0;"▲ "#,##0.0</c:formatCode>
                <c:ptCount val="40"/>
                <c:pt idx="0">
                  <c:v>20.2</c:v>
                </c:pt>
                <c:pt idx="8">
                  <c:v>0</c:v>
                </c:pt>
                <c:pt idx="16">
                  <c:v>0</c:v>
                </c:pt>
                <c:pt idx="24">
                  <c:v>0</c:v>
                </c:pt>
                <c:pt idx="32">
                  <c:v>3.1</c:v>
                </c:pt>
              </c:numCache>
            </c:numRef>
          </c:yVal>
          <c:smooth val="0"/>
          <c:extLst>
            <c:ext xmlns:c16="http://schemas.microsoft.com/office/drawing/2014/chart" uri="{C3380CC4-5D6E-409C-BE32-E72D297353CC}">
              <c16:uniqueId val="{00000013-FA33-4CD2-9EA1-BA566E7D2E38}"/>
            </c:ext>
          </c:extLst>
        </c:ser>
        <c:dLbls>
          <c:showLegendKey val="0"/>
          <c:showVal val="1"/>
          <c:showCatName val="0"/>
          <c:showSerName val="0"/>
          <c:showPercent val="0"/>
          <c:showBubbleSize val="0"/>
        </c:dLbls>
        <c:axId val="1183122592"/>
        <c:axId val="1183123136"/>
      </c:scatterChart>
      <c:valAx>
        <c:axId val="1183122592"/>
        <c:scaling>
          <c:orientation val="minMax"/>
          <c:max val="9.6"/>
          <c:min val="6.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83123136"/>
        <c:crosses val="autoZero"/>
        <c:crossBetween val="midCat"/>
      </c:valAx>
      <c:valAx>
        <c:axId val="1183123136"/>
        <c:scaling>
          <c:orientation val="minMax"/>
          <c:max val="24"/>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83122592"/>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三重県朝日町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元利償還金は増加したが、それ以上に公営企業債の元利償還金に対する繰入が減少したこと、算入公債費が増加したことから実質公債費比率の分子が減少した。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算入公債費の高い事業ではあるが、防災行政無線デジタル化事業の元金償還が予定されているため、今後は実質公債費比率の分子が増加していく傾向になると予想される。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満期一括償還による地方債は無し。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三重県朝日町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一般会計等に係る地方債の現在高、公営企業債等繰入見込額の減少により将来負担額は</a:t>
          </a:r>
          <a:r>
            <a:rPr kumimoji="1" lang="en-US" altLang="ja-JP" sz="1400">
              <a:latin typeface="ＭＳ ゴシック" pitchFamily="49" charset="-128"/>
              <a:ea typeface="ＭＳ ゴシック" pitchFamily="49" charset="-128"/>
            </a:rPr>
            <a:t>135</a:t>
          </a:r>
          <a:r>
            <a:rPr kumimoji="1" lang="ja-JP" altLang="en-US" sz="1400">
              <a:latin typeface="ＭＳ ゴシック" pitchFamily="49" charset="-128"/>
              <a:ea typeface="ＭＳ ゴシック" pitchFamily="49" charset="-128"/>
            </a:rPr>
            <a:t>百万円減少した。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しかし、財政調整基金等の減により充当可能基金が大幅減になったことなどから充当可能財源等が</a:t>
          </a:r>
          <a:r>
            <a:rPr kumimoji="1" lang="en-US" altLang="ja-JP" sz="1400">
              <a:latin typeface="ＭＳ ゴシック" pitchFamily="49" charset="-128"/>
              <a:ea typeface="ＭＳ ゴシック" pitchFamily="49" charset="-128"/>
            </a:rPr>
            <a:t>455</a:t>
          </a:r>
          <a:r>
            <a:rPr kumimoji="1" lang="ja-JP" altLang="en-US" sz="1400">
              <a:latin typeface="ＭＳ ゴシック" pitchFamily="49" charset="-128"/>
              <a:ea typeface="ＭＳ ゴシック" pitchFamily="49" charset="-128"/>
            </a:rPr>
            <a:t>百万円減少し、将来負担が発生することとなった。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一時的な財政需要により財政調整基金の積立額を取崩額が上回ることによって将来負担額がより増加することが想定されるため、引き続き財政調整基金を中心とした基金積立により充当可能財源等の確保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三重県朝日町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財政調整基金の大幅な減により大きく減少した。特定目的基金においては平成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年度より積極的に活用する方針としており、その影響で微減している。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特定目的基金については引き続き積極的に活用を行うが、財政調整基金については取崩額を積立額が上回るように努める。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・庁舎建設基金：役場新庁舎建設に必要な財源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・朝日町自治区振興基金：自治区振興に充てるための財源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・朝日町学校教育施設整備基金：学校施設の整備資金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・朝日町ふれあいゾーン整備基金：都市公園、図書館、博物館及び児童館等を配する朝日町ふれあいゾーンを整備するための財源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・朝日町ふれあい基金：地域間交流及び伝統・文化を通じた町民を相互交流を促進する事業に要する経費の財源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・朝日町自治区振興基金：自治区振興補助金の財源として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・それ以外：利子分積み立てによる増。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・庁舎建設基金：現役場庁舎は築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年以上経過しており、施設が狭小である。早期新庁舎建設を目指すため、歳出不用額を財政調整基金、学校教育施設整備基金と振り分けて積み立てを行う。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・朝日町自治区振興基金：自治区運営に係る財政需要増への対応のため、引き続き基金の財源として補助金の支出を行う。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朝日町学校教育施設整備基金：親子方式による中学校給食実現のための施設整備に一定額取り崩す。今後は老朽化による施設改修に備えるため、歳出不用額を財政調整基金、庁舎建設基金と振り分けて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当初予算にて取崩額（繰入額）を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千円予算計上していたが、税収減や前年度好調だった税収の影響により基準財政収入額が伸び、普通交付税額が減となったことにより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87,188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千円しか積み立てられなかったため、約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取崩額以上の積立額を確保できるよう、当初予算から取崩額をできる限り削減するように努める。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近年は利子分のみ積み立てを行っており、大幅な増加は無い。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当町では満期一括方式による地方債発行の実績が無いため、大規模事業の元金償還開始による一時的な公債費増の一般財源負担を抑制するため、活用について検討を行っている。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10,921
10,733
5.99
4,240,488
4,045,479
170,116
2,910,540
4,192,251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9" name="テキスト ボックス 38"/>
        <xdr:cNvSpPr txBox="1"/>
      </xdr:nvSpPr>
      <xdr:spPr>
        <a:xfrm>
          <a:off x="419100" y="25749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0" name="テキスト ボックス 39"/>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a:t>
          </a:r>
          <a:r>
            <a:rPr kumimoji="1" lang="ja-JP" altLang="ja-JP" sz="1000">
              <a:solidFill>
                <a:schemeClr val="dk1"/>
              </a:solidFill>
              <a:effectLst/>
              <a:latin typeface="+mn-lt"/>
              <a:ea typeface="+mn-ea"/>
              <a:cs typeface="+mn-cs"/>
            </a:rPr>
            <a:t>有形固定資産減価償却率は類似団体、全国平均、三重県平均と比べて</a:t>
          </a:r>
          <a:r>
            <a:rPr kumimoji="1" lang="en-US" altLang="ja-JP" sz="1000">
              <a:solidFill>
                <a:schemeClr val="dk1"/>
              </a:solidFill>
              <a:effectLst/>
              <a:latin typeface="+mn-lt"/>
              <a:ea typeface="+mn-ea"/>
              <a:cs typeface="+mn-cs"/>
            </a:rPr>
            <a:t>10%</a:t>
          </a:r>
          <a:r>
            <a:rPr kumimoji="1" lang="ja-JP" altLang="en-US" sz="1000">
              <a:solidFill>
                <a:schemeClr val="dk1"/>
              </a:solidFill>
              <a:effectLst/>
              <a:latin typeface="+mn-lt"/>
              <a:ea typeface="+mn-ea"/>
              <a:cs typeface="+mn-cs"/>
            </a:rPr>
            <a:t>程度低い</a:t>
          </a:r>
          <a:r>
            <a:rPr kumimoji="1" lang="ja-JP" altLang="ja-JP" sz="1000">
              <a:solidFill>
                <a:schemeClr val="dk1"/>
              </a:solidFill>
              <a:effectLst/>
              <a:latin typeface="+mn-lt"/>
              <a:ea typeface="+mn-ea"/>
              <a:cs typeface="+mn-cs"/>
            </a:rPr>
            <a:t>水準となっている。これは当町が非合併団体で公共施設保有量がそれほど多くないなか、保育園・幼稚園を一体化施設として平成</a:t>
          </a:r>
          <a:r>
            <a:rPr kumimoji="1" lang="en-US" altLang="ja-JP" sz="1000">
              <a:solidFill>
                <a:schemeClr val="dk1"/>
              </a:solidFill>
              <a:effectLst/>
              <a:latin typeface="+mn-lt"/>
              <a:ea typeface="+mn-ea"/>
              <a:cs typeface="+mn-cs"/>
            </a:rPr>
            <a:t>22</a:t>
          </a:r>
          <a:r>
            <a:rPr kumimoji="1" lang="ja-JP" altLang="ja-JP" sz="1000">
              <a:solidFill>
                <a:schemeClr val="dk1"/>
              </a:solidFill>
              <a:effectLst/>
              <a:latin typeface="+mn-lt"/>
              <a:ea typeface="+mn-ea"/>
              <a:cs typeface="+mn-cs"/>
            </a:rPr>
            <a:t>年度に新設したもののみ保有していることなどが要因であると考えられる。しかしながら、役場庁舎をはじめ個々の公共施設は建設からかなりの年数が経過しているものが多いため、公共施設マネジメントに基づいた施設整備が必要である。</a:t>
          </a:r>
          <a:endParaRPr lang="ja-JP" altLang="ja-JP" sz="1000">
            <a:effectLst/>
          </a:endParaRP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8" name="直線コネクタ 57"/>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9" name="テキスト ボックス 58"/>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0" name="直線コネクタ 59"/>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1" name="テキスト ボックス 60"/>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2" name="直線コネクタ 61"/>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3" name="テキスト ボックス 62"/>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4" name="直線コネクタ 63"/>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5" name="テキスト ボックス 64"/>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6" name="直線コネクタ 65"/>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7" name="テキスト ボックス 66"/>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8" name="直線コネクタ 67"/>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9" name="テキスト ボックス 68"/>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132715</xdr:rowOff>
    </xdr:from>
    <xdr:to>
      <xdr:col>23</xdr:col>
      <xdr:colOff>85090</xdr:colOff>
      <xdr:row>34</xdr:row>
      <xdr:rowOff>30026</xdr:rowOff>
    </xdr:to>
    <xdr:cxnSp macro="">
      <xdr:nvCxnSpPr>
        <xdr:cNvPr id="73" name="直線コネクタ 72"/>
        <xdr:cNvCxnSpPr/>
      </xdr:nvCxnSpPr>
      <xdr:spPr>
        <a:xfrm flipV="1">
          <a:off x="4760595" y="4418965"/>
          <a:ext cx="1270" cy="144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33853</xdr:rowOff>
    </xdr:from>
    <xdr:ext cx="405111" cy="259045"/>
    <xdr:sp macro="" textlink="">
      <xdr:nvSpPr>
        <xdr:cNvPr id="74" name="有形固定資産減価償却率最小値テキスト"/>
        <xdr:cNvSpPr txBox="1"/>
      </xdr:nvSpPr>
      <xdr:spPr>
        <a:xfrm>
          <a:off x="4813300" y="5863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30026</xdr:rowOff>
    </xdr:from>
    <xdr:to>
      <xdr:col>23</xdr:col>
      <xdr:colOff>174625</xdr:colOff>
      <xdr:row>34</xdr:row>
      <xdr:rowOff>30026</xdr:rowOff>
    </xdr:to>
    <xdr:cxnSp macro="">
      <xdr:nvCxnSpPr>
        <xdr:cNvPr id="75" name="直線コネクタ 74"/>
        <xdr:cNvCxnSpPr/>
      </xdr:nvCxnSpPr>
      <xdr:spPr>
        <a:xfrm>
          <a:off x="4673600" y="5859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79392</xdr:rowOff>
    </xdr:from>
    <xdr:ext cx="405111" cy="259045"/>
    <xdr:sp macro="" textlink="">
      <xdr:nvSpPr>
        <xdr:cNvPr id="76" name="有形固定資産減価償却率最大値テキスト"/>
        <xdr:cNvSpPr txBox="1"/>
      </xdr:nvSpPr>
      <xdr:spPr>
        <a:xfrm>
          <a:off x="4813300" y="419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132715</xdr:rowOff>
    </xdr:from>
    <xdr:to>
      <xdr:col>23</xdr:col>
      <xdr:colOff>174625</xdr:colOff>
      <xdr:row>25</xdr:row>
      <xdr:rowOff>132715</xdr:rowOff>
    </xdr:to>
    <xdr:cxnSp macro="">
      <xdr:nvCxnSpPr>
        <xdr:cNvPr id="77" name="直線コネクタ 76"/>
        <xdr:cNvCxnSpPr/>
      </xdr:nvCxnSpPr>
      <xdr:spPr>
        <a:xfrm>
          <a:off x="4673600" y="4418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53085</xdr:rowOff>
    </xdr:from>
    <xdr:ext cx="405111" cy="259045"/>
    <xdr:sp macro="" textlink="">
      <xdr:nvSpPr>
        <xdr:cNvPr id="78" name="有形固定資産減価償却率平均値テキスト"/>
        <xdr:cNvSpPr txBox="1"/>
      </xdr:nvSpPr>
      <xdr:spPr>
        <a:xfrm>
          <a:off x="4813300" y="50251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74658</xdr:rowOff>
    </xdr:from>
    <xdr:to>
      <xdr:col>23</xdr:col>
      <xdr:colOff>136525</xdr:colOff>
      <xdr:row>30</xdr:row>
      <xdr:rowOff>4808</xdr:rowOff>
    </xdr:to>
    <xdr:sp macro="" textlink="">
      <xdr:nvSpPr>
        <xdr:cNvPr id="79" name="フローチャート: 判断 78"/>
        <xdr:cNvSpPr/>
      </xdr:nvSpPr>
      <xdr:spPr>
        <a:xfrm>
          <a:off x="4711700" y="504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77742</xdr:rowOff>
    </xdr:from>
    <xdr:to>
      <xdr:col>19</xdr:col>
      <xdr:colOff>187325</xdr:colOff>
      <xdr:row>30</xdr:row>
      <xdr:rowOff>7892</xdr:rowOff>
    </xdr:to>
    <xdr:sp macro="" textlink="">
      <xdr:nvSpPr>
        <xdr:cNvPr id="80" name="フローチャート: 判断 79"/>
        <xdr:cNvSpPr/>
      </xdr:nvSpPr>
      <xdr:spPr>
        <a:xfrm>
          <a:off x="4000500" y="504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56152</xdr:rowOff>
    </xdr:from>
    <xdr:to>
      <xdr:col>15</xdr:col>
      <xdr:colOff>187325</xdr:colOff>
      <xdr:row>29</xdr:row>
      <xdr:rowOff>157752</xdr:rowOff>
    </xdr:to>
    <xdr:sp macro="" textlink="">
      <xdr:nvSpPr>
        <xdr:cNvPr id="81" name="フローチャート: 判断 80"/>
        <xdr:cNvSpPr/>
      </xdr:nvSpPr>
      <xdr:spPr>
        <a:xfrm>
          <a:off x="3238500" y="502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11702</xdr:rowOff>
    </xdr:from>
    <xdr:to>
      <xdr:col>11</xdr:col>
      <xdr:colOff>187325</xdr:colOff>
      <xdr:row>28</xdr:row>
      <xdr:rowOff>113302</xdr:rowOff>
    </xdr:to>
    <xdr:sp macro="" textlink="">
      <xdr:nvSpPr>
        <xdr:cNvPr id="82" name="フローチャート: 判断 81"/>
        <xdr:cNvSpPr/>
      </xdr:nvSpPr>
      <xdr:spPr>
        <a:xfrm>
          <a:off x="2476500" y="4812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125821</xdr:rowOff>
    </xdr:from>
    <xdr:to>
      <xdr:col>7</xdr:col>
      <xdr:colOff>187325</xdr:colOff>
      <xdr:row>29</xdr:row>
      <xdr:rowOff>55971</xdr:rowOff>
    </xdr:to>
    <xdr:sp macro="" textlink="">
      <xdr:nvSpPr>
        <xdr:cNvPr id="83" name="フローチャート: 判断 82"/>
        <xdr:cNvSpPr/>
      </xdr:nvSpPr>
      <xdr:spPr>
        <a:xfrm>
          <a:off x="1714500" y="4926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155394</xdr:rowOff>
    </xdr:from>
    <xdr:to>
      <xdr:col>23</xdr:col>
      <xdr:colOff>136525</xdr:colOff>
      <xdr:row>28</xdr:row>
      <xdr:rowOff>85544</xdr:rowOff>
    </xdr:to>
    <xdr:sp macro="" textlink="">
      <xdr:nvSpPr>
        <xdr:cNvPr id="89" name="楕円 88"/>
        <xdr:cNvSpPr/>
      </xdr:nvSpPr>
      <xdr:spPr>
        <a:xfrm>
          <a:off x="4711700" y="478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6821</xdr:rowOff>
    </xdr:from>
    <xdr:ext cx="405111" cy="259045"/>
    <xdr:sp macro="" textlink="">
      <xdr:nvSpPr>
        <xdr:cNvPr id="90" name="有形固定資産減価償却率該当値テキスト"/>
        <xdr:cNvSpPr txBox="1"/>
      </xdr:nvSpPr>
      <xdr:spPr>
        <a:xfrm>
          <a:off x="4813300" y="4635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118382</xdr:rowOff>
    </xdr:from>
    <xdr:to>
      <xdr:col>19</xdr:col>
      <xdr:colOff>187325</xdr:colOff>
      <xdr:row>28</xdr:row>
      <xdr:rowOff>48532</xdr:rowOff>
    </xdr:to>
    <xdr:sp macro="" textlink="">
      <xdr:nvSpPr>
        <xdr:cNvPr id="91" name="楕円 90"/>
        <xdr:cNvSpPr/>
      </xdr:nvSpPr>
      <xdr:spPr>
        <a:xfrm>
          <a:off x="4000500" y="474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169182</xdr:rowOff>
    </xdr:from>
    <xdr:to>
      <xdr:col>23</xdr:col>
      <xdr:colOff>85725</xdr:colOff>
      <xdr:row>28</xdr:row>
      <xdr:rowOff>34744</xdr:rowOff>
    </xdr:to>
    <xdr:cxnSp macro="">
      <xdr:nvCxnSpPr>
        <xdr:cNvPr id="92" name="直線コネクタ 91"/>
        <xdr:cNvCxnSpPr/>
      </xdr:nvCxnSpPr>
      <xdr:spPr>
        <a:xfrm>
          <a:off x="4051300" y="4798332"/>
          <a:ext cx="7112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53612</xdr:rowOff>
    </xdr:from>
    <xdr:to>
      <xdr:col>15</xdr:col>
      <xdr:colOff>187325</xdr:colOff>
      <xdr:row>27</xdr:row>
      <xdr:rowOff>155212</xdr:rowOff>
    </xdr:to>
    <xdr:sp macro="" textlink="">
      <xdr:nvSpPr>
        <xdr:cNvPr id="93" name="楕円 92"/>
        <xdr:cNvSpPr/>
      </xdr:nvSpPr>
      <xdr:spPr>
        <a:xfrm>
          <a:off x="3238500" y="46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104412</xdr:rowOff>
    </xdr:from>
    <xdr:to>
      <xdr:col>19</xdr:col>
      <xdr:colOff>136525</xdr:colOff>
      <xdr:row>27</xdr:row>
      <xdr:rowOff>169182</xdr:rowOff>
    </xdr:to>
    <xdr:cxnSp macro="">
      <xdr:nvCxnSpPr>
        <xdr:cNvPr id="94" name="直線コネクタ 93"/>
        <xdr:cNvCxnSpPr/>
      </xdr:nvCxnSpPr>
      <xdr:spPr>
        <a:xfrm>
          <a:off x="3289300" y="4733562"/>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117112</xdr:rowOff>
    </xdr:from>
    <xdr:to>
      <xdr:col>11</xdr:col>
      <xdr:colOff>187325</xdr:colOff>
      <xdr:row>27</xdr:row>
      <xdr:rowOff>47262</xdr:rowOff>
    </xdr:to>
    <xdr:sp macro="" textlink="">
      <xdr:nvSpPr>
        <xdr:cNvPr id="95" name="楕円 94"/>
        <xdr:cNvSpPr/>
      </xdr:nvSpPr>
      <xdr:spPr>
        <a:xfrm>
          <a:off x="2476500" y="457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167912</xdr:rowOff>
    </xdr:from>
    <xdr:to>
      <xdr:col>15</xdr:col>
      <xdr:colOff>136525</xdr:colOff>
      <xdr:row>27</xdr:row>
      <xdr:rowOff>104412</xdr:rowOff>
    </xdr:to>
    <xdr:cxnSp macro="">
      <xdr:nvCxnSpPr>
        <xdr:cNvPr id="96" name="直線コネクタ 95"/>
        <xdr:cNvCxnSpPr/>
      </xdr:nvCxnSpPr>
      <xdr:spPr>
        <a:xfrm>
          <a:off x="2527300" y="4625612"/>
          <a:ext cx="762000" cy="1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98606</xdr:rowOff>
    </xdr:from>
    <xdr:to>
      <xdr:col>7</xdr:col>
      <xdr:colOff>187325</xdr:colOff>
      <xdr:row>27</xdr:row>
      <xdr:rowOff>28756</xdr:rowOff>
    </xdr:to>
    <xdr:sp macro="" textlink="">
      <xdr:nvSpPr>
        <xdr:cNvPr id="97" name="楕円 96"/>
        <xdr:cNvSpPr/>
      </xdr:nvSpPr>
      <xdr:spPr>
        <a:xfrm>
          <a:off x="1714500" y="4556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149406</xdr:rowOff>
    </xdr:from>
    <xdr:to>
      <xdr:col>11</xdr:col>
      <xdr:colOff>136525</xdr:colOff>
      <xdr:row>26</xdr:row>
      <xdr:rowOff>167912</xdr:rowOff>
    </xdr:to>
    <xdr:cxnSp macro="">
      <xdr:nvCxnSpPr>
        <xdr:cNvPr id="98" name="直線コネクタ 97"/>
        <xdr:cNvCxnSpPr/>
      </xdr:nvCxnSpPr>
      <xdr:spPr>
        <a:xfrm>
          <a:off x="1765300" y="4607106"/>
          <a:ext cx="762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170469</xdr:rowOff>
    </xdr:from>
    <xdr:ext cx="405111" cy="259045"/>
    <xdr:sp macro="" textlink="">
      <xdr:nvSpPr>
        <xdr:cNvPr id="99" name="n_1aveValue有形固定資産減価償却率"/>
        <xdr:cNvSpPr txBox="1"/>
      </xdr:nvSpPr>
      <xdr:spPr>
        <a:xfrm>
          <a:off x="3836044" y="5142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148879</xdr:rowOff>
    </xdr:from>
    <xdr:ext cx="405111" cy="259045"/>
    <xdr:sp macro="" textlink="">
      <xdr:nvSpPr>
        <xdr:cNvPr id="100" name="n_2aveValue有形固定資産減価償却率"/>
        <xdr:cNvSpPr txBox="1"/>
      </xdr:nvSpPr>
      <xdr:spPr>
        <a:xfrm>
          <a:off x="3086744" y="5120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104429</xdr:rowOff>
    </xdr:from>
    <xdr:ext cx="405111" cy="259045"/>
    <xdr:sp macro="" textlink="">
      <xdr:nvSpPr>
        <xdr:cNvPr id="101" name="n_3aveValue有形固定資産減価償却率"/>
        <xdr:cNvSpPr txBox="1"/>
      </xdr:nvSpPr>
      <xdr:spPr>
        <a:xfrm>
          <a:off x="2324744" y="4905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47098</xdr:rowOff>
    </xdr:from>
    <xdr:ext cx="405111" cy="259045"/>
    <xdr:sp macro="" textlink="">
      <xdr:nvSpPr>
        <xdr:cNvPr id="102" name="n_4aveValue有形固定資産減価償却率"/>
        <xdr:cNvSpPr txBox="1"/>
      </xdr:nvSpPr>
      <xdr:spPr>
        <a:xfrm>
          <a:off x="1562744" y="5019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65059</xdr:rowOff>
    </xdr:from>
    <xdr:ext cx="405111" cy="259045"/>
    <xdr:sp macro="" textlink="">
      <xdr:nvSpPr>
        <xdr:cNvPr id="103" name="n_1mainValue有形固定資産減価償却率"/>
        <xdr:cNvSpPr txBox="1"/>
      </xdr:nvSpPr>
      <xdr:spPr>
        <a:xfrm>
          <a:off x="3836044" y="4522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289</xdr:rowOff>
    </xdr:from>
    <xdr:ext cx="405111" cy="259045"/>
    <xdr:sp macro="" textlink="">
      <xdr:nvSpPr>
        <xdr:cNvPr id="104" name="n_2mainValue有形固定資産減価償却率"/>
        <xdr:cNvSpPr txBox="1"/>
      </xdr:nvSpPr>
      <xdr:spPr>
        <a:xfrm>
          <a:off x="3086744" y="4457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63789</xdr:rowOff>
    </xdr:from>
    <xdr:ext cx="405111" cy="259045"/>
    <xdr:sp macro="" textlink="">
      <xdr:nvSpPr>
        <xdr:cNvPr id="105" name="n_3mainValue有形固定資産減価償却率"/>
        <xdr:cNvSpPr txBox="1"/>
      </xdr:nvSpPr>
      <xdr:spPr>
        <a:xfrm>
          <a:off x="2324744" y="4350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45283</xdr:rowOff>
    </xdr:from>
    <xdr:ext cx="405111" cy="259045"/>
    <xdr:sp macro="" textlink="">
      <xdr:nvSpPr>
        <xdr:cNvPr id="106" name="n_4mainValue有形固定資産減価償却率"/>
        <xdr:cNvSpPr txBox="1"/>
      </xdr:nvSpPr>
      <xdr:spPr>
        <a:xfrm>
          <a:off x="1562744" y="4331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債務償還比率は三重県平均、類似団体平均と比較して</a:t>
          </a:r>
          <a:r>
            <a:rPr kumimoji="1" lang="ja-JP" altLang="en-US" sz="1100">
              <a:solidFill>
                <a:schemeClr val="dk1"/>
              </a:solidFill>
              <a:effectLst/>
              <a:latin typeface="+mn-lt"/>
              <a:ea typeface="+mn-ea"/>
              <a:cs typeface="+mn-cs"/>
            </a:rPr>
            <a:t>高く、前年からも高い</a:t>
          </a:r>
          <a:r>
            <a:rPr kumimoji="1" lang="ja-JP" altLang="ja-JP" sz="1100">
              <a:solidFill>
                <a:schemeClr val="dk1"/>
              </a:solidFill>
              <a:effectLst/>
              <a:latin typeface="+mn-lt"/>
              <a:ea typeface="+mn-ea"/>
              <a:cs typeface="+mn-cs"/>
            </a:rPr>
            <a:t>水準となっている。こ</a:t>
          </a:r>
          <a:r>
            <a:rPr kumimoji="1" lang="ja-JP" altLang="en-US" sz="1100">
              <a:solidFill>
                <a:schemeClr val="dk1"/>
              </a:solidFill>
              <a:effectLst/>
              <a:latin typeface="+mn-lt"/>
              <a:ea typeface="+mn-ea"/>
              <a:cs typeface="+mn-cs"/>
            </a:rPr>
            <a:t>れは税収の減及び普通交付税の減により財政調整基金取崩額が積立額を超過したことが要因である。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96647</xdr:rowOff>
    </xdr:to>
    <xdr:cxnSp macro="">
      <xdr:nvCxnSpPr>
        <xdr:cNvPr id="135" name="直線コネクタ 134"/>
        <xdr:cNvCxnSpPr/>
      </xdr:nvCxnSpPr>
      <xdr:spPr>
        <a:xfrm flipV="1">
          <a:off x="14793595" y="4541308"/>
          <a:ext cx="1269" cy="1384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100474</xdr:rowOff>
    </xdr:from>
    <xdr:ext cx="560923" cy="259045"/>
    <xdr:sp macro="" textlink="">
      <xdr:nvSpPr>
        <xdr:cNvPr id="136" name="債務償還比率最小値テキスト"/>
        <xdr:cNvSpPr txBox="1"/>
      </xdr:nvSpPr>
      <xdr:spPr>
        <a:xfrm>
          <a:off x="14846300" y="592977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96647</xdr:rowOff>
    </xdr:from>
    <xdr:to>
      <xdr:col>76</xdr:col>
      <xdr:colOff>111125</xdr:colOff>
      <xdr:row>34</xdr:row>
      <xdr:rowOff>96647</xdr:rowOff>
    </xdr:to>
    <xdr:cxnSp macro="">
      <xdr:nvCxnSpPr>
        <xdr:cNvPr id="137" name="直線コネクタ 136"/>
        <xdr:cNvCxnSpPr/>
      </xdr:nvCxnSpPr>
      <xdr:spPr>
        <a:xfrm>
          <a:off x="14706600" y="5925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165886</xdr:rowOff>
    </xdr:from>
    <xdr:ext cx="469744" cy="259045"/>
    <xdr:sp macro="" textlink="">
      <xdr:nvSpPr>
        <xdr:cNvPr id="140" name="債務償還比率平均値テキスト"/>
        <xdr:cNvSpPr txBox="1"/>
      </xdr:nvSpPr>
      <xdr:spPr>
        <a:xfrm>
          <a:off x="14846300" y="49664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143009</xdr:rowOff>
    </xdr:from>
    <xdr:to>
      <xdr:col>76</xdr:col>
      <xdr:colOff>73025</xdr:colOff>
      <xdr:row>30</xdr:row>
      <xdr:rowOff>73159</xdr:rowOff>
    </xdr:to>
    <xdr:sp macro="" textlink="">
      <xdr:nvSpPr>
        <xdr:cNvPr id="141" name="フローチャート: 判断 140"/>
        <xdr:cNvSpPr/>
      </xdr:nvSpPr>
      <xdr:spPr>
        <a:xfrm>
          <a:off x="14744700" y="5115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70563</xdr:rowOff>
    </xdr:from>
    <xdr:to>
      <xdr:col>72</xdr:col>
      <xdr:colOff>123825</xdr:colOff>
      <xdr:row>30</xdr:row>
      <xdr:rowOff>713</xdr:rowOff>
    </xdr:to>
    <xdr:sp macro="" textlink="">
      <xdr:nvSpPr>
        <xdr:cNvPr id="142" name="フローチャート: 判断 141"/>
        <xdr:cNvSpPr/>
      </xdr:nvSpPr>
      <xdr:spPr>
        <a:xfrm>
          <a:off x="14033500" y="504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60847</xdr:rowOff>
    </xdr:from>
    <xdr:to>
      <xdr:col>68</xdr:col>
      <xdr:colOff>123825</xdr:colOff>
      <xdr:row>29</xdr:row>
      <xdr:rowOff>162447</xdr:rowOff>
    </xdr:to>
    <xdr:sp macro="" textlink="">
      <xdr:nvSpPr>
        <xdr:cNvPr id="143" name="フローチャート: 判断 142"/>
        <xdr:cNvSpPr/>
      </xdr:nvSpPr>
      <xdr:spPr>
        <a:xfrm>
          <a:off x="13271500" y="5032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49932</xdr:rowOff>
    </xdr:from>
    <xdr:to>
      <xdr:col>64</xdr:col>
      <xdr:colOff>123825</xdr:colOff>
      <xdr:row>29</xdr:row>
      <xdr:rowOff>151532</xdr:rowOff>
    </xdr:to>
    <xdr:sp macro="" textlink="">
      <xdr:nvSpPr>
        <xdr:cNvPr id="144" name="フローチャート: 判断 143"/>
        <xdr:cNvSpPr/>
      </xdr:nvSpPr>
      <xdr:spPr>
        <a:xfrm>
          <a:off x="12509500" y="502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104147</xdr:rowOff>
    </xdr:from>
    <xdr:to>
      <xdr:col>60</xdr:col>
      <xdr:colOff>123825</xdr:colOff>
      <xdr:row>30</xdr:row>
      <xdr:rowOff>34297</xdr:rowOff>
    </xdr:to>
    <xdr:sp macro="" textlink="">
      <xdr:nvSpPr>
        <xdr:cNvPr id="145" name="フローチャート: 判断 144"/>
        <xdr:cNvSpPr/>
      </xdr:nvSpPr>
      <xdr:spPr>
        <a:xfrm>
          <a:off x="11747500" y="50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8022</xdr:rowOff>
    </xdr:from>
    <xdr:to>
      <xdr:col>76</xdr:col>
      <xdr:colOff>73025</xdr:colOff>
      <xdr:row>30</xdr:row>
      <xdr:rowOff>109622</xdr:rowOff>
    </xdr:to>
    <xdr:sp macro="" textlink="">
      <xdr:nvSpPr>
        <xdr:cNvPr id="151" name="楕円 150"/>
        <xdr:cNvSpPr/>
      </xdr:nvSpPr>
      <xdr:spPr>
        <a:xfrm>
          <a:off x="14744700" y="515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157899</xdr:rowOff>
    </xdr:from>
    <xdr:ext cx="469744" cy="259045"/>
    <xdr:sp macro="" textlink="">
      <xdr:nvSpPr>
        <xdr:cNvPr id="152" name="債務償還比率該当値テキスト"/>
        <xdr:cNvSpPr txBox="1"/>
      </xdr:nvSpPr>
      <xdr:spPr>
        <a:xfrm>
          <a:off x="14846300" y="5129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127705</xdr:rowOff>
    </xdr:from>
    <xdr:to>
      <xdr:col>72</xdr:col>
      <xdr:colOff>123825</xdr:colOff>
      <xdr:row>29</xdr:row>
      <xdr:rowOff>57855</xdr:rowOff>
    </xdr:to>
    <xdr:sp macro="" textlink="">
      <xdr:nvSpPr>
        <xdr:cNvPr id="153" name="楕円 152"/>
        <xdr:cNvSpPr/>
      </xdr:nvSpPr>
      <xdr:spPr>
        <a:xfrm>
          <a:off x="14033500" y="492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7055</xdr:rowOff>
    </xdr:from>
    <xdr:to>
      <xdr:col>76</xdr:col>
      <xdr:colOff>22225</xdr:colOff>
      <xdr:row>30</xdr:row>
      <xdr:rowOff>58822</xdr:rowOff>
    </xdr:to>
    <xdr:cxnSp macro="">
      <xdr:nvCxnSpPr>
        <xdr:cNvPr id="154" name="直線コネクタ 153"/>
        <xdr:cNvCxnSpPr/>
      </xdr:nvCxnSpPr>
      <xdr:spPr>
        <a:xfrm>
          <a:off x="14084300" y="4979105"/>
          <a:ext cx="711200" cy="22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104556</xdr:rowOff>
    </xdr:from>
    <xdr:to>
      <xdr:col>68</xdr:col>
      <xdr:colOff>123825</xdr:colOff>
      <xdr:row>29</xdr:row>
      <xdr:rowOff>34706</xdr:rowOff>
    </xdr:to>
    <xdr:sp macro="" textlink="">
      <xdr:nvSpPr>
        <xdr:cNvPr id="155" name="楕円 154"/>
        <xdr:cNvSpPr/>
      </xdr:nvSpPr>
      <xdr:spPr>
        <a:xfrm>
          <a:off x="13271500" y="490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155356</xdr:rowOff>
    </xdr:from>
    <xdr:to>
      <xdr:col>72</xdr:col>
      <xdr:colOff>73025</xdr:colOff>
      <xdr:row>29</xdr:row>
      <xdr:rowOff>7055</xdr:rowOff>
    </xdr:to>
    <xdr:cxnSp macro="">
      <xdr:nvCxnSpPr>
        <xdr:cNvPr id="156" name="直線コネクタ 155"/>
        <xdr:cNvCxnSpPr/>
      </xdr:nvCxnSpPr>
      <xdr:spPr>
        <a:xfrm>
          <a:off x="13322300" y="4955956"/>
          <a:ext cx="762000" cy="2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35419</xdr:rowOff>
    </xdr:from>
    <xdr:to>
      <xdr:col>64</xdr:col>
      <xdr:colOff>123825</xdr:colOff>
      <xdr:row>29</xdr:row>
      <xdr:rowOff>137019</xdr:rowOff>
    </xdr:to>
    <xdr:sp macro="" textlink="">
      <xdr:nvSpPr>
        <xdr:cNvPr id="157" name="楕円 156"/>
        <xdr:cNvSpPr/>
      </xdr:nvSpPr>
      <xdr:spPr>
        <a:xfrm>
          <a:off x="12509500" y="500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155356</xdr:rowOff>
    </xdr:from>
    <xdr:to>
      <xdr:col>68</xdr:col>
      <xdr:colOff>73025</xdr:colOff>
      <xdr:row>29</xdr:row>
      <xdr:rowOff>86219</xdr:rowOff>
    </xdr:to>
    <xdr:cxnSp macro="">
      <xdr:nvCxnSpPr>
        <xdr:cNvPr id="158" name="直線コネクタ 157"/>
        <xdr:cNvCxnSpPr/>
      </xdr:nvCxnSpPr>
      <xdr:spPr>
        <a:xfrm flipV="1">
          <a:off x="12560300" y="4955956"/>
          <a:ext cx="762000" cy="10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53411</xdr:rowOff>
    </xdr:from>
    <xdr:to>
      <xdr:col>60</xdr:col>
      <xdr:colOff>123825</xdr:colOff>
      <xdr:row>29</xdr:row>
      <xdr:rowOff>155011</xdr:rowOff>
    </xdr:to>
    <xdr:sp macro="" textlink="">
      <xdr:nvSpPr>
        <xdr:cNvPr id="159" name="楕円 158"/>
        <xdr:cNvSpPr/>
      </xdr:nvSpPr>
      <xdr:spPr>
        <a:xfrm>
          <a:off x="11747500" y="502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86219</xdr:rowOff>
    </xdr:from>
    <xdr:to>
      <xdr:col>64</xdr:col>
      <xdr:colOff>73025</xdr:colOff>
      <xdr:row>29</xdr:row>
      <xdr:rowOff>104211</xdr:rowOff>
    </xdr:to>
    <xdr:cxnSp macro="">
      <xdr:nvCxnSpPr>
        <xdr:cNvPr id="160" name="直線コネクタ 159"/>
        <xdr:cNvCxnSpPr/>
      </xdr:nvCxnSpPr>
      <xdr:spPr>
        <a:xfrm flipV="1">
          <a:off x="11798300" y="5058269"/>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163290</xdr:rowOff>
    </xdr:from>
    <xdr:ext cx="469744" cy="259045"/>
    <xdr:sp macro="" textlink="">
      <xdr:nvSpPr>
        <xdr:cNvPr id="161" name="n_1aveValue債務償還比率"/>
        <xdr:cNvSpPr txBox="1"/>
      </xdr:nvSpPr>
      <xdr:spPr>
        <a:xfrm>
          <a:off x="13836727" y="513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153574</xdr:rowOff>
    </xdr:from>
    <xdr:ext cx="469744" cy="259045"/>
    <xdr:sp macro="" textlink="">
      <xdr:nvSpPr>
        <xdr:cNvPr id="162" name="n_2aveValue債務償還比率"/>
        <xdr:cNvSpPr txBox="1"/>
      </xdr:nvSpPr>
      <xdr:spPr>
        <a:xfrm>
          <a:off x="13087427" y="5125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142659</xdr:rowOff>
    </xdr:from>
    <xdr:ext cx="469744" cy="259045"/>
    <xdr:sp macro="" textlink="">
      <xdr:nvSpPr>
        <xdr:cNvPr id="163" name="n_3aveValue債務償還比率"/>
        <xdr:cNvSpPr txBox="1"/>
      </xdr:nvSpPr>
      <xdr:spPr>
        <a:xfrm>
          <a:off x="12325427" y="5114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25424</xdr:rowOff>
    </xdr:from>
    <xdr:ext cx="469744" cy="259045"/>
    <xdr:sp macro="" textlink="">
      <xdr:nvSpPr>
        <xdr:cNvPr id="164" name="n_4aveValue債務償還比率"/>
        <xdr:cNvSpPr txBox="1"/>
      </xdr:nvSpPr>
      <xdr:spPr>
        <a:xfrm>
          <a:off x="11563427" y="51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74382</xdr:rowOff>
    </xdr:from>
    <xdr:ext cx="469744" cy="259045"/>
    <xdr:sp macro="" textlink="">
      <xdr:nvSpPr>
        <xdr:cNvPr id="165" name="n_1mainValue債務償還比率"/>
        <xdr:cNvSpPr txBox="1"/>
      </xdr:nvSpPr>
      <xdr:spPr>
        <a:xfrm>
          <a:off x="13836727" y="470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51233</xdr:rowOff>
    </xdr:from>
    <xdr:ext cx="469744" cy="259045"/>
    <xdr:sp macro="" textlink="">
      <xdr:nvSpPr>
        <xdr:cNvPr id="166" name="n_2mainValue債務償還比率"/>
        <xdr:cNvSpPr txBox="1"/>
      </xdr:nvSpPr>
      <xdr:spPr>
        <a:xfrm>
          <a:off x="13087427" y="468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153546</xdr:rowOff>
    </xdr:from>
    <xdr:ext cx="469744" cy="259045"/>
    <xdr:sp macro="" textlink="">
      <xdr:nvSpPr>
        <xdr:cNvPr id="167" name="n_3mainValue債務償還比率"/>
        <xdr:cNvSpPr txBox="1"/>
      </xdr:nvSpPr>
      <xdr:spPr>
        <a:xfrm>
          <a:off x="12325427" y="4782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88</xdr:rowOff>
    </xdr:from>
    <xdr:ext cx="469744" cy="259045"/>
    <xdr:sp macro="" textlink="">
      <xdr:nvSpPr>
        <xdr:cNvPr id="168" name="n_4mainValue債務償還比率"/>
        <xdr:cNvSpPr txBox="1"/>
      </xdr:nvSpPr>
      <xdr:spPr>
        <a:xfrm>
          <a:off x="11563427" y="4800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10,921
10,733
5.99
4,240,488
4,045,479
170,116
2,910,540
4,192,251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135255</xdr:rowOff>
    </xdr:from>
    <xdr:to>
      <xdr:col>24</xdr:col>
      <xdr:colOff>62865</xdr:colOff>
      <xdr:row>41</xdr:row>
      <xdr:rowOff>160020</xdr:rowOff>
    </xdr:to>
    <xdr:cxnSp macro="">
      <xdr:nvCxnSpPr>
        <xdr:cNvPr id="57" name="直線コネクタ 56"/>
        <xdr:cNvCxnSpPr/>
      </xdr:nvCxnSpPr>
      <xdr:spPr>
        <a:xfrm flipV="1">
          <a:off x="4634865" y="5964555"/>
          <a:ext cx="0" cy="122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163847</xdr:rowOff>
    </xdr:from>
    <xdr:ext cx="405111" cy="259045"/>
    <xdr:sp macro="" textlink="">
      <xdr:nvSpPr>
        <xdr:cNvPr id="58" name="【道路】&#10;有形固定資産減価償却率最小値テキスト"/>
        <xdr:cNvSpPr txBox="1"/>
      </xdr:nvSpPr>
      <xdr:spPr>
        <a:xfrm>
          <a:off x="4673600" y="719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160020</xdr:rowOff>
    </xdr:from>
    <xdr:to>
      <xdr:col>24</xdr:col>
      <xdr:colOff>152400</xdr:colOff>
      <xdr:row>41</xdr:row>
      <xdr:rowOff>160020</xdr:rowOff>
    </xdr:to>
    <xdr:cxnSp macro="">
      <xdr:nvCxnSpPr>
        <xdr:cNvPr id="59" name="直線コネクタ 58"/>
        <xdr:cNvCxnSpPr/>
      </xdr:nvCxnSpPr>
      <xdr:spPr>
        <a:xfrm>
          <a:off x="4546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81932</xdr:rowOff>
    </xdr:from>
    <xdr:ext cx="405111" cy="259045"/>
    <xdr:sp macro="" textlink="">
      <xdr:nvSpPr>
        <xdr:cNvPr id="60" name="【道路】&#10;有形固定資産減価償却率最大値テキスト"/>
        <xdr:cNvSpPr txBox="1"/>
      </xdr:nvSpPr>
      <xdr:spPr>
        <a:xfrm>
          <a:off x="4673600" y="573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135255</xdr:rowOff>
    </xdr:from>
    <xdr:to>
      <xdr:col>24</xdr:col>
      <xdr:colOff>152400</xdr:colOff>
      <xdr:row>34</xdr:row>
      <xdr:rowOff>135255</xdr:rowOff>
    </xdr:to>
    <xdr:cxnSp macro="">
      <xdr:nvCxnSpPr>
        <xdr:cNvPr id="61" name="直線コネクタ 60"/>
        <xdr:cNvCxnSpPr/>
      </xdr:nvCxnSpPr>
      <xdr:spPr>
        <a:xfrm>
          <a:off x="4546600" y="596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89552</xdr:rowOff>
    </xdr:from>
    <xdr:ext cx="405111" cy="259045"/>
    <xdr:sp macro="" textlink="">
      <xdr:nvSpPr>
        <xdr:cNvPr id="62" name="【道路】&#10;有形固定資産減価償却率平均値テキスト"/>
        <xdr:cNvSpPr txBox="1"/>
      </xdr:nvSpPr>
      <xdr:spPr>
        <a:xfrm>
          <a:off x="4673600" y="643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111125</xdr:rowOff>
    </xdr:from>
    <xdr:to>
      <xdr:col>24</xdr:col>
      <xdr:colOff>114300</xdr:colOff>
      <xdr:row>38</xdr:row>
      <xdr:rowOff>41275</xdr:rowOff>
    </xdr:to>
    <xdr:sp macro="" textlink="">
      <xdr:nvSpPr>
        <xdr:cNvPr id="63" name="フローチャート: 判断 62"/>
        <xdr:cNvSpPr/>
      </xdr:nvSpPr>
      <xdr:spPr>
        <a:xfrm>
          <a:off x="45847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128270</xdr:rowOff>
    </xdr:from>
    <xdr:to>
      <xdr:col>20</xdr:col>
      <xdr:colOff>38100</xdr:colOff>
      <xdr:row>38</xdr:row>
      <xdr:rowOff>58420</xdr:rowOff>
    </xdr:to>
    <xdr:sp macro="" textlink="">
      <xdr:nvSpPr>
        <xdr:cNvPr id="64" name="フローチャート: 判断 63"/>
        <xdr:cNvSpPr/>
      </xdr:nvSpPr>
      <xdr:spPr>
        <a:xfrm>
          <a:off x="3746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107315</xdr:rowOff>
    </xdr:from>
    <xdr:to>
      <xdr:col>15</xdr:col>
      <xdr:colOff>101600</xdr:colOff>
      <xdr:row>38</xdr:row>
      <xdr:rowOff>37465</xdr:rowOff>
    </xdr:to>
    <xdr:sp macro="" textlink="">
      <xdr:nvSpPr>
        <xdr:cNvPr id="65" name="フローチャート: 判断 64"/>
        <xdr:cNvSpPr/>
      </xdr:nvSpPr>
      <xdr:spPr>
        <a:xfrm>
          <a:off x="2857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80645</xdr:rowOff>
    </xdr:from>
    <xdr:to>
      <xdr:col>10</xdr:col>
      <xdr:colOff>165100</xdr:colOff>
      <xdr:row>38</xdr:row>
      <xdr:rowOff>10795</xdr:rowOff>
    </xdr:to>
    <xdr:sp macro="" textlink="">
      <xdr:nvSpPr>
        <xdr:cNvPr id="66" name="フローチャート: 判断 65"/>
        <xdr:cNvSpPr/>
      </xdr:nvSpPr>
      <xdr:spPr>
        <a:xfrm>
          <a:off x="1968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130175</xdr:rowOff>
    </xdr:from>
    <xdr:to>
      <xdr:col>6</xdr:col>
      <xdr:colOff>38100</xdr:colOff>
      <xdr:row>37</xdr:row>
      <xdr:rowOff>60325</xdr:rowOff>
    </xdr:to>
    <xdr:sp macro="" textlink="">
      <xdr:nvSpPr>
        <xdr:cNvPr id="67" name="フローチャート: 判断 66"/>
        <xdr:cNvSpPr/>
      </xdr:nvSpPr>
      <xdr:spPr>
        <a:xfrm>
          <a:off x="1079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55880</xdr:rowOff>
    </xdr:from>
    <xdr:to>
      <xdr:col>24</xdr:col>
      <xdr:colOff>114300</xdr:colOff>
      <xdr:row>36</xdr:row>
      <xdr:rowOff>157480</xdr:rowOff>
    </xdr:to>
    <xdr:sp macro="" textlink="">
      <xdr:nvSpPr>
        <xdr:cNvPr id="73" name="楕円 72"/>
        <xdr:cNvSpPr/>
      </xdr:nvSpPr>
      <xdr:spPr>
        <a:xfrm>
          <a:off x="4584700" y="622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78757</xdr:rowOff>
    </xdr:from>
    <xdr:ext cx="405111" cy="259045"/>
    <xdr:sp macro="" textlink="">
      <xdr:nvSpPr>
        <xdr:cNvPr id="74" name="【道路】&#10;有形固定資産減価償却率該当値テキスト"/>
        <xdr:cNvSpPr txBox="1"/>
      </xdr:nvSpPr>
      <xdr:spPr>
        <a:xfrm>
          <a:off x="4673600" y="607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19685</xdr:rowOff>
    </xdr:from>
    <xdr:to>
      <xdr:col>20</xdr:col>
      <xdr:colOff>38100</xdr:colOff>
      <xdr:row>36</xdr:row>
      <xdr:rowOff>121285</xdr:rowOff>
    </xdr:to>
    <xdr:sp macro="" textlink="">
      <xdr:nvSpPr>
        <xdr:cNvPr id="75" name="楕円 74"/>
        <xdr:cNvSpPr/>
      </xdr:nvSpPr>
      <xdr:spPr>
        <a:xfrm>
          <a:off x="3746500" y="619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70485</xdr:rowOff>
    </xdr:from>
    <xdr:to>
      <xdr:col>24</xdr:col>
      <xdr:colOff>63500</xdr:colOff>
      <xdr:row>36</xdr:row>
      <xdr:rowOff>106680</xdr:rowOff>
    </xdr:to>
    <xdr:cxnSp macro="">
      <xdr:nvCxnSpPr>
        <xdr:cNvPr id="76" name="直線コネクタ 75"/>
        <xdr:cNvCxnSpPr/>
      </xdr:nvCxnSpPr>
      <xdr:spPr>
        <a:xfrm>
          <a:off x="3797300" y="624268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126365</xdr:rowOff>
    </xdr:from>
    <xdr:to>
      <xdr:col>15</xdr:col>
      <xdr:colOff>101600</xdr:colOff>
      <xdr:row>36</xdr:row>
      <xdr:rowOff>56515</xdr:rowOff>
    </xdr:to>
    <xdr:sp macro="" textlink="">
      <xdr:nvSpPr>
        <xdr:cNvPr id="77" name="楕円 76"/>
        <xdr:cNvSpPr/>
      </xdr:nvSpPr>
      <xdr:spPr>
        <a:xfrm>
          <a:off x="2857500" y="612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5715</xdr:rowOff>
    </xdr:from>
    <xdr:to>
      <xdr:col>19</xdr:col>
      <xdr:colOff>177800</xdr:colOff>
      <xdr:row>36</xdr:row>
      <xdr:rowOff>70485</xdr:rowOff>
    </xdr:to>
    <xdr:cxnSp macro="">
      <xdr:nvCxnSpPr>
        <xdr:cNvPr id="78" name="直線コネクタ 77"/>
        <xdr:cNvCxnSpPr/>
      </xdr:nvCxnSpPr>
      <xdr:spPr>
        <a:xfrm>
          <a:off x="2908300" y="617791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55880</xdr:rowOff>
    </xdr:from>
    <xdr:to>
      <xdr:col>10</xdr:col>
      <xdr:colOff>165100</xdr:colOff>
      <xdr:row>35</xdr:row>
      <xdr:rowOff>157480</xdr:rowOff>
    </xdr:to>
    <xdr:sp macro="" textlink="">
      <xdr:nvSpPr>
        <xdr:cNvPr id="79" name="楕円 78"/>
        <xdr:cNvSpPr/>
      </xdr:nvSpPr>
      <xdr:spPr>
        <a:xfrm>
          <a:off x="1968500" y="605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106680</xdr:rowOff>
    </xdr:from>
    <xdr:to>
      <xdr:col>15</xdr:col>
      <xdr:colOff>50800</xdr:colOff>
      <xdr:row>36</xdr:row>
      <xdr:rowOff>5715</xdr:rowOff>
    </xdr:to>
    <xdr:cxnSp macro="">
      <xdr:nvCxnSpPr>
        <xdr:cNvPr id="80" name="直線コネクタ 79"/>
        <xdr:cNvCxnSpPr/>
      </xdr:nvCxnSpPr>
      <xdr:spPr>
        <a:xfrm>
          <a:off x="2019300" y="6107430"/>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63500</xdr:rowOff>
    </xdr:from>
    <xdr:to>
      <xdr:col>6</xdr:col>
      <xdr:colOff>38100</xdr:colOff>
      <xdr:row>35</xdr:row>
      <xdr:rowOff>165100</xdr:rowOff>
    </xdr:to>
    <xdr:sp macro="" textlink="">
      <xdr:nvSpPr>
        <xdr:cNvPr id="81" name="楕円 80"/>
        <xdr:cNvSpPr/>
      </xdr:nvSpPr>
      <xdr:spPr>
        <a:xfrm>
          <a:off x="1079500" y="606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106680</xdr:rowOff>
    </xdr:from>
    <xdr:to>
      <xdr:col>10</xdr:col>
      <xdr:colOff>114300</xdr:colOff>
      <xdr:row>35</xdr:row>
      <xdr:rowOff>114300</xdr:rowOff>
    </xdr:to>
    <xdr:cxnSp macro="">
      <xdr:nvCxnSpPr>
        <xdr:cNvPr id="82" name="直線コネクタ 81"/>
        <xdr:cNvCxnSpPr/>
      </xdr:nvCxnSpPr>
      <xdr:spPr>
        <a:xfrm flipV="1">
          <a:off x="1130300" y="61074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49547</xdr:rowOff>
    </xdr:from>
    <xdr:ext cx="405111" cy="259045"/>
    <xdr:sp macro="" textlink="">
      <xdr:nvSpPr>
        <xdr:cNvPr id="83" name="n_1aveValue【道路】&#10;有形固定資産減価償却率"/>
        <xdr:cNvSpPr txBox="1"/>
      </xdr:nvSpPr>
      <xdr:spPr>
        <a:xfrm>
          <a:off x="35820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28592</xdr:rowOff>
    </xdr:from>
    <xdr:ext cx="405111" cy="259045"/>
    <xdr:sp macro="" textlink="">
      <xdr:nvSpPr>
        <xdr:cNvPr id="84" name="n_2aveValue【道路】&#10;有形固定資産減価償却率"/>
        <xdr:cNvSpPr txBox="1"/>
      </xdr:nvSpPr>
      <xdr:spPr>
        <a:xfrm>
          <a:off x="27057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1922</xdr:rowOff>
    </xdr:from>
    <xdr:ext cx="405111" cy="259045"/>
    <xdr:sp macro="" textlink="">
      <xdr:nvSpPr>
        <xdr:cNvPr id="85" name="n_3aveValue【道路】&#10;有形固定資産減価償却率"/>
        <xdr:cNvSpPr txBox="1"/>
      </xdr:nvSpPr>
      <xdr:spPr>
        <a:xfrm>
          <a:off x="1816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51452</xdr:rowOff>
    </xdr:from>
    <xdr:ext cx="405111" cy="259045"/>
    <xdr:sp macro="" textlink="">
      <xdr:nvSpPr>
        <xdr:cNvPr id="86" name="n_4aveValue【道路】&#10;有形固定資産減価償却率"/>
        <xdr:cNvSpPr txBox="1"/>
      </xdr:nvSpPr>
      <xdr:spPr>
        <a:xfrm>
          <a:off x="927744" y="639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137812</xdr:rowOff>
    </xdr:from>
    <xdr:ext cx="405111" cy="259045"/>
    <xdr:sp macro="" textlink="">
      <xdr:nvSpPr>
        <xdr:cNvPr id="87" name="n_1mainValue【道路】&#10;有形固定資産減価償却率"/>
        <xdr:cNvSpPr txBox="1"/>
      </xdr:nvSpPr>
      <xdr:spPr>
        <a:xfrm>
          <a:off x="3582044" y="596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73042</xdr:rowOff>
    </xdr:from>
    <xdr:ext cx="405111" cy="259045"/>
    <xdr:sp macro="" textlink="">
      <xdr:nvSpPr>
        <xdr:cNvPr id="88" name="n_2mainValue【道路】&#10;有形固定資産減価償却率"/>
        <xdr:cNvSpPr txBox="1"/>
      </xdr:nvSpPr>
      <xdr:spPr>
        <a:xfrm>
          <a:off x="2705744" y="590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2557</xdr:rowOff>
    </xdr:from>
    <xdr:ext cx="405111" cy="259045"/>
    <xdr:sp macro="" textlink="">
      <xdr:nvSpPr>
        <xdr:cNvPr id="89" name="n_3mainValue【道路】&#10;有形固定資産減価償却率"/>
        <xdr:cNvSpPr txBox="1"/>
      </xdr:nvSpPr>
      <xdr:spPr>
        <a:xfrm>
          <a:off x="1816744" y="583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10177</xdr:rowOff>
    </xdr:from>
    <xdr:ext cx="405111" cy="259045"/>
    <xdr:sp macro="" textlink="">
      <xdr:nvSpPr>
        <xdr:cNvPr id="90" name="n_4mainValue【道路】&#10;有形固定資産減価償却率"/>
        <xdr:cNvSpPr txBox="1"/>
      </xdr:nvSpPr>
      <xdr:spPr>
        <a:xfrm>
          <a:off x="927744" y="583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124320</xdr:rowOff>
    </xdr:from>
    <xdr:to>
      <xdr:col>54</xdr:col>
      <xdr:colOff>189865</xdr:colOff>
      <xdr:row>42</xdr:row>
      <xdr:rowOff>819</xdr:rowOff>
    </xdr:to>
    <xdr:cxnSp macro="">
      <xdr:nvCxnSpPr>
        <xdr:cNvPr id="114" name="直線コネクタ 113"/>
        <xdr:cNvCxnSpPr/>
      </xdr:nvCxnSpPr>
      <xdr:spPr>
        <a:xfrm flipV="1">
          <a:off x="10476865" y="5953620"/>
          <a:ext cx="0" cy="1248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4646</xdr:rowOff>
    </xdr:from>
    <xdr:ext cx="469744" cy="259045"/>
    <xdr:sp macro="" textlink="">
      <xdr:nvSpPr>
        <xdr:cNvPr id="115" name="【道路】&#10;一人当たり延長最小値テキスト"/>
        <xdr:cNvSpPr txBox="1"/>
      </xdr:nvSpPr>
      <xdr:spPr>
        <a:xfrm>
          <a:off x="10515600" y="7205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819</xdr:rowOff>
    </xdr:from>
    <xdr:to>
      <xdr:col>55</xdr:col>
      <xdr:colOff>88900</xdr:colOff>
      <xdr:row>42</xdr:row>
      <xdr:rowOff>819</xdr:rowOff>
    </xdr:to>
    <xdr:cxnSp macro="">
      <xdr:nvCxnSpPr>
        <xdr:cNvPr id="116" name="直線コネクタ 115"/>
        <xdr:cNvCxnSpPr/>
      </xdr:nvCxnSpPr>
      <xdr:spPr>
        <a:xfrm>
          <a:off x="10388600" y="720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70997</xdr:rowOff>
    </xdr:from>
    <xdr:ext cx="534377" cy="259045"/>
    <xdr:sp macro="" textlink="">
      <xdr:nvSpPr>
        <xdr:cNvPr id="117" name="【道路】&#10;一人当たり延長最大値テキスト"/>
        <xdr:cNvSpPr txBox="1"/>
      </xdr:nvSpPr>
      <xdr:spPr>
        <a:xfrm>
          <a:off x="10515600" y="572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124320</xdr:rowOff>
    </xdr:from>
    <xdr:to>
      <xdr:col>55</xdr:col>
      <xdr:colOff>88900</xdr:colOff>
      <xdr:row>34</xdr:row>
      <xdr:rowOff>124320</xdr:rowOff>
    </xdr:to>
    <xdr:cxnSp macro="">
      <xdr:nvCxnSpPr>
        <xdr:cNvPr id="118" name="直線コネクタ 117"/>
        <xdr:cNvCxnSpPr/>
      </xdr:nvCxnSpPr>
      <xdr:spPr>
        <a:xfrm>
          <a:off x="10388600" y="595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126401</xdr:rowOff>
    </xdr:from>
    <xdr:ext cx="534377" cy="259045"/>
    <xdr:sp macro="" textlink="">
      <xdr:nvSpPr>
        <xdr:cNvPr id="119" name="【道路】&#10;一人当たり延長平均値テキスト"/>
        <xdr:cNvSpPr txBox="1"/>
      </xdr:nvSpPr>
      <xdr:spPr>
        <a:xfrm>
          <a:off x="10515600" y="6641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103524</xdr:rowOff>
    </xdr:from>
    <xdr:to>
      <xdr:col>55</xdr:col>
      <xdr:colOff>50800</xdr:colOff>
      <xdr:row>40</xdr:row>
      <xdr:rowOff>33674</xdr:rowOff>
    </xdr:to>
    <xdr:sp macro="" textlink="">
      <xdr:nvSpPr>
        <xdr:cNvPr id="120" name="フローチャート: 判断 119"/>
        <xdr:cNvSpPr/>
      </xdr:nvSpPr>
      <xdr:spPr>
        <a:xfrm>
          <a:off x="10426700" y="679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123641</xdr:rowOff>
    </xdr:from>
    <xdr:to>
      <xdr:col>50</xdr:col>
      <xdr:colOff>165100</xdr:colOff>
      <xdr:row>40</xdr:row>
      <xdr:rowOff>53791</xdr:rowOff>
    </xdr:to>
    <xdr:sp macro="" textlink="">
      <xdr:nvSpPr>
        <xdr:cNvPr id="121" name="フローチャート: 判断 120"/>
        <xdr:cNvSpPr/>
      </xdr:nvSpPr>
      <xdr:spPr>
        <a:xfrm>
          <a:off x="9588500" y="681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126041</xdr:rowOff>
    </xdr:from>
    <xdr:to>
      <xdr:col>46</xdr:col>
      <xdr:colOff>38100</xdr:colOff>
      <xdr:row>40</xdr:row>
      <xdr:rowOff>56191</xdr:rowOff>
    </xdr:to>
    <xdr:sp macro="" textlink="">
      <xdr:nvSpPr>
        <xdr:cNvPr id="122" name="フローチャート: 判断 121"/>
        <xdr:cNvSpPr/>
      </xdr:nvSpPr>
      <xdr:spPr>
        <a:xfrm>
          <a:off x="8699500" y="681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152273</xdr:rowOff>
    </xdr:from>
    <xdr:to>
      <xdr:col>41</xdr:col>
      <xdr:colOff>101600</xdr:colOff>
      <xdr:row>40</xdr:row>
      <xdr:rowOff>82423</xdr:rowOff>
    </xdr:to>
    <xdr:sp macro="" textlink="">
      <xdr:nvSpPr>
        <xdr:cNvPr id="123" name="フローチャート: 判断 122"/>
        <xdr:cNvSpPr/>
      </xdr:nvSpPr>
      <xdr:spPr>
        <a:xfrm>
          <a:off x="7810500" y="683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15704</xdr:rowOff>
    </xdr:from>
    <xdr:to>
      <xdr:col>36</xdr:col>
      <xdr:colOff>165100</xdr:colOff>
      <xdr:row>39</xdr:row>
      <xdr:rowOff>117304</xdr:rowOff>
    </xdr:to>
    <xdr:sp macro="" textlink="">
      <xdr:nvSpPr>
        <xdr:cNvPr id="124" name="フローチャート: 判断 123"/>
        <xdr:cNvSpPr/>
      </xdr:nvSpPr>
      <xdr:spPr>
        <a:xfrm>
          <a:off x="6921500" y="670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40754</xdr:rowOff>
    </xdr:from>
    <xdr:to>
      <xdr:col>55</xdr:col>
      <xdr:colOff>50800</xdr:colOff>
      <xdr:row>41</xdr:row>
      <xdr:rowOff>142354</xdr:rowOff>
    </xdr:to>
    <xdr:sp macro="" textlink="">
      <xdr:nvSpPr>
        <xdr:cNvPr id="130" name="楕円 129"/>
        <xdr:cNvSpPr/>
      </xdr:nvSpPr>
      <xdr:spPr>
        <a:xfrm>
          <a:off x="10426700" y="707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127131</xdr:rowOff>
    </xdr:from>
    <xdr:ext cx="469744" cy="259045"/>
    <xdr:sp macro="" textlink="">
      <xdr:nvSpPr>
        <xdr:cNvPr id="131" name="【道路】&#10;一人当たり延長該当値テキスト"/>
        <xdr:cNvSpPr txBox="1"/>
      </xdr:nvSpPr>
      <xdr:spPr>
        <a:xfrm>
          <a:off x="10515600" y="6985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41307</xdr:rowOff>
    </xdr:from>
    <xdr:to>
      <xdr:col>50</xdr:col>
      <xdr:colOff>165100</xdr:colOff>
      <xdr:row>41</xdr:row>
      <xdr:rowOff>142907</xdr:rowOff>
    </xdr:to>
    <xdr:sp macro="" textlink="">
      <xdr:nvSpPr>
        <xdr:cNvPr id="132" name="楕円 131"/>
        <xdr:cNvSpPr/>
      </xdr:nvSpPr>
      <xdr:spPr>
        <a:xfrm>
          <a:off x="9588500" y="707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91554</xdr:rowOff>
    </xdr:from>
    <xdr:to>
      <xdr:col>55</xdr:col>
      <xdr:colOff>0</xdr:colOff>
      <xdr:row>41</xdr:row>
      <xdr:rowOff>92107</xdr:rowOff>
    </xdr:to>
    <xdr:cxnSp macro="">
      <xdr:nvCxnSpPr>
        <xdr:cNvPr id="133" name="直線コネクタ 132"/>
        <xdr:cNvCxnSpPr/>
      </xdr:nvCxnSpPr>
      <xdr:spPr>
        <a:xfrm flipV="1">
          <a:off x="9639300" y="7121004"/>
          <a:ext cx="838200" cy="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40507</xdr:rowOff>
    </xdr:from>
    <xdr:to>
      <xdr:col>46</xdr:col>
      <xdr:colOff>38100</xdr:colOff>
      <xdr:row>41</xdr:row>
      <xdr:rowOff>142107</xdr:rowOff>
    </xdr:to>
    <xdr:sp macro="" textlink="">
      <xdr:nvSpPr>
        <xdr:cNvPr id="134" name="楕円 133"/>
        <xdr:cNvSpPr/>
      </xdr:nvSpPr>
      <xdr:spPr>
        <a:xfrm>
          <a:off x="8699500" y="706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91307</xdr:rowOff>
    </xdr:from>
    <xdr:to>
      <xdr:col>50</xdr:col>
      <xdr:colOff>114300</xdr:colOff>
      <xdr:row>41</xdr:row>
      <xdr:rowOff>92107</xdr:rowOff>
    </xdr:to>
    <xdr:cxnSp macro="">
      <xdr:nvCxnSpPr>
        <xdr:cNvPr id="135" name="直線コネクタ 134"/>
        <xdr:cNvCxnSpPr/>
      </xdr:nvCxnSpPr>
      <xdr:spPr>
        <a:xfrm>
          <a:off x="8750300" y="7120757"/>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39059</xdr:rowOff>
    </xdr:from>
    <xdr:to>
      <xdr:col>41</xdr:col>
      <xdr:colOff>101600</xdr:colOff>
      <xdr:row>41</xdr:row>
      <xdr:rowOff>140659</xdr:rowOff>
    </xdr:to>
    <xdr:sp macro="" textlink="">
      <xdr:nvSpPr>
        <xdr:cNvPr id="136" name="楕円 135"/>
        <xdr:cNvSpPr/>
      </xdr:nvSpPr>
      <xdr:spPr>
        <a:xfrm>
          <a:off x="7810500" y="706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89859</xdr:rowOff>
    </xdr:from>
    <xdr:to>
      <xdr:col>45</xdr:col>
      <xdr:colOff>177800</xdr:colOff>
      <xdr:row>41</xdr:row>
      <xdr:rowOff>91307</xdr:rowOff>
    </xdr:to>
    <xdr:cxnSp macro="">
      <xdr:nvCxnSpPr>
        <xdr:cNvPr id="137" name="直線コネクタ 136"/>
        <xdr:cNvCxnSpPr/>
      </xdr:nvCxnSpPr>
      <xdr:spPr>
        <a:xfrm>
          <a:off x="7861300" y="7119309"/>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37306</xdr:rowOff>
    </xdr:from>
    <xdr:to>
      <xdr:col>36</xdr:col>
      <xdr:colOff>165100</xdr:colOff>
      <xdr:row>41</xdr:row>
      <xdr:rowOff>138906</xdr:rowOff>
    </xdr:to>
    <xdr:sp macro="" textlink="">
      <xdr:nvSpPr>
        <xdr:cNvPr id="138" name="楕円 137"/>
        <xdr:cNvSpPr/>
      </xdr:nvSpPr>
      <xdr:spPr>
        <a:xfrm>
          <a:off x="6921500" y="7066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88106</xdr:rowOff>
    </xdr:from>
    <xdr:to>
      <xdr:col>41</xdr:col>
      <xdr:colOff>50800</xdr:colOff>
      <xdr:row>41</xdr:row>
      <xdr:rowOff>89859</xdr:rowOff>
    </xdr:to>
    <xdr:cxnSp macro="">
      <xdr:nvCxnSpPr>
        <xdr:cNvPr id="139" name="直線コネクタ 138"/>
        <xdr:cNvCxnSpPr/>
      </xdr:nvCxnSpPr>
      <xdr:spPr>
        <a:xfrm>
          <a:off x="6972300" y="7117556"/>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70318</xdr:rowOff>
    </xdr:from>
    <xdr:ext cx="534377" cy="259045"/>
    <xdr:sp macro="" textlink="">
      <xdr:nvSpPr>
        <xdr:cNvPr id="140" name="n_1aveValue【道路】&#10;一人当たり延長"/>
        <xdr:cNvSpPr txBox="1"/>
      </xdr:nvSpPr>
      <xdr:spPr>
        <a:xfrm>
          <a:off x="9359411" y="658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72718</xdr:rowOff>
    </xdr:from>
    <xdr:ext cx="534377" cy="259045"/>
    <xdr:sp macro="" textlink="">
      <xdr:nvSpPr>
        <xdr:cNvPr id="141" name="n_2aveValue【道路】&#10;一人当たり延長"/>
        <xdr:cNvSpPr txBox="1"/>
      </xdr:nvSpPr>
      <xdr:spPr>
        <a:xfrm>
          <a:off x="8483111" y="658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98950</xdr:rowOff>
    </xdr:from>
    <xdr:ext cx="534377" cy="259045"/>
    <xdr:sp macro="" textlink="">
      <xdr:nvSpPr>
        <xdr:cNvPr id="142" name="n_3aveValue【道路】&#10;一人当たり延長"/>
        <xdr:cNvSpPr txBox="1"/>
      </xdr:nvSpPr>
      <xdr:spPr>
        <a:xfrm>
          <a:off x="7594111" y="661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133831</xdr:rowOff>
    </xdr:from>
    <xdr:ext cx="534377" cy="259045"/>
    <xdr:sp macro="" textlink="">
      <xdr:nvSpPr>
        <xdr:cNvPr id="143" name="n_4aveValue【道路】&#10;一人当たり延長"/>
        <xdr:cNvSpPr txBox="1"/>
      </xdr:nvSpPr>
      <xdr:spPr>
        <a:xfrm>
          <a:off x="6705111" y="6477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134034</xdr:rowOff>
    </xdr:from>
    <xdr:ext cx="469744" cy="259045"/>
    <xdr:sp macro="" textlink="">
      <xdr:nvSpPr>
        <xdr:cNvPr id="144" name="n_1mainValue【道路】&#10;一人当たり延長"/>
        <xdr:cNvSpPr txBox="1"/>
      </xdr:nvSpPr>
      <xdr:spPr>
        <a:xfrm>
          <a:off x="9391727" y="7163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133234</xdr:rowOff>
    </xdr:from>
    <xdr:ext cx="469744" cy="259045"/>
    <xdr:sp macro="" textlink="">
      <xdr:nvSpPr>
        <xdr:cNvPr id="145" name="n_2mainValue【道路】&#10;一人当たり延長"/>
        <xdr:cNvSpPr txBox="1"/>
      </xdr:nvSpPr>
      <xdr:spPr>
        <a:xfrm>
          <a:off x="8515427" y="716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131786</xdr:rowOff>
    </xdr:from>
    <xdr:ext cx="469744" cy="259045"/>
    <xdr:sp macro="" textlink="">
      <xdr:nvSpPr>
        <xdr:cNvPr id="146" name="n_3mainValue【道路】&#10;一人当たり延長"/>
        <xdr:cNvSpPr txBox="1"/>
      </xdr:nvSpPr>
      <xdr:spPr>
        <a:xfrm>
          <a:off x="7626427" y="7161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130033</xdr:rowOff>
    </xdr:from>
    <xdr:ext cx="469744" cy="259045"/>
    <xdr:sp macro="" textlink="">
      <xdr:nvSpPr>
        <xdr:cNvPr id="147" name="n_4mainValue【道路】&#10;一人当たり延長"/>
        <xdr:cNvSpPr txBox="1"/>
      </xdr:nvSpPr>
      <xdr:spPr>
        <a:xfrm>
          <a:off x="6737427" y="71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53884</xdr:rowOff>
    </xdr:from>
    <xdr:to>
      <xdr:col>24</xdr:col>
      <xdr:colOff>62865</xdr:colOff>
      <xdr:row>64</xdr:row>
      <xdr:rowOff>130628</xdr:rowOff>
    </xdr:to>
    <xdr:cxnSp macro="">
      <xdr:nvCxnSpPr>
        <xdr:cNvPr id="173" name="直線コネクタ 172"/>
        <xdr:cNvCxnSpPr/>
      </xdr:nvCxnSpPr>
      <xdr:spPr>
        <a:xfrm flipV="1">
          <a:off x="4634865" y="9483634"/>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橋りょう・トンネ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561</xdr:rowOff>
    </xdr:from>
    <xdr:ext cx="340478" cy="259045"/>
    <xdr:sp macro="" textlink="">
      <xdr:nvSpPr>
        <xdr:cNvPr id="176" name="【橋りょう・トンネル】&#10;有形固定資産減価償却率最大値テキスト"/>
        <xdr:cNvSpPr txBox="1"/>
      </xdr:nvSpPr>
      <xdr:spPr>
        <a:xfrm>
          <a:off x="4673600" y="92588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53884</xdr:rowOff>
    </xdr:from>
    <xdr:to>
      <xdr:col>24</xdr:col>
      <xdr:colOff>152400</xdr:colOff>
      <xdr:row>55</xdr:row>
      <xdr:rowOff>53884</xdr:rowOff>
    </xdr:to>
    <xdr:cxnSp macro="">
      <xdr:nvCxnSpPr>
        <xdr:cNvPr id="177" name="直線コネクタ 176"/>
        <xdr:cNvCxnSpPr/>
      </xdr:nvCxnSpPr>
      <xdr:spPr>
        <a:xfrm>
          <a:off x="4546600" y="9483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58255</xdr:rowOff>
    </xdr:from>
    <xdr:ext cx="405111" cy="259045"/>
    <xdr:sp macro="" textlink="">
      <xdr:nvSpPr>
        <xdr:cNvPr id="178" name="【橋りょう・トンネル】&#10;有形固定資産減価償却率平均値テキスト"/>
        <xdr:cNvSpPr txBox="1"/>
      </xdr:nvSpPr>
      <xdr:spPr>
        <a:xfrm>
          <a:off x="4673600" y="10345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79828</xdr:rowOff>
    </xdr:from>
    <xdr:to>
      <xdr:col>24</xdr:col>
      <xdr:colOff>114300</xdr:colOff>
      <xdr:row>61</xdr:row>
      <xdr:rowOff>9978</xdr:rowOff>
    </xdr:to>
    <xdr:sp macro="" textlink="">
      <xdr:nvSpPr>
        <xdr:cNvPr id="179" name="フローチャート: 判断 178"/>
        <xdr:cNvSpPr/>
      </xdr:nvSpPr>
      <xdr:spPr>
        <a:xfrm>
          <a:off x="45847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56969</xdr:rowOff>
    </xdr:from>
    <xdr:to>
      <xdr:col>20</xdr:col>
      <xdr:colOff>38100</xdr:colOff>
      <xdr:row>60</xdr:row>
      <xdr:rowOff>158569</xdr:rowOff>
    </xdr:to>
    <xdr:sp macro="" textlink="">
      <xdr:nvSpPr>
        <xdr:cNvPr id="180" name="フローチャート: 判断 179"/>
        <xdr:cNvSpPr/>
      </xdr:nvSpPr>
      <xdr:spPr>
        <a:xfrm>
          <a:off x="3746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42273</xdr:rowOff>
    </xdr:from>
    <xdr:to>
      <xdr:col>15</xdr:col>
      <xdr:colOff>101600</xdr:colOff>
      <xdr:row>60</xdr:row>
      <xdr:rowOff>143873</xdr:rowOff>
    </xdr:to>
    <xdr:sp macro="" textlink="">
      <xdr:nvSpPr>
        <xdr:cNvPr id="181" name="フローチャート: 判断 180"/>
        <xdr:cNvSpPr/>
      </xdr:nvSpPr>
      <xdr:spPr>
        <a:xfrm>
          <a:off x="2857500" y="1032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136978</xdr:rowOff>
    </xdr:from>
    <xdr:to>
      <xdr:col>10</xdr:col>
      <xdr:colOff>165100</xdr:colOff>
      <xdr:row>60</xdr:row>
      <xdr:rowOff>67128</xdr:rowOff>
    </xdr:to>
    <xdr:sp macro="" textlink="">
      <xdr:nvSpPr>
        <xdr:cNvPr id="182" name="フローチャート: 判断 181"/>
        <xdr:cNvSpPr/>
      </xdr:nvSpPr>
      <xdr:spPr>
        <a:xfrm>
          <a:off x="1968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58601</xdr:rowOff>
    </xdr:from>
    <xdr:to>
      <xdr:col>6</xdr:col>
      <xdr:colOff>38100</xdr:colOff>
      <xdr:row>60</xdr:row>
      <xdr:rowOff>160201</xdr:rowOff>
    </xdr:to>
    <xdr:sp macro="" textlink="">
      <xdr:nvSpPr>
        <xdr:cNvPr id="183" name="フローチャート: 判断 182"/>
        <xdr:cNvSpPr/>
      </xdr:nvSpPr>
      <xdr:spPr>
        <a:xfrm>
          <a:off x="1079500" y="1034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94524</xdr:rowOff>
    </xdr:from>
    <xdr:to>
      <xdr:col>24</xdr:col>
      <xdr:colOff>114300</xdr:colOff>
      <xdr:row>57</xdr:row>
      <xdr:rowOff>24674</xdr:rowOff>
    </xdr:to>
    <xdr:sp macro="" textlink="">
      <xdr:nvSpPr>
        <xdr:cNvPr id="189" name="楕円 188"/>
        <xdr:cNvSpPr/>
      </xdr:nvSpPr>
      <xdr:spPr>
        <a:xfrm>
          <a:off x="4584700" y="969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117401</xdr:rowOff>
    </xdr:from>
    <xdr:ext cx="405111" cy="259045"/>
    <xdr:sp macro="" textlink="">
      <xdr:nvSpPr>
        <xdr:cNvPr id="190" name="【橋りょう・トンネル】&#10;有形固定資産減価償却率該当値テキスト"/>
        <xdr:cNvSpPr txBox="1"/>
      </xdr:nvSpPr>
      <xdr:spPr>
        <a:xfrm>
          <a:off x="4673600" y="954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63500</xdr:rowOff>
    </xdr:from>
    <xdr:to>
      <xdr:col>20</xdr:col>
      <xdr:colOff>38100</xdr:colOff>
      <xdr:row>56</xdr:row>
      <xdr:rowOff>165100</xdr:rowOff>
    </xdr:to>
    <xdr:sp macro="" textlink="">
      <xdr:nvSpPr>
        <xdr:cNvPr id="191" name="楕円 190"/>
        <xdr:cNvSpPr/>
      </xdr:nvSpPr>
      <xdr:spPr>
        <a:xfrm>
          <a:off x="37465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114300</xdr:rowOff>
    </xdr:from>
    <xdr:to>
      <xdr:col>24</xdr:col>
      <xdr:colOff>63500</xdr:colOff>
      <xdr:row>56</xdr:row>
      <xdr:rowOff>145324</xdr:rowOff>
    </xdr:to>
    <xdr:cxnSp macro="">
      <xdr:nvCxnSpPr>
        <xdr:cNvPr id="192" name="直線コネクタ 191"/>
        <xdr:cNvCxnSpPr/>
      </xdr:nvCxnSpPr>
      <xdr:spPr>
        <a:xfrm>
          <a:off x="3797300" y="971550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34109</xdr:rowOff>
    </xdr:from>
    <xdr:to>
      <xdr:col>15</xdr:col>
      <xdr:colOff>101600</xdr:colOff>
      <xdr:row>56</xdr:row>
      <xdr:rowOff>135709</xdr:rowOff>
    </xdr:to>
    <xdr:sp macro="" textlink="">
      <xdr:nvSpPr>
        <xdr:cNvPr id="193" name="楕円 192"/>
        <xdr:cNvSpPr/>
      </xdr:nvSpPr>
      <xdr:spPr>
        <a:xfrm>
          <a:off x="2857500" y="963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84909</xdr:rowOff>
    </xdr:from>
    <xdr:to>
      <xdr:col>19</xdr:col>
      <xdr:colOff>177800</xdr:colOff>
      <xdr:row>56</xdr:row>
      <xdr:rowOff>114300</xdr:rowOff>
    </xdr:to>
    <xdr:cxnSp macro="">
      <xdr:nvCxnSpPr>
        <xdr:cNvPr id="194" name="直線コネクタ 193"/>
        <xdr:cNvCxnSpPr/>
      </xdr:nvCxnSpPr>
      <xdr:spPr>
        <a:xfrm>
          <a:off x="2908300" y="968610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114119</xdr:rowOff>
    </xdr:from>
    <xdr:to>
      <xdr:col>10</xdr:col>
      <xdr:colOff>165100</xdr:colOff>
      <xdr:row>56</xdr:row>
      <xdr:rowOff>44269</xdr:rowOff>
    </xdr:to>
    <xdr:sp macro="" textlink="">
      <xdr:nvSpPr>
        <xdr:cNvPr id="195" name="楕円 194"/>
        <xdr:cNvSpPr/>
      </xdr:nvSpPr>
      <xdr:spPr>
        <a:xfrm>
          <a:off x="1968500" y="954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164919</xdr:rowOff>
    </xdr:from>
    <xdr:to>
      <xdr:col>15</xdr:col>
      <xdr:colOff>50800</xdr:colOff>
      <xdr:row>56</xdr:row>
      <xdr:rowOff>84909</xdr:rowOff>
    </xdr:to>
    <xdr:cxnSp macro="">
      <xdr:nvCxnSpPr>
        <xdr:cNvPr id="196" name="直線コネクタ 195"/>
        <xdr:cNvCxnSpPr/>
      </xdr:nvCxnSpPr>
      <xdr:spPr>
        <a:xfrm>
          <a:off x="2019300" y="9594669"/>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114119</xdr:rowOff>
    </xdr:from>
    <xdr:to>
      <xdr:col>6</xdr:col>
      <xdr:colOff>38100</xdr:colOff>
      <xdr:row>56</xdr:row>
      <xdr:rowOff>44269</xdr:rowOff>
    </xdr:to>
    <xdr:sp macro="" textlink="">
      <xdr:nvSpPr>
        <xdr:cNvPr id="197" name="楕円 196"/>
        <xdr:cNvSpPr/>
      </xdr:nvSpPr>
      <xdr:spPr>
        <a:xfrm>
          <a:off x="1079500" y="954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164919</xdr:rowOff>
    </xdr:from>
    <xdr:to>
      <xdr:col>10</xdr:col>
      <xdr:colOff>114300</xdr:colOff>
      <xdr:row>55</xdr:row>
      <xdr:rowOff>164919</xdr:rowOff>
    </xdr:to>
    <xdr:cxnSp macro="">
      <xdr:nvCxnSpPr>
        <xdr:cNvPr id="198" name="直線コネクタ 197"/>
        <xdr:cNvCxnSpPr/>
      </xdr:nvCxnSpPr>
      <xdr:spPr>
        <a:xfrm>
          <a:off x="1130300" y="95946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149696</xdr:rowOff>
    </xdr:from>
    <xdr:ext cx="405111" cy="259045"/>
    <xdr:sp macro="" textlink="">
      <xdr:nvSpPr>
        <xdr:cNvPr id="199" name="n_1aveValue【橋りょう・トンネル】&#10;有形固定資産減価償却率"/>
        <xdr:cNvSpPr txBox="1"/>
      </xdr:nvSpPr>
      <xdr:spPr>
        <a:xfrm>
          <a:off x="3582044"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135000</xdr:rowOff>
    </xdr:from>
    <xdr:ext cx="405111" cy="259045"/>
    <xdr:sp macro="" textlink="">
      <xdr:nvSpPr>
        <xdr:cNvPr id="200" name="n_2aveValue【橋りょう・トンネル】&#10;有形固定資産減価償却率"/>
        <xdr:cNvSpPr txBox="1"/>
      </xdr:nvSpPr>
      <xdr:spPr>
        <a:xfrm>
          <a:off x="2705744" y="1042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58255</xdr:rowOff>
    </xdr:from>
    <xdr:ext cx="405111" cy="259045"/>
    <xdr:sp macro="" textlink="">
      <xdr:nvSpPr>
        <xdr:cNvPr id="201" name="n_3aveValue【橋りょう・トンネル】&#10;有形固定資産減価償却率"/>
        <xdr:cNvSpPr txBox="1"/>
      </xdr:nvSpPr>
      <xdr:spPr>
        <a:xfrm>
          <a:off x="1816744" y="1034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151328</xdr:rowOff>
    </xdr:from>
    <xdr:ext cx="405111" cy="259045"/>
    <xdr:sp macro="" textlink="">
      <xdr:nvSpPr>
        <xdr:cNvPr id="202" name="n_4aveValue【橋りょう・トンネル】&#10;有形固定資産減価償却率"/>
        <xdr:cNvSpPr txBox="1"/>
      </xdr:nvSpPr>
      <xdr:spPr>
        <a:xfrm>
          <a:off x="927744" y="1043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10177</xdr:rowOff>
    </xdr:from>
    <xdr:ext cx="405111" cy="259045"/>
    <xdr:sp macro="" textlink="">
      <xdr:nvSpPr>
        <xdr:cNvPr id="203" name="n_1mainValue【橋りょう・トンネル】&#10;有形固定資産減価償却率"/>
        <xdr:cNvSpPr txBox="1"/>
      </xdr:nvSpPr>
      <xdr:spPr>
        <a:xfrm>
          <a:off x="3582044" y="943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152236</xdr:rowOff>
    </xdr:from>
    <xdr:ext cx="405111" cy="259045"/>
    <xdr:sp macro="" textlink="">
      <xdr:nvSpPr>
        <xdr:cNvPr id="204" name="n_2mainValue【橋りょう・トンネル】&#10;有形固定資産減価償却率"/>
        <xdr:cNvSpPr txBox="1"/>
      </xdr:nvSpPr>
      <xdr:spPr>
        <a:xfrm>
          <a:off x="2705744" y="9410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54</xdr:row>
      <xdr:rowOff>60796</xdr:rowOff>
    </xdr:from>
    <xdr:ext cx="340478" cy="259045"/>
    <xdr:sp macro="" textlink="">
      <xdr:nvSpPr>
        <xdr:cNvPr id="205" name="n_3mainValue【橋りょう・トンネル】&#10;有形固定資産減価償却率"/>
        <xdr:cNvSpPr txBox="1"/>
      </xdr:nvSpPr>
      <xdr:spPr>
        <a:xfrm>
          <a:off x="1849061" y="93190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54</xdr:row>
      <xdr:rowOff>60796</xdr:rowOff>
    </xdr:from>
    <xdr:ext cx="340478" cy="259045"/>
    <xdr:sp macro="" textlink="">
      <xdr:nvSpPr>
        <xdr:cNvPr id="206" name="n_4mainValue【橋りょう・トンネル】&#10;有形固定資産減価償却率"/>
        <xdr:cNvSpPr txBox="1"/>
      </xdr:nvSpPr>
      <xdr:spPr>
        <a:xfrm>
          <a:off x="960061" y="93190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110166</xdr:rowOff>
    </xdr:from>
    <xdr:to>
      <xdr:col>54</xdr:col>
      <xdr:colOff>189865</xdr:colOff>
      <xdr:row>64</xdr:row>
      <xdr:rowOff>74454</xdr:rowOff>
    </xdr:to>
    <xdr:cxnSp macro="">
      <xdr:nvCxnSpPr>
        <xdr:cNvPr id="230" name="直線コネクタ 229"/>
        <xdr:cNvCxnSpPr/>
      </xdr:nvCxnSpPr>
      <xdr:spPr>
        <a:xfrm flipV="1">
          <a:off x="10476865" y="9539916"/>
          <a:ext cx="0" cy="1507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78281</xdr:rowOff>
    </xdr:from>
    <xdr:ext cx="469744" cy="259045"/>
    <xdr:sp macro="" textlink="">
      <xdr:nvSpPr>
        <xdr:cNvPr id="231" name="【橋りょう・トンネル】&#10;一人当たり有形固定資産（償却資産）額最小値テキスト"/>
        <xdr:cNvSpPr txBox="1"/>
      </xdr:nvSpPr>
      <xdr:spPr>
        <a:xfrm>
          <a:off x="10515600" y="1105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74454</xdr:rowOff>
    </xdr:from>
    <xdr:to>
      <xdr:col>55</xdr:col>
      <xdr:colOff>88900</xdr:colOff>
      <xdr:row>64</xdr:row>
      <xdr:rowOff>74454</xdr:rowOff>
    </xdr:to>
    <xdr:cxnSp macro="">
      <xdr:nvCxnSpPr>
        <xdr:cNvPr id="232" name="直線コネクタ 231"/>
        <xdr:cNvCxnSpPr/>
      </xdr:nvCxnSpPr>
      <xdr:spPr>
        <a:xfrm>
          <a:off x="10388600" y="1104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56843</xdr:rowOff>
    </xdr:from>
    <xdr:ext cx="690189" cy="259045"/>
    <xdr:sp macro="" textlink="">
      <xdr:nvSpPr>
        <xdr:cNvPr id="233" name="【橋りょう・トンネル】&#10;一人当たり有形固定資産（償却資産）額最大値テキスト"/>
        <xdr:cNvSpPr txBox="1"/>
      </xdr:nvSpPr>
      <xdr:spPr>
        <a:xfrm>
          <a:off x="10515600" y="93151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110166</xdr:rowOff>
    </xdr:from>
    <xdr:to>
      <xdr:col>55</xdr:col>
      <xdr:colOff>88900</xdr:colOff>
      <xdr:row>55</xdr:row>
      <xdr:rowOff>110166</xdr:rowOff>
    </xdr:to>
    <xdr:cxnSp macro="">
      <xdr:nvCxnSpPr>
        <xdr:cNvPr id="234" name="直線コネクタ 233"/>
        <xdr:cNvCxnSpPr/>
      </xdr:nvCxnSpPr>
      <xdr:spPr>
        <a:xfrm>
          <a:off x="10388600" y="9539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28077</xdr:rowOff>
    </xdr:from>
    <xdr:ext cx="599010" cy="259045"/>
    <xdr:sp macro="" textlink="">
      <xdr:nvSpPr>
        <xdr:cNvPr id="235" name="【橋りょう・トンネル】&#10;一人当たり有形固定資産（償却資産）額平均値テキスト"/>
        <xdr:cNvSpPr txBox="1"/>
      </xdr:nvSpPr>
      <xdr:spPr>
        <a:xfrm>
          <a:off x="10515600" y="10486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5200</xdr:rowOff>
    </xdr:from>
    <xdr:to>
      <xdr:col>55</xdr:col>
      <xdr:colOff>50800</xdr:colOff>
      <xdr:row>62</xdr:row>
      <xdr:rowOff>106800</xdr:rowOff>
    </xdr:to>
    <xdr:sp macro="" textlink="">
      <xdr:nvSpPr>
        <xdr:cNvPr id="236" name="フローチャート: 判断 235"/>
        <xdr:cNvSpPr/>
      </xdr:nvSpPr>
      <xdr:spPr>
        <a:xfrm>
          <a:off x="10426700" y="106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17520</xdr:rowOff>
    </xdr:from>
    <xdr:to>
      <xdr:col>50</xdr:col>
      <xdr:colOff>165100</xdr:colOff>
      <xdr:row>62</xdr:row>
      <xdr:rowOff>119120</xdr:rowOff>
    </xdr:to>
    <xdr:sp macro="" textlink="">
      <xdr:nvSpPr>
        <xdr:cNvPr id="237" name="フローチャート: 判断 236"/>
        <xdr:cNvSpPr/>
      </xdr:nvSpPr>
      <xdr:spPr>
        <a:xfrm>
          <a:off x="9588500" y="1064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35601</xdr:rowOff>
    </xdr:from>
    <xdr:to>
      <xdr:col>46</xdr:col>
      <xdr:colOff>38100</xdr:colOff>
      <xdr:row>62</xdr:row>
      <xdr:rowOff>137201</xdr:rowOff>
    </xdr:to>
    <xdr:sp macro="" textlink="">
      <xdr:nvSpPr>
        <xdr:cNvPr id="238" name="フローチャート: 判断 237"/>
        <xdr:cNvSpPr/>
      </xdr:nvSpPr>
      <xdr:spPr>
        <a:xfrm>
          <a:off x="8699500" y="10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51130</xdr:rowOff>
    </xdr:from>
    <xdr:to>
      <xdr:col>41</xdr:col>
      <xdr:colOff>101600</xdr:colOff>
      <xdr:row>62</xdr:row>
      <xdr:rowOff>152730</xdr:rowOff>
    </xdr:to>
    <xdr:sp macro="" textlink="">
      <xdr:nvSpPr>
        <xdr:cNvPr id="239" name="フローチャート: 判断 238"/>
        <xdr:cNvSpPr/>
      </xdr:nvSpPr>
      <xdr:spPr>
        <a:xfrm>
          <a:off x="7810500" y="106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169232</xdr:rowOff>
    </xdr:from>
    <xdr:to>
      <xdr:col>36</xdr:col>
      <xdr:colOff>165100</xdr:colOff>
      <xdr:row>62</xdr:row>
      <xdr:rowOff>99382</xdr:rowOff>
    </xdr:to>
    <xdr:sp macro="" textlink="">
      <xdr:nvSpPr>
        <xdr:cNvPr id="240" name="フローチャート: 判断 239"/>
        <xdr:cNvSpPr/>
      </xdr:nvSpPr>
      <xdr:spPr>
        <a:xfrm>
          <a:off x="6921500" y="10627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10301</xdr:rowOff>
    </xdr:from>
    <xdr:to>
      <xdr:col>55</xdr:col>
      <xdr:colOff>50800</xdr:colOff>
      <xdr:row>64</xdr:row>
      <xdr:rowOff>111901</xdr:rowOff>
    </xdr:to>
    <xdr:sp macro="" textlink="">
      <xdr:nvSpPr>
        <xdr:cNvPr id="246" name="楕円 245"/>
        <xdr:cNvSpPr/>
      </xdr:nvSpPr>
      <xdr:spPr>
        <a:xfrm>
          <a:off x="10426700" y="1098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96678</xdr:rowOff>
    </xdr:from>
    <xdr:ext cx="534377" cy="259045"/>
    <xdr:sp macro="" textlink="">
      <xdr:nvSpPr>
        <xdr:cNvPr id="247" name="【橋りょう・トンネル】&#10;一人当たり有形固定資産（償却資産）額該当値テキスト"/>
        <xdr:cNvSpPr txBox="1"/>
      </xdr:nvSpPr>
      <xdr:spPr>
        <a:xfrm>
          <a:off x="10515600" y="1089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10184</xdr:rowOff>
    </xdr:from>
    <xdr:to>
      <xdr:col>50</xdr:col>
      <xdr:colOff>165100</xdr:colOff>
      <xdr:row>64</xdr:row>
      <xdr:rowOff>111784</xdr:rowOff>
    </xdr:to>
    <xdr:sp macro="" textlink="">
      <xdr:nvSpPr>
        <xdr:cNvPr id="248" name="楕円 247"/>
        <xdr:cNvSpPr/>
      </xdr:nvSpPr>
      <xdr:spPr>
        <a:xfrm>
          <a:off x="9588500" y="1098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60984</xdr:rowOff>
    </xdr:from>
    <xdr:to>
      <xdr:col>55</xdr:col>
      <xdr:colOff>0</xdr:colOff>
      <xdr:row>64</xdr:row>
      <xdr:rowOff>61101</xdr:rowOff>
    </xdr:to>
    <xdr:cxnSp macro="">
      <xdr:nvCxnSpPr>
        <xdr:cNvPr id="249" name="直線コネクタ 248"/>
        <xdr:cNvCxnSpPr/>
      </xdr:nvCxnSpPr>
      <xdr:spPr>
        <a:xfrm>
          <a:off x="9639300" y="11033784"/>
          <a:ext cx="838200" cy="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10080</xdr:rowOff>
    </xdr:from>
    <xdr:to>
      <xdr:col>46</xdr:col>
      <xdr:colOff>38100</xdr:colOff>
      <xdr:row>64</xdr:row>
      <xdr:rowOff>111680</xdr:rowOff>
    </xdr:to>
    <xdr:sp macro="" textlink="">
      <xdr:nvSpPr>
        <xdr:cNvPr id="250" name="楕円 249"/>
        <xdr:cNvSpPr/>
      </xdr:nvSpPr>
      <xdr:spPr>
        <a:xfrm>
          <a:off x="8699500" y="1098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60880</xdr:rowOff>
    </xdr:from>
    <xdr:to>
      <xdr:col>50</xdr:col>
      <xdr:colOff>114300</xdr:colOff>
      <xdr:row>64</xdr:row>
      <xdr:rowOff>60984</xdr:rowOff>
    </xdr:to>
    <xdr:cxnSp macro="">
      <xdr:nvCxnSpPr>
        <xdr:cNvPr id="251" name="直線コネクタ 250"/>
        <xdr:cNvCxnSpPr/>
      </xdr:nvCxnSpPr>
      <xdr:spPr>
        <a:xfrm>
          <a:off x="8750300" y="11033680"/>
          <a:ext cx="889000" cy="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9893</xdr:rowOff>
    </xdr:from>
    <xdr:to>
      <xdr:col>41</xdr:col>
      <xdr:colOff>101600</xdr:colOff>
      <xdr:row>64</xdr:row>
      <xdr:rowOff>111493</xdr:rowOff>
    </xdr:to>
    <xdr:sp macro="" textlink="">
      <xdr:nvSpPr>
        <xdr:cNvPr id="252" name="楕円 251"/>
        <xdr:cNvSpPr/>
      </xdr:nvSpPr>
      <xdr:spPr>
        <a:xfrm>
          <a:off x="7810500" y="1098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60693</xdr:rowOff>
    </xdr:from>
    <xdr:to>
      <xdr:col>45</xdr:col>
      <xdr:colOff>177800</xdr:colOff>
      <xdr:row>64</xdr:row>
      <xdr:rowOff>60880</xdr:rowOff>
    </xdr:to>
    <xdr:cxnSp macro="">
      <xdr:nvCxnSpPr>
        <xdr:cNvPr id="253" name="直線コネクタ 252"/>
        <xdr:cNvCxnSpPr/>
      </xdr:nvCxnSpPr>
      <xdr:spPr>
        <a:xfrm>
          <a:off x="7861300" y="11033493"/>
          <a:ext cx="889000" cy="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9666</xdr:rowOff>
    </xdr:from>
    <xdr:to>
      <xdr:col>36</xdr:col>
      <xdr:colOff>165100</xdr:colOff>
      <xdr:row>64</xdr:row>
      <xdr:rowOff>111266</xdr:rowOff>
    </xdr:to>
    <xdr:sp macro="" textlink="">
      <xdr:nvSpPr>
        <xdr:cNvPr id="254" name="楕円 253"/>
        <xdr:cNvSpPr/>
      </xdr:nvSpPr>
      <xdr:spPr>
        <a:xfrm>
          <a:off x="6921500" y="1098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60466</xdr:rowOff>
    </xdr:from>
    <xdr:to>
      <xdr:col>41</xdr:col>
      <xdr:colOff>50800</xdr:colOff>
      <xdr:row>64</xdr:row>
      <xdr:rowOff>60693</xdr:rowOff>
    </xdr:to>
    <xdr:cxnSp macro="">
      <xdr:nvCxnSpPr>
        <xdr:cNvPr id="255" name="直線コネクタ 254"/>
        <xdr:cNvCxnSpPr/>
      </xdr:nvCxnSpPr>
      <xdr:spPr>
        <a:xfrm>
          <a:off x="6972300" y="11033266"/>
          <a:ext cx="889000" cy="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135647</xdr:rowOff>
    </xdr:from>
    <xdr:ext cx="599010" cy="259045"/>
    <xdr:sp macro="" textlink="">
      <xdr:nvSpPr>
        <xdr:cNvPr id="256" name="n_1aveValue【橋りょう・トンネル】&#10;一人当たり有形固定資産（償却資産）額"/>
        <xdr:cNvSpPr txBox="1"/>
      </xdr:nvSpPr>
      <xdr:spPr>
        <a:xfrm>
          <a:off x="9327095" y="10422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153728</xdr:rowOff>
    </xdr:from>
    <xdr:ext cx="599010" cy="259045"/>
    <xdr:sp macro="" textlink="">
      <xdr:nvSpPr>
        <xdr:cNvPr id="257" name="n_2aveValue【橋りょう・トンネル】&#10;一人当たり有形固定資産（償却資産）額"/>
        <xdr:cNvSpPr txBox="1"/>
      </xdr:nvSpPr>
      <xdr:spPr>
        <a:xfrm>
          <a:off x="8450795" y="10440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169257</xdr:rowOff>
    </xdr:from>
    <xdr:ext cx="599010" cy="259045"/>
    <xdr:sp macro="" textlink="">
      <xdr:nvSpPr>
        <xdr:cNvPr id="258" name="n_3aveValue【橋りょう・トンネル】&#10;一人当たり有形固定資産（償却資産）額"/>
        <xdr:cNvSpPr txBox="1"/>
      </xdr:nvSpPr>
      <xdr:spPr>
        <a:xfrm>
          <a:off x="7561795" y="1045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115909</xdr:rowOff>
    </xdr:from>
    <xdr:ext cx="599010" cy="259045"/>
    <xdr:sp macro="" textlink="">
      <xdr:nvSpPr>
        <xdr:cNvPr id="259" name="n_4aveValue【橋りょう・トンネル】&#10;一人当たり有形固定資産（償却資産）額"/>
        <xdr:cNvSpPr txBox="1"/>
      </xdr:nvSpPr>
      <xdr:spPr>
        <a:xfrm>
          <a:off x="6672795" y="10402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102911</xdr:rowOff>
    </xdr:from>
    <xdr:ext cx="534377" cy="259045"/>
    <xdr:sp macro="" textlink="">
      <xdr:nvSpPr>
        <xdr:cNvPr id="260" name="n_1mainValue【橋りょう・トンネル】&#10;一人当たり有形固定資産（償却資産）額"/>
        <xdr:cNvSpPr txBox="1"/>
      </xdr:nvSpPr>
      <xdr:spPr>
        <a:xfrm>
          <a:off x="9359411" y="1107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102807</xdr:rowOff>
    </xdr:from>
    <xdr:ext cx="534377" cy="259045"/>
    <xdr:sp macro="" textlink="">
      <xdr:nvSpPr>
        <xdr:cNvPr id="261" name="n_2mainValue【橋りょう・トンネル】&#10;一人当たり有形固定資産（償却資産）額"/>
        <xdr:cNvSpPr txBox="1"/>
      </xdr:nvSpPr>
      <xdr:spPr>
        <a:xfrm>
          <a:off x="8483111" y="1107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102620</xdr:rowOff>
    </xdr:from>
    <xdr:ext cx="534377" cy="259045"/>
    <xdr:sp macro="" textlink="">
      <xdr:nvSpPr>
        <xdr:cNvPr id="262" name="n_3mainValue【橋りょう・トンネル】&#10;一人当たり有形固定資産（償却資産）額"/>
        <xdr:cNvSpPr txBox="1"/>
      </xdr:nvSpPr>
      <xdr:spPr>
        <a:xfrm>
          <a:off x="7594111" y="1107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102393</xdr:rowOff>
    </xdr:from>
    <xdr:ext cx="534377" cy="259045"/>
    <xdr:sp macro="" textlink="">
      <xdr:nvSpPr>
        <xdr:cNvPr id="263" name="n_4mainValue【橋りょう・トンネル】&#10;一人当たり有形固定資産（償却資産）額"/>
        <xdr:cNvSpPr txBox="1"/>
      </xdr:nvSpPr>
      <xdr:spPr>
        <a:xfrm>
          <a:off x="6705111" y="1107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93345</xdr:rowOff>
    </xdr:from>
    <xdr:to>
      <xdr:col>24</xdr:col>
      <xdr:colOff>62865</xdr:colOff>
      <xdr:row>86</xdr:row>
      <xdr:rowOff>114300</xdr:rowOff>
    </xdr:to>
    <xdr:cxnSp macro="">
      <xdr:nvCxnSpPr>
        <xdr:cNvPr id="288" name="直線コネクタ 287"/>
        <xdr:cNvCxnSpPr/>
      </xdr:nvCxnSpPr>
      <xdr:spPr>
        <a:xfrm flipV="1">
          <a:off x="4634865" y="13294995"/>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40022</xdr:rowOff>
    </xdr:from>
    <xdr:ext cx="405111" cy="259045"/>
    <xdr:sp macro="" textlink="">
      <xdr:nvSpPr>
        <xdr:cNvPr id="291" name="【公営住宅】&#10;有形固定資産減価償却率最大値テキスト"/>
        <xdr:cNvSpPr txBox="1"/>
      </xdr:nvSpPr>
      <xdr:spPr>
        <a:xfrm>
          <a:off x="4673600" y="1307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93345</xdr:rowOff>
    </xdr:from>
    <xdr:to>
      <xdr:col>24</xdr:col>
      <xdr:colOff>152400</xdr:colOff>
      <xdr:row>77</xdr:row>
      <xdr:rowOff>93345</xdr:rowOff>
    </xdr:to>
    <xdr:cxnSp macro="">
      <xdr:nvCxnSpPr>
        <xdr:cNvPr id="292" name="直線コネクタ 291"/>
        <xdr:cNvCxnSpPr/>
      </xdr:nvCxnSpPr>
      <xdr:spPr>
        <a:xfrm>
          <a:off x="4546600" y="132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28591</xdr:rowOff>
    </xdr:from>
    <xdr:ext cx="405111" cy="259045"/>
    <xdr:sp macro="" textlink="">
      <xdr:nvSpPr>
        <xdr:cNvPr id="293" name="【公営住宅】&#10;有形固定資産減価償却率平均値テキスト"/>
        <xdr:cNvSpPr txBox="1"/>
      </xdr:nvSpPr>
      <xdr:spPr>
        <a:xfrm>
          <a:off x="4673600" y="14087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50164</xdr:rowOff>
    </xdr:from>
    <xdr:to>
      <xdr:col>24</xdr:col>
      <xdr:colOff>114300</xdr:colOff>
      <xdr:row>82</xdr:row>
      <xdr:rowOff>151764</xdr:rowOff>
    </xdr:to>
    <xdr:sp macro="" textlink="">
      <xdr:nvSpPr>
        <xdr:cNvPr id="294" name="フローチャート: 判断 293"/>
        <xdr:cNvSpPr/>
      </xdr:nvSpPr>
      <xdr:spPr>
        <a:xfrm>
          <a:off x="4584700" y="1410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34925</xdr:rowOff>
    </xdr:from>
    <xdr:to>
      <xdr:col>20</xdr:col>
      <xdr:colOff>38100</xdr:colOff>
      <xdr:row>82</xdr:row>
      <xdr:rowOff>136525</xdr:rowOff>
    </xdr:to>
    <xdr:sp macro="" textlink="">
      <xdr:nvSpPr>
        <xdr:cNvPr id="295" name="フローチャート: 判断 294"/>
        <xdr:cNvSpPr/>
      </xdr:nvSpPr>
      <xdr:spPr>
        <a:xfrm>
          <a:off x="3746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48261</xdr:rowOff>
    </xdr:from>
    <xdr:to>
      <xdr:col>15</xdr:col>
      <xdr:colOff>101600</xdr:colOff>
      <xdr:row>82</xdr:row>
      <xdr:rowOff>149861</xdr:rowOff>
    </xdr:to>
    <xdr:sp macro="" textlink="">
      <xdr:nvSpPr>
        <xdr:cNvPr id="296" name="フローチャート: 判断 295"/>
        <xdr:cNvSpPr/>
      </xdr:nvSpPr>
      <xdr:spPr>
        <a:xfrm>
          <a:off x="28575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44450</xdr:rowOff>
    </xdr:from>
    <xdr:to>
      <xdr:col>10</xdr:col>
      <xdr:colOff>165100</xdr:colOff>
      <xdr:row>82</xdr:row>
      <xdr:rowOff>146050</xdr:rowOff>
    </xdr:to>
    <xdr:sp macro="" textlink="">
      <xdr:nvSpPr>
        <xdr:cNvPr id="297" name="フローチャート: 判断 296"/>
        <xdr:cNvSpPr/>
      </xdr:nvSpPr>
      <xdr:spPr>
        <a:xfrm>
          <a:off x="1968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149225</xdr:rowOff>
    </xdr:from>
    <xdr:to>
      <xdr:col>6</xdr:col>
      <xdr:colOff>38100</xdr:colOff>
      <xdr:row>82</xdr:row>
      <xdr:rowOff>79375</xdr:rowOff>
    </xdr:to>
    <xdr:sp macro="" textlink="">
      <xdr:nvSpPr>
        <xdr:cNvPr id="298" name="フローチャート: 判断 297"/>
        <xdr:cNvSpPr/>
      </xdr:nvSpPr>
      <xdr:spPr>
        <a:xfrm>
          <a:off x="1079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164464</xdr:rowOff>
    </xdr:from>
    <xdr:to>
      <xdr:col>24</xdr:col>
      <xdr:colOff>114300</xdr:colOff>
      <xdr:row>81</xdr:row>
      <xdr:rowOff>94614</xdr:rowOff>
    </xdr:to>
    <xdr:sp macro="" textlink="">
      <xdr:nvSpPr>
        <xdr:cNvPr id="304" name="楕円 303"/>
        <xdr:cNvSpPr/>
      </xdr:nvSpPr>
      <xdr:spPr>
        <a:xfrm>
          <a:off x="4584700" y="1388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15891</xdr:rowOff>
    </xdr:from>
    <xdr:ext cx="405111" cy="259045"/>
    <xdr:sp macro="" textlink="">
      <xdr:nvSpPr>
        <xdr:cNvPr id="305" name="【公営住宅】&#10;有形固定資産減価償却率該当値テキスト"/>
        <xdr:cNvSpPr txBox="1"/>
      </xdr:nvSpPr>
      <xdr:spPr>
        <a:xfrm>
          <a:off x="4673600" y="1373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122555</xdr:rowOff>
    </xdr:from>
    <xdr:to>
      <xdr:col>20</xdr:col>
      <xdr:colOff>38100</xdr:colOff>
      <xdr:row>81</xdr:row>
      <xdr:rowOff>52705</xdr:rowOff>
    </xdr:to>
    <xdr:sp macro="" textlink="">
      <xdr:nvSpPr>
        <xdr:cNvPr id="306" name="楕円 305"/>
        <xdr:cNvSpPr/>
      </xdr:nvSpPr>
      <xdr:spPr>
        <a:xfrm>
          <a:off x="3746500" y="1383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1905</xdr:rowOff>
    </xdr:from>
    <xdr:to>
      <xdr:col>24</xdr:col>
      <xdr:colOff>63500</xdr:colOff>
      <xdr:row>81</xdr:row>
      <xdr:rowOff>43814</xdr:rowOff>
    </xdr:to>
    <xdr:cxnSp macro="">
      <xdr:nvCxnSpPr>
        <xdr:cNvPr id="307" name="直線コネクタ 306"/>
        <xdr:cNvCxnSpPr/>
      </xdr:nvCxnSpPr>
      <xdr:spPr>
        <a:xfrm>
          <a:off x="3797300" y="13889355"/>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80645</xdr:rowOff>
    </xdr:from>
    <xdr:to>
      <xdr:col>15</xdr:col>
      <xdr:colOff>101600</xdr:colOff>
      <xdr:row>81</xdr:row>
      <xdr:rowOff>10795</xdr:rowOff>
    </xdr:to>
    <xdr:sp macro="" textlink="">
      <xdr:nvSpPr>
        <xdr:cNvPr id="308" name="楕円 307"/>
        <xdr:cNvSpPr/>
      </xdr:nvSpPr>
      <xdr:spPr>
        <a:xfrm>
          <a:off x="2857500" y="1379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131445</xdr:rowOff>
    </xdr:from>
    <xdr:to>
      <xdr:col>19</xdr:col>
      <xdr:colOff>177800</xdr:colOff>
      <xdr:row>81</xdr:row>
      <xdr:rowOff>1905</xdr:rowOff>
    </xdr:to>
    <xdr:cxnSp macro="">
      <xdr:nvCxnSpPr>
        <xdr:cNvPr id="309" name="直線コネクタ 308"/>
        <xdr:cNvCxnSpPr/>
      </xdr:nvCxnSpPr>
      <xdr:spPr>
        <a:xfrm>
          <a:off x="2908300" y="138474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126364</xdr:rowOff>
    </xdr:from>
    <xdr:to>
      <xdr:col>10</xdr:col>
      <xdr:colOff>165100</xdr:colOff>
      <xdr:row>80</xdr:row>
      <xdr:rowOff>56514</xdr:rowOff>
    </xdr:to>
    <xdr:sp macro="" textlink="">
      <xdr:nvSpPr>
        <xdr:cNvPr id="310" name="楕円 309"/>
        <xdr:cNvSpPr/>
      </xdr:nvSpPr>
      <xdr:spPr>
        <a:xfrm>
          <a:off x="1968500" y="1367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5714</xdr:rowOff>
    </xdr:from>
    <xdr:to>
      <xdr:col>15</xdr:col>
      <xdr:colOff>50800</xdr:colOff>
      <xdr:row>80</xdr:row>
      <xdr:rowOff>131445</xdr:rowOff>
    </xdr:to>
    <xdr:cxnSp macro="">
      <xdr:nvCxnSpPr>
        <xdr:cNvPr id="311" name="直線コネクタ 310"/>
        <xdr:cNvCxnSpPr/>
      </xdr:nvCxnSpPr>
      <xdr:spPr>
        <a:xfrm>
          <a:off x="2019300" y="13721714"/>
          <a:ext cx="8890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126364</xdr:rowOff>
    </xdr:from>
    <xdr:to>
      <xdr:col>6</xdr:col>
      <xdr:colOff>38100</xdr:colOff>
      <xdr:row>80</xdr:row>
      <xdr:rowOff>56514</xdr:rowOff>
    </xdr:to>
    <xdr:sp macro="" textlink="">
      <xdr:nvSpPr>
        <xdr:cNvPr id="312" name="楕円 311"/>
        <xdr:cNvSpPr/>
      </xdr:nvSpPr>
      <xdr:spPr>
        <a:xfrm>
          <a:off x="1079500" y="1367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5714</xdr:rowOff>
    </xdr:from>
    <xdr:to>
      <xdr:col>10</xdr:col>
      <xdr:colOff>114300</xdr:colOff>
      <xdr:row>80</xdr:row>
      <xdr:rowOff>5714</xdr:rowOff>
    </xdr:to>
    <xdr:cxnSp macro="">
      <xdr:nvCxnSpPr>
        <xdr:cNvPr id="313" name="直線コネクタ 312"/>
        <xdr:cNvCxnSpPr/>
      </xdr:nvCxnSpPr>
      <xdr:spPr>
        <a:xfrm>
          <a:off x="1130300" y="137217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127652</xdr:rowOff>
    </xdr:from>
    <xdr:ext cx="405111" cy="259045"/>
    <xdr:sp macro="" textlink="">
      <xdr:nvSpPr>
        <xdr:cNvPr id="314" name="n_1aveValue【公営住宅】&#10;有形固定資産減価償却率"/>
        <xdr:cNvSpPr txBox="1"/>
      </xdr:nvSpPr>
      <xdr:spPr>
        <a:xfrm>
          <a:off x="3582044"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140988</xdr:rowOff>
    </xdr:from>
    <xdr:ext cx="405111" cy="259045"/>
    <xdr:sp macro="" textlink="">
      <xdr:nvSpPr>
        <xdr:cNvPr id="315" name="n_2aveValue【公営住宅】&#10;有形固定資産減価償却率"/>
        <xdr:cNvSpPr txBox="1"/>
      </xdr:nvSpPr>
      <xdr:spPr>
        <a:xfrm>
          <a:off x="2705744" y="1419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137177</xdr:rowOff>
    </xdr:from>
    <xdr:ext cx="405111" cy="259045"/>
    <xdr:sp macro="" textlink="">
      <xdr:nvSpPr>
        <xdr:cNvPr id="316" name="n_3aveValue【公営住宅】&#10;有形固定資産減価償却率"/>
        <xdr:cNvSpPr txBox="1"/>
      </xdr:nvSpPr>
      <xdr:spPr>
        <a:xfrm>
          <a:off x="18167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70502</xdr:rowOff>
    </xdr:from>
    <xdr:ext cx="405111" cy="259045"/>
    <xdr:sp macro="" textlink="">
      <xdr:nvSpPr>
        <xdr:cNvPr id="317" name="n_4aveValue【公営住宅】&#10;有形固定資産減価償却率"/>
        <xdr:cNvSpPr txBox="1"/>
      </xdr:nvSpPr>
      <xdr:spPr>
        <a:xfrm>
          <a:off x="9277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69232</xdr:rowOff>
    </xdr:from>
    <xdr:ext cx="405111" cy="259045"/>
    <xdr:sp macro="" textlink="">
      <xdr:nvSpPr>
        <xdr:cNvPr id="318" name="n_1mainValue【公営住宅】&#10;有形固定資産減価償却率"/>
        <xdr:cNvSpPr txBox="1"/>
      </xdr:nvSpPr>
      <xdr:spPr>
        <a:xfrm>
          <a:off x="3582044" y="1361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27322</xdr:rowOff>
    </xdr:from>
    <xdr:ext cx="405111" cy="259045"/>
    <xdr:sp macro="" textlink="">
      <xdr:nvSpPr>
        <xdr:cNvPr id="319" name="n_2mainValue【公営住宅】&#10;有形固定資産減価償却率"/>
        <xdr:cNvSpPr txBox="1"/>
      </xdr:nvSpPr>
      <xdr:spPr>
        <a:xfrm>
          <a:off x="2705744" y="1357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73041</xdr:rowOff>
    </xdr:from>
    <xdr:ext cx="405111" cy="259045"/>
    <xdr:sp macro="" textlink="">
      <xdr:nvSpPr>
        <xdr:cNvPr id="320" name="n_3mainValue【公営住宅】&#10;有形固定資産減価償却率"/>
        <xdr:cNvSpPr txBox="1"/>
      </xdr:nvSpPr>
      <xdr:spPr>
        <a:xfrm>
          <a:off x="1816744" y="1344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73041</xdr:rowOff>
    </xdr:from>
    <xdr:ext cx="405111" cy="259045"/>
    <xdr:sp macro="" textlink="">
      <xdr:nvSpPr>
        <xdr:cNvPr id="321" name="n_4mainValue【公営住宅】&#10;有形固定資産減価償却率"/>
        <xdr:cNvSpPr txBox="1"/>
      </xdr:nvSpPr>
      <xdr:spPr>
        <a:xfrm>
          <a:off x="927744" y="1344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107442</xdr:rowOff>
    </xdr:from>
    <xdr:to>
      <xdr:col>54</xdr:col>
      <xdr:colOff>189865</xdr:colOff>
      <xdr:row>86</xdr:row>
      <xdr:rowOff>103823</xdr:rowOff>
    </xdr:to>
    <xdr:cxnSp macro="">
      <xdr:nvCxnSpPr>
        <xdr:cNvPr id="345" name="直線コネクタ 344"/>
        <xdr:cNvCxnSpPr/>
      </xdr:nvCxnSpPr>
      <xdr:spPr>
        <a:xfrm flipV="1">
          <a:off x="10476865" y="13480542"/>
          <a:ext cx="0" cy="1367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107650</xdr:rowOff>
    </xdr:from>
    <xdr:ext cx="469744" cy="259045"/>
    <xdr:sp macro="" textlink="">
      <xdr:nvSpPr>
        <xdr:cNvPr id="346" name="【公営住宅】&#10;一人当たり面積最小値テキスト"/>
        <xdr:cNvSpPr txBox="1"/>
      </xdr:nvSpPr>
      <xdr:spPr>
        <a:xfrm>
          <a:off x="10515600" y="1485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103823</xdr:rowOff>
    </xdr:from>
    <xdr:to>
      <xdr:col>55</xdr:col>
      <xdr:colOff>88900</xdr:colOff>
      <xdr:row>86</xdr:row>
      <xdr:rowOff>103823</xdr:rowOff>
    </xdr:to>
    <xdr:cxnSp macro="">
      <xdr:nvCxnSpPr>
        <xdr:cNvPr id="347" name="直線コネクタ 346"/>
        <xdr:cNvCxnSpPr/>
      </xdr:nvCxnSpPr>
      <xdr:spPr>
        <a:xfrm>
          <a:off x="10388600" y="14848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54119</xdr:rowOff>
    </xdr:from>
    <xdr:ext cx="469744" cy="259045"/>
    <xdr:sp macro="" textlink="">
      <xdr:nvSpPr>
        <xdr:cNvPr id="348" name="【公営住宅】&#10;一人当たり面積最大値テキスト"/>
        <xdr:cNvSpPr txBox="1"/>
      </xdr:nvSpPr>
      <xdr:spPr>
        <a:xfrm>
          <a:off x="10515600" y="13255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107442</xdr:rowOff>
    </xdr:from>
    <xdr:to>
      <xdr:col>55</xdr:col>
      <xdr:colOff>88900</xdr:colOff>
      <xdr:row>78</xdr:row>
      <xdr:rowOff>107442</xdr:rowOff>
    </xdr:to>
    <xdr:cxnSp macro="">
      <xdr:nvCxnSpPr>
        <xdr:cNvPr id="349" name="直線コネクタ 348"/>
        <xdr:cNvCxnSpPr/>
      </xdr:nvCxnSpPr>
      <xdr:spPr>
        <a:xfrm>
          <a:off x="10388600" y="1348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163529</xdr:rowOff>
    </xdr:from>
    <xdr:ext cx="469744" cy="259045"/>
    <xdr:sp macro="" textlink="">
      <xdr:nvSpPr>
        <xdr:cNvPr id="350" name="【公営住宅】&#10;一人当たり面積平均値テキスト"/>
        <xdr:cNvSpPr txBox="1"/>
      </xdr:nvSpPr>
      <xdr:spPr>
        <a:xfrm>
          <a:off x="10515600" y="143938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140652</xdr:rowOff>
    </xdr:from>
    <xdr:to>
      <xdr:col>55</xdr:col>
      <xdr:colOff>50800</xdr:colOff>
      <xdr:row>85</xdr:row>
      <xdr:rowOff>70802</xdr:rowOff>
    </xdr:to>
    <xdr:sp macro="" textlink="">
      <xdr:nvSpPr>
        <xdr:cNvPr id="351" name="フローチャート: 判断 350"/>
        <xdr:cNvSpPr/>
      </xdr:nvSpPr>
      <xdr:spPr>
        <a:xfrm>
          <a:off x="10426700" y="1454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137224</xdr:rowOff>
    </xdr:from>
    <xdr:to>
      <xdr:col>50</xdr:col>
      <xdr:colOff>165100</xdr:colOff>
      <xdr:row>85</xdr:row>
      <xdr:rowOff>67374</xdr:rowOff>
    </xdr:to>
    <xdr:sp macro="" textlink="">
      <xdr:nvSpPr>
        <xdr:cNvPr id="352" name="フローチャート: 判断 351"/>
        <xdr:cNvSpPr/>
      </xdr:nvSpPr>
      <xdr:spPr>
        <a:xfrm>
          <a:off x="9588500" y="1453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169418</xdr:rowOff>
    </xdr:from>
    <xdr:to>
      <xdr:col>46</xdr:col>
      <xdr:colOff>38100</xdr:colOff>
      <xdr:row>85</xdr:row>
      <xdr:rowOff>99568</xdr:rowOff>
    </xdr:to>
    <xdr:sp macro="" textlink="">
      <xdr:nvSpPr>
        <xdr:cNvPr id="353" name="フローチャート: 判断 352"/>
        <xdr:cNvSpPr/>
      </xdr:nvSpPr>
      <xdr:spPr>
        <a:xfrm>
          <a:off x="8699500" y="1457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151892</xdr:rowOff>
    </xdr:from>
    <xdr:to>
      <xdr:col>41</xdr:col>
      <xdr:colOff>101600</xdr:colOff>
      <xdr:row>85</xdr:row>
      <xdr:rowOff>82042</xdr:rowOff>
    </xdr:to>
    <xdr:sp macro="" textlink="">
      <xdr:nvSpPr>
        <xdr:cNvPr id="354" name="フローチャート: 判断 353"/>
        <xdr:cNvSpPr/>
      </xdr:nvSpPr>
      <xdr:spPr>
        <a:xfrm>
          <a:off x="78105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99504</xdr:rowOff>
    </xdr:from>
    <xdr:to>
      <xdr:col>36</xdr:col>
      <xdr:colOff>165100</xdr:colOff>
      <xdr:row>86</xdr:row>
      <xdr:rowOff>29654</xdr:rowOff>
    </xdr:to>
    <xdr:sp macro="" textlink="">
      <xdr:nvSpPr>
        <xdr:cNvPr id="355" name="フローチャート: 判断 354"/>
        <xdr:cNvSpPr/>
      </xdr:nvSpPr>
      <xdr:spPr>
        <a:xfrm>
          <a:off x="6921500" y="14672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46926</xdr:rowOff>
    </xdr:from>
    <xdr:to>
      <xdr:col>55</xdr:col>
      <xdr:colOff>50800</xdr:colOff>
      <xdr:row>86</xdr:row>
      <xdr:rowOff>148526</xdr:rowOff>
    </xdr:to>
    <xdr:sp macro="" textlink="">
      <xdr:nvSpPr>
        <xdr:cNvPr id="361" name="楕円 360"/>
        <xdr:cNvSpPr/>
      </xdr:nvSpPr>
      <xdr:spPr>
        <a:xfrm>
          <a:off x="10426700" y="1479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133303</xdr:rowOff>
    </xdr:from>
    <xdr:ext cx="469744" cy="259045"/>
    <xdr:sp macro="" textlink="">
      <xdr:nvSpPr>
        <xdr:cNvPr id="362" name="【公営住宅】&#10;一人当たり面積該当値テキスト"/>
        <xdr:cNvSpPr txBox="1"/>
      </xdr:nvSpPr>
      <xdr:spPr>
        <a:xfrm>
          <a:off x="10515600" y="1470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46926</xdr:rowOff>
    </xdr:from>
    <xdr:to>
      <xdr:col>50</xdr:col>
      <xdr:colOff>165100</xdr:colOff>
      <xdr:row>86</xdr:row>
      <xdr:rowOff>148526</xdr:rowOff>
    </xdr:to>
    <xdr:sp macro="" textlink="">
      <xdr:nvSpPr>
        <xdr:cNvPr id="363" name="楕円 362"/>
        <xdr:cNvSpPr/>
      </xdr:nvSpPr>
      <xdr:spPr>
        <a:xfrm>
          <a:off x="9588500" y="1479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97726</xdr:rowOff>
    </xdr:from>
    <xdr:to>
      <xdr:col>55</xdr:col>
      <xdr:colOff>0</xdr:colOff>
      <xdr:row>86</xdr:row>
      <xdr:rowOff>97726</xdr:rowOff>
    </xdr:to>
    <xdr:cxnSp macro="">
      <xdr:nvCxnSpPr>
        <xdr:cNvPr id="364" name="直線コネクタ 363"/>
        <xdr:cNvCxnSpPr/>
      </xdr:nvCxnSpPr>
      <xdr:spPr>
        <a:xfrm>
          <a:off x="9639300" y="1484242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46737</xdr:rowOff>
    </xdr:from>
    <xdr:to>
      <xdr:col>46</xdr:col>
      <xdr:colOff>38100</xdr:colOff>
      <xdr:row>86</xdr:row>
      <xdr:rowOff>148337</xdr:rowOff>
    </xdr:to>
    <xdr:sp macro="" textlink="">
      <xdr:nvSpPr>
        <xdr:cNvPr id="365" name="楕円 364"/>
        <xdr:cNvSpPr/>
      </xdr:nvSpPr>
      <xdr:spPr>
        <a:xfrm>
          <a:off x="8699500" y="1479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97537</xdr:rowOff>
    </xdr:from>
    <xdr:to>
      <xdr:col>50</xdr:col>
      <xdr:colOff>114300</xdr:colOff>
      <xdr:row>86</xdr:row>
      <xdr:rowOff>97726</xdr:rowOff>
    </xdr:to>
    <xdr:cxnSp macro="">
      <xdr:nvCxnSpPr>
        <xdr:cNvPr id="366" name="直線コネクタ 365"/>
        <xdr:cNvCxnSpPr/>
      </xdr:nvCxnSpPr>
      <xdr:spPr>
        <a:xfrm>
          <a:off x="8750300" y="14842237"/>
          <a:ext cx="889000" cy="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46546</xdr:rowOff>
    </xdr:from>
    <xdr:to>
      <xdr:col>41</xdr:col>
      <xdr:colOff>101600</xdr:colOff>
      <xdr:row>86</xdr:row>
      <xdr:rowOff>148146</xdr:rowOff>
    </xdr:to>
    <xdr:sp macro="" textlink="">
      <xdr:nvSpPr>
        <xdr:cNvPr id="367" name="楕円 366"/>
        <xdr:cNvSpPr/>
      </xdr:nvSpPr>
      <xdr:spPr>
        <a:xfrm>
          <a:off x="7810500" y="1479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97346</xdr:rowOff>
    </xdr:from>
    <xdr:to>
      <xdr:col>45</xdr:col>
      <xdr:colOff>177800</xdr:colOff>
      <xdr:row>86</xdr:row>
      <xdr:rowOff>97537</xdr:rowOff>
    </xdr:to>
    <xdr:cxnSp macro="">
      <xdr:nvCxnSpPr>
        <xdr:cNvPr id="368" name="直線コネクタ 367"/>
        <xdr:cNvCxnSpPr/>
      </xdr:nvCxnSpPr>
      <xdr:spPr>
        <a:xfrm>
          <a:off x="7861300" y="14842046"/>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46355</xdr:rowOff>
    </xdr:from>
    <xdr:to>
      <xdr:col>36</xdr:col>
      <xdr:colOff>165100</xdr:colOff>
      <xdr:row>86</xdr:row>
      <xdr:rowOff>147955</xdr:rowOff>
    </xdr:to>
    <xdr:sp macro="" textlink="">
      <xdr:nvSpPr>
        <xdr:cNvPr id="369" name="楕円 368"/>
        <xdr:cNvSpPr/>
      </xdr:nvSpPr>
      <xdr:spPr>
        <a:xfrm>
          <a:off x="6921500" y="1479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97155</xdr:rowOff>
    </xdr:from>
    <xdr:to>
      <xdr:col>41</xdr:col>
      <xdr:colOff>50800</xdr:colOff>
      <xdr:row>86</xdr:row>
      <xdr:rowOff>97346</xdr:rowOff>
    </xdr:to>
    <xdr:cxnSp macro="">
      <xdr:nvCxnSpPr>
        <xdr:cNvPr id="370" name="直線コネクタ 369"/>
        <xdr:cNvCxnSpPr/>
      </xdr:nvCxnSpPr>
      <xdr:spPr>
        <a:xfrm>
          <a:off x="6972300" y="14841855"/>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83901</xdr:rowOff>
    </xdr:from>
    <xdr:ext cx="469744" cy="259045"/>
    <xdr:sp macro="" textlink="">
      <xdr:nvSpPr>
        <xdr:cNvPr id="371" name="n_1aveValue【公営住宅】&#10;一人当たり面積"/>
        <xdr:cNvSpPr txBox="1"/>
      </xdr:nvSpPr>
      <xdr:spPr>
        <a:xfrm>
          <a:off x="9391727" y="14314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116095</xdr:rowOff>
    </xdr:from>
    <xdr:ext cx="469744" cy="259045"/>
    <xdr:sp macro="" textlink="">
      <xdr:nvSpPr>
        <xdr:cNvPr id="372" name="n_2aveValue【公営住宅】&#10;一人当たり面積"/>
        <xdr:cNvSpPr txBox="1"/>
      </xdr:nvSpPr>
      <xdr:spPr>
        <a:xfrm>
          <a:off x="8515427" y="14346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98569</xdr:rowOff>
    </xdr:from>
    <xdr:ext cx="469744" cy="259045"/>
    <xdr:sp macro="" textlink="">
      <xdr:nvSpPr>
        <xdr:cNvPr id="373" name="n_3aveValue【公営住宅】&#10;一人当たり面積"/>
        <xdr:cNvSpPr txBox="1"/>
      </xdr:nvSpPr>
      <xdr:spPr>
        <a:xfrm>
          <a:off x="7626427" y="1432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46181</xdr:rowOff>
    </xdr:from>
    <xdr:ext cx="469744" cy="259045"/>
    <xdr:sp macro="" textlink="">
      <xdr:nvSpPr>
        <xdr:cNvPr id="374" name="n_4aveValue【公営住宅】&#10;一人当たり面積"/>
        <xdr:cNvSpPr txBox="1"/>
      </xdr:nvSpPr>
      <xdr:spPr>
        <a:xfrm>
          <a:off x="6737427" y="14447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139653</xdr:rowOff>
    </xdr:from>
    <xdr:ext cx="469744" cy="259045"/>
    <xdr:sp macro="" textlink="">
      <xdr:nvSpPr>
        <xdr:cNvPr id="375" name="n_1mainValue【公営住宅】&#10;一人当たり面積"/>
        <xdr:cNvSpPr txBox="1"/>
      </xdr:nvSpPr>
      <xdr:spPr>
        <a:xfrm>
          <a:off x="9391727" y="14884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139464</xdr:rowOff>
    </xdr:from>
    <xdr:ext cx="469744" cy="259045"/>
    <xdr:sp macro="" textlink="">
      <xdr:nvSpPr>
        <xdr:cNvPr id="376" name="n_2mainValue【公営住宅】&#10;一人当たり面積"/>
        <xdr:cNvSpPr txBox="1"/>
      </xdr:nvSpPr>
      <xdr:spPr>
        <a:xfrm>
          <a:off x="8515427" y="1488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139273</xdr:rowOff>
    </xdr:from>
    <xdr:ext cx="469744" cy="259045"/>
    <xdr:sp macro="" textlink="">
      <xdr:nvSpPr>
        <xdr:cNvPr id="377" name="n_3mainValue【公営住宅】&#10;一人当たり面積"/>
        <xdr:cNvSpPr txBox="1"/>
      </xdr:nvSpPr>
      <xdr:spPr>
        <a:xfrm>
          <a:off x="7626427" y="1488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139082</xdr:rowOff>
    </xdr:from>
    <xdr:ext cx="469744" cy="259045"/>
    <xdr:sp macro="" textlink="">
      <xdr:nvSpPr>
        <xdr:cNvPr id="378" name="n_4mainValue【公営住宅】&#10;一人当たり面積"/>
        <xdr:cNvSpPr txBox="1"/>
      </xdr:nvSpPr>
      <xdr:spPr>
        <a:xfrm>
          <a:off x="6737427" y="1488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38100</xdr:rowOff>
    </xdr:to>
    <xdr:cxnSp macro="">
      <xdr:nvCxnSpPr>
        <xdr:cNvPr id="419" name="直線コネクタ 418"/>
        <xdr:cNvCxnSpPr/>
      </xdr:nvCxnSpPr>
      <xdr:spPr>
        <a:xfrm flipV="1">
          <a:off x="16318864" y="585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422" name="【認定こども園・幼稚園・保育所】&#10;有形固定資産減価償却率最大値テキスト"/>
        <xdr:cNvSpPr txBox="1"/>
      </xdr:nvSpPr>
      <xdr:spPr>
        <a:xfrm>
          <a:off x="16357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423" name="直線コネクタ 422"/>
        <xdr:cNvCxnSpPr/>
      </xdr:nvCxnSpPr>
      <xdr:spPr>
        <a:xfrm>
          <a:off x="16230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110507</xdr:rowOff>
    </xdr:from>
    <xdr:ext cx="405111" cy="259045"/>
    <xdr:sp macro="" textlink="">
      <xdr:nvSpPr>
        <xdr:cNvPr id="424" name="【認定こども園・幼稚園・保育所】&#10;有形固定資産減価償却率平均値テキスト"/>
        <xdr:cNvSpPr txBox="1"/>
      </xdr:nvSpPr>
      <xdr:spPr>
        <a:xfrm>
          <a:off x="16357600" y="6282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132080</xdr:rowOff>
    </xdr:from>
    <xdr:to>
      <xdr:col>85</xdr:col>
      <xdr:colOff>177800</xdr:colOff>
      <xdr:row>37</xdr:row>
      <xdr:rowOff>62230</xdr:rowOff>
    </xdr:to>
    <xdr:sp macro="" textlink="">
      <xdr:nvSpPr>
        <xdr:cNvPr id="425" name="フローチャート: 判断 424"/>
        <xdr:cNvSpPr/>
      </xdr:nvSpPr>
      <xdr:spPr>
        <a:xfrm>
          <a:off x="162687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130175</xdr:rowOff>
    </xdr:from>
    <xdr:to>
      <xdr:col>81</xdr:col>
      <xdr:colOff>101600</xdr:colOff>
      <xdr:row>37</xdr:row>
      <xdr:rowOff>60325</xdr:rowOff>
    </xdr:to>
    <xdr:sp macro="" textlink="">
      <xdr:nvSpPr>
        <xdr:cNvPr id="426" name="フローチャート: 判断 425"/>
        <xdr:cNvSpPr/>
      </xdr:nvSpPr>
      <xdr:spPr>
        <a:xfrm>
          <a:off x="15430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86360</xdr:rowOff>
    </xdr:from>
    <xdr:to>
      <xdr:col>76</xdr:col>
      <xdr:colOff>165100</xdr:colOff>
      <xdr:row>37</xdr:row>
      <xdr:rowOff>16510</xdr:rowOff>
    </xdr:to>
    <xdr:sp macro="" textlink="">
      <xdr:nvSpPr>
        <xdr:cNvPr id="427" name="フローチャート: 判断 426"/>
        <xdr:cNvSpPr/>
      </xdr:nvSpPr>
      <xdr:spPr>
        <a:xfrm>
          <a:off x="145415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145415</xdr:rowOff>
    </xdr:from>
    <xdr:to>
      <xdr:col>72</xdr:col>
      <xdr:colOff>38100</xdr:colOff>
      <xdr:row>37</xdr:row>
      <xdr:rowOff>75565</xdr:rowOff>
    </xdr:to>
    <xdr:sp macro="" textlink="">
      <xdr:nvSpPr>
        <xdr:cNvPr id="428" name="フローチャート: 判断 427"/>
        <xdr:cNvSpPr/>
      </xdr:nvSpPr>
      <xdr:spPr>
        <a:xfrm>
          <a:off x="13652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120650</xdr:rowOff>
    </xdr:from>
    <xdr:to>
      <xdr:col>67</xdr:col>
      <xdr:colOff>101600</xdr:colOff>
      <xdr:row>37</xdr:row>
      <xdr:rowOff>50800</xdr:rowOff>
    </xdr:to>
    <xdr:sp macro="" textlink="">
      <xdr:nvSpPr>
        <xdr:cNvPr id="429" name="フローチャート: 判断 428"/>
        <xdr:cNvSpPr/>
      </xdr:nvSpPr>
      <xdr:spPr>
        <a:xfrm>
          <a:off x="127635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15875</xdr:rowOff>
    </xdr:from>
    <xdr:to>
      <xdr:col>85</xdr:col>
      <xdr:colOff>177800</xdr:colOff>
      <xdr:row>35</xdr:row>
      <xdr:rowOff>117475</xdr:rowOff>
    </xdr:to>
    <xdr:sp macro="" textlink="">
      <xdr:nvSpPr>
        <xdr:cNvPr id="435" name="楕円 434"/>
        <xdr:cNvSpPr/>
      </xdr:nvSpPr>
      <xdr:spPr>
        <a:xfrm>
          <a:off x="16268700" y="601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38752</xdr:rowOff>
    </xdr:from>
    <xdr:ext cx="405111" cy="259045"/>
    <xdr:sp macro="" textlink="">
      <xdr:nvSpPr>
        <xdr:cNvPr id="436" name="【認定こども園・幼稚園・保育所】&#10;有形固定資産減価償却率該当値テキスト"/>
        <xdr:cNvSpPr txBox="1"/>
      </xdr:nvSpPr>
      <xdr:spPr>
        <a:xfrm>
          <a:off x="16357600" y="586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135890</xdr:rowOff>
    </xdr:from>
    <xdr:to>
      <xdr:col>81</xdr:col>
      <xdr:colOff>101600</xdr:colOff>
      <xdr:row>35</xdr:row>
      <xdr:rowOff>66040</xdr:rowOff>
    </xdr:to>
    <xdr:sp macro="" textlink="">
      <xdr:nvSpPr>
        <xdr:cNvPr id="437" name="楕円 436"/>
        <xdr:cNvSpPr/>
      </xdr:nvSpPr>
      <xdr:spPr>
        <a:xfrm>
          <a:off x="15430500" y="596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15240</xdr:rowOff>
    </xdr:from>
    <xdr:to>
      <xdr:col>85</xdr:col>
      <xdr:colOff>127000</xdr:colOff>
      <xdr:row>35</xdr:row>
      <xdr:rowOff>66675</xdr:rowOff>
    </xdr:to>
    <xdr:cxnSp macro="">
      <xdr:nvCxnSpPr>
        <xdr:cNvPr id="438" name="直線コネクタ 437"/>
        <xdr:cNvCxnSpPr/>
      </xdr:nvCxnSpPr>
      <xdr:spPr>
        <a:xfrm>
          <a:off x="15481300" y="601599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82550</xdr:rowOff>
    </xdr:from>
    <xdr:to>
      <xdr:col>76</xdr:col>
      <xdr:colOff>165100</xdr:colOff>
      <xdr:row>35</xdr:row>
      <xdr:rowOff>12700</xdr:rowOff>
    </xdr:to>
    <xdr:sp macro="" textlink="">
      <xdr:nvSpPr>
        <xdr:cNvPr id="439" name="楕円 438"/>
        <xdr:cNvSpPr/>
      </xdr:nvSpPr>
      <xdr:spPr>
        <a:xfrm>
          <a:off x="14541500" y="591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133350</xdr:rowOff>
    </xdr:from>
    <xdr:to>
      <xdr:col>81</xdr:col>
      <xdr:colOff>50800</xdr:colOff>
      <xdr:row>35</xdr:row>
      <xdr:rowOff>15240</xdr:rowOff>
    </xdr:to>
    <xdr:cxnSp macro="">
      <xdr:nvCxnSpPr>
        <xdr:cNvPr id="440" name="直線コネクタ 439"/>
        <xdr:cNvCxnSpPr/>
      </xdr:nvCxnSpPr>
      <xdr:spPr>
        <a:xfrm>
          <a:off x="14592300" y="596265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95885</xdr:rowOff>
    </xdr:from>
    <xdr:to>
      <xdr:col>72</xdr:col>
      <xdr:colOff>38100</xdr:colOff>
      <xdr:row>34</xdr:row>
      <xdr:rowOff>26035</xdr:rowOff>
    </xdr:to>
    <xdr:sp macro="" textlink="">
      <xdr:nvSpPr>
        <xdr:cNvPr id="441" name="楕円 440"/>
        <xdr:cNvSpPr/>
      </xdr:nvSpPr>
      <xdr:spPr>
        <a:xfrm>
          <a:off x="13652500" y="575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146685</xdr:rowOff>
    </xdr:from>
    <xdr:to>
      <xdr:col>76</xdr:col>
      <xdr:colOff>114300</xdr:colOff>
      <xdr:row>34</xdr:row>
      <xdr:rowOff>133350</xdr:rowOff>
    </xdr:to>
    <xdr:cxnSp macro="">
      <xdr:nvCxnSpPr>
        <xdr:cNvPr id="442" name="直線コネクタ 441"/>
        <xdr:cNvCxnSpPr/>
      </xdr:nvCxnSpPr>
      <xdr:spPr>
        <a:xfrm>
          <a:off x="13703300" y="5804535"/>
          <a:ext cx="889000" cy="15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95885</xdr:rowOff>
    </xdr:from>
    <xdr:to>
      <xdr:col>67</xdr:col>
      <xdr:colOff>101600</xdr:colOff>
      <xdr:row>34</xdr:row>
      <xdr:rowOff>26035</xdr:rowOff>
    </xdr:to>
    <xdr:sp macro="" textlink="">
      <xdr:nvSpPr>
        <xdr:cNvPr id="443" name="楕円 442"/>
        <xdr:cNvSpPr/>
      </xdr:nvSpPr>
      <xdr:spPr>
        <a:xfrm>
          <a:off x="12763500" y="575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146685</xdr:rowOff>
    </xdr:from>
    <xdr:to>
      <xdr:col>71</xdr:col>
      <xdr:colOff>177800</xdr:colOff>
      <xdr:row>33</xdr:row>
      <xdr:rowOff>146685</xdr:rowOff>
    </xdr:to>
    <xdr:cxnSp macro="">
      <xdr:nvCxnSpPr>
        <xdr:cNvPr id="444" name="直線コネクタ 443"/>
        <xdr:cNvCxnSpPr/>
      </xdr:nvCxnSpPr>
      <xdr:spPr>
        <a:xfrm>
          <a:off x="12814300" y="58045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51452</xdr:rowOff>
    </xdr:from>
    <xdr:ext cx="405111" cy="259045"/>
    <xdr:sp macro="" textlink="">
      <xdr:nvSpPr>
        <xdr:cNvPr id="445" name="n_1aveValue【認定こども園・幼稚園・保育所】&#10;有形固定資産減価償却率"/>
        <xdr:cNvSpPr txBox="1"/>
      </xdr:nvSpPr>
      <xdr:spPr>
        <a:xfrm>
          <a:off x="15266044" y="639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7637</xdr:rowOff>
    </xdr:from>
    <xdr:ext cx="405111" cy="259045"/>
    <xdr:sp macro="" textlink="">
      <xdr:nvSpPr>
        <xdr:cNvPr id="446" name="n_2aveValue【認定こども園・幼稚園・保育所】&#10;有形固定資産減価償却率"/>
        <xdr:cNvSpPr txBox="1"/>
      </xdr:nvSpPr>
      <xdr:spPr>
        <a:xfrm>
          <a:off x="14389744" y="635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66692</xdr:rowOff>
    </xdr:from>
    <xdr:ext cx="405111" cy="259045"/>
    <xdr:sp macro="" textlink="">
      <xdr:nvSpPr>
        <xdr:cNvPr id="447" name="n_3aveValue【認定こども園・幼稚園・保育所】&#10;有形固定資産減価償却率"/>
        <xdr:cNvSpPr txBox="1"/>
      </xdr:nvSpPr>
      <xdr:spPr>
        <a:xfrm>
          <a:off x="13500744" y="641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41927</xdr:rowOff>
    </xdr:from>
    <xdr:ext cx="405111" cy="259045"/>
    <xdr:sp macro="" textlink="">
      <xdr:nvSpPr>
        <xdr:cNvPr id="448" name="n_4aveValue【認定こども園・幼稚園・保育所】&#10;有形固定資産減価償却率"/>
        <xdr:cNvSpPr txBox="1"/>
      </xdr:nvSpPr>
      <xdr:spPr>
        <a:xfrm>
          <a:off x="12611744" y="638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82567</xdr:rowOff>
    </xdr:from>
    <xdr:ext cx="405111" cy="259045"/>
    <xdr:sp macro="" textlink="">
      <xdr:nvSpPr>
        <xdr:cNvPr id="449" name="n_1mainValue【認定こども園・幼稚園・保育所】&#10;有形固定資産減価償却率"/>
        <xdr:cNvSpPr txBox="1"/>
      </xdr:nvSpPr>
      <xdr:spPr>
        <a:xfrm>
          <a:off x="15266044" y="574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29227</xdr:rowOff>
    </xdr:from>
    <xdr:ext cx="405111" cy="259045"/>
    <xdr:sp macro="" textlink="">
      <xdr:nvSpPr>
        <xdr:cNvPr id="450" name="n_2mainValue【認定こども園・幼稚園・保育所】&#10;有形固定資産減価償却率"/>
        <xdr:cNvSpPr txBox="1"/>
      </xdr:nvSpPr>
      <xdr:spPr>
        <a:xfrm>
          <a:off x="14389744" y="568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42562</xdr:rowOff>
    </xdr:from>
    <xdr:ext cx="405111" cy="259045"/>
    <xdr:sp macro="" textlink="">
      <xdr:nvSpPr>
        <xdr:cNvPr id="451" name="n_3mainValue【認定こども園・幼稚園・保育所】&#10;有形固定資産減価償却率"/>
        <xdr:cNvSpPr txBox="1"/>
      </xdr:nvSpPr>
      <xdr:spPr>
        <a:xfrm>
          <a:off x="13500744" y="552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42562</xdr:rowOff>
    </xdr:from>
    <xdr:ext cx="405111" cy="259045"/>
    <xdr:sp macro="" textlink="">
      <xdr:nvSpPr>
        <xdr:cNvPr id="452" name="n_4mainValue【認定こども園・幼稚園・保育所】&#10;有形固定資産減価償却率"/>
        <xdr:cNvSpPr txBox="1"/>
      </xdr:nvSpPr>
      <xdr:spPr>
        <a:xfrm>
          <a:off x="12611744" y="552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4" name="テキスト ボックス 463"/>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6" name="テキスト ボックス 465"/>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8" name="テキスト ボックス 467"/>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0" name="テキスト ボックス 469"/>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115062</xdr:rowOff>
    </xdr:from>
    <xdr:to>
      <xdr:col>116</xdr:col>
      <xdr:colOff>62864</xdr:colOff>
      <xdr:row>41</xdr:row>
      <xdr:rowOff>87630</xdr:rowOff>
    </xdr:to>
    <xdr:cxnSp macro="">
      <xdr:nvCxnSpPr>
        <xdr:cNvPr id="474" name="直線コネクタ 473"/>
        <xdr:cNvCxnSpPr/>
      </xdr:nvCxnSpPr>
      <xdr:spPr>
        <a:xfrm flipV="1">
          <a:off x="22160864" y="5944362"/>
          <a:ext cx="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91457</xdr:rowOff>
    </xdr:from>
    <xdr:ext cx="469744" cy="259045"/>
    <xdr:sp macro="" textlink="">
      <xdr:nvSpPr>
        <xdr:cNvPr id="475" name="【認定こども園・幼稚園・保育所】&#10;一人当たり面積最小値テキスト"/>
        <xdr:cNvSpPr txBox="1"/>
      </xdr:nvSpPr>
      <xdr:spPr>
        <a:xfrm>
          <a:off x="22199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87630</xdr:rowOff>
    </xdr:from>
    <xdr:to>
      <xdr:col>116</xdr:col>
      <xdr:colOff>152400</xdr:colOff>
      <xdr:row>41</xdr:row>
      <xdr:rowOff>87630</xdr:rowOff>
    </xdr:to>
    <xdr:cxnSp macro="">
      <xdr:nvCxnSpPr>
        <xdr:cNvPr id="476" name="直線コネクタ 475"/>
        <xdr:cNvCxnSpPr/>
      </xdr:nvCxnSpPr>
      <xdr:spPr>
        <a:xfrm>
          <a:off x="22072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61739</xdr:rowOff>
    </xdr:from>
    <xdr:ext cx="469744" cy="259045"/>
    <xdr:sp macro="" textlink="">
      <xdr:nvSpPr>
        <xdr:cNvPr id="477" name="【認定こども園・幼稚園・保育所】&#10;一人当たり面積最大値テキスト"/>
        <xdr:cNvSpPr txBox="1"/>
      </xdr:nvSpPr>
      <xdr:spPr>
        <a:xfrm>
          <a:off x="22199600" y="5719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115062</xdr:rowOff>
    </xdr:from>
    <xdr:to>
      <xdr:col>116</xdr:col>
      <xdr:colOff>152400</xdr:colOff>
      <xdr:row>34</xdr:row>
      <xdr:rowOff>115062</xdr:rowOff>
    </xdr:to>
    <xdr:cxnSp macro="">
      <xdr:nvCxnSpPr>
        <xdr:cNvPr id="478" name="直線コネクタ 477"/>
        <xdr:cNvCxnSpPr/>
      </xdr:nvCxnSpPr>
      <xdr:spPr>
        <a:xfrm>
          <a:off x="22072600" y="5944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92981</xdr:rowOff>
    </xdr:from>
    <xdr:ext cx="469744" cy="259045"/>
    <xdr:sp macro="" textlink="">
      <xdr:nvSpPr>
        <xdr:cNvPr id="479" name="【認定こども園・幼稚園・保育所】&#10;一人当たり面積平均値テキスト"/>
        <xdr:cNvSpPr txBox="1"/>
      </xdr:nvSpPr>
      <xdr:spPr>
        <a:xfrm>
          <a:off x="22199600" y="66080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114554</xdr:rowOff>
    </xdr:from>
    <xdr:to>
      <xdr:col>116</xdr:col>
      <xdr:colOff>114300</xdr:colOff>
      <xdr:row>39</xdr:row>
      <xdr:rowOff>44704</xdr:rowOff>
    </xdr:to>
    <xdr:sp macro="" textlink="">
      <xdr:nvSpPr>
        <xdr:cNvPr id="480" name="フローチャート: 判断 479"/>
        <xdr:cNvSpPr/>
      </xdr:nvSpPr>
      <xdr:spPr>
        <a:xfrm>
          <a:off x="22110700" y="662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89408</xdr:rowOff>
    </xdr:from>
    <xdr:to>
      <xdr:col>112</xdr:col>
      <xdr:colOff>38100</xdr:colOff>
      <xdr:row>39</xdr:row>
      <xdr:rowOff>19558</xdr:rowOff>
    </xdr:to>
    <xdr:sp macro="" textlink="">
      <xdr:nvSpPr>
        <xdr:cNvPr id="481" name="フローチャート: 判断 480"/>
        <xdr:cNvSpPr/>
      </xdr:nvSpPr>
      <xdr:spPr>
        <a:xfrm>
          <a:off x="21272500" y="660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100838</xdr:rowOff>
    </xdr:from>
    <xdr:to>
      <xdr:col>107</xdr:col>
      <xdr:colOff>101600</xdr:colOff>
      <xdr:row>39</xdr:row>
      <xdr:rowOff>30988</xdr:rowOff>
    </xdr:to>
    <xdr:sp macro="" textlink="">
      <xdr:nvSpPr>
        <xdr:cNvPr id="482" name="フローチャート: 判断 481"/>
        <xdr:cNvSpPr/>
      </xdr:nvSpPr>
      <xdr:spPr>
        <a:xfrm>
          <a:off x="20383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96266</xdr:rowOff>
    </xdr:from>
    <xdr:to>
      <xdr:col>102</xdr:col>
      <xdr:colOff>165100</xdr:colOff>
      <xdr:row>39</xdr:row>
      <xdr:rowOff>26416</xdr:rowOff>
    </xdr:to>
    <xdr:sp macro="" textlink="">
      <xdr:nvSpPr>
        <xdr:cNvPr id="483" name="フローチャート: 判断 482"/>
        <xdr:cNvSpPr/>
      </xdr:nvSpPr>
      <xdr:spPr>
        <a:xfrm>
          <a:off x="1949450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80264</xdr:rowOff>
    </xdr:from>
    <xdr:to>
      <xdr:col>98</xdr:col>
      <xdr:colOff>38100</xdr:colOff>
      <xdr:row>39</xdr:row>
      <xdr:rowOff>10414</xdr:rowOff>
    </xdr:to>
    <xdr:sp macro="" textlink="">
      <xdr:nvSpPr>
        <xdr:cNvPr id="484" name="フローチャート: 判断 483"/>
        <xdr:cNvSpPr/>
      </xdr:nvSpPr>
      <xdr:spPr>
        <a:xfrm>
          <a:off x="18605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162560</xdr:rowOff>
    </xdr:from>
    <xdr:to>
      <xdr:col>116</xdr:col>
      <xdr:colOff>114300</xdr:colOff>
      <xdr:row>38</xdr:row>
      <xdr:rowOff>92710</xdr:rowOff>
    </xdr:to>
    <xdr:sp macro="" textlink="">
      <xdr:nvSpPr>
        <xdr:cNvPr id="490" name="楕円 489"/>
        <xdr:cNvSpPr/>
      </xdr:nvSpPr>
      <xdr:spPr>
        <a:xfrm>
          <a:off x="221107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13987</xdr:rowOff>
    </xdr:from>
    <xdr:ext cx="469744" cy="259045"/>
    <xdr:sp macro="" textlink="">
      <xdr:nvSpPr>
        <xdr:cNvPr id="491" name="【認定こども園・幼稚園・保育所】&#10;一人当たり面積該当値テキスト"/>
        <xdr:cNvSpPr txBox="1"/>
      </xdr:nvSpPr>
      <xdr:spPr>
        <a:xfrm>
          <a:off x="22199600" y="635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157988</xdr:rowOff>
    </xdr:from>
    <xdr:to>
      <xdr:col>112</xdr:col>
      <xdr:colOff>38100</xdr:colOff>
      <xdr:row>38</xdr:row>
      <xdr:rowOff>88138</xdr:rowOff>
    </xdr:to>
    <xdr:sp macro="" textlink="">
      <xdr:nvSpPr>
        <xdr:cNvPr id="492" name="楕円 491"/>
        <xdr:cNvSpPr/>
      </xdr:nvSpPr>
      <xdr:spPr>
        <a:xfrm>
          <a:off x="21272500" y="650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37338</xdr:rowOff>
    </xdr:from>
    <xdr:to>
      <xdr:col>116</xdr:col>
      <xdr:colOff>63500</xdr:colOff>
      <xdr:row>38</xdr:row>
      <xdr:rowOff>41910</xdr:rowOff>
    </xdr:to>
    <xdr:cxnSp macro="">
      <xdr:nvCxnSpPr>
        <xdr:cNvPr id="493" name="直線コネクタ 492"/>
        <xdr:cNvCxnSpPr/>
      </xdr:nvCxnSpPr>
      <xdr:spPr>
        <a:xfrm>
          <a:off x="21323300" y="655243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153416</xdr:rowOff>
    </xdr:from>
    <xdr:to>
      <xdr:col>107</xdr:col>
      <xdr:colOff>101600</xdr:colOff>
      <xdr:row>38</xdr:row>
      <xdr:rowOff>83565</xdr:rowOff>
    </xdr:to>
    <xdr:sp macro="" textlink="">
      <xdr:nvSpPr>
        <xdr:cNvPr id="494" name="楕円 493"/>
        <xdr:cNvSpPr/>
      </xdr:nvSpPr>
      <xdr:spPr>
        <a:xfrm>
          <a:off x="20383500" y="64970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32766</xdr:rowOff>
    </xdr:from>
    <xdr:to>
      <xdr:col>111</xdr:col>
      <xdr:colOff>177800</xdr:colOff>
      <xdr:row>38</xdr:row>
      <xdr:rowOff>37338</xdr:rowOff>
    </xdr:to>
    <xdr:cxnSp macro="">
      <xdr:nvCxnSpPr>
        <xdr:cNvPr id="495" name="直線コネクタ 494"/>
        <xdr:cNvCxnSpPr/>
      </xdr:nvCxnSpPr>
      <xdr:spPr>
        <a:xfrm>
          <a:off x="20434300" y="654786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146558</xdr:rowOff>
    </xdr:from>
    <xdr:to>
      <xdr:col>102</xdr:col>
      <xdr:colOff>165100</xdr:colOff>
      <xdr:row>38</xdr:row>
      <xdr:rowOff>76708</xdr:rowOff>
    </xdr:to>
    <xdr:sp macro="" textlink="">
      <xdr:nvSpPr>
        <xdr:cNvPr id="496" name="楕円 495"/>
        <xdr:cNvSpPr/>
      </xdr:nvSpPr>
      <xdr:spPr>
        <a:xfrm>
          <a:off x="19494500" y="64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25908</xdr:rowOff>
    </xdr:from>
    <xdr:to>
      <xdr:col>107</xdr:col>
      <xdr:colOff>50800</xdr:colOff>
      <xdr:row>38</xdr:row>
      <xdr:rowOff>32766</xdr:rowOff>
    </xdr:to>
    <xdr:cxnSp macro="">
      <xdr:nvCxnSpPr>
        <xdr:cNvPr id="497" name="直線コネクタ 496"/>
        <xdr:cNvCxnSpPr/>
      </xdr:nvCxnSpPr>
      <xdr:spPr>
        <a:xfrm>
          <a:off x="19545300" y="654100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137414</xdr:rowOff>
    </xdr:from>
    <xdr:to>
      <xdr:col>98</xdr:col>
      <xdr:colOff>38100</xdr:colOff>
      <xdr:row>38</xdr:row>
      <xdr:rowOff>67564</xdr:rowOff>
    </xdr:to>
    <xdr:sp macro="" textlink="">
      <xdr:nvSpPr>
        <xdr:cNvPr id="498" name="楕円 497"/>
        <xdr:cNvSpPr/>
      </xdr:nvSpPr>
      <xdr:spPr>
        <a:xfrm>
          <a:off x="18605500" y="648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16764</xdr:rowOff>
    </xdr:from>
    <xdr:to>
      <xdr:col>102</xdr:col>
      <xdr:colOff>114300</xdr:colOff>
      <xdr:row>38</xdr:row>
      <xdr:rowOff>25908</xdr:rowOff>
    </xdr:to>
    <xdr:cxnSp macro="">
      <xdr:nvCxnSpPr>
        <xdr:cNvPr id="499" name="直線コネクタ 498"/>
        <xdr:cNvCxnSpPr/>
      </xdr:nvCxnSpPr>
      <xdr:spPr>
        <a:xfrm>
          <a:off x="18656300" y="65318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10685</xdr:rowOff>
    </xdr:from>
    <xdr:ext cx="469744" cy="259045"/>
    <xdr:sp macro="" textlink="">
      <xdr:nvSpPr>
        <xdr:cNvPr id="500" name="n_1aveValue【認定こども園・幼稚園・保育所】&#10;一人当たり面積"/>
        <xdr:cNvSpPr txBox="1"/>
      </xdr:nvSpPr>
      <xdr:spPr>
        <a:xfrm>
          <a:off x="21075727" y="669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22115</xdr:rowOff>
    </xdr:from>
    <xdr:ext cx="469744" cy="259045"/>
    <xdr:sp macro="" textlink="">
      <xdr:nvSpPr>
        <xdr:cNvPr id="501" name="n_2aveValue【認定こども園・幼稚園・保育所】&#10;一人当たり面積"/>
        <xdr:cNvSpPr txBox="1"/>
      </xdr:nvSpPr>
      <xdr:spPr>
        <a:xfrm>
          <a:off x="20199427" y="670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17543</xdr:rowOff>
    </xdr:from>
    <xdr:ext cx="469744" cy="259045"/>
    <xdr:sp macro="" textlink="">
      <xdr:nvSpPr>
        <xdr:cNvPr id="502" name="n_3aveValue【認定こども園・幼稚園・保育所】&#10;一人当たり面積"/>
        <xdr:cNvSpPr txBox="1"/>
      </xdr:nvSpPr>
      <xdr:spPr>
        <a:xfrm>
          <a:off x="19310427" y="670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1541</xdr:rowOff>
    </xdr:from>
    <xdr:ext cx="469744" cy="259045"/>
    <xdr:sp macro="" textlink="">
      <xdr:nvSpPr>
        <xdr:cNvPr id="503" name="n_4aveValue【認定こども園・幼稚園・保育所】&#10;一人当たり面積"/>
        <xdr:cNvSpPr txBox="1"/>
      </xdr:nvSpPr>
      <xdr:spPr>
        <a:xfrm>
          <a:off x="18421427" y="668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104665</xdr:rowOff>
    </xdr:from>
    <xdr:ext cx="469744" cy="259045"/>
    <xdr:sp macro="" textlink="">
      <xdr:nvSpPr>
        <xdr:cNvPr id="504" name="n_1mainValue【認定こども園・幼稚園・保育所】&#10;一人当たり面積"/>
        <xdr:cNvSpPr txBox="1"/>
      </xdr:nvSpPr>
      <xdr:spPr>
        <a:xfrm>
          <a:off x="21075727" y="627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100093</xdr:rowOff>
    </xdr:from>
    <xdr:ext cx="469744" cy="259045"/>
    <xdr:sp macro="" textlink="">
      <xdr:nvSpPr>
        <xdr:cNvPr id="505" name="n_2mainValue【認定こども園・幼稚園・保育所】&#10;一人当たり面積"/>
        <xdr:cNvSpPr txBox="1"/>
      </xdr:nvSpPr>
      <xdr:spPr>
        <a:xfrm>
          <a:off x="20199427" y="627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93235</xdr:rowOff>
    </xdr:from>
    <xdr:ext cx="469744" cy="259045"/>
    <xdr:sp macro="" textlink="">
      <xdr:nvSpPr>
        <xdr:cNvPr id="506" name="n_3mainValue【認定こども園・幼稚園・保育所】&#10;一人当たり面積"/>
        <xdr:cNvSpPr txBox="1"/>
      </xdr:nvSpPr>
      <xdr:spPr>
        <a:xfrm>
          <a:off x="19310427" y="626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84091</xdr:rowOff>
    </xdr:from>
    <xdr:ext cx="469744" cy="259045"/>
    <xdr:sp macro="" textlink="">
      <xdr:nvSpPr>
        <xdr:cNvPr id="507" name="n_4mainValue【認定こども園・幼稚園・保育所】&#10;一人当たり面積"/>
        <xdr:cNvSpPr txBox="1"/>
      </xdr:nvSpPr>
      <xdr:spPr>
        <a:xfrm>
          <a:off x="18421427" y="625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0" name="テキスト ボックス 519"/>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0" name="テキスト ボックス 529"/>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78377</xdr:rowOff>
    </xdr:from>
    <xdr:to>
      <xdr:col>85</xdr:col>
      <xdr:colOff>126364</xdr:colOff>
      <xdr:row>64</xdr:row>
      <xdr:rowOff>0</xdr:rowOff>
    </xdr:to>
    <xdr:cxnSp macro="">
      <xdr:nvCxnSpPr>
        <xdr:cNvPr id="533" name="直線コネクタ 532"/>
        <xdr:cNvCxnSpPr/>
      </xdr:nvCxnSpPr>
      <xdr:spPr>
        <a:xfrm flipV="1">
          <a:off x="16318864" y="9679577"/>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05111" cy="259045"/>
    <xdr:sp macro="" textlink="">
      <xdr:nvSpPr>
        <xdr:cNvPr id="534" name="【学校施設】&#10;有形固定資産減価償却率最小値テキスト"/>
        <xdr:cNvSpPr txBox="1"/>
      </xdr:nvSpPr>
      <xdr:spPr>
        <a:xfrm>
          <a:off x="16357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535" name="直線コネクタ 534"/>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25054</xdr:rowOff>
    </xdr:from>
    <xdr:ext cx="405111" cy="259045"/>
    <xdr:sp macro="" textlink="">
      <xdr:nvSpPr>
        <xdr:cNvPr id="536" name="【学校施設】&#10;有形固定資産減価償却率最大値テキスト"/>
        <xdr:cNvSpPr txBox="1"/>
      </xdr:nvSpPr>
      <xdr:spPr>
        <a:xfrm>
          <a:off x="16357600" y="945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78377</xdr:rowOff>
    </xdr:from>
    <xdr:to>
      <xdr:col>86</xdr:col>
      <xdr:colOff>25400</xdr:colOff>
      <xdr:row>56</xdr:row>
      <xdr:rowOff>78377</xdr:rowOff>
    </xdr:to>
    <xdr:cxnSp macro="">
      <xdr:nvCxnSpPr>
        <xdr:cNvPr id="537" name="直線コネクタ 536"/>
        <xdr:cNvCxnSpPr/>
      </xdr:nvCxnSpPr>
      <xdr:spPr>
        <a:xfrm>
          <a:off x="16230600" y="967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40657</xdr:rowOff>
    </xdr:from>
    <xdr:ext cx="405111" cy="259045"/>
    <xdr:sp macro="" textlink="">
      <xdr:nvSpPr>
        <xdr:cNvPr id="538" name="【学校施設】&#10;有形固定資産減価償却率平均値テキスト"/>
        <xdr:cNvSpPr txBox="1"/>
      </xdr:nvSpPr>
      <xdr:spPr>
        <a:xfrm>
          <a:off x="16357600" y="998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17780</xdr:rowOff>
    </xdr:from>
    <xdr:to>
      <xdr:col>85</xdr:col>
      <xdr:colOff>177800</xdr:colOff>
      <xdr:row>59</xdr:row>
      <xdr:rowOff>119380</xdr:rowOff>
    </xdr:to>
    <xdr:sp macro="" textlink="">
      <xdr:nvSpPr>
        <xdr:cNvPr id="539" name="フローチャート: 判断 538"/>
        <xdr:cNvSpPr/>
      </xdr:nvSpPr>
      <xdr:spPr>
        <a:xfrm>
          <a:off x="162687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122283</xdr:rowOff>
    </xdr:from>
    <xdr:to>
      <xdr:col>81</xdr:col>
      <xdr:colOff>101600</xdr:colOff>
      <xdr:row>61</xdr:row>
      <xdr:rowOff>52433</xdr:rowOff>
    </xdr:to>
    <xdr:sp macro="" textlink="">
      <xdr:nvSpPr>
        <xdr:cNvPr id="540" name="フローチャート: 判断 539"/>
        <xdr:cNvSpPr/>
      </xdr:nvSpPr>
      <xdr:spPr>
        <a:xfrm>
          <a:off x="15430500" y="1040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112485</xdr:rowOff>
    </xdr:from>
    <xdr:to>
      <xdr:col>76</xdr:col>
      <xdr:colOff>165100</xdr:colOff>
      <xdr:row>61</xdr:row>
      <xdr:rowOff>42635</xdr:rowOff>
    </xdr:to>
    <xdr:sp macro="" textlink="">
      <xdr:nvSpPr>
        <xdr:cNvPr id="541" name="フローチャート: 判断 540"/>
        <xdr:cNvSpPr/>
      </xdr:nvSpPr>
      <xdr:spPr>
        <a:xfrm>
          <a:off x="14541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125549</xdr:rowOff>
    </xdr:from>
    <xdr:to>
      <xdr:col>72</xdr:col>
      <xdr:colOff>38100</xdr:colOff>
      <xdr:row>61</xdr:row>
      <xdr:rowOff>55699</xdr:rowOff>
    </xdr:to>
    <xdr:sp macro="" textlink="">
      <xdr:nvSpPr>
        <xdr:cNvPr id="542" name="フローチャート: 判断 541"/>
        <xdr:cNvSpPr/>
      </xdr:nvSpPr>
      <xdr:spPr>
        <a:xfrm>
          <a:off x="136525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39007</xdr:rowOff>
    </xdr:from>
    <xdr:to>
      <xdr:col>67</xdr:col>
      <xdr:colOff>101600</xdr:colOff>
      <xdr:row>60</xdr:row>
      <xdr:rowOff>140607</xdr:rowOff>
    </xdr:to>
    <xdr:sp macro="" textlink="">
      <xdr:nvSpPr>
        <xdr:cNvPr id="543" name="フローチャート: 判断 542"/>
        <xdr:cNvSpPr/>
      </xdr:nvSpPr>
      <xdr:spPr>
        <a:xfrm>
          <a:off x="12763500" y="103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549" name="楕円 548"/>
        <xdr:cNvSpPr/>
      </xdr:nvSpPr>
      <xdr:spPr>
        <a:xfrm>
          <a:off x="162687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41927</xdr:rowOff>
    </xdr:from>
    <xdr:ext cx="405111" cy="259045"/>
    <xdr:sp macro="" textlink="">
      <xdr:nvSpPr>
        <xdr:cNvPr id="550" name="【学校施設】&#10;有形固定資産減価償却率該当値テキスト"/>
        <xdr:cNvSpPr txBox="1"/>
      </xdr:nvSpPr>
      <xdr:spPr>
        <a:xfrm>
          <a:off x="16357600"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34109</xdr:rowOff>
    </xdr:from>
    <xdr:to>
      <xdr:col>81</xdr:col>
      <xdr:colOff>101600</xdr:colOff>
      <xdr:row>60</xdr:row>
      <xdr:rowOff>135709</xdr:rowOff>
    </xdr:to>
    <xdr:sp macro="" textlink="">
      <xdr:nvSpPr>
        <xdr:cNvPr id="551" name="楕円 550"/>
        <xdr:cNvSpPr/>
      </xdr:nvSpPr>
      <xdr:spPr>
        <a:xfrm>
          <a:off x="15430500" y="103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84909</xdr:rowOff>
    </xdr:from>
    <xdr:to>
      <xdr:col>85</xdr:col>
      <xdr:colOff>127000</xdr:colOff>
      <xdr:row>60</xdr:row>
      <xdr:rowOff>114300</xdr:rowOff>
    </xdr:to>
    <xdr:cxnSp macro="">
      <xdr:nvCxnSpPr>
        <xdr:cNvPr id="552" name="直線コネクタ 551"/>
        <xdr:cNvCxnSpPr/>
      </xdr:nvCxnSpPr>
      <xdr:spPr>
        <a:xfrm>
          <a:off x="15481300" y="10371909"/>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76563</xdr:rowOff>
    </xdr:from>
    <xdr:to>
      <xdr:col>76</xdr:col>
      <xdr:colOff>165100</xdr:colOff>
      <xdr:row>61</xdr:row>
      <xdr:rowOff>6713</xdr:rowOff>
    </xdr:to>
    <xdr:sp macro="" textlink="">
      <xdr:nvSpPr>
        <xdr:cNvPr id="553" name="楕円 552"/>
        <xdr:cNvSpPr/>
      </xdr:nvSpPr>
      <xdr:spPr>
        <a:xfrm>
          <a:off x="145415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84909</xdr:rowOff>
    </xdr:from>
    <xdr:to>
      <xdr:col>81</xdr:col>
      <xdr:colOff>50800</xdr:colOff>
      <xdr:row>60</xdr:row>
      <xdr:rowOff>127363</xdr:rowOff>
    </xdr:to>
    <xdr:cxnSp macro="">
      <xdr:nvCxnSpPr>
        <xdr:cNvPr id="554" name="直線コネクタ 553"/>
        <xdr:cNvCxnSpPr/>
      </xdr:nvCxnSpPr>
      <xdr:spPr>
        <a:xfrm flipV="1">
          <a:off x="14592300" y="10371909"/>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84727</xdr:rowOff>
    </xdr:from>
    <xdr:to>
      <xdr:col>72</xdr:col>
      <xdr:colOff>38100</xdr:colOff>
      <xdr:row>60</xdr:row>
      <xdr:rowOff>14877</xdr:rowOff>
    </xdr:to>
    <xdr:sp macro="" textlink="">
      <xdr:nvSpPr>
        <xdr:cNvPr id="555" name="楕円 554"/>
        <xdr:cNvSpPr/>
      </xdr:nvSpPr>
      <xdr:spPr>
        <a:xfrm>
          <a:off x="13652500" y="1020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135527</xdr:rowOff>
    </xdr:from>
    <xdr:to>
      <xdr:col>76</xdr:col>
      <xdr:colOff>114300</xdr:colOff>
      <xdr:row>60</xdr:row>
      <xdr:rowOff>127363</xdr:rowOff>
    </xdr:to>
    <xdr:cxnSp macro="">
      <xdr:nvCxnSpPr>
        <xdr:cNvPr id="556" name="直線コネクタ 555"/>
        <xdr:cNvCxnSpPr/>
      </xdr:nvCxnSpPr>
      <xdr:spPr>
        <a:xfrm>
          <a:off x="13703300" y="1025107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84727</xdr:rowOff>
    </xdr:from>
    <xdr:to>
      <xdr:col>67</xdr:col>
      <xdr:colOff>101600</xdr:colOff>
      <xdr:row>60</xdr:row>
      <xdr:rowOff>14877</xdr:rowOff>
    </xdr:to>
    <xdr:sp macro="" textlink="">
      <xdr:nvSpPr>
        <xdr:cNvPr id="557" name="楕円 556"/>
        <xdr:cNvSpPr/>
      </xdr:nvSpPr>
      <xdr:spPr>
        <a:xfrm>
          <a:off x="12763500" y="1020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135527</xdr:rowOff>
    </xdr:from>
    <xdr:to>
      <xdr:col>71</xdr:col>
      <xdr:colOff>177800</xdr:colOff>
      <xdr:row>59</xdr:row>
      <xdr:rowOff>135527</xdr:rowOff>
    </xdr:to>
    <xdr:cxnSp macro="">
      <xdr:nvCxnSpPr>
        <xdr:cNvPr id="558" name="直線コネクタ 557"/>
        <xdr:cNvCxnSpPr/>
      </xdr:nvCxnSpPr>
      <xdr:spPr>
        <a:xfrm>
          <a:off x="12814300" y="102510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43560</xdr:rowOff>
    </xdr:from>
    <xdr:ext cx="405111" cy="259045"/>
    <xdr:sp macro="" textlink="">
      <xdr:nvSpPr>
        <xdr:cNvPr id="559" name="n_1aveValue【学校施設】&#10;有形固定資産減価償却率"/>
        <xdr:cNvSpPr txBox="1"/>
      </xdr:nvSpPr>
      <xdr:spPr>
        <a:xfrm>
          <a:off x="15266044" y="1050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33762</xdr:rowOff>
    </xdr:from>
    <xdr:ext cx="405111" cy="259045"/>
    <xdr:sp macro="" textlink="">
      <xdr:nvSpPr>
        <xdr:cNvPr id="560" name="n_2aveValue【学校施設】&#10;有形固定資産減価償却率"/>
        <xdr:cNvSpPr txBox="1"/>
      </xdr:nvSpPr>
      <xdr:spPr>
        <a:xfrm>
          <a:off x="143897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46826</xdr:rowOff>
    </xdr:from>
    <xdr:ext cx="405111" cy="259045"/>
    <xdr:sp macro="" textlink="">
      <xdr:nvSpPr>
        <xdr:cNvPr id="561" name="n_3aveValue【学校施設】&#10;有形固定資産減価償却率"/>
        <xdr:cNvSpPr txBox="1"/>
      </xdr:nvSpPr>
      <xdr:spPr>
        <a:xfrm>
          <a:off x="13500744" y="1050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131734</xdr:rowOff>
    </xdr:from>
    <xdr:ext cx="405111" cy="259045"/>
    <xdr:sp macro="" textlink="">
      <xdr:nvSpPr>
        <xdr:cNvPr id="562" name="n_4aveValue【学校施設】&#10;有形固定資産減価償却率"/>
        <xdr:cNvSpPr txBox="1"/>
      </xdr:nvSpPr>
      <xdr:spPr>
        <a:xfrm>
          <a:off x="12611744" y="1041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152236</xdr:rowOff>
    </xdr:from>
    <xdr:ext cx="405111" cy="259045"/>
    <xdr:sp macro="" textlink="">
      <xdr:nvSpPr>
        <xdr:cNvPr id="563" name="n_1mainValue【学校施設】&#10;有形固定資産減価償却率"/>
        <xdr:cNvSpPr txBox="1"/>
      </xdr:nvSpPr>
      <xdr:spPr>
        <a:xfrm>
          <a:off x="15266044" y="10096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23240</xdr:rowOff>
    </xdr:from>
    <xdr:ext cx="405111" cy="259045"/>
    <xdr:sp macro="" textlink="">
      <xdr:nvSpPr>
        <xdr:cNvPr id="564" name="n_2mainValue【学校施設】&#10;有形固定資産減価償却率"/>
        <xdr:cNvSpPr txBox="1"/>
      </xdr:nvSpPr>
      <xdr:spPr>
        <a:xfrm>
          <a:off x="14389744" y="1013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31404</xdr:rowOff>
    </xdr:from>
    <xdr:ext cx="405111" cy="259045"/>
    <xdr:sp macro="" textlink="">
      <xdr:nvSpPr>
        <xdr:cNvPr id="565" name="n_3mainValue【学校施設】&#10;有形固定資産減価償却率"/>
        <xdr:cNvSpPr txBox="1"/>
      </xdr:nvSpPr>
      <xdr:spPr>
        <a:xfrm>
          <a:off x="135007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31404</xdr:rowOff>
    </xdr:from>
    <xdr:ext cx="405111" cy="259045"/>
    <xdr:sp macro="" textlink="">
      <xdr:nvSpPr>
        <xdr:cNvPr id="566" name="n_4mainValue【学校施設】&#10;有形固定資産減価償却率"/>
        <xdr:cNvSpPr txBox="1"/>
      </xdr:nvSpPr>
      <xdr:spPr>
        <a:xfrm>
          <a:off x="126117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5" name="テキスト ボックス 58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7" name="テキスト ボックス 58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65151</xdr:rowOff>
    </xdr:from>
    <xdr:to>
      <xdr:col>116</xdr:col>
      <xdr:colOff>62864</xdr:colOff>
      <xdr:row>64</xdr:row>
      <xdr:rowOff>46863</xdr:rowOff>
    </xdr:to>
    <xdr:cxnSp macro="">
      <xdr:nvCxnSpPr>
        <xdr:cNvPr id="591" name="直線コネクタ 590"/>
        <xdr:cNvCxnSpPr/>
      </xdr:nvCxnSpPr>
      <xdr:spPr>
        <a:xfrm flipV="1">
          <a:off x="22160864" y="9666351"/>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50690</xdr:rowOff>
    </xdr:from>
    <xdr:ext cx="469744" cy="259045"/>
    <xdr:sp macro="" textlink="">
      <xdr:nvSpPr>
        <xdr:cNvPr id="592" name="【学校施設】&#10;一人当たり面積最小値テキスト"/>
        <xdr:cNvSpPr txBox="1"/>
      </xdr:nvSpPr>
      <xdr:spPr>
        <a:xfrm>
          <a:off x="22199600" y="1102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46863</xdr:rowOff>
    </xdr:from>
    <xdr:to>
      <xdr:col>116</xdr:col>
      <xdr:colOff>152400</xdr:colOff>
      <xdr:row>64</xdr:row>
      <xdr:rowOff>46863</xdr:rowOff>
    </xdr:to>
    <xdr:cxnSp macro="">
      <xdr:nvCxnSpPr>
        <xdr:cNvPr id="593" name="直線コネクタ 592"/>
        <xdr:cNvCxnSpPr/>
      </xdr:nvCxnSpPr>
      <xdr:spPr>
        <a:xfrm>
          <a:off x="22072600" y="11019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11828</xdr:rowOff>
    </xdr:from>
    <xdr:ext cx="469744" cy="259045"/>
    <xdr:sp macro="" textlink="">
      <xdr:nvSpPr>
        <xdr:cNvPr id="594" name="【学校施設】&#10;一人当たり面積最大値テキスト"/>
        <xdr:cNvSpPr txBox="1"/>
      </xdr:nvSpPr>
      <xdr:spPr>
        <a:xfrm>
          <a:off x="22199600" y="944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65151</xdr:rowOff>
    </xdr:from>
    <xdr:to>
      <xdr:col>116</xdr:col>
      <xdr:colOff>152400</xdr:colOff>
      <xdr:row>56</xdr:row>
      <xdr:rowOff>65151</xdr:rowOff>
    </xdr:to>
    <xdr:cxnSp macro="">
      <xdr:nvCxnSpPr>
        <xdr:cNvPr id="595" name="直線コネクタ 594"/>
        <xdr:cNvCxnSpPr/>
      </xdr:nvCxnSpPr>
      <xdr:spPr>
        <a:xfrm>
          <a:off x="22072600" y="9666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4843</xdr:rowOff>
    </xdr:from>
    <xdr:ext cx="469744" cy="259045"/>
    <xdr:sp macro="" textlink="">
      <xdr:nvSpPr>
        <xdr:cNvPr id="596" name="【学校施設】&#10;一人当たり面積平均値テキスト"/>
        <xdr:cNvSpPr txBox="1"/>
      </xdr:nvSpPr>
      <xdr:spPr>
        <a:xfrm>
          <a:off x="22199600" y="10463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153416</xdr:rowOff>
    </xdr:from>
    <xdr:to>
      <xdr:col>116</xdr:col>
      <xdr:colOff>114300</xdr:colOff>
      <xdr:row>62</xdr:row>
      <xdr:rowOff>83566</xdr:rowOff>
    </xdr:to>
    <xdr:sp macro="" textlink="">
      <xdr:nvSpPr>
        <xdr:cNvPr id="597" name="フローチャート: 判断 596"/>
        <xdr:cNvSpPr/>
      </xdr:nvSpPr>
      <xdr:spPr>
        <a:xfrm>
          <a:off x="22110700" y="10611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26543</xdr:rowOff>
    </xdr:from>
    <xdr:to>
      <xdr:col>112</xdr:col>
      <xdr:colOff>38100</xdr:colOff>
      <xdr:row>62</xdr:row>
      <xdr:rowOff>128143</xdr:rowOff>
    </xdr:to>
    <xdr:sp macro="" textlink="">
      <xdr:nvSpPr>
        <xdr:cNvPr id="598" name="フローチャート: 判断 597"/>
        <xdr:cNvSpPr/>
      </xdr:nvSpPr>
      <xdr:spPr>
        <a:xfrm>
          <a:off x="21272500" y="106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34163</xdr:rowOff>
    </xdr:from>
    <xdr:to>
      <xdr:col>107</xdr:col>
      <xdr:colOff>101600</xdr:colOff>
      <xdr:row>62</xdr:row>
      <xdr:rowOff>135763</xdr:rowOff>
    </xdr:to>
    <xdr:sp macro="" textlink="">
      <xdr:nvSpPr>
        <xdr:cNvPr id="599" name="フローチャート: 判断 598"/>
        <xdr:cNvSpPr/>
      </xdr:nvSpPr>
      <xdr:spPr>
        <a:xfrm>
          <a:off x="2038350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37973</xdr:rowOff>
    </xdr:from>
    <xdr:to>
      <xdr:col>102</xdr:col>
      <xdr:colOff>165100</xdr:colOff>
      <xdr:row>62</xdr:row>
      <xdr:rowOff>139573</xdr:rowOff>
    </xdr:to>
    <xdr:sp macro="" textlink="">
      <xdr:nvSpPr>
        <xdr:cNvPr id="600" name="フローチャート: 判断 599"/>
        <xdr:cNvSpPr/>
      </xdr:nvSpPr>
      <xdr:spPr>
        <a:xfrm>
          <a:off x="19494500" y="106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149606</xdr:rowOff>
    </xdr:from>
    <xdr:to>
      <xdr:col>98</xdr:col>
      <xdr:colOff>38100</xdr:colOff>
      <xdr:row>62</xdr:row>
      <xdr:rowOff>79756</xdr:rowOff>
    </xdr:to>
    <xdr:sp macro="" textlink="">
      <xdr:nvSpPr>
        <xdr:cNvPr id="601" name="フローチャート: 判断 600"/>
        <xdr:cNvSpPr/>
      </xdr:nvSpPr>
      <xdr:spPr>
        <a:xfrm>
          <a:off x="18605500" y="106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133223</xdr:rowOff>
    </xdr:from>
    <xdr:to>
      <xdr:col>116</xdr:col>
      <xdr:colOff>114300</xdr:colOff>
      <xdr:row>63</xdr:row>
      <xdr:rowOff>63373</xdr:rowOff>
    </xdr:to>
    <xdr:sp macro="" textlink="">
      <xdr:nvSpPr>
        <xdr:cNvPr id="607" name="楕円 606"/>
        <xdr:cNvSpPr/>
      </xdr:nvSpPr>
      <xdr:spPr>
        <a:xfrm>
          <a:off x="22110700" y="1076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111650</xdr:rowOff>
    </xdr:from>
    <xdr:ext cx="469744" cy="259045"/>
    <xdr:sp macro="" textlink="">
      <xdr:nvSpPr>
        <xdr:cNvPr id="608" name="【学校施設】&#10;一人当たり面積該当値テキスト"/>
        <xdr:cNvSpPr txBox="1"/>
      </xdr:nvSpPr>
      <xdr:spPr>
        <a:xfrm>
          <a:off x="22199600" y="10741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128270</xdr:rowOff>
    </xdr:from>
    <xdr:to>
      <xdr:col>112</xdr:col>
      <xdr:colOff>38100</xdr:colOff>
      <xdr:row>63</xdr:row>
      <xdr:rowOff>58420</xdr:rowOff>
    </xdr:to>
    <xdr:sp macro="" textlink="">
      <xdr:nvSpPr>
        <xdr:cNvPr id="609" name="楕円 608"/>
        <xdr:cNvSpPr/>
      </xdr:nvSpPr>
      <xdr:spPr>
        <a:xfrm>
          <a:off x="212725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7620</xdr:rowOff>
    </xdr:from>
    <xdr:to>
      <xdr:col>116</xdr:col>
      <xdr:colOff>63500</xdr:colOff>
      <xdr:row>63</xdr:row>
      <xdr:rowOff>12573</xdr:rowOff>
    </xdr:to>
    <xdr:cxnSp macro="">
      <xdr:nvCxnSpPr>
        <xdr:cNvPr id="610" name="直線コネクタ 609"/>
        <xdr:cNvCxnSpPr/>
      </xdr:nvCxnSpPr>
      <xdr:spPr>
        <a:xfrm>
          <a:off x="21323300" y="10808970"/>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124079</xdr:rowOff>
    </xdr:from>
    <xdr:to>
      <xdr:col>107</xdr:col>
      <xdr:colOff>101600</xdr:colOff>
      <xdr:row>63</xdr:row>
      <xdr:rowOff>54229</xdr:rowOff>
    </xdr:to>
    <xdr:sp macro="" textlink="">
      <xdr:nvSpPr>
        <xdr:cNvPr id="611" name="楕円 610"/>
        <xdr:cNvSpPr/>
      </xdr:nvSpPr>
      <xdr:spPr>
        <a:xfrm>
          <a:off x="20383500" y="1075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3429</xdr:rowOff>
    </xdr:from>
    <xdr:to>
      <xdr:col>111</xdr:col>
      <xdr:colOff>177800</xdr:colOff>
      <xdr:row>63</xdr:row>
      <xdr:rowOff>7620</xdr:rowOff>
    </xdr:to>
    <xdr:cxnSp macro="">
      <xdr:nvCxnSpPr>
        <xdr:cNvPr id="612" name="直線コネクタ 611"/>
        <xdr:cNvCxnSpPr/>
      </xdr:nvCxnSpPr>
      <xdr:spPr>
        <a:xfrm>
          <a:off x="20434300" y="10804779"/>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116459</xdr:rowOff>
    </xdr:from>
    <xdr:to>
      <xdr:col>102</xdr:col>
      <xdr:colOff>165100</xdr:colOff>
      <xdr:row>63</xdr:row>
      <xdr:rowOff>46609</xdr:rowOff>
    </xdr:to>
    <xdr:sp macro="" textlink="">
      <xdr:nvSpPr>
        <xdr:cNvPr id="613" name="楕円 612"/>
        <xdr:cNvSpPr/>
      </xdr:nvSpPr>
      <xdr:spPr>
        <a:xfrm>
          <a:off x="19494500" y="1074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167259</xdr:rowOff>
    </xdr:from>
    <xdr:to>
      <xdr:col>107</xdr:col>
      <xdr:colOff>50800</xdr:colOff>
      <xdr:row>63</xdr:row>
      <xdr:rowOff>3429</xdr:rowOff>
    </xdr:to>
    <xdr:cxnSp macro="">
      <xdr:nvCxnSpPr>
        <xdr:cNvPr id="614" name="直線コネクタ 613"/>
        <xdr:cNvCxnSpPr/>
      </xdr:nvCxnSpPr>
      <xdr:spPr>
        <a:xfrm>
          <a:off x="19545300" y="10797159"/>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107315</xdr:rowOff>
    </xdr:from>
    <xdr:to>
      <xdr:col>98</xdr:col>
      <xdr:colOff>38100</xdr:colOff>
      <xdr:row>63</xdr:row>
      <xdr:rowOff>37465</xdr:rowOff>
    </xdr:to>
    <xdr:sp macro="" textlink="">
      <xdr:nvSpPr>
        <xdr:cNvPr id="615" name="楕円 614"/>
        <xdr:cNvSpPr/>
      </xdr:nvSpPr>
      <xdr:spPr>
        <a:xfrm>
          <a:off x="18605500" y="1073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158115</xdr:rowOff>
    </xdr:from>
    <xdr:to>
      <xdr:col>102</xdr:col>
      <xdr:colOff>114300</xdr:colOff>
      <xdr:row>62</xdr:row>
      <xdr:rowOff>167259</xdr:rowOff>
    </xdr:to>
    <xdr:cxnSp macro="">
      <xdr:nvCxnSpPr>
        <xdr:cNvPr id="616" name="直線コネクタ 615"/>
        <xdr:cNvCxnSpPr/>
      </xdr:nvCxnSpPr>
      <xdr:spPr>
        <a:xfrm>
          <a:off x="18656300" y="10788015"/>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144670</xdr:rowOff>
    </xdr:from>
    <xdr:ext cx="469744" cy="259045"/>
    <xdr:sp macro="" textlink="">
      <xdr:nvSpPr>
        <xdr:cNvPr id="617" name="n_1aveValue【学校施設】&#10;一人当たり面積"/>
        <xdr:cNvSpPr txBox="1"/>
      </xdr:nvSpPr>
      <xdr:spPr>
        <a:xfrm>
          <a:off x="21075727" y="104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152290</xdr:rowOff>
    </xdr:from>
    <xdr:ext cx="469744" cy="259045"/>
    <xdr:sp macro="" textlink="">
      <xdr:nvSpPr>
        <xdr:cNvPr id="618" name="n_2aveValue【学校施設】&#10;一人当たり面積"/>
        <xdr:cNvSpPr txBox="1"/>
      </xdr:nvSpPr>
      <xdr:spPr>
        <a:xfrm>
          <a:off x="20199427" y="1043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156100</xdr:rowOff>
    </xdr:from>
    <xdr:ext cx="469744" cy="259045"/>
    <xdr:sp macro="" textlink="">
      <xdr:nvSpPr>
        <xdr:cNvPr id="619" name="n_3aveValue【学校施設】&#10;一人当たり面積"/>
        <xdr:cNvSpPr txBox="1"/>
      </xdr:nvSpPr>
      <xdr:spPr>
        <a:xfrm>
          <a:off x="19310427" y="1044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96283</xdr:rowOff>
    </xdr:from>
    <xdr:ext cx="469744" cy="259045"/>
    <xdr:sp macro="" textlink="">
      <xdr:nvSpPr>
        <xdr:cNvPr id="620" name="n_4aveValue【学校施設】&#10;一人当たり面積"/>
        <xdr:cNvSpPr txBox="1"/>
      </xdr:nvSpPr>
      <xdr:spPr>
        <a:xfrm>
          <a:off x="18421427" y="1038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49547</xdr:rowOff>
    </xdr:from>
    <xdr:ext cx="469744" cy="259045"/>
    <xdr:sp macro="" textlink="">
      <xdr:nvSpPr>
        <xdr:cNvPr id="621" name="n_1mainValue【学校施設】&#10;一人当たり面積"/>
        <xdr:cNvSpPr txBox="1"/>
      </xdr:nvSpPr>
      <xdr:spPr>
        <a:xfrm>
          <a:off x="21075727" y="1085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45356</xdr:rowOff>
    </xdr:from>
    <xdr:ext cx="469744" cy="259045"/>
    <xdr:sp macro="" textlink="">
      <xdr:nvSpPr>
        <xdr:cNvPr id="622" name="n_2mainValue【学校施設】&#10;一人当たり面積"/>
        <xdr:cNvSpPr txBox="1"/>
      </xdr:nvSpPr>
      <xdr:spPr>
        <a:xfrm>
          <a:off x="20199427" y="10846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37736</xdr:rowOff>
    </xdr:from>
    <xdr:ext cx="469744" cy="259045"/>
    <xdr:sp macro="" textlink="">
      <xdr:nvSpPr>
        <xdr:cNvPr id="623" name="n_3mainValue【学校施設】&#10;一人当たり面積"/>
        <xdr:cNvSpPr txBox="1"/>
      </xdr:nvSpPr>
      <xdr:spPr>
        <a:xfrm>
          <a:off x="19310427" y="10839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28592</xdr:rowOff>
    </xdr:from>
    <xdr:ext cx="469744" cy="259045"/>
    <xdr:sp macro="" textlink="">
      <xdr:nvSpPr>
        <xdr:cNvPr id="624" name="n_4mainValue【学校施設】&#10;一人当たり面積"/>
        <xdr:cNvSpPr txBox="1"/>
      </xdr:nvSpPr>
      <xdr:spPr>
        <a:xfrm>
          <a:off x="18421427" y="1082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75656</xdr:rowOff>
    </xdr:from>
    <xdr:to>
      <xdr:col>85</xdr:col>
      <xdr:colOff>126364</xdr:colOff>
      <xdr:row>86</xdr:row>
      <xdr:rowOff>168729</xdr:rowOff>
    </xdr:to>
    <xdr:cxnSp macro="">
      <xdr:nvCxnSpPr>
        <xdr:cNvPr id="650" name="直線コネクタ 649"/>
        <xdr:cNvCxnSpPr/>
      </xdr:nvCxnSpPr>
      <xdr:spPr>
        <a:xfrm flipV="1">
          <a:off x="16318864" y="13448756"/>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22333</xdr:rowOff>
    </xdr:from>
    <xdr:ext cx="405111" cy="259045"/>
    <xdr:sp macro="" textlink="">
      <xdr:nvSpPr>
        <xdr:cNvPr id="653" name="【児童館】&#10;有形固定資産減価償却率最大値テキスト"/>
        <xdr:cNvSpPr txBox="1"/>
      </xdr:nvSpPr>
      <xdr:spPr>
        <a:xfrm>
          <a:off x="16357600" y="1322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75656</xdr:rowOff>
    </xdr:from>
    <xdr:to>
      <xdr:col>86</xdr:col>
      <xdr:colOff>25400</xdr:colOff>
      <xdr:row>78</xdr:row>
      <xdr:rowOff>75656</xdr:rowOff>
    </xdr:to>
    <xdr:cxnSp macro="">
      <xdr:nvCxnSpPr>
        <xdr:cNvPr id="654" name="直線コネクタ 653"/>
        <xdr:cNvCxnSpPr/>
      </xdr:nvCxnSpPr>
      <xdr:spPr>
        <a:xfrm>
          <a:off x="16230600" y="1344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xdr:rowOff>
    </xdr:from>
    <xdr:ext cx="405111" cy="259045"/>
    <xdr:sp macro="" textlink="">
      <xdr:nvSpPr>
        <xdr:cNvPr id="655" name="【児童館】&#10;有形固定資産減価償却率平均値テキスト"/>
        <xdr:cNvSpPr txBox="1"/>
      </xdr:nvSpPr>
      <xdr:spPr>
        <a:xfrm>
          <a:off x="16357600" y="14230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656" name="フローチャート: 判断 655"/>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132624</xdr:rowOff>
    </xdr:from>
    <xdr:to>
      <xdr:col>81</xdr:col>
      <xdr:colOff>101600</xdr:colOff>
      <xdr:row>83</xdr:row>
      <xdr:rowOff>62774</xdr:rowOff>
    </xdr:to>
    <xdr:sp macro="" textlink="">
      <xdr:nvSpPr>
        <xdr:cNvPr id="657" name="フローチャート: 判断 656"/>
        <xdr:cNvSpPr/>
      </xdr:nvSpPr>
      <xdr:spPr>
        <a:xfrm>
          <a:off x="15430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103232</xdr:rowOff>
    </xdr:from>
    <xdr:to>
      <xdr:col>76</xdr:col>
      <xdr:colOff>165100</xdr:colOff>
      <xdr:row>83</xdr:row>
      <xdr:rowOff>33382</xdr:rowOff>
    </xdr:to>
    <xdr:sp macro="" textlink="">
      <xdr:nvSpPr>
        <xdr:cNvPr id="658" name="フローチャート: 判断 657"/>
        <xdr:cNvSpPr/>
      </xdr:nvSpPr>
      <xdr:spPr>
        <a:xfrm>
          <a:off x="14541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21589</xdr:rowOff>
    </xdr:from>
    <xdr:to>
      <xdr:col>72</xdr:col>
      <xdr:colOff>38100</xdr:colOff>
      <xdr:row>82</xdr:row>
      <xdr:rowOff>123189</xdr:rowOff>
    </xdr:to>
    <xdr:sp macro="" textlink="">
      <xdr:nvSpPr>
        <xdr:cNvPr id="659" name="フローチャート: 判断 658"/>
        <xdr:cNvSpPr/>
      </xdr:nvSpPr>
      <xdr:spPr>
        <a:xfrm>
          <a:off x="13652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19957</xdr:rowOff>
    </xdr:from>
    <xdr:to>
      <xdr:col>67</xdr:col>
      <xdr:colOff>101600</xdr:colOff>
      <xdr:row>82</xdr:row>
      <xdr:rowOff>121557</xdr:rowOff>
    </xdr:to>
    <xdr:sp macro="" textlink="">
      <xdr:nvSpPr>
        <xdr:cNvPr id="660" name="フローチャート: 判断 659"/>
        <xdr:cNvSpPr/>
      </xdr:nvSpPr>
      <xdr:spPr>
        <a:xfrm>
          <a:off x="12763500" y="1407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162016</xdr:rowOff>
    </xdr:from>
    <xdr:to>
      <xdr:col>85</xdr:col>
      <xdr:colOff>177800</xdr:colOff>
      <xdr:row>82</xdr:row>
      <xdr:rowOff>92166</xdr:rowOff>
    </xdr:to>
    <xdr:sp macro="" textlink="">
      <xdr:nvSpPr>
        <xdr:cNvPr id="666" name="楕円 665"/>
        <xdr:cNvSpPr/>
      </xdr:nvSpPr>
      <xdr:spPr>
        <a:xfrm>
          <a:off x="16268700" y="1404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13443</xdr:rowOff>
    </xdr:from>
    <xdr:ext cx="405111" cy="259045"/>
    <xdr:sp macro="" textlink="">
      <xdr:nvSpPr>
        <xdr:cNvPr id="667" name="【児童館】&#10;有形固定資産減価償却率該当値テキスト"/>
        <xdr:cNvSpPr txBox="1"/>
      </xdr:nvSpPr>
      <xdr:spPr>
        <a:xfrm>
          <a:off x="16357600" y="13900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126093</xdr:rowOff>
    </xdr:from>
    <xdr:to>
      <xdr:col>81</xdr:col>
      <xdr:colOff>101600</xdr:colOff>
      <xdr:row>82</xdr:row>
      <xdr:rowOff>56243</xdr:rowOff>
    </xdr:to>
    <xdr:sp macro="" textlink="">
      <xdr:nvSpPr>
        <xdr:cNvPr id="668" name="楕円 667"/>
        <xdr:cNvSpPr/>
      </xdr:nvSpPr>
      <xdr:spPr>
        <a:xfrm>
          <a:off x="154305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5443</xdr:rowOff>
    </xdr:from>
    <xdr:to>
      <xdr:col>85</xdr:col>
      <xdr:colOff>127000</xdr:colOff>
      <xdr:row>82</xdr:row>
      <xdr:rowOff>41366</xdr:rowOff>
    </xdr:to>
    <xdr:cxnSp macro="">
      <xdr:nvCxnSpPr>
        <xdr:cNvPr id="669" name="直線コネクタ 668"/>
        <xdr:cNvCxnSpPr/>
      </xdr:nvCxnSpPr>
      <xdr:spPr>
        <a:xfrm>
          <a:off x="15481300" y="1406434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90170</xdr:rowOff>
    </xdr:from>
    <xdr:to>
      <xdr:col>76</xdr:col>
      <xdr:colOff>165100</xdr:colOff>
      <xdr:row>82</xdr:row>
      <xdr:rowOff>20320</xdr:rowOff>
    </xdr:to>
    <xdr:sp macro="" textlink="">
      <xdr:nvSpPr>
        <xdr:cNvPr id="670" name="楕円 669"/>
        <xdr:cNvSpPr/>
      </xdr:nvSpPr>
      <xdr:spPr>
        <a:xfrm>
          <a:off x="14541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140970</xdr:rowOff>
    </xdr:from>
    <xdr:to>
      <xdr:col>81</xdr:col>
      <xdr:colOff>50800</xdr:colOff>
      <xdr:row>82</xdr:row>
      <xdr:rowOff>5443</xdr:rowOff>
    </xdr:to>
    <xdr:cxnSp macro="">
      <xdr:nvCxnSpPr>
        <xdr:cNvPr id="671" name="直線コネクタ 670"/>
        <xdr:cNvCxnSpPr/>
      </xdr:nvCxnSpPr>
      <xdr:spPr>
        <a:xfrm>
          <a:off x="14592300" y="1402842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153851</xdr:rowOff>
    </xdr:from>
    <xdr:to>
      <xdr:col>72</xdr:col>
      <xdr:colOff>38100</xdr:colOff>
      <xdr:row>81</xdr:row>
      <xdr:rowOff>84001</xdr:rowOff>
    </xdr:to>
    <xdr:sp macro="" textlink="">
      <xdr:nvSpPr>
        <xdr:cNvPr id="672" name="楕円 671"/>
        <xdr:cNvSpPr/>
      </xdr:nvSpPr>
      <xdr:spPr>
        <a:xfrm>
          <a:off x="13652500" y="1386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33201</xdr:rowOff>
    </xdr:from>
    <xdr:to>
      <xdr:col>76</xdr:col>
      <xdr:colOff>114300</xdr:colOff>
      <xdr:row>81</xdr:row>
      <xdr:rowOff>140970</xdr:rowOff>
    </xdr:to>
    <xdr:cxnSp macro="">
      <xdr:nvCxnSpPr>
        <xdr:cNvPr id="673" name="直線コネクタ 672"/>
        <xdr:cNvCxnSpPr/>
      </xdr:nvCxnSpPr>
      <xdr:spPr>
        <a:xfrm>
          <a:off x="13703300" y="13920651"/>
          <a:ext cx="8890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153851</xdr:rowOff>
    </xdr:from>
    <xdr:to>
      <xdr:col>67</xdr:col>
      <xdr:colOff>101600</xdr:colOff>
      <xdr:row>81</xdr:row>
      <xdr:rowOff>84001</xdr:rowOff>
    </xdr:to>
    <xdr:sp macro="" textlink="">
      <xdr:nvSpPr>
        <xdr:cNvPr id="674" name="楕円 673"/>
        <xdr:cNvSpPr/>
      </xdr:nvSpPr>
      <xdr:spPr>
        <a:xfrm>
          <a:off x="12763500" y="1386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33201</xdr:rowOff>
    </xdr:from>
    <xdr:to>
      <xdr:col>71</xdr:col>
      <xdr:colOff>177800</xdr:colOff>
      <xdr:row>81</xdr:row>
      <xdr:rowOff>33201</xdr:rowOff>
    </xdr:to>
    <xdr:cxnSp macro="">
      <xdr:nvCxnSpPr>
        <xdr:cNvPr id="675" name="直線コネクタ 674"/>
        <xdr:cNvCxnSpPr/>
      </xdr:nvCxnSpPr>
      <xdr:spPr>
        <a:xfrm>
          <a:off x="12814300" y="139206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53901</xdr:rowOff>
    </xdr:from>
    <xdr:ext cx="405111" cy="259045"/>
    <xdr:sp macro="" textlink="">
      <xdr:nvSpPr>
        <xdr:cNvPr id="676" name="n_1aveValue【児童館】&#10;有形固定資産減価償却率"/>
        <xdr:cNvSpPr txBox="1"/>
      </xdr:nvSpPr>
      <xdr:spPr>
        <a:xfrm>
          <a:off x="15266044" y="1428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24509</xdr:rowOff>
    </xdr:from>
    <xdr:ext cx="405111" cy="259045"/>
    <xdr:sp macro="" textlink="">
      <xdr:nvSpPr>
        <xdr:cNvPr id="677" name="n_2aveValue【児童館】&#10;有形固定資産減価償却率"/>
        <xdr:cNvSpPr txBox="1"/>
      </xdr:nvSpPr>
      <xdr:spPr>
        <a:xfrm>
          <a:off x="14389744" y="1425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114316</xdr:rowOff>
    </xdr:from>
    <xdr:ext cx="405111" cy="259045"/>
    <xdr:sp macro="" textlink="">
      <xdr:nvSpPr>
        <xdr:cNvPr id="678" name="n_3aveValue【児童館】&#10;有形固定資産減価償却率"/>
        <xdr:cNvSpPr txBox="1"/>
      </xdr:nvSpPr>
      <xdr:spPr>
        <a:xfrm>
          <a:off x="13500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112684</xdr:rowOff>
    </xdr:from>
    <xdr:ext cx="405111" cy="259045"/>
    <xdr:sp macro="" textlink="">
      <xdr:nvSpPr>
        <xdr:cNvPr id="679" name="n_4aveValue【児童館】&#10;有形固定資産減価償却率"/>
        <xdr:cNvSpPr txBox="1"/>
      </xdr:nvSpPr>
      <xdr:spPr>
        <a:xfrm>
          <a:off x="12611744" y="1417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72770</xdr:rowOff>
    </xdr:from>
    <xdr:ext cx="405111" cy="259045"/>
    <xdr:sp macro="" textlink="">
      <xdr:nvSpPr>
        <xdr:cNvPr id="680" name="n_1mainValue【児童館】&#10;有形固定資産減価償却率"/>
        <xdr:cNvSpPr txBox="1"/>
      </xdr:nvSpPr>
      <xdr:spPr>
        <a:xfrm>
          <a:off x="15266044" y="1378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36847</xdr:rowOff>
    </xdr:from>
    <xdr:ext cx="405111" cy="259045"/>
    <xdr:sp macro="" textlink="">
      <xdr:nvSpPr>
        <xdr:cNvPr id="681" name="n_2mainValue【児童館】&#10;有形固定資産減価償却率"/>
        <xdr:cNvSpPr txBox="1"/>
      </xdr:nvSpPr>
      <xdr:spPr>
        <a:xfrm>
          <a:off x="14389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100528</xdr:rowOff>
    </xdr:from>
    <xdr:ext cx="405111" cy="259045"/>
    <xdr:sp macro="" textlink="">
      <xdr:nvSpPr>
        <xdr:cNvPr id="682" name="n_3mainValue【児童館】&#10;有形固定資産減価償却率"/>
        <xdr:cNvSpPr txBox="1"/>
      </xdr:nvSpPr>
      <xdr:spPr>
        <a:xfrm>
          <a:off x="135007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100528</xdr:rowOff>
    </xdr:from>
    <xdr:ext cx="405111" cy="259045"/>
    <xdr:sp macro="" textlink="">
      <xdr:nvSpPr>
        <xdr:cNvPr id="683" name="n_4mainValue【児童館】&#10;有形固定資産減価償却率"/>
        <xdr:cNvSpPr txBox="1"/>
      </xdr:nvSpPr>
      <xdr:spPr>
        <a:xfrm>
          <a:off x="126117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694" name="テキスト ボックス 693"/>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168729</xdr:rowOff>
    </xdr:from>
    <xdr:to>
      <xdr:col>120</xdr:col>
      <xdr:colOff>114300</xdr:colOff>
      <xdr:row>86</xdr:row>
      <xdr:rowOff>168729</xdr:rowOff>
    </xdr:to>
    <xdr:cxnSp macro="">
      <xdr:nvCxnSpPr>
        <xdr:cNvPr id="695" name="直線コネクタ 694"/>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6" name="テキスト ボックス 695"/>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7" name="直線コネクタ 696"/>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8" name="テキスト ボックス 697"/>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9" name="直線コネクタ 698"/>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00" name="テキスト ボックス 699"/>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01" name="直線コネクタ 700"/>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02" name="テキスト ボックス 701"/>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3" name="直線コネクタ 702"/>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4" name="テキスト ボックス 703"/>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5" name="直線コネクタ 704"/>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6" name="テキスト ボックス 705"/>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7" name="直線コネクタ 70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8" name="テキスト ボックス 70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5443</xdr:rowOff>
    </xdr:from>
    <xdr:to>
      <xdr:col>116</xdr:col>
      <xdr:colOff>62864</xdr:colOff>
      <xdr:row>87</xdr:row>
      <xdr:rowOff>46264</xdr:rowOff>
    </xdr:to>
    <xdr:cxnSp macro="">
      <xdr:nvCxnSpPr>
        <xdr:cNvPr id="710" name="直線コネクタ 709"/>
        <xdr:cNvCxnSpPr/>
      </xdr:nvCxnSpPr>
      <xdr:spPr>
        <a:xfrm flipV="1">
          <a:off x="22160864" y="13378543"/>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87</xdr:row>
      <xdr:rowOff>50091</xdr:rowOff>
    </xdr:from>
    <xdr:ext cx="469744" cy="259045"/>
    <xdr:sp macro="" textlink="">
      <xdr:nvSpPr>
        <xdr:cNvPr id="711" name="【児童館】&#10;一人当たり面積最小値テキスト"/>
        <xdr:cNvSpPr txBox="1"/>
      </xdr:nvSpPr>
      <xdr:spPr>
        <a:xfrm>
          <a:off x="22199600" y="1496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87</xdr:row>
      <xdr:rowOff>46264</xdr:rowOff>
    </xdr:from>
    <xdr:to>
      <xdr:col>116</xdr:col>
      <xdr:colOff>152400</xdr:colOff>
      <xdr:row>87</xdr:row>
      <xdr:rowOff>46264</xdr:rowOff>
    </xdr:to>
    <xdr:cxnSp macro="">
      <xdr:nvCxnSpPr>
        <xdr:cNvPr id="712" name="直線コネクタ 711"/>
        <xdr:cNvCxnSpPr/>
      </xdr:nvCxnSpPr>
      <xdr:spPr>
        <a:xfrm>
          <a:off x="22072600" y="1496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123570</xdr:rowOff>
    </xdr:from>
    <xdr:ext cx="469744" cy="259045"/>
    <xdr:sp macro="" textlink="">
      <xdr:nvSpPr>
        <xdr:cNvPr id="713" name="【児童館】&#10;一人当たり面積最大値テキスト"/>
        <xdr:cNvSpPr txBox="1"/>
      </xdr:nvSpPr>
      <xdr:spPr>
        <a:xfrm>
          <a:off x="221996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5443</xdr:rowOff>
    </xdr:from>
    <xdr:to>
      <xdr:col>116</xdr:col>
      <xdr:colOff>152400</xdr:colOff>
      <xdr:row>78</xdr:row>
      <xdr:rowOff>5443</xdr:rowOff>
    </xdr:to>
    <xdr:cxnSp macro="">
      <xdr:nvCxnSpPr>
        <xdr:cNvPr id="714" name="直線コネクタ 713"/>
        <xdr:cNvCxnSpPr/>
      </xdr:nvCxnSpPr>
      <xdr:spPr>
        <a:xfrm>
          <a:off x="22072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99984</xdr:rowOff>
    </xdr:from>
    <xdr:ext cx="469744" cy="259045"/>
    <xdr:sp macro="" textlink="">
      <xdr:nvSpPr>
        <xdr:cNvPr id="715" name="【児童館】&#10;一人当たり面積平均値テキスト"/>
        <xdr:cNvSpPr txBox="1"/>
      </xdr:nvSpPr>
      <xdr:spPr>
        <a:xfrm>
          <a:off x="22199600" y="1415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716" name="フローチャート: 判断 715"/>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126093</xdr:rowOff>
    </xdr:from>
    <xdr:to>
      <xdr:col>112</xdr:col>
      <xdr:colOff>38100</xdr:colOff>
      <xdr:row>84</xdr:row>
      <xdr:rowOff>56243</xdr:rowOff>
    </xdr:to>
    <xdr:sp macro="" textlink="">
      <xdr:nvSpPr>
        <xdr:cNvPr id="717" name="フローチャート: 判断 716"/>
        <xdr:cNvSpPr/>
      </xdr:nvSpPr>
      <xdr:spPr>
        <a:xfrm>
          <a:off x="212725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36286</xdr:rowOff>
    </xdr:from>
    <xdr:to>
      <xdr:col>107</xdr:col>
      <xdr:colOff>101600</xdr:colOff>
      <xdr:row>84</xdr:row>
      <xdr:rowOff>137886</xdr:rowOff>
    </xdr:to>
    <xdr:sp macro="" textlink="">
      <xdr:nvSpPr>
        <xdr:cNvPr id="718" name="フローチャート: 判断 717"/>
        <xdr:cNvSpPr/>
      </xdr:nvSpPr>
      <xdr:spPr>
        <a:xfrm>
          <a:off x="20383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85271</xdr:rowOff>
    </xdr:from>
    <xdr:to>
      <xdr:col>102</xdr:col>
      <xdr:colOff>165100</xdr:colOff>
      <xdr:row>85</xdr:row>
      <xdr:rowOff>15421</xdr:rowOff>
    </xdr:to>
    <xdr:sp macro="" textlink="">
      <xdr:nvSpPr>
        <xdr:cNvPr id="719" name="フローチャート: 判断 718"/>
        <xdr:cNvSpPr/>
      </xdr:nvSpPr>
      <xdr:spPr>
        <a:xfrm>
          <a:off x="194945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3629</xdr:rowOff>
    </xdr:from>
    <xdr:to>
      <xdr:col>98</xdr:col>
      <xdr:colOff>38100</xdr:colOff>
      <xdr:row>84</xdr:row>
      <xdr:rowOff>105229</xdr:rowOff>
    </xdr:to>
    <xdr:sp macro="" textlink="">
      <xdr:nvSpPr>
        <xdr:cNvPr id="720" name="フローチャート: 判断 719"/>
        <xdr:cNvSpPr/>
      </xdr:nvSpPr>
      <xdr:spPr>
        <a:xfrm>
          <a:off x="18605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1" name="テキスト ボックス 72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2" name="テキスト ボックス 72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3" name="テキスト ボックス 72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4" name="テキスト ボックス 72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5" name="テキスト ボックス 72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68943</xdr:rowOff>
    </xdr:from>
    <xdr:to>
      <xdr:col>116</xdr:col>
      <xdr:colOff>114300</xdr:colOff>
      <xdr:row>86</xdr:row>
      <xdr:rowOff>170543</xdr:rowOff>
    </xdr:to>
    <xdr:sp macro="" textlink="">
      <xdr:nvSpPr>
        <xdr:cNvPr id="726" name="楕円 725"/>
        <xdr:cNvSpPr/>
      </xdr:nvSpPr>
      <xdr:spPr>
        <a:xfrm>
          <a:off x="22110700" y="1481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155320</xdr:rowOff>
    </xdr:from>
    <xdr:ext cx="469744" cy="259045"/>
    <xdr:sp macro="" textlink="">
      <xdr:nvSpPr>
        <xdr:cNvPr id="727" name="【児童館】&#10;一人当たり面積該当値テキスト"/>
        <xdr:cNvSpPr txBox="1"/>
      </xdr:nvSpPr>
      <xdr:spPr>
        <a:xfrm>
          <a:off x="22199600" y="1472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68943</xdr:rowOff>
    </xdr:from>
    <xdr:to>
      <xdr:col>112</xdr:col>
      <xdr:colOff>38100</xdr:colOff>
      <xdr:row>86</xdr:row>
      <xdr:rowOff>170543</xdr:rowOff>
    </xdr:to>
    <xdr:sp macro="" textlink="">
      <xdr:nvSpPr>
        <xdr:cNvPr id="728" name="楕円 727"/>
        <xdr:cNvSpPr/>
      </xdr:nvSpPr>
      <xdr:spPr>
        <a:xfrm>
          <a:off x="21272500" y="1481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119743</xdr:rowOff>
    </xdr:from>
    <xdr:to>
      <xdr:col>116</xdr:col>
      <xdr:colOff>63500</xdr:colOff>
      <xdr:row>86</xdr:row>
      <xdr:rowOff>119743</xdr:rowOff>
    </xdr:to>
    <xdr:cxnSp macro="">
      <xdr:nvCxnSpPr>
        <xdr:cNvPr id="729" name="直線コネクタ 728"/>
        <xdr:cNvCxnSpPr/>
      </xdr:nvCxnSpPr>
      <xdr:spPr>
        <a:xfrm>
          <a:off x="21323300" y="148644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68943</xdr:rowOff>
    </xdr:from>
    <xdr:to>
      <xdr:col>107</xdr:col>
      <xdr:colOff>101600</xdr:colOff>
      <xdr:row>86</xdr:row>
      <xdr:rowOff>170543</xdr:rowOff>
    </xdr:to>
    <xdr:sp macro="" textlink="">
      <xdr:nvSpPr>
        <xdr:cNvPr id="730" name="楕円 729"/>
        <xdr:cNvSpPr/>
      </xdr:nvSpPr>
      <xdr:spPr>
        <a:xfrm>
          <a:off x="20383500" y="1481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119743</xdr:rowOff>
    </xdr:from>
    <xdr:to>
      <xdr:col>111</xdr:col>
      <xdr:colOff>177800</xdr:colOff>
      <xdr:row>86</xdr:row>
      <xdr:rowOff>119743</xdr:rowOff>
    </xdr:to>
    <xdr:cxnSp macro="">
      <xdr:nvCxnSpPr>
        <xdr:cNvPr id="731" name="直線コネクタ 730"/>
        <xdr:cNvCxnSpPr/>
      </xdr:nvCxnSpPr>
      <xdr:spPr>
        <a:xfrm>
          <a:off x="20434300" y="148644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68943</xdr:rowOff>
    </xdr:from>
    <xdr:to>
      <xdr:col>102</xdr:col>
      <xdr:colOff>165100</xdr:colOff>
      <xdr:row>86</xdr:row>
      <xdr:rowOff>170543</xdr:rowOff>
    </xdr:to>
    <xdr:sp macro="" textlink="">
      <xdr:nvSpPr>
        <xdr:cNvPr id="732" name="楕円 731"/>
        <xdr:cNvSpPr/>
      </xdr:nvSpPr>
      <xdr:spPr>
        <a:xfrm>
          <a:off x="19494500" y="1481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119743</xdr:rowOff>
    </xdr:from>
    <xdr:to>
      <xdr:col>107</xdr:col>
      <xdr:colOff>50800</xdr:colOff>
      <xdr:row>86</xdr:row>
      <xdr:rowOff>119743</xdr:rowOff>
    </xdr:to>
    <xdr:cxnSp macro="">
      <xdr:nvCxnSpPr>
        <xdr:cNvPr id="733" name="直線コネクタ 732"/>
        <xdr:cNvCxnSpPr/>
      </xdr:nvCxnSpPr>
      <xdr:spPr>
        <a:xfrm>
          <a:off x="19545300" y="148644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52614</xdr:rowOff>
    </xdr:from>
    <xdr:to>
      <xdr:col>98</xdr:col>
      <xdr:colOff>38100</xdr:colOff>
      <xdr:row>86</xdr:row>
      <xdr:rowOff>154214</xdr:rowOff>
    </xdr:to>
    <xdr:sp macro="" textlink="">
      <xdr:nvSpPr>
        <xdr:cNvPr id="734" name="楕円 733"/>
        <xdr:cNvSpPr/>
      </xdr:nvSpPr>
      <xdr:spPr>
        <a:xfrm>
          <a:off x="18605500" y="14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103414</xdr:rowOff>
    </xdr:from>
    <xdr:to>
      <xdr:col>102</xdr:col>
      <xdr:colOff>114300</xdr:colOff>
      <xdr:row>86</xdr:row>
      <xdr:rowOff>119743</xdr:rowOff>
    </xdr:to>
    <xdr:cxnSp macro="">
      <xdr:nvCxnSpPr>
        <xdr:cNvPr id="735" name="直線コネクタ 734"/>
        <xdr:cNvCxnSpPr/>
      </xdr:nvCxnSpPr>
      <xdr:spPr>
        <a:xfrm>
          <a:off x="18656300" y="1484811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72770</xdr:rowOff>
    </xdr:from>
    <xdr:ext cx="469744" cy="259045"/>
    <xdr:sp macro="" textlink="">
      <xdr:nvSpPr>
        <xdr:cNvPr id="736" name="n_1aveValue【児童館】&#10;一人当たり面積"/>
        <xdr:cNvSpPr txBox="1"/>
      </xdr:nvSpPr>
      <xdr:spPr>
        <a:xfrm>
          <a:off x="21075727" y="141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154413</xdr:rowOff>
    </xdr:from>
    <xdr:ext cx="469744" cy="259045"/>
    <xdr:sp macro="" textlink="">
      <xdr:nvSpPr>
        <xdr:cNvPr id="737" name="n_2aveValue【児童館】&#10;一人当たり面積"/>
        <xdr:cNvSpPr txBox="1"/>
      </xdr:nvSpPr>
      <xdr:spPr>
        <a:xfrm>
          <a:off x="20199427" y="142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31948</xdr:rowOff>
    </xdr:from>
    <xdr:ext cx="469744" cy="259045"/>
    <xdr:sp macro="" textlink="">
      <xdr:nvSpPr>
        <xdr:cNvPr id="738" name="n_3aveValue【児童館】&#10;一人当たり面積"/>
        <xdr:cNvSpPr txBox="1"/>
      </xdr:nvSpPr>
      <xdr:spPr>
        <a:xfrm>
          <a:off x="19310427" y="1426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121756</xdr:rowOff>
    </xdr:from>
    <xdr:ext cx="469744" cy="259045"/>
    <xdr:sp macro="" textlink="">
      <xdr:nvSpPr>
        <xdr:cNvPr id="739" name="n_4aveValue【児童館】&#10;一人当たり面積"/>
        <xdr:cNvSpPr txBox="1"/>
      </xdr:nvSpPr>
      <xdr:spPr>
        <a:xfrm>
          <a:off x="18421427" y="1418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161670</xdr:rowOff>
    </xdr:from>
    <xdr:ext cx="469744" cy="259045"/>
    <xdr:sp macro="" textlink="">
      <xdr:nvSpPr>
        <xdr:cNvPr id="740" name="n_1mainValue【児童館】&#10;一人当たり面積"/>
        <xdr:cNvSpPr txBox="1"/>
      </xdr:nvSpPr>
      <xdr:spPr>
        <a:xfrm>
          <a:off x="21075727" y="1490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161670</xdr:rowOff>
    </xdr:from>
    <xdr:ext cx="469744" cy="259045"/>
    <xdr:sp macro="" textlink="">
      <xdr:nvSpPr>
        <xdr:cNvPr id="741" name="n_2mainValue【児童館】&#10;一人当たり面積"/>
        <xdr:cNvSpPr txBox="1"/>
      </xdr:nvSpPr>
      <xdr:spPr>
        <a:xfrm>
          <a:off x="20199427" y="1490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161670</xdr:rowOff>
    </xdr:from>
    <xdr:ext cx="469744" cy="259045"/>
    <xdr:sp macro="" textlink="">
      <xdr:nvSpPr>
        <xdr:cNvPr id="742" name="n_3mainValue【児童館】&#10;一人当たり面積"/>
        <xdr:cNvSpPr txBox="1"/>
      </xdr:nvSpPr>
      <xdr:spPr>
        <a:xfrm>
          <a:off x="19310427" y="1490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145341</xdr:rowOff>
    </xdr:from>
    <xdr:ext cx="469744" cy="259045"/>
    <xdr:sp macro="" textlink="">
      <xdr:nvSpPr>
        <xdr:cNvPr id="743" name="n_4mainValue【児童館】&#10;一人当たり面積"/>
        <xdr:cNvSpPr txBox="1"/>
      </xdr:nvSpPr>
      <xdr:spPr>
        <a:xfrm>
          <a:off x="18421427"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4" name="正方形/長方形 74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5" name="正方形/長方形 74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6" name="正方形/長方形 74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7" name="正方形/長方形 74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8" name="正方形/長方形 74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9" name="正方形/長方形 74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0" name="正方形/長方形 74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1" name="正方形/長方形 75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2" name="テキスト ボックス 75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3" name="直線コネクタ 75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4" name="テキスト ボックス 75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5" name="直線コネクタ 75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6" name="テキスト ボックス 755"/>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7" name="直線コネクタ 75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8" name="テキスト ボックス 75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9" name="直線コネクタ 75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60" name="テキスト ボックス 75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1" name="直線コネクタ 76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2" name="テキスト ボックス 76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3" name="直線コネクタ 76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4" name="テキスト ボックス 763"/>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6" name="テキスト ボックス 765"/>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99061</xdr:rowOff>
    </xdr:from>
    <xdr:to>
      <xdr:col>85</xdr:col>
      <xdr:colOff>126364</xdr:colOff>
      <xdr:row>108</xdr:row>
      <xdr:rowOff>152400</xdr:rowOff>
    </xdr:to>
    <xdr:cxnSp macro="">
      <xdr:nvCxnSpPr>
        <xdr:cNvPr id="768" name="直線コネクタ 767"/>
        <xdr:cNvCxnSpPr/>
      </xdr:nvCxnSpPr>
      <xdr:spPr>
        <a:xfrm flipV="1">
          <a:off x="16318864" y="17072611"/>
          <a:ext cx="0" cy="1596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9"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70" name="直線コネクタ 769"/>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45738</xdr:rowOff>
    </xdr:from>
    <xdr:ext cx="405111" cy="259045"/>
    <xdr:sp macro="" textlink="">
      <xdr:nvSpPr>
        <xdr:cNvPr id="771" name="【公民館】&#10;有形固定資産減価償却率最大値テキスト"/>
        <xdr:cNvSpPr txBox="1"/>
      </xdr:nvSpPr>
      <xdr:spPr>
        <a:xfrm>
          <a:off x="16357600" y="1684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99061</xdr:rowOff>
    </xdr:from>
    <xdr:to>
      <xdr:col>86</xdr:col>
      <xdr:colOff>25400</xdr:colOff>
      <xdr:row>99</xdr:row>
      <xdr:rowOff>99061</xdr:rowOff>
    </xdr:to>
    <xdr:cxnSp macro="">
      <xdr:nvCxnSpPr>
        <xdr:cNvPr id="772" name="直線コネクタ 771"/>
        <xdr:cNvCxnSpPr/>
      </xdr:nvCxnSpPr>
      <xdr:spPr>
        <a:xfrm>
          <a:off x="16230600" y="17072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33038</xdr:rowOff>
    </xdr:from>
    <xdr:ext cx="405111" cy="259045"/>
    <xdr:sp macro="" textlink="">
      <xdr:nvSpPr>
        <xdr:cNvPr id="773" name="【公民館】&#10;有形固定資産減価償却率平均値テキスト"/>
        <xdr:cNvSpPr txBox="1"/>
      </xdr:nvSpPr>
      <xdr:spPr>
        <a:xfrm>
          <a:off x="16357600" y="17692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10161</xdr:rowOff>
    </xdr:from>
    <xdr:to>
      <xdr:col>85</xdr:col>
      <xdr:colOff>177800</xdr:colOff>
      <xdr:row>104</xdr:row>
      <xdr:rowOff>111761</xdr:rowOff>
    </xdr:to>
    <xdr:sp macro="" textlink="">
      <xdr:nvSpPr>
        <xdr:cNvPr id="774" name="フローチャート: 判断 773"/>
        <xdr:cNvSpPr/>
      </xdr:nvSpPr>
      <xdr:spPr>
        <a:xfrm>
          <a:off x="162687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775" name="フローチャート: 判断 774"/>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21589</xdr:rowOff>
    </xdr:from>
    <xdr:to>
      <xdr:col>76</xdr:col>
      <xdr:colOff>165100</xdr:colOff>
      <xdr:row>104</xdr:row>
      <xdr:rowOff>123189</xdr:rowOff>
    </xdr:to>
    <xdr:sp macro="" textlink="">
      <xdr:nvSpPr>
        <xdr:cNvPr id="776" name="フローチャート: 判断 775"/>
        <xdr:cNvSpPr/>
      </xdr:nvSpPr>
      <xdr:spPr>
        <a:xfrm>
          <a:off x="145415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19686</xdr:rowOff>
    </xdr:from>
    <xdr:to>
      <xdr:col>72</xdr:col>
      <xdr:colOff>38100</xdr:colOff>
      <xdr:row>104</xdr:row>
      <xdr:rowOff>121286</xdr:rowOff>
    </xdr:to>
    <xdr:sp macro="" textlink="">
      <xdr:nvSpPr>
        <xdr:cNvPr id="777" name="フローチャート: 判断 776"/>
        <xdr:cNvSpPr/>
      </xdr:nvSpPr>
      <xdr:spPr>
        <a:xfrm>
          <a:off x="13652500" y="1785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76836</xdr:rowOff>
    </xdr:from>
    <xdr:to>
      <xdr:col>67</xdr:col>
      <xdr:colOff>101600</xdr:colOff>
      <xdr:row>105</xdr:row>
      <xdr:rowOff>6986</xdr:rowOff>
    </xdr:to>
    <xdr:sp macro="" textlink="">
      <xdr:nvSpPr>
        <xdr:cNvPr id="778" name="フローチャート: 判断 777"/>
        <xdr:cNvSpPr/>
      </xdr:nvSpPr>
      <xdr:spPr>
        <a:xfrm>
          <a:off x="12763500" y="1790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9" name="テキスト ボックス 77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0" name="テキスト ボックス 77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1" name="テキスト ボックス 78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2" name="テキスト ボックス 78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3" name="テキスト ボックス 78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38736</xdr:rowOff>
    </xdr:from>
    <xdr:to>
      <xdr:col>85</xdr:col>
      <xdr:colOff>177800</xdr:colOff>
      <xdr:row>105</xdr:row>
      <xdr:rowOff>140336</xdr:rowOff>
    </xdr:to>
    <xdr:sp macro="" textlink="">
      <xdr:nvSpPr>
        <xdr:cNvPr id="784" name="楕円 783"/>
        <xdr:cNvSpPr/>
      </xdr:nvSpPr>
      <xdr:spPr>
        <a:xfrm>
          <a:off x="16268700" y="1804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17163</xdr:rowOff>
    </xdr:from>
    <xdr:ext cx="405111" cy="259045"/>
    <xdr:sp macro="" textlink="">
      <xdr:nvSpPr>
        <xdr:cNvPr id="785" name="【公民館】&#10;有形固定資産減価償却率該当値テキスト"/>
        <xdr:cNvSpPr txBox="1"/>
      </xdr:nvSpPr>
      <xdr:spPr>
        <a:xfrm>
          <a:off x="16357600" y="1801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164464</xdr:rowOff>
    </xdr:from>
    <xdr:to>
      <xdr:col>81</xdr:col>
      <xdr:colOff>101600</xdr:colOff>
      <xdr:row>105</xdr:row>
      <xdr:rowOff>94614</xdr:rowOff>
    </xdr:to>
    <xdr:sp macro="" textlink="">
      <xdr:nvSpPr>
        <xdr:cNvPr id="786" name="楕円 785"/>
        <xdr:cNvSpPr/>
      </xdr:nvSpPr>
      <xdr:spPr>
        <a:xfrm>
          <a:off x="15430500" y="1799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43814</xdr:rowOff>
    </xdr:from>
    <xdr:to>
      <xdr:col>85</xdr:col>
      <xdr:colOff>127000</xdr:colOff>
      <xdr:row>105</xdr:row>
      <xdr:rowOff>89536</xdr:rowOff>
    </xdr:to>
    <xdr:cxnSp macro="">
      <xdr:nvCxnSpPr>
        <xdr:cNvPr id="787" name="直線コネクタ 786"/>
        <xdr:cNvCxnSpPr/>
      </xdr:nvCxnSpPr>
      <xdr:spPr>
        <a:xfrm>
          <a:off x="15481300" y="18046064"/>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120650</xdr:rowOff>
    </xdr:from>
    <xdr:to>
      <xdr:col>76</xdr:col>
      <xdr:colOff>165100</xdr:colOff>
      <xdr:row>105</xdr:row>
      <xdr:rowOff>50800</xdr:rowOff>
    </xdr:to>
    <xdr:sp macro="" textlink="">
      <xdr:nvSpPr>
        <xdr:cNvPr id="788" name="楕円 787"/>
        <xdr:cNvSpPr/>
      </xdr:nvSpPr>
      <xdr:spPr>
        <a:xfrm>
          <a:off x="14541500" y="1795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0</xdr:rowOff>
    </xdr:from>
    <xdr:to>
      <xdr:col>81</xdr:col>
      <xdr:colOff>50800</xdr:colOff>
      <xdr:row>105</xdr:row>
      <xdr:rowOff>43814</xdr:rowOff>
    </xdr:to>
    <xdr:cxnSp macro="">
      <xdr:nvCxnSpPr>
        <xdr:cNvPr id="789" name="直線コネクタ 788"/>
        <xdr:cNvCxnSpPr/>
      </xdr:nvCxnSpPr>
      <xdr:spPr>
        <a:xfrm>
          <a:off x="14592300" y="18002250"/>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153036</xdr:rowOff>
    </xdr:from>
    <xdr:to>
      <xdr:col>72</xdr:col>
      <xdr:colOff>38100</xdr:colOff>
      <xdr:row>104</xdr:row>
      <xdr:rowOff>83186</xdr:rowOff>
    </xdr:to>
    <xdr:sp macro="" textlink="">
      <xdr:nvSpPr>
        <xdr:cNvPr id="790" name="楕円 789"/>
        <xdr:cNvSpPr/>
      </xdr:nvSpPr>
      <xdr:spPr>
        <a:xfrm>
          <a:off x="13652500" y="1781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32386</xdr:rowOff>
    </xdr:from>
    <xdr:to>
      <xdr:col>76</xdr:col>
      <xdr:colOff>114300</xdr:colOff>
      <xdr:row>105</xdr:row>
      <xdr:rowOff>0</xdr:rowOff>
    </xdr:to>
    <xdr:cxnSp macro="">
      <xdr:nvCxnSpPr>
        <xdr:cNvPr id="791" name="直線コネクタ 790"/>
        <xdr:cNvCxnSpPr/>
      </xdr:nvCxnSpPr>
      <xdr:spPr>
        <a:xfrm>
          <a:off x="13703300" y="17863186"/>
          <a:ext cx="889000" cy="13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153036</xdr:rowOff>
    </xdr:from>
    <xdr:to>
      <xdr:col>67</xdr:col>
      <xdr:colOff>101600</xdr:colOff>
      <xdr:row>104</xdr:row>
      <xdr:rowOff>83186</xdr:rowOff>
    </xdr:to>
    <xdr:sp macro="" textlink="">
      <xdr:nvSpPr>
        <xdr:cNvPr id="792" name="楕円 791"/>
        <xdr:cNvSpPr/>
      </xdr:nvSpPr>
      <xdr:spPr>
        <a:xfrm>
          <a:off x="12763500" y="1781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32386</xdr:rowOff>
    </xdr:from>
    <xdr:to>
      <xdr:col>71</xdr:col>
      <xdr:colOff>177800</xdr:colOff>
      <xdr:row>104</xdr:row>
      <xdr:rowOff>32386</xdr:rowOff>
    </xdr:to>
    <xdr:cxnSp macro="">
      <xdr:nvCxnSpPr>
        <xdr:cNvPr id="793" name="直線コネクタ 792"/>
        <xdr:cNvCxnSpPr/>
      </xdr:nvCxnSpPr>
      <xdr:spPr>
        <a:xfrm>
          <a:off x="12814300" y="178631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794" name="n_1aveValue【公民館】&#10;有形固定資産減価償却率"/>
        <xdr:cNvSpPr txBox="1"/>
      </xdr:nvSpPr>
      <xdr:spPr>
        <a:xfrm>
          <a:off x="152660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139716</xdr:rowOff>
    </xdr:from>
    <xdr:ext cx="405111" cy="259045"/>
    <xdr:sp macro="" textlink="">
      <xdr:nvSpPr>
        <xdr:cNvPr id="795" name="n_2aveValue【公民館】&#10;有形固定資産減価償却率"/>
        <xdr:cNvSpPr txBox="1"/>
      </xdr:nvSpPr>
      <xdr:spPr>
        <a:xfrm>
          <a:off x="14389744" y="1762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112413</xdr:rowOff>
    </xdr:from>
    <xdr:ext cx="405111" cy="259045"/>
    <xdr:sp macro="" textlink="">
      <xdr:nvSpPr>
        <xdr:cNvPr id="796" name="n_3aveValue【公民館】&#10;有形固定資産減価償却率"/>
        <xdr:cNvSpPr txBox="1"/>
      </xdr:nvSpPr>
      <xdr:spPr>
        <a:xfrm>
          <a:off x="13500744" y="1794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169563</xdr:rowOff>
    </xdr:from>
    <xdr:ext cx="405111" cy="259045"/>
    <xdr:sp macro="" textlink="">
      <xdr:nvSpPr>
        <xdr:cNvPr id="797" name="n_4aveValue【公民館】&#10;有形固定資産減価償却率"/>
        <xdr:cNvSpPr txBox="1"/>
      </xdr:nvSpPr>
      <xdr:spPr>
        <a:xfrm>
          <a:off x="12611744" y="1800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85741</xdr:rowOff>
    </xdr:from>
    <xdr:ext cx="405111" cy="259045"/>
    <xdr:sp macro="" textlink="">
      <xdr:nvSpPr>
        <xdr:cNvPr id="798" name="n_1mainValue【公民館】&#10;有形固定資産減価償却率"/>
        <xdr:cNvSpPr txBox="1"/>
      </xdr:nvSpPr>
      <xdr:spPr>
        <a:xfrm>
          <a:off x="15266044" y="1808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41927</xdr:rowOff>
    </xdr:from>
    <xdr:ext cx="405111" cy="259045"/>
    <xdr:sp macro="" textlink="">
      <xdr:nvSpPr>
        <xdr:cNvPr id="799" name="n_2mainValue【公民館】&#10;有形固定資産減価償却率"/>
        <xdr:cNvSpPr txBox="1"/>
      </xdr:nvSpPr>
      <xdr:spPr>
        <a:xfrm>
          <a:off x="14389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99713</xdr:rowOff>
    </xdr:from>
    <xdr:ext cx="405111" cy="259045"/>
    <xdr:sp macro="" textlink="">
      <xdr:nvSpPr>
        <xdr:cNvPr id="800" name="n_3mainValue【公民館】&#10;有形固定資産減価償却率"/>
        <xdr:cNvSpPr txBox="1"/>
      </xdr:nvSpPr>
      <xdr:spPr>
        <a:xfrm>
          <a:off x="13500744" y="1758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99713</xdr:rowOff>
    </xdr:from>
    <xdr:ext cx="405111" cy="259045"/>
    <xdr:sp macro="" textlink="">
      <xdr:nvSpPr>
        <xdr:cNvPr id="801" name="n_4mainValue【公民館】&#10;有形固定資産減価償却率"/>
        <xdr:cNvSpPr txBox="1"/>
      </xdr:nvSpPr>
      <xdr:spPr>
        <a:xfrm>
          <a:off x="12611744" y="1758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2" name="正方形/長方形 8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3" name="正方形/長方形 80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4" name="正方形/長方形 80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5" name="正方形/長方形 80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6" name="正方形/長方形 80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7" name="正方形/長方形 80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8" name="正方形/長方形 80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9" name="正方形/長方形 80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0" name="テキスト ボックス 80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2" name="直線コネクタ 81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3" name="テキスト ボックス 81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4" name="直線コネクタ 81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5" name="テキスト ボックス 81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6" name="直線コネクタ 81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7" name="テキスト ボックス 81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8" name="直線コネクタ 81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9" name="テキスト ボックス 81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0" name="直線コネクタ 81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1" name="テキスト ボックス 82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3" name="テキスト ボックス 82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825" name="直線コネクタ 824"/>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826" name="【公民館】&#10;一人当たり面積最小値テキスト"/>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827" name="直線コネクタ 826"/>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828" name="【公民館】&#10;一人当たり面積最大値テキスト"/>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829" name="直線コネクタ 828"/>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118127</xdr:rowOff>
    </xdr:from>
    <xdr:ext cx="469744" cy="259045"/>
    <xdr:sp macro="" textlink="">
      <xdr:nvSpPr>
        <xdr:cNvPr id="830" name="【公民館】&#10;一人当たり面積平均値テキスト"/>
        <xdr:cNvSpPr txBox="1"/>
      </xdr:nvSpPr>
      <xdr:spPr>
        <a:xfrm>
          <a:off x="22199600" y="18120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95250</xdr:rowOff>
    </xdr:from>
    <xdr:to>
      <xdr:col>116</xdr:col>
      <xdr:colOff>114300</xdr:colOff>
      <xdr:row>107</xdr:row>
      <xdr:rowOff>25400</xdr:rowOff>
    </xdr:to>
    <xdr:sp macro="" textlink="">
      <xdr:nvSpPr>
        <xdr:cNvPr id="831" name="フローチャート: 判断 830"/>
        <xdr:cNvSpPr/>
      </xdr:nvSpPr>
      <xdr:spPr>
        <a:xfrm>
          <a:off x="22110700" y="1826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106680</xdr:rowOff>
    </xdr:from>
    <xdr:to>
      <xdr:col>112</xdr:col>
      <xdr:colOff>38100</xdr:colOff>
      <xdr:row>107</xdr:row>
      <xdr:rowOff>36830</xdr:rowOff>
    </xdr:to>
    <xdr:sp macro="" textlink="">
      <xdr:nvSpPr>
        <xdr:cNvPr id="832" name="フローチャート: 判断 831"/>
        <xdr:cNvSpPr/>
      </xdr:nvSpPr>
      <xdr:spPr>
        <a:xfrm>
          <a:off x="21272500" y="1828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143511</xdr:rowOff>
    </xdr:from>
    <xdr:to>
      <xdr:col>107</xdr:col>
      <xdr:colOff>101600</xdr:colOff>
      <xdr:row>107</xdr:row>
      <xdr:rowOff>73661</xdr:rowOff>
    </xdr:to>
    <xdr:sp macro="" textlink="">
      <xdr:nvSpPr>
        <xdr:cNvPr id="833" name="フローチャート: 判断 832"/>
        <xdr:cNvSpPr/>
      </xdr:nvSpPr>
      <xdr:spPr>
        <a:xfrm>
          <a:off x="20383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119380</xdr:rowOff>
    </xdr:from>
    <xdr:to>
      <xdr:col>102</xdr:col>
      <xdr:colOff>165100</xdr:colOff>
      <xdr:row>107</xdr:row>
      <xdr:rowOff>49530</xdr:rowOff>
    </xdr:to>
    <xdr:sp macro="" textlink="">
      <xdr:nvSpPr>
        <xdr:cNvPr id="834" name="フローチャート: 判断 833"/>
        <xdr:cNvSpPr/>
      </xdr:nvSpPr>
      <xdr:spPr>
        <a:xfrm>
          <a:off x="19494500" y="1829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99061</xdr:rowOff>
    </xdr:from>
    <xdr:to>
      <xdr:col>98</xdr:col>
      <xdr:colOff>38100</xdr:colOff>
      <xdr:row>107</xdr:row>
      <xdr:rowOff>29211</xdr:rowOff>
    </xdr:to>
    <xdr:sp macro="" textlink="">
      <xdr:nvSpPr>
        <xdr:cNvPr id="835" name="フローチャート: 判断 834"/>
        <xdr:cNvSpPr/>
      </xdr:nvSpPr>
      <xdr:spPr>
        <a:xfrm>
          <a:off x="18605500" y="1827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6" name="テキスト ボックス 8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7" name="テキスト ボックス 8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8" name="テキスト ボックス 8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9" name="テキスト ボックス 8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0" name="テキスト ボックス 8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130811</xdr:rowOff>
    </xdr:from>
    <xdr:to>
      <xdr:col>116</xdr:col>
      <xdr:colOff>114300</xdr:colOff>
      <xdr:row>107</xdr:row>
      <xdr:rowOff>60961</xdr:rowOff>
    </xdr:to>
    <xdr:sp macro="" textlink="">
      <xdr:nvSpPr>
        <xdr:cNvPr id="841" name="楕円 840"/>
        <xdr:cNvSpPr/>
      </xdr:nvSpPr>
      <xdr:spPr>
        <a:xfrm>
          <a:off x="22110700" y="1830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109238</xdr:rowOff>
    </xdr:from>
    <xdr:ext cx="469744" cy="259045"/>
    <xdr:sp macro="" textlink="">
      <xdr:nvSpPr>
        <xdr:cNvPr id="842" name="【公民館】&#10;一人当たり面積該当値テキスト"/>
        <xdr:cNvSpPr txBox="1"/>
      </xdr:nvSpPr>
      <xdr:spPr>
        <a:xfrm>
          <a:off x="22199600" y="18282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128270</xdr:rowOff>
    </xdr:from>
    <xdr:to>
      <xdr:col>112</xdr:col>
      <xdr:colOff>38100</xdr:colOff>
      <xdr:row>107</xdr:row>
      <xdr:rowOff>58420</xdr:rowOff>
    </xdr:to>
    <xdr:sp macro="" textlink="">
      <xdr:nvSpPr>
        <xdr:cNvPr id="843" name="楕円 842"/>
        <xdr:cNvSpPr/>
      </xdr:nvSpPr>
      <xdr:spPr>
        <a:xfrm>
          <a:off x="21272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7620</xdr:rowOff>
    </xdr:from>
    <xdr:to>
      <xdr:col>116</xdr:col>
      <xdr:colOff>63500</xdr:colOff>
      <xdr:row>107</xdr:row>
      <xdr:rowOff>10161</xdr:rowOff>
    </xdr:to>
    <xdr:cxnSp macro="">
      <xdr:nvCxnSpPr>
        <xdr:cNvPr id="844" name="直線コネクタ 843"/>
        <xdr:cNvCxnSpPr/>
      </xdr:nvCxnSpPr>
      <xdr:spPr>
        <a:xfrm>
          <a:off x="21323300" y="18352770"/>
          <a:ext cx="8382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127000</xdr:rowOff>
    </xdr:from>
    <xdr:to>
      <xdr:col>107</xdr:col>
      <xdr:colOff>101600</xdr:colOff>
      <xdr:row>107</xdr:row>
      <xdr:rowOff>57150</xdr:rowOff>
    </xdr:to>
    <xdr:sp macro="" textlink="">
      <xdr:nvSpPr>
        <xdr:cNvPr id="845" name="楕円 844"/>
        <xdr:cNvSpPr/>
      </xdr:nvSpPr>
      <xdr:spPr>
        <a:xfrm>
          <a:off x="20383500" y="1830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6350</xdr:rowOff>
    </xdr:from>
    <xdr:to>
      <xdr:col>111</xdr:col>
      <xdr:colOff>177800</xdr:colOff>
      <xdr:row>107</xdr:row>
      <xdr:rowOff>7620</xdr:rowOff>
    </xdr:to>
    <xdr:cxnSp macro="">
      <xdr:nvCxnSpPr>
        <xdr:cNvPr id="846" name="直線コネクタ 845"/>
        <xdr:cNvCxnSpPr/>
      </xdr:nvCxnSpPr>
      <xdr:spPr>
        <a:xfrm>
          <a:off x="20434300" y="1835150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123189</xdr:rowOff>
    </xdr:from>
    <xdr:to>
      <xdr:col>102</xdr:col>
      <xdr:colOff>165100</xdr:colOff>
      <xdr:row>107</xdr:row>
      <xdr:rowOff>53339</xdr:rowOff>
    </xdr:to>
    <xdr:sp macro="" textlink="">
      <xdr:nvSpPr>
        <xdr:cNvPr id="847" name="楕円 846"/>
        <xdr:cNvSpPr/>
      </xdr:nvSpPr>
      <xdr:spPr>
        <a:xfrm>
          <a:off x="19494500" y="1829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2539</xdr:rowOff>
    </xdr:from>
    <xdr:to>
      <xdr:col>107</xdr:col>
      <xdr:colOff>50800</xdr:colOff>
      <xdr:row>107</xdr:row>
      <xdr:rowOff>6350</xdr:rowOff>
    </xdr:to>
    <xdr:cxnSp macro="">
      <xdr:nvCxnSpPr>
        <xdr:cNvPr id="848" name="直線コネクタ 847"/>
        <xdr:cNvCxnSpPr/>
      </xdr:nvCxnSpPr>
      <xdr:spPr>
        <a:xfrm>
          <a:off x="19545300" y="183476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118111</xdr:rowOff>
    </xdr:from>
    <xdr:to>
      <xdr:col>98</xdr:col>
      <xdr:colOff>38100</xdr:colOff>
      <xdr:row>107</xdr:row>
      <xdr:rowOff>48261</xdr:rowOff>
    </xdr:to>
    <xdr:sp macro="" textlink="">
      <xdr:nvSpPr>
        <xdr:cNvPr id="849" name="楕円 848"/>
        <xdr:cNvSpPr/>
      </xdr:nvSpPr>
      <xdr:spPr>
        <a:xfrm>
          <a:off x="18605500" y="1829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168911</xdr:rowOff>
    </xdr:from>
    <xdr:to>
      <xdr:col>102</xdr:col>
      <xdr:colOff>114300</xdr:colOff>
      <xdr:row>107</xdr:row>
      <xdr:rowOff>2539</xdr:rowOff>
    </xdr:to>
    <xdr:cxnSp macro="">
      <xdr:nvCxnSpPr>
        <xdr:cNvPr id="850" name="直線コネクタ 849"/>
        <xdr:cNvCxnSpPr/>
      </xdr:nvCxnSpPr>
      <xdr:spPr>
        <a:xfrm>
          <a:off x="18656300" y="18342611"/>
          <a:ext cx="889000" cy="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53357</xdr:rowOff>
    </xdr:from>
    <xdr:ext cx="469744" cy="259045"/>
    <xdr:sp macro="" textlink="">
      <xdr:nvSpPr>
        <xdr:cNvPr id="851" name="n_1aveValue【公民館】&#10;一人当たり面積"/>
        <xdr:cNvSpPr txBox="1"/>
      </xdr:nvSpPr>
      <xdr:spPr>
        <a:xfrm>
          <a:off x="21075727" y="1805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64788</xdr:rowOff>
    </xdr:from>
    <xdr:ext cx="469744" cy="259045"/>
    <xdr:sp macro="" textlink="">
      <xdr:nvSpPr>
        <xdr:cNvPr id="852" name="n_2aveValue【公民館】&#10;一人当たり面積"/>
        <xdr:cNvSpPr txBox="1"/>
      </xdr:nvSpPr>
      <xdr:spPr>
        <a:xfrm>
          <a:off x="20199427"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66057</xdr:rowOff>
    </xdr:from>
    <xdr:ext cx="469744" cy="259045"/>
    <xdr:sp macro="" textlink="">
      <xdr:nvSpPr>
        <xdr:cNvPr id="853" name="n_3aveValue【公民館】&#10;一人当たり面積"/>
        <xdr:cNvSpPr txBox="1"/>
      </xdr:nvSpPr>
      <xdr:spPr>
        <a:xfrm>
          <a:off x="19310427" y="1806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45738</xdr:rowOff>
    </xdr:from>
    <xdr:ext cx="469744" cy="259045"/>
    <xdr:sp macro="" textlink="">
      <xdr:nvSpPr>
        <xdr:cNvPr id="854" name="n_4aveValue【公民館】&#10;一人当たり面積"/>
        <xdr:cNvSpPr txBox="1"/>
      </xdr:nvSpPr>
      <xdr:spPr>
        <a:xfrm>
          <a:off x="18421427" y="1804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49547</xdr:rowOff>
    </xdr:from>
    <xdr:ext cx="469744" cy="259045"/>
    <xdr:sp macro="" textlink="">
      <xdr:nvSpPr>
        <xdr:cNvPr id="855" name="n_1mainValue【公民館】&#10;一人当たり面積"/>
        <xdr:cNvSpPr txBox="1"/>
      </xdr:nvSpPr>
      <xdr:spPr>
        <a:xfrm>
          <a:off x="21075727" y="183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73677</xdr:rowOff>
    </xdr:from>
    <xdr:ext cx="469744" cy="259045"/>
    <xdr:sp macro="" textlink="">
      <xdr:nvSpPr>
        <xdr:cNvPr id="856" name="n_2mainValue【公民館】&#10;一人当たり面積"/>
        <xdr:cNvSpPr txBox="1"/>
      </xdr:nvSpPr>
      <xdr:spPr>
        <a:xfrm>
          <a:off x="20199427" y="180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44466</xdr:rowOff>
    </xdr:from>
    <xdr:ext cx="469744" cy="259045"/>
    <xdr:sp macro="" textlink="">
      <xdr:nvSpPr>
        <xdr:cNvPr id="857" name="n_3mainValue【公民館】&#10;一人当たり面積"/>
        <xdr:cNvSpPr txBox="1"/>
      </xdr:nvSpPr>
      <xdr:spPr>
        <a:xfrm>
          <a:off x="19310427" y="1838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39388</xdr:rowOff>
    </xdr:from>
    <xdr:ext cx="469744" cy="259045"/>
    <xdr:sp macro="" textlink="">
      <xdr:nvSpPr>
        <xdr:cNvPr id="858" name="n_4mainValue【公民館】&#10;一人当たり面積"/>
        <xdr:cNvSpPr txBox="1"/>
      </xdr:nvSpPr>
      <xdr:spPr>
        <a:xfrm>
          <a:off x="18421427" y="18384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当町の特徴として非合併自治体であるため、全体的な公共施設保有量が少なく、一人当たり面積等の数値が少ないことが挙げられる。年少人口比率が全国的にみて非常に高いため、例外的に認定こども園・幼稚園・保育所の</a:t>
          </a:r>
          <a:r>
            <a:rPr kumimoji="1" lang="ja-JP" altLang="en-US" sz="1100">
              <a:solidFill>
                <a:schemeClr val="dk1"/>
              </a:solidFill>
              <a:effectLst/>
              <a:latin typeface="+mn-lt"/>
              <a:ea typeface="+mn-ea"/>
              <a:cs typeface="+mn-cs"/>
            </a:rPr>
            <a:t>一人当たり面積</a:t>
          </a:r>
          <a:r>
            <a:rPr kumimoji="1" lang="ja-JP" altLang="ja-JP" sz="1100">
              <a:solidFill>
                <a:schemeClr val="dk1"/>
              </a:solidFill>
              <a:effectLst/>
              <a:latin typeface="+mn-lt"/>
              <a:ea typeface="+mn-ea"/>
              <a:cs typeface="+mn-cs"/>
            </a:rPr>
            <a:t>比率が高く、また自治区単位で公民館があるため公民館施設の一人当たり面積等が多くなっているが、基本的には少ない傾向にある。</a:t>
          </a:r>
          <a:endParaRPr lang="ja-JP" altLang="ja-JP" sz="1400">
            <a:effectLst/>
          </a:endParaRPr>
        </a:p>
        <a:p>
          <a:r>
            <a:rPr kumimoji="1" lang="ja-JP" altLang="ja-JP" sz="1100">
              <a:solidFill>
                <a:schemeClr val="dk1"/>
              </a:solidFill>
              <a:effectLst/>
              <a:latin typeface="+mn-lt"/>
              <a:ea typeface="+mn-ea"/>
              <a:cs typeface="+mn-cs"/>
            </a:rPr>
            <a:t>　道路においてはそもそもの保有量が少ないため、近年実施している道路新設工事や道路改良工事の影響によって有形固定資産減価償却率の比率が全国平均や類似団体平均よりも</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以上低く、三重県平均よりも</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以上低い状況となっている。橋りょう・トンネルにおいては橋りょうのみ保有しており、保有資産のほとんどが整備後</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年未満のものであるため、有形固定資産減価償却率が低くなっている、しかし、道路については整備後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年以上経過しているものが多数であるため、計画的に更新などを行う必要がある。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10,921
10,733
5.99
4,240,488
4,045,479
170,116
2,910,540
4,192,251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117022</xdr:rowOff>
    </xdr:from>
    <xdr:to>
      <xdr:col>24</xdr:col>
      <xdr:colOff>62865</xdr:colOff>
      <xdr:row>41</xdr:row>
      <xdr:rowOff>77833</xdr:rowOff>
    </xdr:to>
    <xdr:cxnSp macro="">
      <xdr:nvCxnSpPr>
        <xdr:cNvPr id="58" name="直線コネクタ 57"/>
        <xdr:cNvCxnSpPr/>
      </xdr:nvCxnSpPr>
      <xdr:spPr>
        <a:xfrm flipV="1">
          <a:off x="4634865" y="5774872"/>
          <a:ext cx="0" cy="1332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81660</xdr:rowOff>
    </xdr:from>
    <xdr:ext cx="405111" cy="259045"/>
    <xdr:sp macro="" textlink="">
      <xdr:nvSpPr>
        <xdr:cNvPr id="59" name="【図書館】&#10;有形固定資産減価償却率最小値テキスト"/>
        <xdr:cNvSpPr txBox="1"/>
      </xdr:nvSpPr>
      <xdr:spPr>
        <a:xfrm>
          <a:off x="4673600" y="7111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77833</xdr:rowOff>
    </xdr:from>
    <xdr:to>
      <xdr:col>24</xdr:col>
      <xdr:colOff>152400</xdr:colOff>
      <xdr:row>41</xdr:row>
      <xdr:rowOff>77833</xdr:rowOff>
    </xdr:to>
    <xdr:cxnSp macro="">
      <xdr:nvCxnSpPr>
        <xdr:cNvPr id="60" name="直線コネクタ 59"/>
        <xdr:cNvCxnSpPr/>
      </xdr:nvCxnSpPr>
      <xdr:spPr>
        <a:xfrm>
          <a:off x="4546600" y="7107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63699</xdr:rowOff>
    </xdr:from>
    <xdr:ext cx="340478" cy="259045"/>
    <xdr:sp macro="" textlink="">
      <xdr:nvSpPr>
        <xdr:cNvPr id="61" name="【図書館】&#10;有形固定資産減価償却率最大値テキスト"/>
        <xdr:cNvSpPr txBox="1"/>
      </xdr:nvSpPr>
      <xdr:spPr>
        <a:xfrm>
          <a:off x="4673600" y="55500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117022</xdr:rowOff>
    </xdr:from>
    <xdr:to>
      <xdr:col>24</xdr:col>
      <xdr:colOff>152400</xdr:colOff>
      <xdr:row>33</xdr:row>
      <xdr:rowOff>117022</xdr:rowOff>
    </xdr:to>
    <xdr:cxnSp macro="">
      <xdr:nvCxnSpPr>
        <xdr:cNvPr id="62" name="直線コネクタ 61"/>
        <xdr:cNvCxnSpPr/>
      </xdr:nvCxnSpPr>
      <xdr:spPr>
        <a:xfrm>
          <a:off x="4546600" y="577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165480</xdr:rowOff>
    </xdr:from>
    <xdr:ext cx="405111" cy="259045"/>
    <xdr:sp macro="" textlink="">
      <xdr:nvSpPr>
        <xdr:cNvPr id="63" name="【図書館】&#10;有形固定資産減価償却率平均値テキスト"/>
        <xdr:cNvSpPr txBox="1"/>
      </xdr:nvSpPr>
      <xdr:spPr>
        <a:xfrm>
          <a:off x="4673600" y="63376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15603</xdr:rowOff>
    </xdr:from>
    <xdr:to>
      <xdr:col>24</xdr:col>
      <xdr:colOff>114300</xdr:colOff>
      <xdr:row>37</xdr:row>
      <xdr:rowOff>117203</xdr:rowOff>
    </xdr:to>
    <xdr:sp macro="" textlink="">
      <xdr:nvSpPr>
        <xdr:cNvPr id="64" name="フローチャート: 判断 63"/>
        <xdr:cNvSpPr/>
      </xdr:nvSpPr>
      <xdr:spPr>
        <a:xfrm>
          <a:off x="45847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2540</xdr:rowOff>
    </xdr:from>
    <xdr:to>
      <xdr:col>20</xdr:col>
      <xdr:colOff>38100</xdr:colOff>
      <xdr:row>37</xdr:row>
      <xdr:rowOff>104140</xdr:rowOff>
    </xdr:to>
    <xdr:sp macro="" textlink="">
      <xdr:nvSpPr>
        <xdr:cNvPr id="65" name="フローチャート: 判断 64"/>
        <xdr:cNvSpPr/>
      </xdr:nvSpPr>
      <xdr:spPr>
        <a:xfrm>
          <a:off x="3746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142966</xdr:rowOff>
    </xdr:from>
    <xdr:to>
      <xdr:col>15</xdr:col>
      <xdr:colOff>101600</xdr:colOff>
      <xdr:row>37</xdr:row>
      <xdr:rowOff>73116</xdr:rowOff>
    </xdr:to>
    <xdr:sp macro="" textlink="">
      <xdr:nvSpPr>
        <xdr:cNvPr id="66" name="フローチャート: 判断 65"/>
        <xdr:cNvSpPr/>
      </xdr:nvSpPr>
      <xdr:spPr>
        <a:xfrm>
          <a:off x="2857500" y="631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156028</xdr:rowOff>
    </xdr:from>
    <xdr:to>
      <xdr:col>10</xdr:col>
      <xdr:colOff>165100</xdr:colOff>
      <xdr:row>37</xdr:row>
      <xdr:rowOff>86178</xdr:rowOff>
    </xdr:to>
    <xdr:sp macro="" textlink="">
      <xdr:nvSpPr>
        <xdr:cNvPr id="67" name="フローチャート: 判断 66"/>
        <xdr:cNvSpPr/>
      </xdr:nvSpPr>
      <xdr:spPr>
        <a:xfrm>
          <a:off x="1968500" y="632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162560</xdr:rowOff>
    </xdr:from>
    <xdr:to>
      <xdr:col>6</xdr:col>
      <xdr:colOff>38100</xdr:colOff>
      <xdr:row>36</xdr:row>
      <xdr:rowOff>92710</xdr:rowOff>
    </xdr:to>
    <xdr:sp macro="" textlink="">
      <xdr:nvSpPr>
        <xdr:cNvPr id="68" name="フローチャート: 判断 67"/>
        <xdr:cNvSpPr/>
      </xdr:nvSpPr>
      <xdr:spPr>
        <a:xfrm>
          <a:off x="1079500" y="616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12337</xdr:rowOff>
    </xdr:from>
    <xdr:to>
      <xdr:col>24</xdr:col>
      <xdr:colOff>114300</xdr:colOff>
      <xdr:row>37</xdr:row>
      <xdr:rowOff>113937</xdr:rowOff>
    </xdr:to>
    <xdr:sp macro="" textlink="">
      <xdr:nvSpPr>
        <xdr:cNvPr id="74" name="楕円 73"/>
        <xdr:cNvSpPr/>
      </xdr:nvSpPr>
      <xdr:spPr>
        <a:xfrm>
          <a:off x="4584700" y="635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35214</xdr:rowOff>
    </xdr:from>
    <xdr:ext cx="405111" cy="259045"/>
    <xdr:sp macro="" textlink="">
      <xdr:nvSpPr>
        <xdr:cNvPr id="75" name="【図書館】&#10;有形固定資産減価償却率該当値テキスト"/>
        <xdr:cNvSpPr txBox="1"/>
      </xdr:nvSpPr>
      <xdr:spPr>
        <a:xfrm>
          <a:off x="4673600" y="6207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151130</xdr:rowOff>
    </xdr:from>
    <xdr:to>
      <xdr:col>20</xdr:col>
      <xdr:colOff>38100</xdr:colOff>
      <xdr:row>37</xdr:row>
      <xdr:rowOff>81280</xdr:rowOff>
    </xdr:to>
    <xdr:sp macro="" textlink="">
      <xdr:nvSpPr>
        <xdr:cNvPr id="76" name="楕円 75"/>
        <xdr:cNvSpPr/>
      </xdr:nvSpPr>
      <xdr:spPr>
        <a:xfrm>
          <a:off x="3746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30480</xdr:rowOff>
    </xdr:from>
    <xdr:to>
      <xdr:col>24</xdr:col>
      <xdr:colOff>63500</xdr:colOff>
      <xdr:row>37</xdr:row>
      <xdr:rowOff>63137</xdr:rowOff>
    </xdr:to>
    <xdr:cxnSp macro="">
      <xdr:nvCxnSpPr>
        <xdr:cNvPr id="77" name="直線コネクタ 76"/>
        <xdr:cNvCxnSpPr/>
      </xdr:nvCxnSpPr>
      <xdr:spPr>
        <a:xfrm>
          <a:off x="3797300" y="637413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118473</xdr:rowOff>
    </xdr:from>
    <xdr:to>
      <xdr:col>15</xdr:col>
      <xdr:colOff>101600</xdr:colOff>
      <xdr:row>37</xdr:row>
      <xdr:rowOff>48623</xdr:rowOff>
    </xdr:to>
    <xdr:sp macro="" textlink="">
      <xdr:nvSpPr>
        <xdr:cNvPr id="78" name="楕円 77"/>
        <xdr:cNvSpPr/>
      </xdr:nvSpPr>
      <xdr:spPr>
        <a:xfrm>
          <a:off x="2857500" y="629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169273</xdr:rowOff>
    </xdr:from>
    <xdr:to>
      <xdr:col>19</xdr:col>
      <xdr:colOff>177800</xdr:colOff>
      <xdr:row>37</xdr:row>
      <xdr:rowOff>30480</xdr:rowOff>
    </xdr:to>
    <xdr:cxnSp macro="">
      <xdr:nvCxnSpPr>
        <xdr:cNvPr id="79" name="直線コネクタ 78"/>
        <xdr:cNvCxnSpPr/>
      </xdr:nvCxnSpPr>
      <xdr:spPr>
        <a:xfrm>
          <a:off x="2908300" y="634147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20501</xdr:rowOff>
    </xdr:from>
    <xdr:to>
      <xdr:col>10</xdr:col>
      <xdr:colOff>165100</xdr:colOff>
      <xdr:row>36</xdr:row>
      <xdr:rowOff>122101</xdr:rowOff>
    </xdr:to>
    <xdr:sp macro="" textlink="">
      <xdr:nvSpPr>
        <xdr:cNvPr id="80" name="楕円 79"/>
        <xdr:cNvSpPr/>
      </xdr:nvSpPr>
      <xdr:spPr>
        <a:xfrm>
          <a:off x="1968500" y="619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71301</xdr:rowOff>
    </xdr:from>
    <xdr:to>
      <xdr:col>15</xdr:col>
      <xdr:colOff>50800</xdr:colOff>
      <xdr:row>36</xdr:row>
      <xdr:rowOff>169273</xdr:rowOff>
    </xdr:to>
    <xdr:cxnSp macro="">
      <xdr:nvCxnSpPr>
        <xdr:cNvPr id="81" name="直線コネクタ 80"/>
        <xdr:cNvCxnSpPr/>
      </xdr:nvCxnSpPr>
      <xdr:spPr>
        <a:xfrm>
          <a:off x="2019300" y="6243501"/>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20501</xdr:rowOff>
    </xdr:from>
    <xdr:to>
      <xdr:col>6</xdr:col>
      <xdr:colOff>38100</xdr:colOff>
      <xdr:row>36</xdr:row>
      <xdr:rowOff>122101</xdr:rowOff>
    </xdr:to>
    <xdr:sp macro="" textlink="">
      <xdr:nvSpPr>
        <xdr:cNvPr id="82" name="楕円 81"/>
        <xdr:cNvSpPr/>
      </xdr:nvSpPr>
      <xdr:spPr>
        <a:xfrm>
          <a:off x="1079500" y="619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71301</xdr:rowOff>
    </xdr:from>
    <xdr:to>
      <xdr:col>10</xdr:col>
      <xdr:colOff>114300</xdr:colOff>
      <xdr:row>36</xdr:row>
      <xdr:rowOff>71301</xdr:rowOff>
    </xdr:to>
    <xdr:cxnSp macro="">
      <xdr:nvCxnSpPr>
        <xdr:cNvPr id="83" name="直線コネクタ 82"/>
        <xdr:cNvCxnSpPr/>
      </xdr:nvCxnSpPr>
      <xdr:spPr>
        <a:xfrm>
          <a:off x="1130300" y="624350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95267</xdr:rowOff>
    </xdr:from>
    <xdr:ext cx="405111" cy="259045"/>
    <xdr:sp macro="" textlink="">
      <xdr:nvSpPr>
        <xdr:cNvPr id="84" name="n_1aveValue【図書館】&#10;有形固定資産減価償却率"/>
        <xdr:cNvSpPr txBox="1"/>
      </xdr:nvSpPr>
      <xdr:spPr>
        <a:xfrm>
          <a:off x="35820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64243</xdr:rowOff>
    </xdr:from>
    <xdr:ext cx="405111" cy="259045"/>
    <xdr:sp macro="" textlink="">
      <xdr:nvSpPr>
        <xdr:cNvPr id="85" name="n_2aveValue【図書館】&#10;有形固定資産減価償却率"/>
        <xdr:cNvSpPr txBox="1"/>
      </xdr:nvSpPr>
      <xdr:spPr>
        <a:xfrm>
          <a:off x="2705744" y="640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77305</xdr:rowOff>
    </xdr:from>
    <xdr:ext cx="405111" cy="259045"/>
    <xdr:sp macro="" textlink="">
      <xdr:nvSpPr>
        <xdr:cNvPr id="86" name="n_3aveValue【図書館】&#10;有形固定資産減価償却率"/>
        <xdr:cNvSpPr txBox="1"/>
      </xdr:nvSpPr>
      <xdr:spPr>
        <a:xfrm>
          <a:off x="1816744" y="642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109237</xdr:rowOff>
    </xdr:from>
    <xdr:ext cx="405111" cy="259045"/>
    <xdr:sp macro="" textlink="">
      <xdr:nvSpPr>
        <xdr:cNvPr id="87" name="n_4aveValue【図書館】&#10;有形固定資産減価償却率"/>
        <xdr:cNvSpPr txBox="1"/>
      </xdr:nvSpPr>
      <xdr:spPr>
        <a:xfrm>
          <a:off x="927744" y="59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97807</xdr:rowOff>
    </xdr:from>
    <xdr:ext cx="405111" cy="259045"/>
    <xdr:sp macro="" textlink="">
      <xdr:nvSpPr>
        <xdr:cNvPr id="88" name="n_1mainValue【図書館】&#10;有形固定資産減価償却率"/>
        <xdr:cNvSpPr txBox="1"/>
      </xdr:nvSpPr>
      <xdr:spPr>
        <a:xfrm>
          <a:off x="35820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65150</xdr:rowOff>
    </xdr:from>
    <xdr:ext cx="405111" cy="259045"/>
    <xdr:sp macro="" textlink="">
      <xdr:nvSpPr>
        <xdr:cNvPr id="89" name="n_2mainValue【図書館】&#10;有形固定資産減価償却率"/>
        <xdr:cNvSpPr txBox="1"/>
      </xdr:nvSpPr>
      <xdr:spPr>
        <a:xfrm>
          <a:off x="2705744" y="606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138628</xdr:rowOff>
    </xdr:from>
    <xdr:ext cx="405111" cy="259045"/>
    <xdr:sp macro="" textlink="">
      <xdr:nvSpPr>
        <xdr:cNvPr id="90" name="n_3mainValue【図書館】&#10;有形固定資産減価償却率"/>
        <xdr:cNvSpPr txBox="1"/>
      </xdr:nvSpPr>
      <xdr:spPr>
        <a:xfrm>
          <a:off x="1816744" y="596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113228</xdr:rowOff>
    </xdr:from>
    <xdr:ext cx="405111" cy="259045"/>
    <xdr:sp macro="" textlink="">
      <xdr:nvSpPr>
        <xdr:cNvPr id="91" name="n_4mainValue【図書館】&#10;有形固定資産減価償却率"/>
        <xdr:cNvSpPr txBox="1"/>
      </xdr:nvSpPr>
      <xdr:spPr>
        <a:xfrm>
          <a:off x="927744" y="6285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38100</xdr:rowOff>
    </xdr:from>
    <xdr:to>
      <xdr:col>54</xdr:col>
      <xdr:colOff>189865</xdr:colOff>
      <xdr:row>41</xdr:row>
      <xdr:rowOff>160020</xdr:rowOff>
    </xdr:to>
    <xdr:cxnSp macro="">
      <xdr:nvCxnSpPr>
        <xdr:cNvPr id="115" name="直線コネクタ 114"/>
        <xdr:cNvCxnSpPr/>
      </xdr:nvCxnSpPr>
      <xdr:spPr>
        <a:xfrm flipV="1">
          <a:off x="10476865" y="569595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163847</xdr:rowOff>
    </xdr:from>
    <xdr:ext cx="469744" cy="259045"/>
    <xdr:sp macro="" textlink="">
      <xdr:nvSpPr>
        <xdr:cNvPr id="116" name="【図書館】&#10;一人当たり面積最小値テキスト"/>
        <xdr:cNvSpPr txBox="1"/>
      </xdr:nvSpPr>
      <xdr:spPr>
        <a:xfrm>
          <a:off x="10515600"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160020</xdr:rowOff>
    </xdr:from>
    <xdr:to>
      <xdr:col>55</xdr:col>
      <xdr:colOff>88900</xdr:colOff>
      <xdr:row>41</xdr:row>
      <xdr:rowOff>160020</xdr:rowOff>
    </xdr:to>
    <xdr:cxnSp macro="">
      <xdr:nvCxnSpPr>
        <xdr:cNvPr id="117" name="直線コネクタ 116"/>
        <xdr:cNvCxnSpPr/>
      </xdr:nvCxnSpPr>
      <xdr:spPr>
        <a:xfrm>
          <a:off x="10388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156227</xdr:rowOff>
    </xdr:from>
    <xdr:ext cx="469744" cy="259045"/>
    <xdr:sp macro="" textlink="">
      <xdr:nvSpPr>
        <xdr:cNvPr id="118" name="【図書館】&#10;一人当たり面積最大値テキスト"/>
        <xdr:cNvSpPr txBox="1"/>
      </xdr:nvSpPr>
      <xdr:spPr>
        <a:xfrm>
          <a:off x="10515600" y="547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38100</xdr:rowOff>
    </xdr:from>
    <xdr:to>
      <xdr:col>55</xdr:col>
      <xdr:colOff>88900</xdr:colOff>
      <xdr:row>33</xdr:row>
      <xdr:rowOff>38100</xdr:rowOff>
    </xdr:to>
    <xdr:cxnSp macro="">
      <xdr:nvCxnSpPr>
        <xdr:cNvPr id="119" name="直線コネクタ 118"/>
        <xdr:cNvCxnSpPr/>
      </xdr:nvCxnSpPr>
      <xdr:spPr>
        <a:xfrm>
          <a:off x="10388600" y="569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158767</xdr:rowOff>
    </xdr:from>
    <xdr:ext cx="469744" cy="259045"/>
    <xdr:sp macro="" textlink="">
      <xdr:nvSpPr>
        <xdr:cNvPr id="120" name="【図書館】&#10;一人当たり面積平均値テキスト"/>
        <xdr:cNvSpPr txBox="1"/>
      </xdr:nvSpPr>
      <xdr:spPr>
        <a:xfrm>
          <a:off x="10515600" y="6673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135890</xdr:rowOff>
    </xdr:from>
    <xdr:to>
      <xdr:col>55</xdr:col>
      <xdr:colOff>50800</xdr:colOff>
      <xdr:row>40</xdr:row>
      <xdr:rowOff>66040</xdr:rowOff>
    </xdr:to>
    <xdr:sp macro="" textlink="">
      <xdr:nvSpPr>
        <xdr:cNvPr id="121" name="フローチャート: 判断 120"/>
        <xdr:cNvSpPr/>
      </xdr:nvSpPr>
      <xdr:spPr>
        <a:xfrm>
          <a:off x="10426700" y="682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139700</xdr:rowOff>
    </xdr:from>
    <xdr:to>
      <xdr:col>50</xdr:col>
      <xdr:colOff>165100</xdr:colOff>
      <xdr:row>40</xdr:row>
      <xdr:rowOff>69850</xdr:rowOff>
    </xdr:to>
    <xdr:sp macro="" textlink="">
      <xdr:nvSpPr>
        <xdr:cNvPr id="122" name="フローチャート: 判断 121"/>
        <xdr:cNvSpPr/>
      </xdr:nvSpPr>
      <xdr:spPr>
        <a:xfrm>
          <a:off x="9588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151130</xdr:rowOff>
    </xdr:from>
    <xdr:to>
      <xdr:col>46</xdr:col>
      <xdr:colOff>38100</xdr:colOff>
      <xdr:row>40</xdr:row>
      <xdr:rowOff>81280</xdr:rowOff>
    </xdr:to>
    <xdr:sp macro="" textlink="">
      <xdr:nvSpPr>
        <xdr:cNvPr id="123" name="フローチャート: 判断 122"/>
        <xdr:cNvSpPr/>
      </xdr:nvSpPr>
      <xdr:spPr>
        <a:xfrm>
          <a:off x="8699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116840</xdr:rowOff>
    </xdr:from>
    <xdr:to>
      <xdr:col>41</xdr:col>
      <xdr:colOff>101600</xdr:colOff>
      <xdr:row>40</xdr:row>
      <xdr:rowOff>46990</xdr:rowOff>
    </xdr:to>
    <xdr:sp macro="" textlink="">
      <xdr:nvSpPr>
        <xdr:cNvPr id="124" name="フローチャート: 判断 123"/>
        <xdr:cNvSpPr/>
      </xdr:nvSpPr>
      <xdr:spPr>
        <a:xfrm>
          <a:off x="78105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151130</xdr:rowOff>
    </xdr:from>
    <xdr:to>
      <xdr:col>36</xdr:col>
      <xdr:colOff>165100</xdr:colOff>
      <xdr:row>40</xdr:row>
      <xdr:rowOff>81280</xdr:rowOff>
    </xdr:to>
    <xdr:sp macro="" textlink="">
      <xdr:nvSpPr>
        <xdr:cNvPr id="125" name="フローチャート: 判断 124"/>
        <xdr:cNvSpPr/>
      </xdr:nvSpPr>
      <xdr:spPr>
        <a:xfrm>
          <a:off x="6921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158750</xdr:rowOff>
    </xdr:from>
    <xdr:to>
      <xdr:col>55</xdr:col>
      <xdr:colOff>50800</xdr:colOff>
      <xdr:row>40</xdr:row>
      <xdr:rowOff>88900</xdr:rowOff>
    </xdr:to>
    <xdr:sp macro="" textlink="">
      <xdr:nvSpPr>
        <xdr:cNvPr id="131" name="楕円 130"/>
        <xdr:cNvSpPr/>
      </xdr:nvSpPr>
      <xdr:spPr>
        <a:xfrm>
          <a:off x="104267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137177</xdr:rowOff>
    </xdr:from>
    <xdr:ext cx="469744" cy="259045"/>
    <xdr:sp macro="" textlink="">
      <xdr:nvSpPr>
        <xdr:cNvPr id="132" name="【図書館】&#10;一人当たり面積該当値テキスト"/>
        <xdr:cNvSpPr txBox="1"/>
      </xdr:nvSpPr>
      <xdr:spPr>
        <a:xfrm>
          <a:off x="10515600"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21590</xdr:rowOff>
    </xdr:from>
    <xdr:to>
      <xdr:col>50</xdr:col>
      <xdr:colOff>165100</xdr:colOff>
      <xdr:row>40</xdr:row>
      <xdr:rowOff>123190</xdr:rowOff>
    </xdr:to>
    <xdr:sp macro="" textlink="">
      <xdr:nvSpPr>
        <xdr:cNvPr id="133" name="楕円 132"/>
        <xdr:cNvSpPr/>
      </xdr:nvSpPr>
      <xdr:spPr>
        <a:xfrm>
          <a:off x="958850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38100</xdr:rowOff>
    </xdr:from>
    <xdr:to>
      <xdr:col>55</xdr:col>
      <xdr:colOff>0</xdr:colOff>
      <xdr:row>40</xdr:row>
      <xdr:rowOff>72390</xdr:rowOff>
    </xdr:to>
    <xdr:cxnSp macro="">
      <xdr:nvCxnSpPr>
        <xdr:cNvPr id="134" name="直線コネクタ 133"/>
        <xdr:cNvCxnSpPr/>
      </xdr:nvCxnSpPr>
      <xdr:spPr>
        <a:xfrm flipV="1">
          <a:off x="9639300" y="689610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151130</xdr:rowOff>
    </xdr:from>
    <xdr:to>
      <xdr:col>46</xdr:col>
      <xdr:colOff>38100</xdr:colOff>
      <xdr:row>40</xdr:row>
      <xdr:rowOff>81280</xdr:rowOff>
    </xdr:to>
    <xdr:sp macro="" textlink="">
      <xdr:nvSpPr>
        <xdr:cNvPr id="135" name="楕円 134"/>
        <xdr:cNvSpPr/>
      </xdr:nvSpPr>
      <xdr:spPr>
        <a:xfrm>
          <a:off x="8699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30480</xdr:rowOff>
    </xdr:from>
    <xdr:to>
      <xdr:col>50</xdr:col>
      <xdr:colOff>114300</xdr:colOff>
      <xdr:row>40</xdr:row>
      <xdr:rowOff>72390</xdr:rowOff>
    </xdr:to>
    <xdr:cxnSp macro="">
      <xdr:nvCxnSpPr>
        <xdr:cNvPr id="136" name="直線コネクタ 135"/>
        <xdr:cNvCxnSpPr/>
      </xdr:nvCxnSpPr>
      <xdr:spPr>
        <a:xfrm>
          <a:off x="8750300" y="68884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147320</xdr:rowOff>
    </xdr:from>
    <xdr:to>
      <xdr:col>41</xdr:col>
      <xdr:colOff>101600</xdr:colOff>
      <xdr:row>40</xdr:row>
      <xdr:rowOff>77470</xdr:rowOff>
    </xdr:to>
    <xdr:sp macro="" textlink="">
      <xdr:nvSpPr>
        <xdr:cNvPr id="137" name="楕円 136"/>
        <xdr:cNvSpPr/>
      </xdr:nvSpPr>
      <xdr:spPr>
        <a:xfrm>
          <a:off x="7810500" y="68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26670</xdr:rowOff>
    </xdr:from>
    <xdr:to>
      <xdr:col>45</xdr:col>
      <xdr:colOff>177800</xdr:colOff>
      <xdr:row>40</xdr:row>
      <xdr:rowOff>30480</xdr:rowOff>
    </xdr:to>
    <xdr:cxnSp macro="">
      <xdr:nvCxnSpPr>
        <xdr:cNvPr id="138" name="直線コネクタ 137"/>
        <xdr:cNvCxnSpPr/>
      </xdr:nvCxnSpPr>
      <xdr:spPr>
        <a:xfrm>
          <a:off x="7861300" y="68846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143510</xdr:rowOff>
    </xdr:from>
    <xdr:to>
      <xdr:col>36</xdr:col>
      <xdr:colOff>165100</xdr:colOff>
      <xdr:row>40</xdr:row>
      <xdr:rowOff>73660</xdr:rowOff>
    </xdr:to>
    <xdr:sp macro="" textlink="">
      <xdr:nvSpPr>
        <xdr:cNvPr id="139" name="楕円 138"/>
        <xdr:cNvSpPr/>
      </xdr:nvSpPr>
      <xdr:spPr>
        <a:xfrm>
          <a:off x="6921500" y="683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22860</xdr:rowOff>
    </xdr:from>
    <xdr:to>
      <xdr:col>41</xdr:col>
      <xdr:colOff>50800</xdr:colOff>
      <xdr:row>40</xdr:row>
      <xdr:rowOff>26670</xdr:rowOff>
    </xdr:to>
    <xdr:cxnSp macro="">
      <xdr:nvCxnSpPr>
        <xdr:cNvPr id="140" name="直線コネクタ 139"/>
        <xdr:cNvCxnSpPr/>
      </xdr:nvCxnSpPr>
      <xdr:spPr>
        <a:xfrm>
          <a:off x="6972300" y="68808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86377</xdr:rowOff>
    </xdr:from>
    <xdr:ext cx="469744" cy="259045"/>
    <xdr:sp macro="" textlink="">
      <xdr:nvSpPr>
        <xdr:cNvPr id="141" name="n_1aveValue【図書館】&#10;一人当たり面積"/>
        <xdr:cNvSpPr txBox="1"/>
      </xdr:nvSpPr>
      <xdr:spPr>
        <a:xfrm>
          <a:off x="93917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72407</xdr:rowOff>
    </xdr:from>
    <xdr:ext cx="469744" cy="259045"/>
    <xdr:sp macro="" textlink="">
      <xdr:nvSpPr>
        <xdr:cNvPr id="142" name="n_2aveValue【図書館】&#10;一人当たり面積"/>
        <xdr:cNvSpPr txBox="1"/>
      </xdr:nvSpPr>
      <xdr:spPr>
        <a:xfrm>
          <a:off x="85154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63517</xdr:rowOff>
    </xdr:from>
    <xdr:ext cx="469744" cy="259045"/>
    <xdr:sp macro="" textlink="">
      <xdr:nvSpPr>
        <xdr:cNvPr id="143" name="n_3aveValue【図書館】&#10;一人当たり面積"/>
        <xdr:cNvSpPr txBox="1"/>
      </xdr:nvSpPr>
      <xdr:spPr>
        <a:xfrm>
          <a:off x="7626427"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72407</xdr:rowOff>
    </xdr:from>
    <xdr:ext cx="469744" cy="259045"/>
    <xdr:sp macro="" textlink="">
      <xdr:nvSpPr>
        <xdr:cNvPr id="144" name="n_4aveValue【図書館】&#10;一人当たり面積"/>
        <xdr:cNvSpPr txBox="1"/>
      </xdr:nvSpPr>
      <xdr:spPr>
        <a:xfrm>
          <a:off x="67374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114317</xdr:rowOff>
    </xdr:from>
    <xdr:ext cx="469744" cy="259045"/>
    <xdr:sp macro="" textlink="">
      <xdr:nvSpPr>
        <xdr:cNvPr id="145" name="n_1mainValue【図書館】&#10;一人当たり面積"/>
        <xdr:cNvSpPr txBox="1"/>
      </xdr:nvSpPr>
      <xdr:spPr>
        <a:xfrm>
          <a:off x="9391727" y="697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97807</xdr:rowOff>
    </xdr:from>
    <xdr:ext cx="469744" cy="259045"/>
    <xdr:sp macro="" textlink="">
      <xdr:nvSpPr>
        <xdr:cNvPr id="146" name="n_2mainValue【図書館】&#10;一人当たり面積"/>
        <xdr:cNvSpPr txBox="1"/>
      </xdr:nvSpPr>
      <xdr:spPr>
        <a:xfrm>
          <a:off x="85154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68597</xdr:rowOff>
    </xdr:from>
    <xdr:ext cx="469744" cy="259045"/>
    <xdr:sp macro="" textlink="">
      <xdr:nvSpPr>
        <xdr:cNvPr id="147" name="n_3mainValue【図書館】&#10;一人当たり面積"/>
        <xdr:cNvSpPr txBox="1"/>
      </xdr:nvSpPr>
      <xdr:spPr>
        <a:xfrm>
          <a:off x="7626427" y="69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90187</xdr:rowOff>
    </xdr:from>
    <xdr:ext cx="469744" cy="259045"/>
    <xdr:sp macro="" textlink="">
      <xdr:nvSpPr>
        <xdr:cNvPr id="148" name="n_4mainValue【図書館】&#10;一人当たり面積"/>
        <xdr:cNvSpPr txBox="1"/>
      </xdr:nvSpPr>
      <xdr:spPr>
        <a:xfrm>
          <a:off x="6737427" y="660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169545</xdr:rowOff>
    </xdr:from>
    <xdr:to>
      <xdr:col>24</xdr:col>
      <xdr:colOff>62865</xdr:colOff>
      <xdr:row>64</xdr:row>
      <xdr:rowOff>76200</xdr:rowOff>
    </xdr:to>
    <xdr:cxnSp macro="">
      <xdr:nvCxnSpPr>
        <xdr:cNvPr id="173" name="直線コネクタ 172"/>
        <xdr:cNvCxnSpPr/>
      </xdr:nvCxnSpPr>
      <xdr:spPr>
        <a:xfrm flipV="1">
          <a:off x="4634865" y="9599295"/>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116222</xdr:rowOff>
    </xdr:from>
    <xdr:ext cx="405111" cy="259045"/>
    <xdr:sp macro="" textlink="">
      <xdr:nvSpPr>
        <xdr:cNvPr id="176" name="【体育館・プール】&#10;有形固定資産減価償却率最大値テキスト"/>
        <xdr:cNvSpPr txBox="1"/>
      </xdr:nvSpPr>
      <xdr:spPr>
        <a:xfrm>
          <a:off x="4673600" y="937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169545</xdr:rowOff>
    </xdr:from>
    <xdr:to>
      <xdr:col>24</xdr:col>
      <xdr:colOff>152400</xdr:colOff>
      <xdr:row>55</xdr:row>
      <xdr:rowOff>169545</xdr:rowOff>
    </xdr:to>
    <xdr:cxnSp macro="">
      <xdr:nvCxnSpPr>
        <xdr:cNvPr id="177" name="直線コネクタ 176"/>
        <xdr:cNvCxnSpPr/>
      </xdr:nvCxnSpPr>
      <xdr:spPr>
        <a:xfrm>
          <a:off x="4546600" y="959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27322</xdr:rowOff>
    </xdr:from>
    <xdr:ext cx="405111" cy="259045"/>
    <xdr:sp macro="" textlink="">
      <xdr:nvSpPr>
        <xdr:cNvPr id="178" name="【体育館・プール】&#10;有形固定資産減価償却率平均値テキスト"/>
        <xdr:cNvSpPr txBox="1"/>
      </xdr:nvSpPr>
      <xdr:spPr>
        <a:xfrm>
          <a:off x="4673600" y="1014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79" name="フローチャート: 判断 178"/>
        <xdr:cNvSpPr/>
      </xdr:nvSpPr>
      <xdr:spPr>
        <a:xfrm>
          <a:off x="4584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153035</xdr:rowOff>
    </xdr:from>
    <xdr:to>
      <xdr:col>20</xdr:col>
      <xdr:colOff>38100</xdr:colOff>
      <xdr:row>60</xdr:row>
      <xdr:rowOff>83185</xdr:rowOff>
    </xdr:to>
    <xdr:sp macro="" textlink="">
      <xdr:nvSpPr>
        <xdr:cNvPr id="180" name="フローチャート: 判断 179"/>
        <xdr:cNvSpPr/>
      </xdr:nvSpPr>
      <xdr:spPr>
        <a:xfrm>
          <a:off x="3746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145415</xdr:rowOff>
    </xdr:from>
    <xdr:to>
      <xdr:col>15</xdr:col>
      <xdr:colOff>101600</xdr:colOff>
      <xdr:row>60</xdr:row>
      <xdr:rowOff>75565</xdr:rowOff>
    </xdr:to>
    <xdr:sp macro="" textlink="">
      <xdr:nvSpPr>
        <xdr:cNvPr id="181" name="フローチャート: 判断 180"/>
        <xdr:cNvSpPr/>
      </xdr:nvSpPr>
      <xdr:spPr>
        <a:xfrm>
          <a:off x="2857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133985</xdr:rowOff>
    </xdr:from>
    <xdr:to>
      <xdr:col>10</xdr:col>
      <xdr:colOff>165100</xdr:colOff>
      <xdr:row>60</xdr:row>
      <xdr:rowOff>64135</xdr:rowOff>
    </xdr:to>
    <xdr:sp macro="" textlink="">
      <xdr:nvSpPr>
        <xdr:cNvPr id="182" name="フローチャート: 判断 181"/>
        <xdr:cNvSpPr/>
      </xdr:nvSpPr>
      <xdr:spPr>
        <a:xfrm>
          <a:off x="19685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31115</xdr:rowOff>
    </xdr:from>
    <xdr:to>
      <xdr:col>6</xdr:col>
      <xdr:colOff>38100</xdr:colOff>
      <xdr:row>60</xdr:row>
      <xdr:rowOff>132715</xdr:rowOff>
    </xdr:to>
    <xdr:sp macro="" textlink="">
      <xdr:nvSpPr>
        <xdr:cNvPr id="183" name="フローチャート: 判断 182"/>
        <xdr:cNvSpPr/>
      </xdr:nvSpPr>
      <xdr:spPr>
        <a:xfrm>
          <a:off x="1079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38735</xdr:rowOff>
    </xdr:from>
    <xdr:to>
      <xdr:col>24</xdr:col>
      <xdr:colOff>114300</xdr:colOff>
      <xdr:row>62</xdr:row>
      <xdr:rowOff>140335</xdr:rowOff>
    </xdr:to>
    <xdr:sp macro="" textlink="">
      <xdr:nvSpPr>
        <xdr:cNvPr id="189" name="楕円 188"/>
        <xdr:cNvSpPr/>
      </xdr:nvSpPr>
      <xdr:spPr>
        <a:xfrm>
          <a:off x="4584700" y="1066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17162</xdr:rowOff>
    </xdr:from>
    <xdr:ext cx="405111" cy="259045"/>
    <xdr:sp macro="" textlink="">
      <xdr:nvSpPr>
        <xdr:cNvPr id="190" name="【体育館・プール】&#10;有形固定資産減価償却率該当値テキスト"/>
        <xdr:cNvSpPr txBox="1"/>
      </xdr:nvSpPr>
      <xdr:spPr>
        <a:xfrm>
          <a:off x="4673600" y="1064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170180</xdr:rowOff>
    </xdr:from>
    <xdr:to>
      <xdr:col>20</xdr:col>
      <xdr:colOff>38100</xdr:colOff>
      <xdr:row>62</xdr:row>
      <xdr:rowOff>100330</xdr:rowOff>
    </xdr:to>
    <xdr:sp macro="" textlink="">
      <xdr:nvSpPr>
        <xdr:cNvPr id="191" name="楕円 190"/>
        <xdr:cNvSpPr/>
      </xdr:nvSpPr>
      <xdr:spPr>
        <a:xfrm>
          <a:off x="374650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49530</xdr:rowOff>
    </xdr:from>
    <xdr:to>
      <xdr:col>24</xdr:col>
      <xdr:colOff>63500</xdr:colOff>
      <xdr:row>62</xdr:row>
      <xdr:rowOff>89535</xdr:rowOff>
    </xdr:to>
    <xdr:cxnSp macro="">
      <xdr:nvCxnSpPr>
        <xdr:cNvPr id="192" name="直線コネクタ 191"/>
        <xdr:cNvCxnSpPr/>
      </xdr:nvCxnSpPr>
      <xdr:spPr>
        <a:xfrm>
          <a:off x="3797300" y="1067943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128270</xdr:rowOff>
    </xdr:from>
    <xdr:to>
      <xdr:col>15</xdr:col>
      <xdr:colOff>101600</xdr:colOff>
      <xdr:row>62</xdr:row>
      <xdr:rowOff>58420</xdr:rowOff>
    </xdr:to>
    <xdr:sp macro="" textlink="">
      <xdr:nvSpPr>
        <xdr:cNvPr id="193" name="楕円 192"/>
        <xdr:cNvSpPr/>
      </xdr:nvSpPr>
      <xdr:spPr>
        <a:xfrm>
          <a:off x="28575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7620</xdr:rowOff>
    </xdr:from>
    <xdr:to>
      <xdr:col>19</xdr:col>
      <xdr:colOff>177800</xdr:colOff>
      <xdr:row>62</xdr:row>
      <xdr:rowOff>49530</xdr:rowOff>
    </xdr:to>
    <xdr:cxnSp macro="">
      <xdr:nvCxnSpPr>
        <xdr:cNvPr id="194" name="直線コネクタ 193"/>
        <xdr:cNvCxnSpPr/>
      </xdr:nvCxnSpPr>
      <xdr:spPr>
        <a:xfrm>
          <a:off x="2908300" y="106375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2540</xdr:rowOff>
    </xdr:from>
    <xdr:to>
      <xdr:col>10</xdr:col>
      <xdr:colOff>165100</xdr:colOff>
      <xdr:row>61</xdr:row>
      <xdr:rowOff>104140</xdr:rowOff>
    </xdr:to>
    <xdr:sp macro="" textlink="">
      <xdr:nvSpPr>
        <xdr:cNvPr id="195" name="楕円 194"/>
        <xdr:cNvSpPr/>
      </xdr:nvSpPr>
      <xdr:spPr>
        <a:xfrm>
          <a:off x="196850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53340</xdr:rowOff>
    </xdr:from>
    <xdr:to>
      <xdr:col>15</xdr:col>
      <xdr:colOff>50800</xdr:colOff>
      <xdr:row>62</xdr:row>
      <xdr:rowOff>7620</xdr:rowOff>
    </xdr:to>
    <xdr:cxnSp macro="">
      <xdr:nvCxnSpPr>
        <xdr:cNvPr id="196" name="直線コネクタ 195"/>
        <xdr:cNvCxnSpPr/>
      </xdr:nvCxnSpPr>
      <xdr:spPr>
        <a:xfrm>
          <a:off x="2019300" y="1051179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2540</xdr:rowOff>
    </xdr:from>
    <xdr:to>
      <xdr:col>6</xdr:col>
      <xdr:colOff>38100</xdr:colOff>
      <xdr:row>61</xdr:row>
      <xdr:rowOff>104140</xdr:rowOff>
    </xdr:to>
    <xdr:sp macro="" textlink="">
      <xdr:nvSpPr>
        <xdr:cNvPr id="197" name="楕円 196"/>
        <xdr:cNvSpPr/>
      </xdr:nvSpPr>
      <xdr:spPr>
        <a:xfrm>
          <a:off x="107950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53340</xdr:rowOff>
    </xdr:from>
    <xdr:to>
      <xdr:col>10</xdr:col>
      <xdr:colOff>114300</xdr:colOff>
      <xdr:row>61</xdr:row>
      <xdr:rowOff>53340</xdr:rowOff>
    </xdr:to>
    <xdr:cxnSp macro="">
      <xdr:nvCxnSpPr>
        <xdr:cNvPr id="198" name="直線コネクタ 197"/>
        <xdr:cNvCxnSpPr/>
      </xdr:nvCxnSpPr>
      <xdr:spPr>
        <a:xfrm>
          <a:off x="1130300" y="105117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99712</xdr:rowOff>
    </xdr:from>
    <xdr:ext cx="405111" cy="259045"/>
    <xdr:sp macro="" textlink="">
      <xdr:nvSpPr>
        <xdr:cNvPr id="199" name="n_1aveValue【体育館・プール】&#10;有形固定資産減価償却率"/>
        <xdr:cNvSpPr txBox="1"/>
      </xdr:nvSpPr>
      <xdr:spPr>
        <a:xfrm>
          <a:off x="35820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92092</xdr:rowOff>
    </xdr:from>
    <xdr:ext cx="405111" cy="259045"/>
    <xdr:sp macro="" textlink="">
      <xdr:nvSpPr>
        <xdr:cNvPr id="200" name="n_2aveValue【体育館・プール】&#10;有形固定資産減価償却率"/>
        <xdr:cNvSpPr txBox="1"/>
      </xdr:nvSpPr>
      <xdr:spPr>
        <a:xfrm>
          <a:off x="2705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80662</xdr:rowOff>
    </xdr:from>
    <xdr:ext cx="405111" cy="259045"/>
    <xdr:sp macro="" textlink="">
      <xdr:nvSpPr>
        <xdr:cNvPr id="201" name="n_3aveValue【体育館・プール】&#10;有形固定資産減価償却率"/>
        <xdr:cNvSpPr txBox="1"/>
      </xdr:nvSpPr>
      <xdr:spPr>
        <a:xfrm>
          <a:off x="1816744" y="1002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149242</xdr:rowOff>
    </xdr:from>
    <xdr:ext cx="405111" cy="259045"/>
    <xdr:sp macro="" textlink="">
      <xdr:nvSpPr>
        <xdr:cNvPr id="202" name="n_4aveValue【体育館・プール】&#10;有形固定資産減価償却率"/>
        <xdr:cNvSpPr txBox="1"/>
      </xdr:nvSpPr>
      <xdr:spPr>
        <a:xfrm>
          <a:off x="92774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91457</xdr:rowOff>
    </xdr:from>
    <xdr:ext cx="405111" cy="259045"/>
    <xdr:sp macro="" textlink="">
      <xdr:nvSpPr>
        <xdr:cNvPr id="203" name="n_1mainValue【体育館・プール】&#10;有形固定資産減価償却率"/>
        <xdr:cNvSpPr txBox="1"/>
      </xdr:nvSpPr>
      <xdr:spPr>
        <a:xfrm>
          <a:off x="3582044" y="1072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49547</xdr:rowOff>
    </xdr:from>
    <xdr:ext cx="405111" cy="259045"/>
    <xdr:sp macro="" textlink="">
      <xdr:nvSpPr>
        <xdr:cNvPr id="204" name="n_2mainValue【体育館・プール】&#10;有形固定資産減価償却率"/>
        <xdr:cNvSpPr txBox="1"/>
      </xdr:nvSpPr>
      <xdr:spPr>
        <a:xfrm>
          <a:off x="2705744" y="1067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95267</xdr:rowOff>
    </xdr:from>
    <xdr:ext cx="405111" cy="259045"/>
    <xdr:sp macro="" textlink="">
      <xdr:nvSpPr>
        <xdr:cNvPr id="205" name="n_3mainValue【体育館・プール】&#10;有形固定資産減価償却率"/>
        <xdr:cNvSpPr txBox="1"/>
      </xdr:nvSpPr>
      <xdr:spPr>
        <a:xfrm>
          <a:off x="1816744"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95267</xdr:rowOff>
    </xdr:from>
    <xdr:ext cx="405111" cy="259045"/>
    <xdr:sp macro="" textlink="">
      <xdr:nvSpPr>
        <xdr:cNvPr id="206" name="n_4mainValue【体育館・プール】&#10;有形固定資産減価償却率"/>
        <xdr:cNvSpPr txBox="1"/>
      </xdr:nvSpPr>
      <xdr:spPr>
        <a:xfrm>
          <a:off x="927744"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8" name="テキスト ボックス 217"/>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0" name="テキスト ボックス 219"/>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2" name="テキスト ボックス 221"/>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4" name="テキスト ボックス 223"/>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6" name="テキスト ボックス 225"/>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8" name="テキスト ボックス 227"/>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66947</xdr:rowOff>
    </xdr:from>
    <xdr:to>
      <xdr:col>54</xdr:col>
      <xdr:colOff>189865</xdr:colOff>
      <xdr:row>64</xdr:row>
      <xdr:rowOff>114300</xdr:rowOff>
    </xdr:to>
    <xdr:cxnSp macro="">
      <xdr:nvCxnSpPr>
        <xdr:cNvPr id="232" name="直線コネクタ 231"/>
        <xdr:cNvCxnSpPr/>
      </xdr:nvCxnSpPr>
      <xdr:spPr>
        <a:xfrm flipV="1">
          <a:off x="10476865" y="9496697"/>
          <a:ext cx="0" cy="159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118127</xdr:rowOff>
    </xdr:from>
    <xdr:ext cx="469744" cy="259045"/>
    <xdr:sp macro="" textlink="">
      <xdr:nvSpPr>
        <xdr:cNvPr id="233" name="【体育館・プール】&#10;一人当たり面積最小値テキスト"/>
        <xdr:cNvSpPr txBox="1"/>
      </xdr:nvSpPr>
      <xdr:spPr>
        <a:xfrm>
          <a:off x="10515600"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114300</xdr:rowOff>
    </xdr:from>
    <xdr:to>
      <xdr:col>55</xdr:col>
      <xdr:colOff>88900</xdr:colOff>
      <xdr:row>64</xdr:row>
      <xdr:rowOff>114300</xdr:rowOff>
    </xdr:to>
    <xdr:cxnSp macro="">
      <xdr:nvCxnSpPr>
        <xdr:cNvPr id="234" name="直線コネクタ 233"/>
        <xdr:cNvCxnSpPr/>
      </xdr:nvCxnSpPr>
      <xdr:spPr>
        <a:xfrm>
          <a:off x="10388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13624</xdr:rowOff>
    </xdr:from>
    <xdr:ext cx="469744" cy="259045"/>
    <xdr:sp macro="" textlink="">
      <xdr:nvSpPr>
        <xdr:cNvPr id="235" name="【体育館・プール】&#10;一人当たり面積最大値テキスト"/>
        <xdr:cNvSpPr txBox="1"/>
      </xdr:nvSpPr>
      <xdr:spPr>
        <a:xfrm>
          <a:off x="10515600" y="927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66947</xdr:rowOff>
    </xdr:from>
    <xdr:to>
      <xdr:col>55</xdr:col>
      <xdr:colOff>88900</xdr:colOff>
      <xdr:row>55</xdr:row>
      <xdr:rowOff>66947</xdr:rowOff>
    </xdr:to>
    <xdr:cxnSp macro="">
      <xdr:nvCxnSpPr>
        <xdr:cNvPr id="236" name="直線コネクタ 235"/>
        <xdr:cNvCxnSpPr/>
      </xdr:nvCxnSpPr>
      <xdr:spPr>
        <a:xfrm>
          <a:off x="10388600" y="949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130464</xdr:rowOff>
    </xdr:from>
    <xdr:ext cx="469744" cy="259045"/>
    <xdr:sp macro="" textlink="">
      <xdr:nvSpPr>
        <xdr:cNvPr id="237" name="【体育館・プール】&#10;一人当たり面積平均値テキスト"/>
        <xdr:cNvSpPr txBox="1"/>
      </xdr:nvSpPr>
      <xdr:spPr>
        <a:xfrm>
          <a:off x="10515600" y="102460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107587</xdr:rowOff>
    </xdr:from>
    <xdr:to>
      <xdr:col>55</xdr:col>
      <xdr:colOff>50800</xdr:colOff>
      <xdr:row>61</xdr:row>
      <xdr:rowOff>37737</xdr:rowOff>
    </xdr:to>
    <xdr:sp macro="" textlink="">
      <xdr:nvSpPr>
        <xdr:cNvPr id="238" name="フローチャート: 判断 237"/>
        <xdr:cNvSpPr/>
      </xdr:nvSpPr>
      <xdr:spPr>
        <a:xfrm>
          <a:off x="104267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150041</xdr:rowOff>
    </xdr:from>
    <xdr:to>
      <xdr:col>50</xdr:col>
      <xdr:colOff>165100</xdr:colOff>
      <xdr:row>61</xdr:row>
      <xdr:rowOff>80191</xdr:rowOff>
    </xdr:to>
    <xdr:sp macro="" textlink="">
      <xdr:nvSpPr>
        <xdr:cNvPr id="239" name="フローチャート: 判断 238"/>
        <xdr:cNvSpPr/>
      </xdr:nvSpPr>
      <xdr:spPr>
        <a:xfrm>
          <a:off x="958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9616</xdr:rowOff>
    </xdr:from>
    <xdr:to>
      <xdr:col>46</xdr:col>
      <xdr:colOff>38100</xdr:colOff>
      <xdr:row>61</xdr:row>
      <xdr:rowOff>111216</xdr:rowOff>
    </xdr:to>
    <xdr:sp macro="" textlink="">
      <xdr:nvSpPr>
        <xdr:cNvPr id="240" name="フローチャート: 判断 239"/>
        <xdr:cNvSpPr/>
      </xdr:nvSpPr>
      <xdr:spPr>
        <a:xfrm>
          <a:off x="8699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104322</xdr:rowOff>
    </xdr:from>
    <xdr:to>
      <xdr:col>41</xdr:col>
      <xdr:colOff>101600</xdr:colOff>
      <xdr:row>61</xdr:row>
      <xdr:rowOff>34472</xdr:rowOff>
    </xdr:to>
    <xdr:sp macro="" textlink="">
      <xdr:nvSpPr>
        <xdr:cNvPr id="241" name="フローチャート: 判断 240"/>
        <xdr:cNvSpPr/>
      </xdr:nvSpPr>
      <xdr:spPr>
        <a:xfrm>
          <a:off x="7810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11249</xdr:rowOff>
    </xdr:from>
    <xdr:to>
      <xdr:col>36</xdr:col>
      <xdr:colOff>165100</xdr:colOff>
      <xdr:row>61</xdr:row>
      <xdr:rowOff>112849</xdr:rowOff>
    </xdr:to>
    <xdr:sp macro="" textlink="">
      <xdr:nvSpPr>
        <xdr:cNvPr id="242" name="フローチャート: 判断 241"/>
        <xdr:cNvSpPr/>
      </xdr:nvSpPr>
      <xdr:spPr>
        <a:xfrm>
          <a:off x="69215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79828</xdr:rowOff>
    </xdr:from>
    <xdr:to>
      <xdr:col>55</xdr:col>
      <xdr:colOff>50800</xdr:colOff>
      <xdr:row>63</xdr:row>
      <xdr:rowOff>9978</xdr:rowOff>
    </xdr:to>
    <xdr:sp macro="" textlink="">
      <xdr:nvSpPr>
        <xdr:cNvPr id="248" name="楕円 247"/>
        <xdr:cNvSpPr/>
      </xdr:nvSpPr>
      <xdr:spPr>
        <a:xfrm>
          <a:off x="10426700" y="10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58255</xdr:rowOff>
    </xdr:from>
    <xdr:ext cx="469744" cy="259045"/>
    <xdr:sp macro="" textlink="">
      <xdr:nvSpPr>
        <xdr:cNvPr id="249" name="【体育館・プール】&#10;一人当たり面積該当値テキスト"/>
        <xdr:cNvSpPr txBox="1"/>
      </xdr:nvSpPr>
      <xdr:spPr>
        <a:xfrm>
          <a:off x="10515600"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78196</xdr:rowOff>
    </xdr:from>
    <xdr:to>
      <xdr:col>50</xdr:col>
      <xdr:colOff>165100</xdr:colOff>
      <xdr:row>63</xdr:row>
      <xdr:rowOff>8346</xdr:rowOff>
    </xdr:to>
    <xdr:sp macro="" textlink="">
      <xdr:nvSpPr>
        <xdr:cNvPr id="250" name="楕円 249"/>
        <xdr:cNvSpPr/>
      </xdr:nvSpPr>
      <xdr:spPr>
        <a:xfrm>
          <a:off x="9588500" y="1070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128996</xdr:rowOff>
    </xdr:from>
    <xdr:to>
      <xdr:col>55</xdr:col>
      <xdr:colOff>0</xdr:colOff>
      <xdr:row>62</xdr:row>
      <xdr:rowOff>130628</xdr:rowOff>
    </xdr:to>
    <xdr:cxnSp macro="">
      <xdr:nvCxnSpPr>
        <xdr:cNvPr id="251" name="直線コネクタ 250"/>
        <xdr:cNvCxnSpPr/>
      </xdr:nvCxnSpPr>
      <xdr:spPr>
        <a:xfrm>
          <a:off x="9639300" y="10758896"/>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74930</xdr:rowOff>
    </xdr:from>
    <xdr:to>
      <xdr:col>46</xdr:col>
      <xdr:colOff>38100</xdr:colOff>
      <xdr:row>63</xdr:row>
      <xdr:rowOff>5080</xdr:rowOff>
    </xdr:to>
    <xdr:sp macro="" textlink="">
      <xdr:nvSpPr>
        <xdr:cNvPr id="252" name="楕円 251"/>
        <xdr:cNvSpPr/>
      </xdr:nvSpPr>
      <xdr:spPr>
        <a:xfrm>
          <a:off x="8699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125730</xdr:rowOff>
    </xdr:from>
    <xdr:to>
      <xdr:col>50</xdr:col>
      <xdr:colOff>114300</xdr:colOff>
      <xdr:row>62</xdr:row>
      <xdr:rowOff>128996</xdr:rowOff>
    </xdr:to>
    <xdr:cxnSp macro="">
      <xdr:nvCxnSpPr>
        <xdr:cNvPr id="253" name="直線コネクタ 252"/>
        <xdr:cNvCxnSpPr/>
      </xdr:nvCxnSpPr>
      <xdr:spPr>
        <a:xfrm>
          <a:off x="8750300" y="1075563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71665</xdr:rowOff>
    </xdr:from>
    <xdr:to>
      <xdr:col>41</xdr:col>
      <xdr:colOff>101600</xdr:colOff>
      <xdr:row>63</xdr:row>
      <xdr:rowOff>1815</xdr:rowOff>
    </xdr:to>
    <xdr:sp macro="" textlink="">
      <xdr:nvSpPr>
        <xdr:cNvPr id="254" name="楕円 253"/>
        <xdr:cNvSpPr/>
      </xdr:nvSpPr>
      <xdr:spPr>
        <a:xfrm>
          <a:off x="7810500" y="1070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122465</xdr:rowOff>
    </xdr:from>
    <xdr:to>
      <xdr:col>45</xdr:col>
      <xdr:colOff>177800</xdr:colOff>
      <xdr:row>62</xdr:row>
      <xdr:rowOff>125730</xdr:rowOff>
    </xdr:to>
    <xdr:cxnSp macro="">
      <xdr:nvCxnSpPr>
        <xdr:cNvPr id="255" name="直線コネクタ 254"/>
        <xdr:cNvCxnSpPr/>
      </xdr:nvCxnSpPr>
      <xdr:spPr>
        <a:xfrm>
          <a:off x="7861300" y="10752365"/>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66766</xdr:rowOff>
    </xdr:from>
    <xdr:to>
      <xdr:col>36</xdr:col>
      <xdr:colOff>165100</xdr:colOff>
      <xdr:row>62</xdr:row>
      <xdr:rowOff>168366</xdr:rowOff>
    </xdr:to>
    <xdr:sp macro="" textlink="">
      <xdr:nvSpPr>
        <xdr:cNvPr id="256" name="楕円 255"/>
        <xdr:cNvSpPr/>
      </xdr:nvSpPr>
      <xdr:spPr>
        <a:xfrm>
          <a:off x="6921500" y="1069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117566</xdr:rowOff>
    </xdr:from>
    <xdr:to>
      <xdr:col>41</xdr:col>
      <xdr:colOff>50800</xdr:colOff>
      <xdr:row>62</xdr:row>
      <xdr:rowOff>122465</xdr:rowOff>
    </xdr:to>
    <xdr:cxnSp macro="">
      <xdr:nvCxnSpPr>
        <xdr:cNvPr id="257" name="直線コネクタ 256"/>
        <xdr:cNvCxnSpPr/>
      </xdr:nvCxnSpPr>
      <xdr:spPr>
        <a:xfrm>
          <a:off x="6972300" y="10747466"/>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96718</xdr:rowOff>
    </xdr:from>
    <xdr:ext cx="469744" cy="259045"/>
    <xdr:sp macro="" textlink="">
      <xdr:nvSpPr>
        <xdr:cNvPr id="258" name="n_1aveValue【体育館・プール】&#10;一人当たり面積"/>
        <xdr:cNvSpPr txBox="1"/>
      </xdr:nvSpPr>
      <xdr:spPr>
        <a:xfrm>
          <a:off x="9391727" y="1021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127743</xdr:rowOff>
    </xdr:from>
    <xdr:ext cx="469744" cy="259045"/>
    <xdr:sp macro="" textlink="">
      <xdr:nvSpPr>
        <xdr:cNvPr id="259" name="n_2aveValue【体育館・プール】&#10;一人当たり面積"/>
        <xdr:cNvSpPr txBox="1"/>
      </xdr:nvSpPr>
      <xdr:spPr>
        <a:xfrm>
          <a:off x="8515427" y="1024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50999</xdr:rowOff>
    </xdr:from>
    <xdr:ext cx="469744" cy="259045"/>
    <xdr:sp macro="" textlink="">
      <xdr:nvSpPr>
        <xdr:cNvPr id="260" name="n_3aveValue【体育館・プール】&#10;一人当たり面積"/>
        <xdr:cNvSpPr txBox="1"/>
      </xdr:nvSpPr>
      <xdr:spPr>
        <a:xfrm>
          <a:off x="7626427" y="1016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129376</xdr:rowOff>
    </xdr:from>
    <xdr:ext cx="469744" cy="259045"/>
    <xdr:sp macro="" textlink="">
      <xdr:nvSpPr>
        <xdr:cNvPr id="261" name="n_4aveValue【体育館・プール】&#10;一人当たり面積"/>
        <xdr:cNvSpPr txBox="1"/>
      </xdr:nvSpPr>
      <xdr:spPr>
        <a:xfrm>
          <a:off x="6737427" y="10244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170923</xdr:rowOff>
    </xdr:from>
    <xdr:ext cx="469744" cy="259045"/>
    <xdr:sp macro="" textlink="">
      <xdr:nvSpPr>
        <xdr:cNvPr id="262" name="n_1mainValue【体育館・プール】&#10;一人当たり面積"/>
        <xdr:cNvSpPr txBox="1"/>
      </xdr:nvSpPr>
      <xdr:spPr>
        <a:xfrm>
          <a:off x="9391727" y="1080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167657</xdr:rowOff>
    </xdr:from>
    <xdr:ext cx="469744" cy="259045"/>
    <xdr:sp macro="" textlink="">
      <xdr:nvSpPr>
        <xdr:cNvPr id="263" name="n_2mainValue【体育館・プール】&#10;一人当たり面積"/>
        <xdr:cNvSpPr txBox="1"/>
      </xdr:nvSpPr>
      <xdr:spPr>
        <a:xfrm>
          <a:off x="8515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164392</xdr:rowOff>
    </xdr:from>
    <xdr:ext cx="469744" cy="259045"/>
    <xdr:sp macro="" textlink="">
      <xdr:nvSpPr>
        <xdr:cNvPr id="264" name="n_3mainValue【体育館・プール】&#10;一人当たり面積"/>
        <xdr:cNvSpPr txBox="1"/>
      </xdr:nvSpPr>
      <xdr:spPr>
        <a:xfrm>
          <a:off x="7626427" y="1079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159493</xdr:rowOff>
    </xdr:from>
    <xdr:ext cx="469744" cy="259045"/>
    <xdr:sp macro="" textlink="">
      <xdr:nvSpPr>
        <xdr:cNvPr id="265" name="n_4mainValue【体育館・プール】&#10;一人当たり面積"/>
        <xdr:cNvSpPr txBox="1"/>
      </xdr:nvSpPr>
      <xdr:spPr>
        <a:xfrm>
          <a:off x="6737427" y="1078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8" name="テキスト ボックス 277"/>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8" name="テキスト ボックス 287"/>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108313</xdr:rowOff>
    </xdr:from>
    <xdr:to>
      <xdr:col>24</xdr:col>
      <xdr:colOff>62865</xdr:colOff>
      <xdr:row>86</xdr:row>
      <xdr:rowOff>155666</xdr:rowOff>
    </xdr:to>
    <xdr:cxnSp macro="">
      <xdr:nvCxnSpPr>
        <xdr:cNvPr id="291" name="直線コネクタ 290"/>
        <xdr:cNvCxnSpPr/>
      </xdr:nvCxnSpPr>
      <xdr:spPr>
        <a:xfrm flipV="1">
          <a:off x="4634865" y="13481413"/>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159493</xdr:rowOff>
    </xdr:from>
    <xdr:ext cx="405111" cy="259045"/>
    <xdr:sp macro="" textlink="">
      <xdr:nvSpPr>
        <xdr:cNvPr id="292" name="【福祉施設】&#10;有形固定資産減価償却率最小値テキスト"/>
        <xdr:cNvSpPr txBox="1"/>
      </xdr:nvSpPr>
      <xdr:spPr>
        <a:xfrm>
          <a:off x="4673600" y="1490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155666</xdr:rowOff>
    </xdr:from>
    <xdr:to>
      <xdr:col>24</xdr:col>
      <xdr:colOff>152400</xdr:colOff>
      <xdr:row>86</xdr:row>
      <xdr:rowOff>155666</xdr:rowOff>
    </xdr:to>
    <xdr:cxnSp macro="">
      <xdr:nvCxnSpPr>
        <xdr:cNvPr id="293" name="直線コネクタ 292"/>
        <xdr:cNvCxnSpPr/>
      </xdr:nvCxnSpPr>
      <xdr:spPr>
        <a:xfrm>
          <a:off x="4546600" y="1490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54990</xdr:rowOff>
    </xdr:from>
    <xdr:ext cx="405111" cy="259045"/>
    <xdr:sp macro="" textlink="">
      <xdr:nvSpPr>
        <xdr:cNvPr id="294" name="【福祉施設】&#10;有形固定資産減価償却率最大値テキスト"/>
        <xdr:cNvSpPr txBox="1"/>
      </xdr:nvSpPr>
      <xdr:spPr>
        <a:xfrm>
          <a:off x="4673600" y="1325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108313</xdr:rowOff>
    </xdr:from>
    <xdr:to>
      <xdr:col>24</xdr:col>
      <xdr:colOff>152400</xdr:colOff>
      <xdr:row>78</xdr:row>
      <xdr:rowOff>108313</xdr:rowOff>
    </xdr:to>
    <xdr:cxnSp macro="">
      <xdr:nvCxnSpPr>
        <xdr:cNvPr id="295" name="直線コネクタ 294"/>
        <xdr:cNvCxnSpPr/>
      </xdr:nvCxnSpPr>
      <xdr:spPr>
        <a:xfrm>
          <a:off x="4546600" y="1348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145341</xdr:rowOff>
    </xdr:from>
    <xdr:ext cx="405111" cy="259045"/>
    <xdr:sp macro="" textlink="">
      <xdr:nvSpPr>
        <xdr:cNvPr id="296" name="【福祉施設】&#10;有形固定資産減価償却率平均値テキスト"/>
        <xdr:cNvSpPr txBox="1"/>
      </xdr:nvSpPr>
      <xdr:spPr>
        <a:xfrm>
          <a:off x="4673600" y="14204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166914</xdr:rowOff>
    </xdr:from>
    <xdr:to>
      <xdr:col>24</xdr:col>
      <xdr:colOff>114300</xdr:colOff>
      <xdr:row>83</xdr:row>
      <xdr:rowOff>97064</xdr:rowOff>
    </xdr:to>
    <xdr:sp macro="" textlink="">
      <xdr:nvSpPr>
        <xdr:cNvPr id="297" name="フローチャート: 判断 296"/>
        <xdr:cNvSpPr/>
      </xdr:nvSpPr>
      <xdr:spPr>
        <a:xfrm>
          <a:off x="45847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111398</xdr:rowOff>
    </xdr:from>
    <xdr:to>
      <xdr:col>20</xdr:col>
      <xdr:colOff>38100</xdr:colOff>
      <xdr:row>83</xdr:row>
      <xdr:rowOff>41548</xdr:rowOff>
    </xdr:to>
    <xdr:sp macro="" textlink="">
      <xdr:nvSpPr>
        <xdr:cNvPr id="298" name="フローチャート: 判断 297"/>
        <xdr:cNvSpPr/>
      </xdr:nvSpPr>
      <xdr:spPr>
        <a:xfrm>
          <a:off x="3746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73842</xdr:rowOff>
    </xdr:from>
    <xdr:to>
      <xdr:col>15</xdr:col>
      <xdr:colOff>101600</xdr:colOff>
      <xdr:row>83</xdr:row>
      <xdr:rowOff>3992</xdr:rowOff>
    </xdr:to>
    <xdr:sp macro="" textlink="">
      <xdr:nvSpPr>
        <xdr:cNvPr id="299" name="フローチャート: 判断 298"/>
        <xdr:cNvSpPr/>
      </xdr:nvSpPr>
      <xdr:spPr>
        <a:xfrm>
          <a:off x="28575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99968</xdr:rowOff>
    </xdr:from>
    <xdr:to>
      <xdr:col>10</xdr:col>
      <xdr:colOff>165100</xdr:colOff>
      <xdr:row>83</xdr:row>
      <xdr:rowOff>30118</xdr:rowOff>
    </xdr:to>
    <xdr:sp macro="" textlink="">
      <xdr:nvSpPr>
        <xdr:cNvPr id="300" name="フローチャート: 判断 299"/>
        <xdr:cNvSpPr/>
      </xdr:nvSpPr>
      <xdr:spPr>
        <a:xfrm>
          <a:off x="1968500" y="1415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23223</xdr:rowOff>
    </xdr:from>
    <xdr:to>
      <xdr:col>6</xdr:col>
      <xdr:colOff>38100</xdr:colOff>
      <xdr:row>82</xdr:row>
      <xdr:rowOff>124823</xdr:rowOff>
    </xdr:to>
    <xdr:sp macro="" textlink="">
      <xdr:nvSpPr>
        <xdr:cNvPr id="301" name="フローチャート: 判断 300"/>
        <xdr:cNvSpPr/>
      </xdr:nvSpPr>
      <xdr:spPr>
        <a:xfrm>
          <a:off x="10795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6894</xdr:rowOff>
    </xdr:from>
    <xdr:to>
      <xdr:col>24</xdr:col>
      <xdr:colOff>114300</xdr:colOff>
      <xdr:row>82</xdr:row>
      <xdr:rowOff>108494</xdr:rowOff>
    </xdr:to>
    <xdr:sp macro="" textlink="">
      <xdr:nvSpPr>
        <xdr:cNvPr id="307" name="楕円 306"/>
        <xdr:cNvSpPr/>
      </xdr:nvSpPr>
      <xdr:spPr>
        <a:xfrm>
          <a:off x="4584700" y="1406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29771</xdr:rowOff>
    </xdr:from>
    <xdr:ext cx="405111" cy="259045"/>
    <xdr:sp macro="" textlink="">
      <xdr:nvSpPr>
        <xdr:cNvPr id="308" name="【福祉施設】&#10;有形固定資産減価償却率該当値テキスト"/>
        <xdr:cNvSpPr txBox="1"/>
      </xdr:nvSpPr>
      <xdr:spPr>
        <a:xfrm>
          <a:off x="4673600" y="13917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145687</xdr:rowOff>
    </xdr:from>
    <xdr:to>
      <xdr:col>20</xdr:col>
      <xdr:colOff>38100</xdr:colOff>
      <xdr:row>82</xdr:row>
      <xdr:rowOff>75837</xdr:rowOff>
    </xdr:to>
    <xdr:sp macro="" textlink="">
      <xdr:nvSpPr>
        <xdr:cNvPr id="309" name="楕円 308"/>
        <xdr:cNvSpPr/>
      </xdr:nvSpPr>
      <xdr:spPr>
        <a:xfrm>
          <a:off x="3746500" y="1403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25037</xdr:rowOff>
    </xdr:from>
    <xdr:to>
      <xdr:col>24</xdr:col>
      <xdr:colOff>63500</xdr:colOff>
      <xdr:row>82</xdr:row>
      <xdr:rowOff>57694</xdr:rowOff>
    </xdr:to>
    <xdr:cxnSp macro="">
      <xdr:nvCxnSpPr>
        <xdr:cNvPr id="310" name="直線コネクタ 309"/>
        <xdr:cNvCxnSpPr/>
      </xdr:nvCxnSpPr>
      <xdr:spPr>
        <a:xfrm>
          <a:off x="3797300" y="1408393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113030</xdr:rowOff>
    </xdr:from>
    <xdr:to>
      <xdr:col>15</xdr:col>
      <xdr:colOff>101600</xdr:colOff>
      <xdr:row>82</xdr:row>
      <xdr:rowOff>43180</xdr:rowOff>
    </xdr:to>
    <xdr:sp macro="" textlink="">
      <xdr:nvSpPr>
        <xdr:cNvPr id="311" name="楕円 310"/>
        <xdr:cNvSpPr/>
      </xdr:nvSpPr>
      <xdr:spPr>
        <a:xfrm>
          <a:off x="2857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163830</xdr:rowOff>
    </xdr:from>
    <xdr:to>
      <xdr:col>19</xdr:col>
      <xdr:colOff>177800</xdr:colOff>
      <xdr:row>82</xdr:row>
      <xdr:rowOff>25037</xdr:rowOff>
    </xdr:to>
    <xdr:cxnSp macro="">
      <xdr:nvCxnSpPr>
        <xdr:cNvPr id="312" name="直線コネクタ 311"/>
        <xdr:cNvCxnSpPr/>
      </xdr:nvCxnSpPr>
      <xdr:spPr>
        <a:xfrm>
          <a:off x="2908300" y="1405128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15058</xdr:rowOff>
    </xdr:from>
    <xdr:to>
      <xdr:col>10</xdr:col>
      <xdr:colOff>165100</xdr:colOff>
      <xdr:row>81</xdr:row>
      <xdr:rowOff>116658</xdr:rowOff>
    </xdr:to>
    <xdr:sp macro="" textlink="">
      <xdr:nvSpPr>
        <xdr:cNvPr id="313" name="楕円 312"/>
        <xdr:cNvSpPr/>
      </xdr:nvSpPr>
      <xdr:spPr>
        <a:xfrm>
          <a:off x="1968500" y="1390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65858</xdr:rowOff>
    </xdr:from>
    <xdr:to>
      <xdr:col>15</xdr:col>
      <xdr:colOff>50800</xdr:colOff>
      <xdr:row>81</xdr:row>
      <xdr:rowOff>163830</xdr:rowOff>
    </xdr:to>
    <xdr:cxnSp macro="">
      <xdr:nvCxnSpPr>
        <xdr:cNvPr id="314" name="直線コネクタ 313"/>
        <xdr:cNvCxnSpPr/>
      </xdr:nvCxnSpPr>
      <xdr:spPr>
        <a:xfrm>
          <a:off x="2019300" y="1395330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15058</xdr:rowOff>
    </xdr:from>
    <xdr:to>
      <xdr:col>6</xdr:col>
      <xdr:colOff>38100</xdr:colOff>
      <xdr:row>81</xdr:row>
      <xdr:rowOff>116658</xdr:rowOff>
    </xdr:to>
    <xdr:sp macro="" textlink="">
      <xdr:nvSpPr>
        <xdr:cNvPr id="315" name="楕円 314"/>
        <xdr:cNvSpPr/>
      </xdr:nvSpPr>
      <xdr:spPr>
        <a:xfrm>
          <a:off x="1079500" y="1390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65858</xdr:rowOff>
    </xdr:from>
    <xdr:to>
      <xdr:col>10</xdr:col>
      <xdr:colOff>114300</xdr:colOff>
      <xdr:row>81</xdr:row>
      <xdr:rowOff>65858</xdr:rowOff>
    </xdr:to>
    <xdr:cxnSp macro="">
      <xdr:nvCxnSpPr>
        <xdr:cNvPr id="316" name="直線コネクタ 315"/>
        <xdr:cNvCxnSpPr/>
      </xdr:nvCxnSpPr>
      <xdr:spPr>
        <a:xfrm>
          <a:off x="1130300" y="139533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32675</xdr:rowOff>
    </xdr:from>
    <xdr:ext cx="405111" cy="259045"/>
    <xdr:sp macro="" textlink="">
      <xdr:nvSpPr>
        <xdr:cNvPr id="317" name="n_1aveValue【福祉施設】&#10;有形固定資産減価償却率"/>
        <xdr:cNvSpPr txBox="1"/>
      </xdr:nvSpPr>
      <xdr:spPr>
        <a:xfrm>
          <a:off x="3582044" y="1426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166569</xdr:rowOff>
    </xdr:from>
    <xdr:ext cx="405111" cy="259045"/>
    <xdr:sp macro="" textlink="">
      <xdr:nvSpPr>
        <xdr:cNvPr id="318" name="n_2aveValue【福祉施設】&#10;有形固定資産減価償却率"/>
        <xdr:cNvSpPr txBox="1"/>
      </xdr:nvSpPr>
      <xdr:spPr>
        <a:xfrm>
          <a:off x="2705744" y="1422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21245</xdr:rowOff>
    </xdr:from>
    <xdr:ext cx="405111" cy="259045"/>
    <xdr:sp macro="" textlink="">
      <xdr:nvSpPr>
        <xdr:cNvPr id="319" name="n_3aveValue【福祉施設】&#10;有形固定資産減価償却率"/>
        <xdr:cNvSpPr txBox="1"/>
      </xdr:nvSpPr>
      <xdr:spPr>
        <a:xfrm>
          <a:off x="1816744" y="1425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115950</xdr:rowOff>
    </xdr:from>
    <xdr:ext cx="405111" cy="259045"/>
    <xdr:sp macro="" textlink="">
      <xdr:nvSpPr>
        <xdr:cNvPr id="320" name="n_4aveValue【福祉施設】&#10;有形固定資産減価償却率"/>
        <xdr:cNvSpPr txBox="1"/>
      </xdr:nvSpPr>
      <xdr:spPr>
        <a:xfrm>
          <a:off x="927744" y="1417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92364</xdr:rowOff>
    </xdr:from>
    <xdr:ext cx="405111" cy="259045"/>
    <xdr:sp macro="" textlink="">
      <xdr:nvSpPr>
        <xdr:cNvPr id="321" name="n_1mainValue【福祉施設】&#10;有形固定資産減価償却率"/>
        <xdr:cNvSpPr txBox="1"/>
      </xdr:nvSpPr>
      <xdr:spPr>
        <a:xfrm>
          <a:off x="3582044" y="138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59707</xdr:rowOff>
    </xdr:from>
    <xdr:ext cx="405111" cy="259045"/>
    <xdr:sp macro="" textlink="">
      <xdr:nvSpPr>
        <xdr:cNvPr id="322" name="n_2mainValue【福祉施設】&#10;有形固定資産減価償却率"/>
        <xdr:cNvSpPr txBox="1"/>
      </xdr:nvSpPr>
      <xdr:spPr>
        <a:xfrm>
          <a:off x="2705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133185</xdr:rowOff>
    </xdr:from>
    <xdr:ext cx="405111" cy="259045"/>
    <xdr:sp macro="" textlink="">
      <xdr:nvSpPr>
        <xdr:cNvPr id="323" name="n_3mainValue【福祉施設】&#10;有形固定資産減価償却率"/>
        <xdr:cNvSpPr txBox="1"/>
      </xdr:nvSpPr>
      <xdr:spPr>
        <a:xfrm>
          <a:off x="1816744" y="1367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133185</xdr:rowOff>
    </xdr:from>
    <xdr:ext cx="405111" cy="259045"/>
    <xdr:sp macro="" textlink="">
      <xdr:nvSpPr>
        <xdr:cNvPr id="324" name="n_4mainValue【福祉施設】&#10;有形固定資産減価償却率"/>
        <xdr:cNvSpPr txBox="1"/>
      </xdr:nvSpPr>
      <xdr:spPr>
        <a:xfrm>
          <a:off x="927744" y="1367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5" name="直線コネクタ 33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6" name="テキスト ボックス 33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7" name="直線コネクタ 33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8" name="テキスト ボックス 33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9" name="直線コネクタ 33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0" name="テキスト ボックス 33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1" name="直線コネクタ 34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2" name="テキスト ボックス 34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3" name="直線コネクタ 34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4" name="テキスト ボックス 34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26670</xdr:rowOff>
    </xdr:from>
    <xdr:to>
      <xdr:col>54</xdr:col>
      <xdr:colOff>189865</xdr:colOff>
      <xdr:row>86</xdr:row>
      <xdr:rowOff>93345</xdr:rowOff>
    </xdr:to>
    <xdr:cxnSp macro="">
      <xdr:nvCxnSpPr>
        <xdr:cNvPr id="348" name="直線コネクタ 347"/>
        <xdr:cNvCxnSpPr/>
      </xdr:nvCxnSpPr>
      <xdr:spPr>
        <a:xfrm flipV="1">
          <a:off x="10476865" y="13399770"/>
          <a:ext cx="0" cy="1438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97172</xdr:rowOff>
    </xdr:from>
    <xdr:ext cx="469744" cy="259045"/>
    <xdr:sp macro="" textlink="">
      <xdr:nvSpPr>
        <xdr:cNvPr id="349" name="【福祉施設】&#10;一人当たり面積最小値テキスト"/>
        <xdr:cNvSpPr txBox="1"/>
      </xdr:nvSpPr>
      <xdr:spPr>
        <a:xfrm>
          <a:off x="10515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93345</xdr:rowOff>
    </xdr:from>
    <xdr:to>
      <xdr:col>55</xdr:col>
      <xdr:colOff>88900</xdr:colOff>
      <xdr:row>86</xdr:row>
      <xdr:rowOff>93345</xdr:rowOff>
    </xdr:to>
    <xdr:cxnSp macro="">
      <xdr:nvCxnSpPr>
        <xdr:cNvPr id="350" name="直線コネクタ 349"/>
        <xdr:cNvCxnSpPr/>
      </xdr:nvCxnSpPr>
      <xdr:spPr>
        <a:xfrm>
          <a:off x="10388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144797</xdr:rowOff>
    </xdr:from>
    <xdr:ext cx="469744" cy="259045"/>
    <xdr:sp macro="" textlink="">
      <xdr:nvSpPr>
        <xdr:cNvPr id="351" name="【福祉施設】&#10;一人当たり面積最大値テキスト"/>
        <xdr:cNvSpPr txBox="1"/>
      </xdr:nvSpPr>
      <xdr:spPr>
        <a:xfrm>
          <a:off x="10515600" y="131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26670</xdr:rowOff>
    </xdr:from>
    <xdr:to>
      <xdr:col>55</xdr:col>
      <xdr:colOff>88900</xdr:colOff>
      <xdr:row>78</xdr:row>
      <xdr:rowOff>26670</xdr:rowOff>
    </xdr:to>
    <xdr:cxnSp macro="">
      <xdr:nvCxnSpPr>
        <xdr:cNvPr id="352" name="直線コネクタ 351"/>
        <xdr:cNvCxnSpPr/>
      </xdr:nvCxnSpPr>
      <xdr:spPr>
        <a:xfrm>
          <a:off x="10388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59072</xdr:rowOff>
    </xdr:from>
    <xdr:ext cx="469744" cy="259045"/>
    <xdr:sp macro="" textlink="">
      <xdr:nvSpPr>
        <xdr:cNvPr id="353" name="【福祉施設】&#10;一人当たり面積平均値テキスト"/>
        <xdr:cNvSpPr txBox="1"/>
      </xdr:nvSpPr>
      <xdr:spPr>
        <a:xfrm>
          <a:off x="10515600" y="14460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80645</xdr:rowOff>
    </xdr:from>
    <xdr:to>
      <xdr:col>55</xdr:col>
      <xdr:colOff>50800</xdr:colOff>
      <xdr:row>85</xdr:row>
      <xdr:rowOff>10795</xdr:rowOff>
    </xdr:to>
    <xdr:sp macro="" textlink="">
      <xdr:nvSpPr>
        <xdr:cNvPr id="354" name="フローチャート: 判断 353"/>
        <xdr:cNvSpPr/>
      </xdr:nvSpPr>
      <xdr:spPr>
        <a:xfrm>
          <a:off x="10426700" y="1448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61595</xdr:rowOff>
    </xdr:from>
    <xdr:to>
      <xdr:col>50</xdr:col>
      <xdr:colOff>165100</xdr:colOff>
      <xdr:row>84</xdr:row>
      <xdr:rowOff>163195</xdr:rowOff>
    </xdr:to>
    <xdr:sp macro="" textlink="">
      <xdr:nvSpPr>
        <xdr:cNvPr id="355" name="フローチャート: 判断 354"/>
        <xdr:cNvSpPr/>
      </xdr:nvSpPr>
      <xdr:spPr>
        <a:xfrm>
          <a:off x="9588500" y="1446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67311</xdr:rowOff>
    </xdr:from>
    <xdr:to>
      <xdr:col>46</xdr:col>
      <xdr:colOff>38100</xdr:colOff>
      <xdr:row>84</xdr:row>
      <xdr:rowOff>168911</xdr:rowOff>
    </xdr:to>
    <xdr:sp macro="" textlink="">
      <xdr:nvSpPr>
        <xdr:cNvPr id="356" name="フローチャート: 判断 355"/>
        <xdr:cNvSpPr/>
      </xdr:nvSpPr>
      <xdr:spPr>
        <a:xfrm>
          <a:off x="8699500" y="1446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17780</xdr:rowOff>
    </xdr:from>
    <xdr:to>
      <xdr:col>41</xdr:col>
      <xdr:colOff>101600</xdr:colOff>
      <xdr:row>84</xdr:row>
      <xdr:rowOff>119380</xdr:rowOff>
    </xdr:to>
    <xdr:sp macro="" textlink="">
      <xdr:nvSpPr>
        <xdr:cNvPr id="357" name="フローチャート: 判断 356"/>
        <xdr:cNvSpPr/>
      </xdr:nvSpPr>
      <xdr:spPr>
        <a:xfrm>
          <a:off x="78105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19686</xdr:rowOff>
    </xdr:from>
    <xdr:to>
      <xdr:col>36</xdr:col>
      <xdr:colOff>165100</xdr:colOff>
      <xdr:row>84</xdr:row>
      <xdr:rowOff>121286</xdr:rowOff>
    </xdr:to>
    <xdr:sp macro="" textlink="">
      <xdr:nvSpPr>
        <xdr:cNvPr id="358" name="フローチャート: 判断 357"/>
        <xdr:cNvSpPr/>
      </xdr:nvSpPr>
      <xdr:spPr>
        <a:xfrm>
          <a:off x="6921500" y="1442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160655</xdr:rowOff>
    </xdr:from>
    <xdr:to>
      <xdr:col>55</xdr:col>
      <xdr:colOff>50800</xdr:colOff>
      <xdr:row>84</xdr:row>
      <xdr:rowOff>90805</xdr:rowOff>
    </xdr:to>
    <xdr:sp macro="" textlink="">
      <xdr:nvSpPr>
        <xdr:cNvPr id="364" name="楕円 363"/>
        <xdr:cNvSpPr/>
      </xdr:nvSpPr>
      <xdr:spPr>
        <a:xfrm>
          <a:off x="10426700" y="1439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12082</xdr:rowOff>
    </xdr:from>
    <xdr:ext cx="469744" cy="259045"/>
    <xdr:sp macro="" textlink="">
      <xdr:nvSpPr>
        <xdr:cNvPr id="365" name="【福祉施設】&#10;一人当たり面積該当値テキスト"/>
        <xdr:cNvSpPr txBox="1"/>
      </xdr:nvSpPr>
      <xdr:spPr>
        <a:xfrm>
          <a:off x="10515600" y="1424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158750</xdr:rowOff>
    </xdr:from>
    <xdr:to>
      <xdr:col>50</xdr:col>
      <xdr:colOff>165100</xdr:colOff>
      <xdr:row>84</xdr:row>
      <xdr:rowOff>88900</xdr:rowOff>
    </xdr:to>
    <xdr:sp macro="" textlink="">
      <xdr:nvSpPr>
        <xdr:cNvPr id="366" name="楕円 365"/>
        <xdr:cNvSpPr/>
      </xdr:nvSpPr>
      <xdr:spPr>
        <a:xfrm>
          <a:off x="9588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38100</xdr:rowOff>
    </xdr:from>
    <xdr:to>
      <xdr:col>55</xdr:col>
      <xdr:colOff>0</xdr:colOff>
      <xdr:row>84</xdr:row>
      <xdr:rowOff>40005</xdr:rowOff>
    </xdr:to>
    <xdr:cxnSp macro="">
      <xdr:nvCxnSpPr>
        <xdr:cNvPr id="367" name="直線コネクタ 366"/>
        <xdr:cNvCxnSpPr/>
      </xdr:nvCxnSpPr>
      <xdr:spPr>
        <a:xfrm>
          <a:off x="9639300" y="1443990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154939</xdr:rowOff>
    </xdr:from>
    <xdr:to>
      <xdr:col>46</xdr:col>
      <xdr:colOff>38100</xdr:colOff>
      <xdr:row>84</xdr:row>
      <xdr:rowOff>85089</xdr:rowOff>
    </xdr:to>
    <xdr:sp macro="" textlink="">
      <xdr:nvSpPr>
        <xdr:cNvPr id="368" name="楕円 367"/>
        <xdr:cNvSpPr/>
      </xdr:nvSpPr>
      <xdr:spPr>
        <a:xfrm>
          <a:off x="86995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34289</xdr:rowOff>
    </xdr:from>
    <xdr:to>
      <xdr:col>50</xdr:col>
      <xdr:colOff>114300</xdr:colOff>
      <xdr:row>84</xdr:row>
      <xdr:rowOff>38100</xdr:rowOff>
    </xdr:to>
    <xdr:cxnSp macro="">
      <xdr:nvCxnSpPr>
        <xdr:cNvPr id="369" name="直線コネクタ 368"/>
        <xdr:cNvCxnSpPr/>
      </xdr:nvCxnSpPr>
      <xdr:spPr>
        <a:xfrm>
          <a:off x="8750300" y="144360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149225</xdr:rowOff>
    </xdr:from>
    <xdr:to>
      <xdr:col>41</xdr:col>
      <xdr:colOff>101600</xdr:colOff>
      <xdr:row>84</xdr:row>
      <xdr:rowOff>79375</xdr:rowOff>
    </xdr:to>
    <xdr:sp macro="" textlink="">
      <xdr:nvSpPr>
        <xdr:cNvPr id="370" name="楕円 369"/>
        <xdr:cNvSpPr/>
      </xdr:nvSpPr>
      <xdr:spPr>
        <a:xfrm>
          <a:off x="7810500" y="1437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28575</xdr:rowOff>
    </xdr:from>
    <xdr:to>
      <xdr:col>45</xdr:col>
      <xdr:colOff>177800</xdr:colOff>
      <xdr:row>84</xdr:row>
      <xdr:rowOff>34289</xdr:rowOff>
    </xdr:to>
    <xdr:cxnSp macro="">
      <xdr:nvCxnSpPr>
        <xdr:cNvPr id="371" name="直線コネクタ 370"/>
        <xdr:cNvCxnSpPr/>
      </xdr:nvCxnSpPr>
      <xdr:spPr>
        <a:xfrm>
          <a:off x="7861300" y="1443037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143511</xdr:rowOff>
    </xdr:from>
    <xdr:to>
      <xdr:col>36</xdr:col>
      <xdr:colOff>165100</xdr:colOff>
      <xdr:row>84</xdr:row>
      <xdr:rowOff>73661</xdr:rowOff>
    </xdr:to>
    <xdr:sp macro="" textlink="">
      <xdr:nvSpPr>
        <xdr:cNvPr id="372" name="楕円 371"/>
        <xdr:cNvSpPr/>
      </xdr:nvSpPr>
      <xdr:spPr>
        <a:xfrm>
          <a:off x="6921500" y="1437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22861</xdr:rowOff>
    </xdr:from>
    <xdr:to>
      <xdr:col>41</xdr:col>
      <xdr:colOff>50800</xdr:colOff>
      <xdr:row>84</xdr:row>
      <xdr:rowOff>28575</xdr:rowOff>
    </xdr:to>
    <xdr:cxnSp macro="">
      <xdr:nvCxnSpPr>
        <xdr:cNvPr id="373" name="直線コネクタ 372"/>
        <xdr:cNvCxnSpPr/>
      </xdr:nvCxnSpPr>
      <xdr:spPr>
        <a:xfrm>
          <a:off x="6972300" y="1442466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154322</xdr:rowOff>
    </xdr:from>
    <xdr:ext cx="469744" cy="259045"/>
    <xdr:sp macro="" textlink="">
      <xdr:nvSpPr>
        <xdr:cNvPr id="374" name="n_1aveValue【福祉施設】&#10;一人当たり面積"/>
        <xdr:cNvSpPr txBox="1"/>
      </xdr:nvSpPr>
      <xdr:spPr>
        <a:xfrm>
          <a:off x="9391727" y="1455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160038</xdr:rowOff>
    </xdr:from>
    <xdr:ext cx="469744" cy="259045"/>
    <xdr:sp macro="" textlink="">
      <xdr:nvSpPr>
        <xdr:cNvPr id="375" name="n_2aveValue【福祉施設】&#10;一人当たり面積"/>
        <xdr:cNvSpPr txBox="1"/>
      </xdr:nvSpPr>
      <xdr:spPr>
        <a:xfrm>
          <a:off x="8515427" y="1456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110507</xdr:rowOff>
    </xdr:from>
    <xdr:ext cx="469744" cy="259045"/>
    <xdr:sp macro="" textlink="">
      <xdr:nvSpPr>
        <xdr:cNvPr id="376" name="n_3aveValue【福祉施設】&#10;一人当たり面積"/>
        <xdr:cNvSpPr txBox="1"/>
      </xdr:nvSpPr>
      <xdr:spPr>
        <a:xfrm>
          <a:off x="7626427" y="1451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112413</xdr:rowOff>
    </xdr:from>
    <xdr:ext cx="469744" cy="259045"/>
    <xdr:sp macro="" textlink="">
      <xdr:nvSpPr>
        <xdr:cNvPr id="377" name="n_4aveValue【福祉施設】&#10;一人当たり面積"/>
        <xdr:cNvSpPr txBox="1"/>
      </xdr:nvSpPr>
      <xdr:spPr>
        <a:xfrm>
          <a:off x="6737427" y="14514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105427</xdr:rowOff>
    </xdr:from>
    <xdr:ext cx="469744" cy="259045"/>
    <xdr:sp macro="" textlink="">
      <xdr:nvSpPr>
        <xdr:cNvPr id="378" name="n_1mainValue【福祉施設】&#10;一人当たり面積"/>
        <xdr:cNvSpPr txBox="1"/>
      </xdr:nvSpPr>
      <xdr:spPr>
        <a:xfrm>
          <a:off x="9391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101616</xdr:rowOff>
    </xdr:from>
    <xdr:ext cx="469744" cy="259045"/>
    <xdr:sp macro="" textlink="">
      <xdr:nvSpPr>
        <xdr:cNvPr id="379" name="n_2mainValue【福祉施設】&#10;一人当たり面積"/>
        <xdr:cNvSpPr txBox="1"/>
      </xdr:nvSpPr>
      <xdr:spPr>
        <a:xfrm>
          <a:off x="8515427" y="1416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95902</xdr:rowOff>
    </xdr:from>
    <xdr:ext cx="469744" cy="259045"/>
    <xdr:sp macro="" textlink="">
      <xdr:nvSpPr>
        <xdr:cNvPr id="380" name="n_3mainValue【福祉施設】&#10;一人当たり面積"/>
        <xdr:cNvSpPr txBox="1"/>
      </xdr:nvSpPr>
      <xdr:spPr>
        <a:xfrm>
          <a:off x="7626427" y="14154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90188</xdr:rowOff>
    </xdr:from>
    <xdr:ext cx="469744" cy="259045"/>
    <xdr:sp macro="" textlink="">
      <xdr:nvSpPr>
        <xdr:cNvPr id="381" name="n_4mainValue【福祉施設】&#10;一人当たり面積"/>
        <xdr:cNvSpPr txBox="1"/>
      </xdr:nvSpPr>
      <xdr:spPr>
        <a:xfrm>
          <a:off x="6737427" y="1414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0" name="正方形/長方形 38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1" name="正方形/長方形 39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2" name="正方形/長方形 39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3" name="正方形/長方形 39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4" name="正方形/長方形 39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5" name="正方形/長方形 39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6" name="正方形/長方形 39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7" name="正方形/長方形 39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8" name="正方形/長方形 3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9" name="正方形/長方形 39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0" name="正方形/長方形 39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1" name="正方形/長方形 40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2" name="正方形/長方形 40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3" name="正方形/長方形 40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4" name="正方形/長方形 40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5" name="正方形/長方形 404"/>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6" name="正方形/長方形 40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7" name="正方形/長方形 40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8" name="正方形/長方形 40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9" name="正方形/長方形 40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0" name="正方形/長方形 40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1" name="正方形/長方形 41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2" name="正方形/長方形 41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3" name="正方形/長方形 412"/>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4" name="正方形/長方形 41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5" name="正方形/長方形 41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6" name="正方形/長方形 41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7" name="正方形/長方形 41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8" name="正方形/長方形 41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9" name="正方形/長方形 41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0" name="正方形/長方形 41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1" name="正方形/長方形 420"/>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22" name="正方形/長方形 42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3" name="正方形/長方形 42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4" name="正方形/長方形 42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5" name="正方形/長方形 42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6" name="正方形/長方形 42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7" name="正方形/長方形 42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8" name="正方形/長方形 42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9" name="正方形/長方形 428"/>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30" name="正方形/長方形 42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31" name="正方形/長方形 43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2" name="正方形/長方形 43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3" name="正方形/長方形 43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4" name="正方形/長方形 43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5" name="正方形/長方形 43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6" name="正方形/長方形 43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7" name="正方形/長方形 43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8" name="テキスト ボックス 43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9" name="直線コネクタ 43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40" name="テキスト ボックス 43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41" name="直線コネクタ 44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42" name="テキスト ボックス 441"/>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43" name="直線コネクタ 44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44" name="テキスト ボックス 44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45" name="直線コネクタ 44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46" name="テキスト ボックス 44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7" name="直線コネクタ 44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8" name="テキスト ボックス 44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9" name="直線コネクタ 44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50" name="テキスト ボックス 449"/>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51" name="直線コネクタ 45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52" name="テキスト ボックス 451"/>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5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78105</xdr:rowOff>
    </xdr:from>
    <xdr:to>
      <xdr:col>85</xdr:col>
      <xdr:colOff>126364</xdr:colOff>
      <xdr:row>85</xdr:row>
      <xdr:rowOff>131445</xdr:rowOff>
    </xdr:to>
    <xdr:cxnSp macro="">
      <xdr:nvCxnSpPr>
        <xdr:cNvPr id="454" name="直線コネクタ 453"/>
        <xdr:cNvCxnSpPr/>
      </xdr:nvCxnSpPr>
      <xdr:spPr>
        <a:xfrm flipV="1">
          <a:off x="16318864" y="13279755"/>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135272</xdr:rowOff>
    </xdr:from>
    <xdr:ext cx="405111" cy="259045"/>
    <xdr:sp macro="" textlink="">
      <xdr:nvSpPr>
        <xdr:cNvPr id="455" name="【消防施設】&#10;有形固定資産減価償却率最小値テキスト"/>
        <xdr:cNvSpPr txBox="1"/>
      </xdr:nvSpPr>
      <xdr:spPr>
        <a:xfrm>
          <a:off x="16357600" y="1470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131445</xdr:rowOff>
    </xdr:from>
    <xdr:to>
      <xdr:col>86</xdr:col>
      <xdr:colOff>25400</xdr:colOff>
      <xdr:row>85</xdr:row>
      <xdr:rowOff>131445</xdr:rowOff>
    </xdr:to>
    <xdr:cxnSp macro="">
      <xdr:nvCxnSpPr>
        <xdr:cNvPr id="456" name="直線コネクタ 455"/>
        <xdr:cNvCxnSpPr/>
      </xdr:nvCxnSpPr>
      <xdr:spPr>
        <a:xfrm>
          <a:off x="16230600" y="1470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24782</xdr:rowOff>
    </xdr:from>
    <xdr:ext cx="405111" cy="259045"/>
    <xdr:sp macro="" textlink="">
      <xdr:nvSpPr>
        <xdr:cNvPr id="457" name="【消防施設】&#10;有形固定資産減価償却率最大値テキスト"/>
        <xdr:cNvSpPr txBox="1"/>
      </xdr:nvSpPr>
      <xdr:spPr>
        <a:xfrm>
          <a:off x="16357600" y="13054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78105</xdr:rowOff>
    </xdr:from>
    <xdr:to>
      <xdr:col>86</xdr:col>
      <xdr:colOff>25400</xdr:colOff>
      <xdr:row>77</xdr:row>
      <xdr:rowOff>78105</xdr:rowOff>
    </xdr:to>
    <xdr:cxnSp macro="">
      <xdr:nvCxnSpPr>
        <xdr:cNvPr id="458" name="直線コネクタ 457"/>
        <xdr:cNvCxnSpPr/>
      </xdr:nvCxnSpPr>
      <xdr:spPr>
        <a:xfrm>
          <a:off x="16230600" y="1327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13988</xdr:rowOff>
    </xdr:from>
    <xdr:ext cx="405111" cy="259045"/>
    <xdr:sp macro="" textlink="">
      <xdr:nvSpPr>
        <xdr:cNvPr id="459" name="【消防施設】&#10;有形固定資産減価償却率平均値テキスト"/>
        <xdr:cNvSpPr txBox="1"/>
      </xdr:nvSpPr>
      <xdr:spPr>
        <a:xfrm>
          <a:off x="16357600" y="139014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162561</xdr:rowOff>
    </xdr:from>
    <xdr:to>
      <xdr:col>85</xdr:col>
      <xdr:colOff>177800</xdr:colOff>
      <xdr:row>82</xdr:row>
      <xdr:rowOff>92711</xdr:rowOff>
    </xdr:to>
    <xdr:sp macro="" textlink="">
      <xdr:nvSpPr>
        <xdr:cNvPr id="460" name="フローチャート: 判断 459"/>
        <xdr:cNvSpPr/>
      </xdr:nvSpPr>
      <xdr:spPr>
        <a:xfrm>
          <a:off x="162687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46355</xdr:rowOff>
    </xdr:from>
    <xdr:to>
      <xdr:col>81</xdr:col>
      <xdr:colOff>101600</xdr:colOff>
      <xdr:row>81</xdr:row>
      <xdr:rowOff>147955</xdr:rowOff>
    </xdr:to>
    <xdr:sp macro="" textlink="">
      <xdr:nvSpPr>
        <xdr:cNvPr id="461" name="フローチャート: 判断 460"/>
        <xdr:cNvSpPr/>
      </xdr:nvSpPr>
      <xdr:spPr>
        <a:xfrm>
          <a:off x="15430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44450</xdr:rowOff>
    </xdr:from>
    <xdr:to>
      <xdr:col>76</xdr:col>
      <xdr:colOff>165100</xdr:colOff>
      <xdr:row>81</xdr:row>
      <xdr:rowOff>146050</xdr:rowOff>
    </xdr:to>
    <xdr:sp macro="" textlink="">
      <xdr:nvSpPr>
        <xdr:cNvPr id="462" name="フローチャート: 判断 461"/>
        <xdr:cNvSpPr/>
      </xdr:nvSpPr>
      <xdr:spPr>
        <a:xfrm>
          <a:off x="14541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99695</xdr:rowOff>
    </xdr:from>
    <xdr:to>
      <xdr:col>72</xdr:col>
      <xdr:colOff>38100</xdr:colOff>
      <xdr:row>82</xdr:row>
      <xdr:rowOff>29845</xdr:rowOff>
    </xdr:to>
    <xdr:sp macro="" textlink="">
      <xdr:nvSpPr>
        <xdr:cNvPr id="463" name="フローチャート: 判断 462"/>
        <xdr:cNvSpPr/>
      </xdr:nvSpPr>
      <xdr:spPr>
        <a:xfrm>
          <a:off x="13652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2539</xdr:rowOff>
    </xdr:from>
    <xdr:to>
      <xdr:col>67</xdr:col>
      <xdr:colOff>101600</xdr:colOff>
      <xdr:row>82</xdr:row>
      <xdr:rowOff>104139</xdr:rowOff>
    </xdr:to>
    <xdr:sp macro="" textlink="">
      <xdr:nvSpPr>
        <xdr:cNvPr id="464" name="フローチャート: 判断 463"/>
        <xdr:cNvSpPr/>
      </xdr:nvSpPr>
      <xdr:spPr>
        <a:xfrm>
          <a:off x="12763500" y="1406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5" name="テキスト ボックス 46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6" name="テキスト ボックス 46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7" name="テキスト ボックス 46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8" name="テキスト ボックス 46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9" name="テキスト ボックス 46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80645</xdr:rowOff>
    </xdr:from>
    <xdr:to>
      <xdr:col>85</xdr:col>
      <xdr:colOff>177800</xdr:colOff>
      <xdr:row>86</xdr:row>
      <xdr:rowOff>10795</xdr:rowOff>
    </xdr:to>
    <xdr:sp macro="" textlink="">
      <xdr:nvSpPr>
        <xdr:cNvPr id="470" name="楕円 469"/>
        <xdr:cNvSpPr/>
      </xdr:nvSpPr>
      <xdr:spPr>
        <a:xfrm>
          <a:off x="16268700" y="1465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167022</xdr:rowOff>
    </xdr:from>
    <xdr:ext cx="405111" cy="259045"/>
    <xdr:sp macro="" textlink="">
      <xdr:nvSpPr>
        <xdr:cNvPr id="471" name="【消防施設】&#10;有形固定資産減価償却率該当値テキスト"/>
        <xdr:cNvSpPr txBox="1"/>
      </xdr:nvSpPr>
      <xdr:spPr>
        <a:xfrm>
          <a:off x="16357600" y="1456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53975</xdr:rowOff>
    </xdr:from>
    <xdr:to>
      <xdr:col>81</xdr:col>
      <xdr:colOff>101600</xdr:colOff>
      <xdr:row>85</xdr:row>
      <xdr:rowOff>155575</xdr:rowOff>
    </xdr:to>
    <xdr:sp macro="" textlink="">
      <xdr:nvSpPr>
        <xdr:cNvPr id="472" name="楕円 471"/>
        <xdr:cNvSpPr/>
      </xdr:nvSpPr>
      <xdr:spPr>
        <a:xfrm>
          <a:off x="15430500" y="1462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104775</xdr:rowOff>
    </xdr:from>
    <xdr:to>
      <xdr:col>85</xdr:col>
      <xdr:colOff>127000</xdr:colOff>
      <xdr:row>85</xdr:row>
      <xdr:rowOff>131445</xdr:rowOff>
    </xdr:to>
    <xdr:cxnSp macro="">
      <xdr:nvCxnSpPr>
        <xdr:cNvPr id="473" name="直線コネクタ 472"/>
        <xdr:cNvCxnSpPr/>
      </xdr:nvCxnSpPr>
      <xdr:spPr>
        <a:xfrm>
          <a:off x="15481300" y="1467802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29211</xdr:rowOff>
    </xdr:from>
    <xdr:to>
      <xdr:col>76</xdr:col>
      <xdr:colOff>165100</xdr:colOff>
      <xdr:row>85</xdr:row>
      <xdr:rowOff>130811</xdr:rowOff>
    </xdr:to>
    <xdr:sp macro="" textlink="">
      <xdr:nvSpPr>
        <xdr:cNvPr id="474" name="楕円 473"/>
        <xdr:cNvSpPr/>
      </xdr:nvSpPr>
      <xdr:spPr>
        <a:xfrm>
          <a:off x="145415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80011</xdr:rowOff>
    </xdr:from>
    <xdr:to>
      <xdr:col>81</xdr:col>
      <xdr:colOff>50800</xdr:colOff>
      <xdr:row>85</xdr:row>
      <xdr:rowOff>104775</xdr:rowOff>
    </xdr:to>
    <xdr:cxnSp macro="">
      <xdr:nvCxnSpPr>
        <xdr:cNvPr id="475" name="直線コネクタ 474"/>
        <xdr:cNvCxnSpPr/>
      </xdr:nvCxnSpPr>
      <xdr:spPr>
        <a:xfrm>
          <a:off x="14592300" y="14653261"/>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71120</xdr:rowOff>
    </xdr:from>
    <xdr:to>
      <xdr:col>72</xdr:col>
      <xdr:colOff>38100</xdr:colOff>
      <xdr:row>85</xdr:row>
      <xdr:rowOff>1270</xdr:rowOff>
    </xdr:to>
    <xdr:sp macro="" textlink="">
      <xdr:nvSpPr>
        <xdr:cNvPr id="476" name="楕円 475"/>
        <xdr:cNvSpPr/>
      </xdr:nvSpPr>
      <xdr:spPr>
        <a:xfrm>
          <a:off x="13652500" y="1447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121920</xdr:rowOff>
    </xdr:from>
    <xdr:to>
      <xdr:col>76</xdr:col>
      <xdr:colOff>114300</xdr:colOff>
      <xdr:row>85</xdr:row>
      <xdr:rowOff>80011</xdr:rowOff>
    </xdr:to>
    <xdr:cxnSp macro="">
      <xdr:nvCxnSpPr>
        <xdr:cNvPr id="477" name="直線コネクタ 476"/>
        <xdr:cNvCxnSpPr/>
      </xdr:nvCxnSpPr>
      <xdr:spPr>
        <a:xfrm>
          <a:off x="13703300" y="14523720"/>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50164</xdr:rowOff>
    </xdr:from>
    <xdr:to>
      <xdr:col>67</xdr:col>
      <xdr:colOff>101600</xdr:colOff>
      <xdr:row>84</xdr:row>
      <xdr:rowOff>151764</xdr:rowOff>
    </xdr:to>
    <xdr:sp macro="" textlink="">
      <xdr:nvSpPr>
        <xdr:cNvPr id="478" name="楕円 477"/>
        <xdr:cNvSpPr/>
      </xdr:nvSpPr>
      <xdr:spPr>
        <a:xfrm>
          <a:off x="12763500" y="1445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100964</xdr:rowOff>
    </xdr:from>
    <xdr:to>
      <xdr:col>71</xdr:col>
      <xdr:colOff>177800</xdr:colOff>
      <xdr:row>84</xdr:row>
      <xdr:rowOff>121920</xdr:rowOff>
    </xdr:to>
    <xdr:cxnSp macro="">
      <xdr:nvCxnSpPr>
        <xdr:cNvPr id="479" name="直線コネクタ 478"/>
        <xdr:cNvCxnSpPr/>
      </xdr:nvCxnSpPr>
      <xdr:spPr>
        <a:xfrm>
          <a:off x="12814300" y="14502764"/>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164482</xdr:rowOff>
    </xdr:from>
    <xdr:ext cx="405111" cy="259045"/>
    <xdr:sp macro="" textlink="">
      <xdr:nvSpPr>
        <xdr:cNvPr id="480" name="n_1aveValue【消防施設】&#10;有形固定資産減価償却率"/>
        <xdr:cNvSpPr txBox="1"/>
      </xdr:nvSpPr>
      <xdr:spPr>
        <a:xfrm>
          <a:off x="152660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162577</xdr:rowOff>
    </xdr:from>
    <xdr:ext cx="405111" cy="259045"/>
    <xdr:sp macro="" textlink="">
      <xdr:nvSpPr>
        <xdr:cNvPr id="481" name="n_2aveValue【消防施設】&#10;有形固定資産減価償却率"/>
        <xdr:cNvSpPr txBox="1"/>
      </xdr:nvSpPr>
      <xdr:spPr>
        <a:xfrm>
          <a:off x="14389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46372</xdr:rowOff>
    </xdr:from>
    <xdr:ext cx="405111" cy="259045"/>
    <xdr:sp macro="" textlink="">
      <xdr:nvSpPr>
        <xdr:cNvPr id="482" name="n_3aveValue【消防施設】&#10;有形固定資産減価償却率"/>
        <xdr:cNvSpPr txBox="1"/>
      </xdr:nvSpPr>
      <xdr:spPr>
        <a:xfrm>
          <a:off x="13500744"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120666</xdr:rowOff>
    </xdr:from>
    <xdr:ext cx="405111" cy="259045"/>
    <xdr:sp macro="" textlink="">
      <xdr:nvSpPr>
        <xdr:cNvPr id="483" name="n_4aveValue【消防施設】&#10;有形固定資産減価償却率"/>
        <xdr:cNvSpPr txBox="1"/>
      </xdr:nvSpPr>
      <xdr:spPr>
        <a:xfrm>
          <a:off x="12611744" y="1383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146702</xdr:rowOff>
    </xdr:from>
    <xdr:ext cx="405111" cy="259045"/>
    <xdr:sp macro="" textlink="">
      <xdr:nvSpPr>
        <xdr:cNvPr id="484" name="n_1mainValue【消防施設】&#10;有形固定資産減価償却率"/>
        <xdr:cNvSpPr txBox="1"/>
      </xdr:nvSpPr>
      <xdr:spPr>
        <a:xfrm>
          <a:off x="15266044" y="1471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121938</xdr:rowOff>
    </xdr:from>
    <xdr:ext cx="405111" cy="259045"/>
    <xdr:sp macro="" textlink="">
      <xdr:nvSpPr>
        <xdr:cNvPr id="485" name="n_2mainValue【消防施設】&#10;有形固定資産減価償却率"/>
        <xdr:cNvSpPr txBox="1"/>
      </xdr:nvSpPr>
      <xdr:spPr>
        <a:xfrm>
          <a:off x="14389744"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163847</xdr:rowOff>
    </xdr:from>
    <xdr:ext cx="405111" cy="259045"/>
    <xdr:sp macro="" textlink="">
      <xdr:nvSpPr>
        <xdr:cNvPr id="486" name="n_3mainValue【消防施設】&#10;有形固定資産減価償却率"/>
        <xdr:cNvSpPr txBox="1"/>
      </xdr:nvSpPr>
      <xdr:spPr>
        <a:xfrm>
          <a:off x="13500744" y="1456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142891</xdr:rowOff>
    </xdr:from>
    <xdr:ext cx="405111" cy="259045"/>
    <xdr:sp macro="" textlink="">
      <xdr:nvSpPr>
        <xdr:cNvPr id="487" name="n_4mainValue【消防施設】&#10;有形固定資産減価償却率"/>
        <xdr:cNvSpPr txBox="1"/>
      </xdr:nvSpPr>
      <xdr:spPr>
        <a:xfrm>
          <a:off x="12611744" y="14544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8" name="正方形/長方形 48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9" name="正方形/長方形 48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0" name="正方形/長方形 48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1" name="正方形/長方形 49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2" name="正方形/長方形 49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3" name="正方形/長方形 49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4" name="正方形/長方形 49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5" name="正方形/長方形 49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6" name="テキスト ボックス 49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7" name="直線コネクタ 49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8" name="直線コネクタ 49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9" name="テキスト ボックス 49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00" name="直線コネクタ 49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01" name="テキスト ボックス 50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02" name="直線コネクタ 50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03" name="テキスト ボックス 50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04" name="直線コネクタ 50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05" name="テキスト ボックス 50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6" name="直線コネクタ 50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7" name="テキスト ボックス 50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8" name="直線コネクタ 50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9" name="テキスト ボックス 50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1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34289</xdr:rowOff>
    </xdr:from>
    <xdr:to>
      <xdr:col>116</xdr:col>
      <xdr:colOff>62864</xdr:colOff>
      <xdr:row>86</xdr:row>
      <xdr:rowOff>26670</xdr:rowOff>
    </xdr:to>
    <xdr:cxnSp macro="">
      <xdr:nvCxnSpPr>
        <xdr:cNvPr id="511" name="直線コネクタ 510"/>
        <xdr:cNvCxnSpPr/>
      </xdr:nvCxnSpPr>
      <xdr:spPr>
        <a:xfrm flipV="1">
          <a:off x="22160864" y="13407389"/>
          <a:ext cx="0" cy="1363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30497</xdr:rowOff>
    </xdr:from>
    <xdr:ext cx="469744" cy="259045"/>
    <xdr:sp macro="" textlink="">
      <xdr:nvSpPr>
        <xdr:cNvPr id="512" name="【消防施設】&#10;一人当たり面積最小値テキスト"/>
        <xdr:cNvSpPr txBox="1"/>
      </xdr:nvSpPr>
      <xdr:spPr>
        <a:xfrm>
          <a:off x="22199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513" name="直線コネクタ 512"/>
        <xdr:cNvCxnSpPr/>
      </xdr:nvCxnSpPr>
      <xdr:spPr>
        <a:xfrm>
          <a:off x="22072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152416</xdr:rowOff>
    </xdr:from>
    <xdr:ext cx="469744" cy="259045"/>
    <xdr:sp macro="" textlink="">
      <xdr:nvSpPr>
        <xdr:cNvPr id="514" name="【消防施設】&#10;一人当たり面積最大値テキスト"/>
        <xdr:cNvSpPr txBox="1"/>
      </xdr:nvSpPr>
      <xdr:spPr>
        <a:xfrm>
          <a:off x="22199600" y="1318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34289</xdr:rowOff>
    </xdr:from>
    <xdr:to>
      <xdr:col>116</xdr:col>
      <xdr:colOff>152400</xdr:colOff>
      <xdr:row>78</xdr:row>
      <xdr:rowOff>34289</xdr:rowOff>
    </xdr:to>
    <xdr:cxnSp macro="">
      <xdr:nvCxnSpPr>
        <xdr:cNvPr id="515" name="直線コネクタ 514"/>
        <xdr:cNvCxnSpPr/>
      </xdr:nvCxnSpPr>
      <xdr:spPr>
        <a:xfrm>
          <a:off x="22072600" y="13407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162577</xdr:rowOff>
    </xdr:from>
    <xdr:ext cx="469744" cy="259045"/>
    <xdr:sp macro="" textlink="">
      <xdr:nvSpPr>
        <xdr:cNvPr id="516" name="【消防施設】&#10;一人当たり面積平均値テキスト"/>
        <xdr:cNvSpPr txBox="1"/>
      </xdr:nvSpPr>
      <xdr:spPr>
        <a:xfrm>
          <a:off x="22199600" y="14221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139700</xdr:rowOff>
    </xdr:from>
    <xdr:to>
      <xdr:col>116</xdr:col>
      <xdr:colOff>114300</xdr:colOff>
      <xdr:row>84</xdr:row>
      <xdr:rowOff>69850</xdr:rowOff>
    </xdr:to>
    <xdr:sp macro="" textlink="">
      <xdr:nvSpPr>
        <xdr:cNvPr id="517" name="フローチャート: 判断 516"/>
        <xdr:cNvSpPr/>
      </xdr:nvSpPr>
      <xdr:spPr>
        <a:xfrm>
          <a:off x="221107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116839</xdr:rowOff>
    </xdr:from>
    <xdr:to>
      <xdr:col>112</xdr:col>
      <xdr:colOff>38100</xdr:colOff>
      <xdr:row>84</xdr:row>
      <xdr:rowOff>46989</xdr:rowOff>
    </xdr:to>
    <xdr:sp macro="" textlink="">
      <xdr:nvSpPr>
        <xdr:cNvPr id="518" name="フローチャート: 判断 517"/>
        <xdr:cNvSpPr/>
      </xdr:nvSpPr>
      <xdr:spPr>
        <a:xfrm>
          <a:off x="212725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128270</xdr:rowOff>
    </xdr:from>
    <xdr:to>
      <xdr:col>107</xdr:col>
      <xdr:colOff>101600</xdr:colOff>
      <xdr:row>84</xdr:row>
      <xdr:rowOff>58420</xdr:rowOff>
    </xdr:to>
    <xdr:sp macro="" textlink="">
      <xdr:nvSpPr>
        <xdr:cNvPr id="519" name="フローチャート: 判断 518"/>
        <xdr:cNvSpPr/>
      </xdr:nvSpPr>
      <xdr:spPr>
        <a:xfrm>
          <a:off x="20383500" y="143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25400</xdr:rowOff>
    </xdr:from>
    <xdr:to>
      <xdr:col>102</xdr:col>
      <xdr:colOff>165100</xdr:colOff>
      <xdr:row>83</xdr:row>
      <xdr:rowOff>127000</xdr:rowOff>
    </xdr:to>
    <xdr:sp macro="" textlink="">
      <xdr:nvSpPr>
        <xdr:cNvPr id="520" name="フローチャート: 判断 519"/>
        <xdr:cNvSpPr/>
      </xdr:nvSpPr>
      <xdr:spPr>
        <a:xfrm>
          <a:off x="19494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33020</xdr:rowOff>
    </xdr:from>
    <xdr:to>
      <xdr:col>98</xdr:col>
      <xdr:colOff>38100</xdr:colOff>
      <xdr:row>84</xdr:row>
      <xdr:rowOff>134620</xdr:rowOff>
    </xdr:to>
    <xdr:sp macro="" textlink="">
      <xdr:nvSpPr>
        <xdr:cNvPr id="521" name="フローチャート: 判断 520"/>
        <xdr:cNvSpPr/>
      </xdr:nvSpPr>
      <xdr:spPr>
        <a:xfrm>
          <a:off x="18605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22" name="テキスト ボックス 52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3" name="テキスト ボックス 52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4" name="テキスト ボックス 52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5" name="テキスト ボックス 52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6" name="テキスト ボックス 52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124461</xdr:rowOff>
    </xdr:from>
    <xdr:to>
      <xdr:col>116</xdr:col>
      <xdr:colOff>114300</xdr:colOff>
      <xdr:row>86</xdr:row>
      <xdr:rowOff>54611</xdr:rowOff>
    </xdr:to>
    <xdr:sp macro="" textlink="">
      <xdr:nvSpPr>
        <xdr:cNvPr id="527" name="楕円 526"/>
        <xdr:cNvSpPr/>
      </xdr:nvSpPr>
      <xdr:spPr>
        <a:xfrm>
          <a:off x="221107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39388</xdr:rowOff>
    </xdr:from>
    <xdr:ext cx="469744" cy="259045"/>
    <xdr:sp macro="" textlink="">
      <xdr:nvSpPr>
        <xdr:cNvPr id="528" name="【消防施設】&#10;一人当たり面積該当値テキスト"/>
        <xdr:cNvSpPr txBox="1"/>
      </xdr:nvSpPr>
      <xdr:spPr>
        <a:xfrm>
          <a:off x="22199600" y="1461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124461</xdr:rowOff>
    </xdr:from>
    <xdr:to>
      <xdr:col>112</xdr:col>
      <xdr:colOff>38100</xdr:colOff>
      <xdr:row>86</xdr:row>
      <xdr:rowOff>54611</xdr:rowOff>
    </xdr:to>
    <xdr:sp macro="" textlink="">
      <xdr:nvSpPr>
        <xdr:cNvPr id="529" name="楕円 528"/>
        <xdr:cNvSpPr/>
      </xdr:nvSpPr>
      <xdr:spPr>
        <a:xfrm>
          <a:off x="21272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3811</xdr:rowOff>
    </xdr:from>
    <xdr:to>
      <xdr:col>116</xdr:col>
      <xdr:colOff>63500</xdr:colOff>
      <xdr:row>86</xdr:row>
      <xdr:rowOff>3811</xdr:rowOff>
    </xdr:to>
    <xdr:cxnSp macro="">
      <xdr:nvCxnSpPr>
        <xdr:cNvPr id="530" name="直線コネクタ 529"/>
        <xdr:cNvCxnSpPr/>
      </xdr:nvCxnSpPr>
      <xdr:spPr>
        <a:xfrm>
          <a:off x="21323300" y="147485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124461</xdr:rowOff>
    </xdr:from>
    <xdr:to>
      <xdr:col>107</xdr:col>
      <xdr:colOff>101600</xdr:colOff>
      <xdr:row>86</xdr:row>
      <xdr:rowOff>54611</xdr:rowOff>
    </xdr:to>
    <xdr:sp macro="" textlink="">
      <xdr:nvSpPr>
        <xdr:cNvPr id="531" name="楕円 530"/>
        <xdr:cNvSpPr/>
      </xdr:nvSpPr>
      <xdr:spPr>
        <a:xfrm>
          <a:off x="20383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3811</xdr:rowOff>
    </xdr:from>
    <xdr:to>
      <xdr:col>111</xdr:col>
      <xdr:colOff>177800</xdr:colOff>
      <xdr:row>86</xdr:row>
      <xdr:rowOff>3811</xdr:rowOff>
    </xdr:to>
    <xdr:cxnSp macro="">
      <xdr:nvCxnSpPr>
        <xdr:cNvPr id="532" name="直線コネクタ 531"/>
        <xdr:cNvCxnSpPr/>
      </xdr:nvCxnSpPr>
      <xdr:spPr>
        <a:xfrm>
          <a:off x="20434300" y="147485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120650</xdr:rowOff>
    </xdr:from>
    <xdr:to>
      <xdr:col>102</xdr:col>
      <xdr:colOff>165100</xdr:colOff>
      <xdr:row>86</xdr:row>
      <xdr:rowOff>50800</xdr:rowOff>
    </xdr:to>
    <xdr:sp macro="" textlink="">
      <xdr:nvSpPr>
        <xdr:cNvPr id="533" name="楕円 532"/>
        <xdr:cNvSpPr/>
      </xdr:nvSpPr>
      <xdr:spPr>
        <a:xfrm>
          <a:off x="19494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0</xdr:rowOff>
    </xdr:from>
    <xdr:to>
      <xdr:col>107</xdr:col>
      <xdr:colOff>50800</xdr:colOff>
      <xdr:row>86</xdr:row>
      <xdr:rowOff>3811</xdr:rowOff>
    </xdr:to>
    <xdr:cxnSp macro="">
      <xdr:nvCxnSpPr>
        <xdr:cNvPr id="534" name="直線コネクタ 533"/>
        <xdr:cNvCxnSpPr/>
      </xdr:nvCxnSpPr>
      <xdr:spPr>
        <a:xfrm>
          <a:off x="19545300" y="147447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120650</xdr:rowOff>
    </xdr:from>
    <xdr:to>
      <xdr:col>98</xdr:col>
      <xdr:colOff>38100</xdr:colOff>
      <xdr:row>86</xdr:row>
      <xdr:rowOff>50800</xdr:rowOff>
    </xdr:to>
    <xdr:sp macro="" textlink="">
      <xdr:nvSpPr>
        <xdr:cNvPr id="535" name="楕円 534"/>
        <xdr:cNvSpPr/>
      </xdr:nvSpPr>
      <xdr:spPr>
        <a:xfrm>
          <a:off x="18605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0</xdr:rowOff>
    </xdr:from>
    <xdr:to>
      <xdr:col>102</xdr:col>
      <xdr:colOff>114300</xdr:colOff>
      <xdr:row>86</xdr:row>
      <xdr:rowOff>0</xdr:rowOff>
    </xdr:to>
    <xdr:cxnSp macro="">
      <xdr:nvCxnSpPr>
        <xdr:cNvPr id="536" name="直線コネクタ 535"/>
        <xdr:cNvCxnSpPr/>
      </xdr:nvCxnSpPr>
      <xdr:spPr>
        <a:xfrm>
          <a:off x="18656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63516</xdr:rowOff>
    </xdr:from>
    <xdr:ext cx="469744" cy="259045"/>
    <xdr:sp macro="" textlink="">
      <xdr:nvSpPr>
        <xdr:cNvPr id="537" name="n_1aveValue【消防施設】&#10;一人当たり面積"/>
        <xdr:cNvSpPr txBox="1"/>
      </xdr:nvSpPr>
      <xdr:spPr>
        <a:xfrm>
          <a:off x="21075727" y="14122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74947</xdr:rowOff>
    </xdr:from>
    <xdr:ext cx="469744" cy="259045"/>
    <xdr:sp macro="" textlink="">
      <xdr:nvSpPr>
        <xdr:cNvPr id="538" name="n_2aveValue【消防施設】&#10;一人当たり面積"/>
        <xdr:cNvSpPr txBox="1"/>
      </xdr:nvSpPr>
      <xdr:spPr>
        <a:xfrm>
          <a:off x="20199427" y="141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143527</xdr:rowOff>
    </xdr:from>
    <xdr:ext cx="469744" cy="259045"/>
    <xdr:sp macro="" textlink="">
      <xdr:nvSpPr>
        <xdr:cNvPr id="539" name="n_3aveValue【消防施設】&#10;一人当たり面積"/>
        <xdr:cNvSpPr txBox="1"/>
      </xdr:nvSpPr>
      <xdr:spPr>
        <a:xfrm>
          <a:off x="19310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151147</xdr:rowOff>
    </xdr:from>
    <xdr:ext cx="469744" cy="259045"/>
    <xdr:sp macro="" textlink="">
      <xdr:nvSpPr>
        <xdr:cNvPr id="540" name="n_4aveValue【消防施設】&#10;一人当たり面積"/>
        <xdr:cNvSpPr txBox="1"/>
      </xdr:nvSpPr>
      <xdr:spPr>
        <a:xfrm>
          <a:off x="18421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45738</xdr:rowOff>
    </xdr:from>
    <xdr:ext cx="469744" cy="259045"/>
    <xdr:sp macro="" textlink="">
      <xdr:nvSpPr>
        <xdr:cNvPr id="541" name="n_1mainValue【消防施設】&#10;一人当たり面積"/>
        <xdr:cNvSpPr txBox="1"/>
      </xdr:nvSpPr>
      <xdr:spPr>
        <a:xfrm>
          <a:off x="210757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45738</xdr:rowOff>
    </xdr:from>
    <xdr:ext cx="469744" cy="259045"/>
    <xdr:sp macro="" textlink="">
      <xdr:nvSpPr>
        <xdr:cNvPr id="542" name="n_2mainValue【消防施設】&#10;一人当たり面積"/>
        <xdr:cNvSpPr txBox="1"/>
      </xdr:nvSpPr>
      <xdr:spPr>
        <a:xfrm>
          <a:off x="201994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41927</xdr:rowOff>
    </xdr:from>
    <xdr:ext cx="469744" cy="259045"/>
    <xdr:sp macro="" textlink="">
      <xdr:nvSpPr>
        <xdr:cNvPr id="543" name="n_3mainValue【消防施設】&#10;一人当たり面積"/>
        <xdr:cNvSpPr txBox="1"/>
      </xdr:nvSpPr>
      <xdr:spPr>
        <a:xfrm>
          <a:off x="19310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41927</xdr:rowOff>
    </xdr:from>
    <xdr:ext cx="469744" cy="259045"/>
    <xdr:sp macro="" textlink="">
      <xdr:nvSpPr>
        <xdr:cNvPr id="544" name="n_4mainValue【消防施設】&#10;一人当たり面積"/>
        <xdr:cNvSpPr txBox="1"/>
      </xdr:nvSpPr>
      <xdr:spPr>
        <a:xfrm>
          <a:off x="18421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5" name="正方形/長方形 54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6" name="正方形/長方形 54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7" name="正方形/長方形 54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8" name="正方形/長方形 54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9" name="正方形/長方形 54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0" name="正方形/長方形 54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1" name="正方形/長方形 55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2" name="正方形/長方形 55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3" name="テキスト ボックス 55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4" name="直線コネクタ 55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5" name="テキスト ボックス 55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6" name="直線コネクタ 55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7" name="テキスト ボックス 556"/>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8" name="直線コネクタ 55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9" name="テキスト ボックス 55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60" name="直線コネクタ 55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1" name="テキスト ボックス 56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2" name="直線コネクタ 56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3" name="テキスト ボックス 56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4" name="直線コネクタ 56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5" name="テキスト ボックス 56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6" name="直線コネクタ 56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7" name="テキスト ボックス 566"/>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8" name="直線コネクタ 56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112123</xdr:rowOff>
    </xdr:from>
    <xdr:to>
      <xdr:col>85</xdr:col>
      <xdr:colOff>126364</xdr:colOff>
      <xdr:row>108</xdr:row>
      <xdr:rowOff>161108</xdr:rowOff>
    </xdr:to>
    <xdr:cxnSp macro="">
      <xdr:nvCxnSpPr>
        <xdr:cNvPr id="570" name="直線コネクタ 569"/>
        <xdr:cNvCxnSpPr/>
      </xdr:nvCxnSpPr>
      <xdr:spPr>
        <a:xfrm flipV="1">
          <a:off x="16318864" y="1725712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164935</xdr:rowOff>
    </xdr:from>
    <xdr:ext cx="405111" cy="259045"/>
    <xdr:sp macro="" textlink="">
      <xdr:nvSpPr>
        <xdr:cNvPr id="571" name="【庁舎】&#10;有形固定資産減価償却率最小値テキスト"/>
        <xdr:cNvSpPr txBox="1"/>
      </xdr:nvSpPr>
      <xdr:spPr>
        <a:xfrm>
          <a:off x="16357600" y="1868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161108</xdr:rowOff>
    </xdr:from>
    <xdr:to>
      <xdr:col>86</xdr:col>
      <xdr:colOff>25400</xdr:colOff>
      <xdr:row>108</xdr:row>
      <xdr:rowOff>161108</xdr:rowOff>
    </xdr:to>
    <xdr:cxnSp macro="">
      <xdr:nvCxnSpPr>
        <xdr:cNvPr id="572" name="直線コネクタ 571"/>
        <xdr:cNvCxnSpPr/>
      </xdr:nvCxnSpPr>
      <xdr:spPr>
        <a:xfrm>
          <a:off x="16230600" y="18677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58800</xdr:rowOff>
    </xdr:from>
    <xdr:ext cx="405111" cy="259045"/>
    <xdr:sp macro="" textlink="">
      <xdr:nvSpPr>
        <xdr:cNvPr id="573" name="【庁舎】&#10;有形固定資産減価償却率最大値テキスト"/>
        <xdr:cNvSpPr txBox="1"/>
      </xdr:nvSpPr>
      <xdr:spPr>
        <a:xfrm>
          <a:off x="16357600" y="1703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112123</xdr:rowOff>
    </xdr:from>
    <xdr:to>
      <xdr:col>86</xdr:col>
      <xdr:colOff>25400</xdr:colOff>
      <xdr:row>100</xdr:row>
      <xdr:rowOff>112123</xdr:rowOff>
    </xdr:to>
    <xdr:cxnSp macro="">
      <xdr:nvCxnSpPr>
        <xdr:cNvPr id="574" name="直線コネクタ 573"/>
        <xdr:cNvCxnSpPr/>
      </xdr:nvCxnSpPr>
      <xdr:spPr>
        <a:xfrm>
          <a:off x="16230600" y="1725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128288</xdr:rowOff>
    </xdr:from>
    <xdr:ext cx="405111" cy="259045"/>
    <xdr:sp macro="" textlink="">
      <xdr:nvSpPr>
        <xdr:cNvPr id="575" name="【庁舎】&#10;有形固定資産減価償却率平均値テキスト"/>
        <xdr:cNvSpPr txBox="1"/>
      </xdr:nvSpPr>
      <xdr:spPr>
        <a:xfrm>
          <a:off x="16357600" y="17787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macro="" textlink="">
      <xdr:nvSpPr>
        <xdr:cNvPr id="576" name="フローチャート: 判断 575"/>
        <xdr:cNvSpPr/>
      </xdr:nvSpPr>
      <xdr:spPr>
        <a:xfrm>
          <a:off x="16268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72752</xdr:rowOff>
    </xdr:from>
    <xdr:to>
      <xdr:col>81</xdr:col>
      <xdr:colOff>101600</xdr:colOff>
      <xdr:row>105</xdr:row>
      <xdr:rowOff>2902</xdr:rowOff>
    </xdr:to>
    <xdr:sp macro="" textlink="">
      <xdr:nvSpPr>
        <xdr:cNvPr id="577" name="フローチャート: 判断 576"/>
        <xdr:cNvSpPr/>
      </xdr:nvSpPr>
      <xdr:spPr>
        <a:xfrm>
          <a:off x="15430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97245</xdr:rowOff>
    </xdr:from>
    <xdr:to>
      <xdr:col>76</xdr:col>
      <xdr:colOff>165100</xdr:colOff>
      <xdr:row>105</xdr:row>
      <xdr:rowOff>27395</xdr:rowOff>
    </xdr:to>
    <xdr:sp macro="" textlink="">
      <xdr:nvSpPr>
        <xdr:cNvPr id="578" name="フローチャート: 判断 577"/>
        <xdr:cNvSpPr/>
      </xdr:nvSpPr>
      <xdr:spPr>
        <a:xfrm>
          <a:off x="14541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579" name="フローチャート: 判断 578"/>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95613</xdr:rowOff>
    </xdr:from>
    <xdr:to>
      <xdr:col>67</xdr:col>
      <xdr:colOff>101600</xdr:colOff>
      <xdr:row>105</xdr:row>
      <xdr:rowOff>25763</xdr:rowOff>
    </xdr:to>
    <xdr:sp macro="" textlink="">
      <xdr:nvSpPr>
        <xdr:cNvPr id="580" name="フローチャート: 判断 579"/>
        <xdr:cNvSpPr/>
      </xdr:nvSpPr>
      <xdr:spPr>
        <a:xfrm>
          <a:off x="12763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1" name="テキスト ボックス 58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2" name="テキスト ボックス 58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3" name="テキスト ボックス 58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4" name="テキスト ボックス 58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5" name="テキスト ボックス 58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87449</xdr:rowOff>
    </xdr:from>
    <xdr:to>
      <xdr:col>85</xdr:col>
      <xdr:colOff>177800</xdr:colOff>
      <xdr:row>108</xdr:row>
      <xdr:rowOff>17599</xdr:rowOff>
    </xdr:to>
    <xdr:sp macro="" textlink="">
      <xdr:nvSpPr>
        <xdr:cNvPr id="586" name="楕円 585"/>
        <xdr:cNvSpPr/>
      </xdr:nvSpPr>
      <xdr:spPr>
        <a:xfrm>
          <a:off x="16268700" y="1843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65876</xdr:rowOff>
    </xdr:from>
    <xdr:ext cx="405111" cy="259045"/>
    <xdr:sp macro="" textlink="">
      <xdr:nvSpPr>
        <xdr:cNvPr id="587" name="【庁舎】&#10;有形固定資産減価償却率該当値テキスト"/>
        <xdr:cNvSpPr txBox="1"/>
      </xdr:nvSpPr>
      <xdr:spPr>
        <a:xfrm>
          <a:off x="16357600" y="1841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72752</xdr:rowOff>
    </xdr:from>
    <xdr:to>
      <xdr:col>81</xdr:col>
      <xdr:colOff>101600</xdr:colOff>
      <xdr:row>108</xdr:row>
      <xdr:rowOff>2902</xdr:rowOff>
    </xdr:to>
    <xdr:sp macro="" textlink="">
      <xdr:nvSpPr>
        <xdr:cNvPr id="588" name="楕円 587"/>
        <xdr:cNvSpPr/>
      </xdr:nvSpPr>
      <xdr:spPr>
        <a:xfrm>
          <a:off x="15430500" y="1841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123552</xdr:rowOff>
    </xdr:from>
    <xdr:to>
      <xdr:col>85</xdr:col>
      <xdr:colOff>127000</xdr:colOff>
      <xdr:row>107</xdr:row>
      <xdr:rowOff>138249</xdr:rowOff>
    </xdr:to>
    <xdr:cxnSp macro="">
      <xdr:nvCxnSpPr>
        <xdr:cNvPr id="589" name="直線コネクタ 588"/>
        <xdr:cNvCxnSpPr/>
      </xdr:nvCxnSpPr>
      <xdr:spPr>
        <a:xfrm>
          <a:off x="15481300" y="18468702"/>
          <a:ext cx="8382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54792</xdr:rowOff>
    </xdr:from>
    <xdr:to>
      <xdr:col>76</xdr:col>
      <xdr:colOff>165100</xdr:colOff>
      <xdr:row>107</xdr:row>
      <xdr:rowOff>156392</xdr:rowOff>
    </xdr:to>
    <xdr:sp macro="" textlink="">
      <xdr:nvSpPr>
        <xdr:cNvPr id="590" name="楕円 589"/>
        <xdr:cNvSpPr/>
      </xdr:nvSpPr>
      <xdr:spPr>
        <a:xfrm>
          <a:off x="14541500" y="1839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105592</xdr:rowOff>
    </xdr:from>
    <xdr:to>
      <xdr:col>81</xdr:col>
      <xdr:colOff>50800</xdr:colOff>
      <xdr:row>107</xdr:row>
      <xdr:rowOff>123552</xdr:rowOff>
    </xdr:to>
    <xdr:cxnSp macro="">
      <xdr:nvCxnSpPr>
        <xdr:cNvPr id="591" name="直線コネクタ 590"/>
        <xdr:cNvCxnSpPr/>
      </xdr:nvCxnSpPr>
      <xdr:spPr>
        <a:xfrm>
          <a:off x="14592300" y="18450742"/>
          <a:ext cx="889000" cy="1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40095</xdr:rowOff>
    </xdr:from>
    <xdr:to>
      <xdr:col>72</xdr:col>
      <xdr:colOff>38100</xdr:colOff>
      <xdr:row>107</xdr:row>
      <xdr:rowOff>141695</xdr:rowOff>
    </xdr:to>
    <xdr:sp macro="" textlink="">
      <xdr:nvSpPr>
        <xdr:cNvPr id="592" name="楕円 591"/>
        <xdr:cNvSpPr/>
      </xdr:nvSpPr>
      <xdr:spPr>
        <a:xfrm>
          <a:off x="13652500" y="1838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90895</xdr:rowOff>
    </xdr:from>
    <xdr:to>
      <xdr:col>76</xdr:col>
      <xdr:colOff>114300</xdr:colOff>
      <xdr:row>107</xdr:row>
      <xdr:rowOff>105592</xdr:rowOff>
    </xdr:to>
    <xdr:cxnSp macro="">
      <xdr:nvCxnSpPr>
        <xdr:cNvPr id="593" name="直線コネクタ 592"/>
        <xdr:cNvCxnSpPr/>
      </xdr:nvCxnSpPr>
      <xdr:spPr>
        <a:xfrm>
          <a:off x="13703300" y="18436045"/>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2539</xdr:rowOff>
    </xdr:from>
    <xdr:to>
      <xdr:col>67</xdr:col>
      <xdr:colOff>101600</xdr:colOff>
      <xdr:row>107</xdr:row>
      <xdr:rowOff>104139</xdr:rowOff>
    </xdr:to>
    <xdr:sp macro="" textlink="">
      <xdr:nvSpPr>
        <xdr:cNvPr id="594" name="楕円 593"/>
        <xdr:cNvSpPr/>
      </xdr:nvSpPr>
      <xdr:spPr>
        <a:xfrm>
          <a:off x="12763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53339</xdr:rowOff>
    </xdr:from>
    <xdr:to>
      <xdr:col>71</xdr:col>
      <xdr:colOff>177800</xdr:colOff>
      <xdr:row>107</xdr:row>
      <xdr:rowOff>90895</xdr:rowOff>
    </xdr:to>
    <xdr:cxnSp macro="">
      <xdr:nvCxnSpPr>
        <xdr:cNvPr id="595" name="直線コネクタ 594"/>
        <xdr:cNvCxnSpPr/>
      </xdr:nvCxnSpPr>
      <xdr:spPr>
        <a:xfrm>
          <a:off x="12814300" y="18398489"/>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19429</xdr:rowOff>
    </xdr:from>
    <xdr:ext cx="405111" cy="259045"/>
    <xdr:sp macro="" textlink="">
      <xdr:nvSpPr>
        <xdr:cNvPr id="596" name="n_1aveValue【庁舎】&#10;有形固定資産減価償却率"/>
        <xdr:cNvSpPr txBox="1"/>
      </xdr:nvSpPr>
      <xdr:spPr>
        <a:xfrm>
          <a:off x="152660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43922</xdr:rowOff>
    </xdr:from>
    <xdr:ext cx="405111" cy="259045"/>
    <xdr:sp macro="" textlink="">
      <xdr:nvSpPr>
        <xdr:cNvPr id="597" name="n_2aveValue【庁舎】&#10;有形固定資産減価償却率"/>
        <xdr:cNvSpPr txBox="1"/>
      </xdr:nvSpPr>
      <xdr:spPr>
        <a:xfrm>
          <a:off x="1438974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598" name="n_3aveValue【庁舎】&#10;有形固定資産減価償却率"/>
        <xdr:cNvSpPr txBox="1"/>
      </xdr:nvSpPr>
      <xdr:spPr>
        <a:xfrm>
          <a:off x="13500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42290</xdr:rowOff>
    </xdr:from>
    <xdr:ext cx="405111" cy="259045"/>
    <xdr:sp macro="" textlink="">
      <xdr:nvSpPr>
        <xdr:cNvPr id="599" name="n_4aveValue【庁舎】&#10;有形固定資産減価償却率"/>
        <xdr:cNvSpPr txBox="1"/>
      </xdr:nvSpPr>
      <xdr:spPr>
        <a:xfrm>
          <a:off x="126117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165479</xdr:rowOff>
    </xdr:from>
    <xdr:ext cx="405111" cy="259045"/>
    <xdr:sp macro="" textlink="">
      <xdr:nvSpPr>
        <xdr:cNvPr id="600" name="n_1mainValue【庁舎】&#10;有形固定資産減価償却率"/>
        <xdr:cNvSpPr txBox="1"/>
      </xdr:nvSpPr>
      <xdr:spPr>
        <a:xfrm>
          <a:off x="15266044" y="1851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147519</xdr:rowOff>
    </xdr:from>
    <xdr:ext cx="405111" cy="259045"/>
    <xdr:sp macro="" textlink="">
      <xdr:nvSpPr>
        <xdr:cNvPr id="601" name="n_2mainValue【庁舎】&#10;有形固定資産減価償却率"/>
        <xdr:cNvSpPr txBox="1"/>
      </xdr:nvSpPr>
      <xdr:spPr>
        <a:xfrm>
          <a:off x="14389744" y="18492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132822</xdr:rowOff>
    </xdr:from>
    <xdr:ext cx="405111" cy="259045"/>
    <xdr:sp macro="" textlink="">
      <xdr:nvSpPr>
        <xdr:cNvPr id="602" name="n_3mainValue【庁舎】&#10;有形固定資産減価償却率"/>
        <xdr:cNvSpPr txBox="1"/>
      </xdr:nvSpPr>
      <xdr:spPr>
        <a:xfrm>
          <a:off x="13500744" y="1847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95266</xdr:rowOff>
    </xdr:from>
    <xdr:ext cx="405111" cy="259045"/>
    <xdr:sp macro="" textlink="">
      <xdr:nvSpPr>
        <xdr:cNvPr id="603" name="n_4mainValue【庁舎】&#10;有形固定資産減価償却率"/>
        <xdr:cNvSpPr txBox="1"/>
      </xdr:nvSpPr>
      <xdr:spPr>
        <a:xfrm>
          <a:off x="12611744" y="1844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4" name="正方形/長方形 60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5" name="正方形/長方形 60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6" name="正方形/長方形 60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7" name="正方形/長方形 60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8" name="正方形/長方形 60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9" name="正方形/長方形 60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0" name="正方形/長方形 60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1" name="正方形/長方形 61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2" name="テキスト ボックス 61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3" name="直線コネクタ 61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4" name="直線コネクタ 61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5" name="テキスト ボックス 61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6" name="直線コネクタ 61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7" name="テキスト ボックス 61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8" name="直線コネクタ 61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9" name="テキスト ボックス 61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20" name="直線コネクタ 61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21" name="テキスト ボックス 62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22" name="直線コネクタ 62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23" name="テキスト ボックス 62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4" name="直線コネクタ 62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5" name="テキスト ボックス 62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161925</xdr:rowOff>
    </xdr:from>
    <xdr:to>
      <xdr:col>116</xdr:col>
      <xdr:colOff>62864</xdr:colOff>
      <xdr:row>107</xdr:row>
      <xdr:rowOff>51436</xdr:rowOff>
    </xdr:to>
    <xdr:cxnSp macro="">
      <xdr:nvCxnSpPr>
        <xdr:cNvPr id="627" name="直線コネクタ 626"/>
        <xdr:cNvCxnSpPr/>
      </xdr:nvCxnSpPr>
      <xdr:spPr>
        <a:xfrm flipV="1">
          <a:off x="22160864" y="17135475"/>
          <a:ext cx="0" cy="126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55263</xdr:rowOff>
    </xdr:from>
    <xdr:ext cx="469744" cy="259045"/>
    <xdr:sp macro="" textlink="">
      <xdr:nvSpPr>
        <xdr:cNvPr id="628" name="【庁舎】&#10;一人当たり面積最小値テキスト"/>
        <xdr:cNvSpPr txBox="1"/>
      </xdr:nvSpPr>
      <xdr:spPr>
        <a:xfrm>
          <a:off x="22199600" y="1840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51436</xdr:rowOff>
    </xdr:from>
    <xdr:to>
      <xdr:col>116</xdr:col>
      <xdr:colOff>152400</xdr:colOff>
      <xdr:row>107</xdr:row>
      <xdr:rowOff>51436</xdr:rowOff>
    </xdr:to>
    <xdr:cxnSp macro="">
      <xdr:nvCxnSpPr>
        <xdr:cNvPr id="629" name="直線コネクタ 628"/>
        <xdr:cNvCxnSpPr/>
      </xdr:nvCxnSpPr>
      <xdr:spPr>
        <a:xfrm>
          <a:off x="22072600" y="1839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108602</xdr:rowOff>
    </xdr:from>
    <xdr:ext cx="469744" cy="259045"/>
    <xdr:sp macro="" textlink="">
      <xdr:nvSpPr>
        <xdr:cNvPr id="630" name="【庁舎】&#10;一人当たり面積最大値テキスト"/>
        <xdr:cNvSpPr txBox="1"/>
      </xdr:nvSpPr>
      <xdr:spPr>
        <a:xfrm>
          <a:off x="22199600" y="1691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161925</xdr:rowOff>
    </xdr:from>
    <xdr:to>
      <xdr:col>116</xdr:col>
      <xdr:colOff>152400</xdr:colOff>
      <xdr:row>99</xdr:row>
      <xdr:rowOff>161925</xdr:rowOff>
    </xdr:to>
    <xdr:cxnSp macro="">
      <xdr:nvCxnSpPr>
        <xdr:cNvPr id="631" name="直線コネクタ 630"/>
        <xdr:cNvCxnSpPr/>
      </xdr:nvCxnSpPr>
      <xdr:spPr>
        <a:xfrm>
          <a:off x="22072600" y="1713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15891</xdr:rowOff>
    </xdr:from>
    <xdr:ext cx="469744" cy="259045"/>
    <xdr:sp macro="" textlink="">
      <xdr:nvSpPr>
        <xdr:cNvPr id="632" name="【庁舎】&#10;一人当たり面積平均値テキスト"/>
        <xdr:cNvSpPr txBox="1"/>
      </xdr:nvSpPr>
      <xdr:spPr>
        <a:xfrm>
          <a:off x="22199600" y="17675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164464</xdr:rowOff>
    </xdr:from>
    <xdr:to>
      <xdr:col>116</xdr:col>
      <xdr:colOff>114300</xdr:colOff>
      <xdr:row>104</xdr:row>
      <xdr:rowOff>94614</xdr:rowOff>
    </xdr:to>
    <xdr:sp macro="" textlink="">
      <xdr:nvSpPr>
        <xdr:cNvPr id="633" name="フローチャート: 判断 632"/>
        <xdr:cNvSpPr/>
      </xdr:nvSpPr>
      <xdr:spPr>
        <a:xfrm>
          <a:off x="22110700" y="1782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168275</xdr:rowOff>
    </xdr:from>
    <xdr:to>
      <xdr:col>112</xdr:col>
      <xdr:colOff>38100</xdr:colOff>
      <xdr:row>104</xdr:row>
      <xdr:rowOff>98425</xdr:rowOff>
    </xdr:to>
    <xdr:sp macro="" textlink="">
      <xdr:nvSpPr>
        <xdr:cNvPr id="634" name="フローチャート: 判断 633"/>
        <xdr:cNvSpPr/>
      </xdr:nvSpPr>
      <xdr:spPr>
        <a:xfrm>
          <a:off x="21272500" y="1782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15875</xdr:rowOff>
    </xdr:from>
    <xdr:to>
      <xdr:col>107</xdr:col>
      <xdr:colOff>101600</xdr:colOff>
      <xdr:row>104</xdr:row>
      <xdr:rowOff>117475</xdr:rowOff>
    </xdr:to>
    <xdr:sp macro="" textlink="">
      <xdr:nvSpPr>
        <xdr:cNvPr id="635" name="フローチャート: 判断 634"/>
        <xdr:cNvSpPr/>
      </xdr:nvSpPr>
      <xdr:spPr>
        <a:xfrm>
          <a:off x="20383500" y="178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36830</xdr:rowOff>
    </xdr:from>
    <xdr:to>
      <xdr:col>102</xdr:col>
      <xdr:colOff>165100</xdr:colOff>
      <xdr:row>104</xdr:row>
      <xdr:rowOff>138430</xdr:rowOff>
    </xdr:to>
    <xdr:sp macro="" textlink="">
      <xdr:nvSpPr>
        <xdr:cNvPr id="636" name="フローチャート: 判断 635"/>
        <xdr:cNvSpPr/>
      </xdr:nvSpPr>
      <xdr:spPr>
        <a:xfrm>
          <a:off x="19494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122555</xdr:rowOff>
    </xdr:from>
    <xdr:to>
      <xdr:col>98</xdr:col>
      <xdr:colOff>38100</xdr:colOff>
      <xdr:row>105</xdr:row>
      <xdr:rowOff>52705</xdr:rowOff>
    </xdr:to>
    <xdr:sp macro="" textlink="">
      <xdr:nvSpPr>
        <xdr:cNvPr id="637" name="フローチャート: 判断 636"/>
        <xdr:cNvSpPr/>
      </xdr:nvSpPr>
      <xdr:spPr>
        <a:xfrm>
          <a:off x="18605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8" name="テキスト ボックス 63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9" name="テキスト ボックス 63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0" name="テキスト ボックス 63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1" name="テキスト ボックス 64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2" name="テキスト ボックス 64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99695</xdr:rowOff>
    </xdr:from>
    <xdr:to>
      <xdr:col>116</xdr:col>
      <xdr:colOff>114300</xdr:colOff>
      <xdr:row>107</xdr:row>
      <xdr:rowOff>29845</xdr:rowOff>
    </xdr:to>
    <xdr:sp macro="" textlink="">
      <xdr:nvSpPr>
        <xdr:cNvPr id="643" name="楕円 642"/>
        <xdr:cNvSpPr/>
      </xdr:nvSpPr>
      <xdr:spPr>
        <a:xfrm>
          <a:off x="22110700" y="1827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14622</xdr:rowOff>
    </xdr:from>
    <xdr:ext cx="469744" cy="259045"/>
    <xdr:sp macro="" textlink="">
      <xdr:nvSpPr>
        <xdr:cNvPr id="644" name="【庁舎】&#10;一人当たり面積該当値テキスト"/>
        <xdr:cNvSpPr txBox="1"/>
      </xdr:nvSpPr>
      <xdr:spPr>
        <a:xfrm>
          <a:off x="22199600" y="1818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95886</xdr:rowOff>
    </xdr:from>
    <xdr:to>
      <xdr:col>112</xdr:col>
      <xdr:colOff>38100</xdr:colOff>
      <xdr:row>107</xdr:row>
      <xdr:rowOff>26036</xdr:rowOff>
    </xdr:to>
    <xdr:sp macro="" textlink="">
      <xdr:nvSpPr>
        <xdr:cNvPr id="645" name="楕円 644"/>
        <xdr:cNvSpPr/>
      </xdr:nvSpPr>
      <xdr:spPr>
        <a:xfrm>
          <a:off x="21272500" y="1826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146686</xdr:rowOff>
    </xdr:from>
    <xdr:to>
      <xdr:col>116</xdr:col>
      <xdr:colOff>63500</xdr:colOff>
      <xdr:row>106</xdr:row>
      <xdr:rowOff>150495</xdr:rowOff>
    </xdr:to>
    <xdr:cxnSp macro="">
      <xdr:nvCxnSpPr>
        <xdr:cNvPr id="646" name="直線コネクタ 645"/>
        <xdr:cNvCxnSpPr/>
      </xdr:nvCxnSpPr>
      <xdr:spPr>
        <a:xfrm>
          <a:off x="21323300" y="18320386"/>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93980</xdr:rowOff>
    </xdr:from>
    <xdr:to>
      <xdr:col>107</xdr:col>
      <xdr:colOff>101600</xdr:colOff>
      <xdr:row>107</xdr:row>
      <xdr:rowOff>24130</xdr:rowOff>
    </xdr:to>
    <xdr:sp macro="" textlink="">
      <xdr:nvSpPr>
        <xdr:cNvPr id="647" name="楕円 646"/>
        <xdr:cNvSpPr/>
      </xdr:nvSpPr>
      <xdr:spPr>
        <a:xfrm>
          <a:off x="20383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144780</xdr:rowOff>
    </xdr:from>
    <xdr:to>
      <xdr:col>111</xdr:col>
      <xdr:colOff>177800</xdr:colOff>
      <xdr:row>106</xdr:row>
      <xdr:rowOff>146686</xdr:rowOff>
    </xdr:to>
    <xdr:cxnSp macro="">
      <xdr:nvCxnSpPr>
        <xdr:cNvPr id="648" name="直線コネクタ 647"/>
        <xdr:cNvCxnSpPr/>
      </xdr:nvCxnSpPr>
      <xdr:spPr>
        <a:xfrm>
          <a:off x="20434300" y="1831848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90170</xdr:rowOff>
    </xdr:from>
    <xdr:to>
      <xdr:col>102</xdr:col>
      <xdr:colOff>165100</xdr:colOff>
      <xdr:row>107</xdr:row>
      <xdr:rowOff>20320</xdr:rowOff>
    </xdr:to>
    <xdr:sp macro="" textlink="">
      <xdr:nvSpPr>
        <xdr:cNvPr id="649" name="楕円 648"/>
        <xdr:cNvSpPr/>
      </xdr:nvSpPr>
      <xdr:spPr>
        <a:xfrm>
          <a:off x="19494500" y="182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140970</xdr:rowOff>
    </xdr:from>
    <xdr:to>
      <xdr:col>107</xdr:col>
      <xdr:colOff>50800</xdr:colOff>
      <xdr:row>106</xdr:row>
      <xdr:rowOff>144780</xdr:rowOff>
    </xdr:to>
    <xdr:cxnSp macro="">
      <xdr:nvCxnSpPr>
        <xdr:cNvPr id="650" name="直線コネクタ 649"/>
        <xdr:cNvCxnSpPr/>
      </xdr:nvCxnSpPr>
      <xdr:spPr>
        <a:xfrm>
          <a:off x="19545300" y="183146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84455</xdr:rowOff>
    </xdr:from>
    <xdr:to>
      <xdr:col>98</xdr:col>
      <xdr:colOff>38100</xdr:colOff>
      <xdr:row>107</xdr:row>
      <xdr:rowOff>14605</xdr:rowOff>
    </xdr:to>
    <xdr:sp macro="" textlink="">
      <xdr:nvSpPr>
        <xdr:cNvPr id="651" name="楕円 650"/>
        <xdr:cNvSpPr/>
      </xdr:nvSpPr>
      <xdr:spPr>
        <a:xfrm>
          <a:off x="18605500" y="1825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135255</xdr:rowOff>
    </xdr:from>
    <xdr:to>
      <xdr:col>102</xdr:col>
      <xdr:colOff>114300</xdr:colOff>
      <xdr:row>106</xdr:row>
      <xdr:rowOff>140970</xdr:rowOff>
    </xdr:to>
    <xdr:cxnSp macro="">
      <xdr:nvCxnSpPr>
        <xdr:cNvPr id="652" name="直線コネクタ 651"/>
        <xdr:cNvCxnSpPr/>
      </xdr:nvCxnSpPr>
      <xdr:spPr>
        <a:xfrm>
          <a:off x="18656300" y="183089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114952</xdr:rowOff>
    </xdr:from>
    <xdr:ext cx="469744" cy="259045"/>
    <xdr:sp macro="" textlink="">
      <xdr:nvSpPr>
        <xdr:cNvPr id="653" name="n_1aveValue【庁舎】&#10;一人当たり面積"/>
        <xdr:cNvSpPr txBox="1"/>
      </xdr:nvSpPr>
      <xdr:spPr>
        <a:xfrm>
          <a:off x="21075727" y="1760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134002</xdr:rowOff>
    </xdr:from>
    <xdr:ext cx="469744" cy="259045"/>
    <xdr:sp macro="" textlink="">
      <xdr:nvSpPr>
        <xdr:cNvPr id="654" name="n_2aveValue【庁舎】&#10;一人当たり面積"/>
        <xdr:cNvSpPr txBox="1"/>
      </xdr:nvSpPr>
      <xdr:spPr>
        <a:xfrm>
          <a:off x="20199427" y="1762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154957</xdr:rowOff>
    </xdr:from>
    <xdr:ext cx="469744" cy="259045"/>
    <xdr:sp macro="" textlink="">
      <xdr:nvSpPr>
        <xdr:cNvPr id="655" name="n_3aveValue【庁舎】&#10;一人当たり面積"/>
        <xdr:cNvSpPr txBox="1"/>
      </xdr:nvSpPr>
      <xdr:spPr>
        <a:xfrm>
          <a:off x="19310427" y="1764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69232</xdr:rowOff>
    </xdr:from>
    <xdr:ext cx="469744" cy="259045"/>
    <xdr:sp macro="" textlink="">
      <xdr:nvSpPr>
        <xdr:cNvPr id="656" name="n_4aveValue【庁舎】&#10;一人当たり面積"/>
        <xdr:cNvSpPr txBox="1"/>
      </xdr:nvSpPr>
      <xdr:spPr>
        <a:xfrm>
          <a:off x="18421427" y="1772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17163</xdr:rowOff>
    </xdr:from>
    <xdr:ext cx="469744" cy="259045"/>
    <xdr:sp macro="" textlink="">
      <xdr:nvSpPr>
        <xdr:cNvPr id="657" name="n_1mainValue【庁舎】&#10;一人当たり面積"/>
        <xdr:cNvSpPr txBox="1"/>
      </xdr:nvSpPr>
      <xdr:spPr>
        <a:xfrm>
          <a:off x="21075727" y="1836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15257</xdr:rowOff>
    </xdr:from>
    <xdr:ext cx="469744" cy="259045"/>
    <xdr:sp macro="" textlink="">
      <xdr:nvSpPr>
        <xdr:cNvPr id="658" name="n_2mainValue【庁舎】&#10;一人当たり面積"/>
        <xdr:cNvSpPr txBox="1"/>
      </xdr:nvSpPr>
      <xdr:spPr>
        <a:xfrm>
          <a:off x="20199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11447</xdr:rowOff>
    </xdr:from>
    <xdr:ext cx="469744" cy="259045"/>
    <xdr:sp macro="" textlink="">
      <xdr:nvSpPr>
        <xdr:cNvPr id="659" name="n_3mainValue【庁舎】&#10;一人当たり面積"/>
        <xdr:cNvSpPr txBox="1"/>
      </xdr:nvSpPr>
      <xdr:spPr>
        <a:xfrm>
          <a:off x="193104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5732</xdr:rowOff>
    </xdr:from>
    <xdr:ext cx="469744" cy="259045"/>
    <xdr:sp macro="" textlink="">
      <xdr:nvSpPr>
        <xdr:cNvPr id="660" name="n_4mainValue【庁舎】&#10;一人当たり面積"/>
        <xdr:cNvSpPr txBox="1"/>
      </xdr:nvSpPr>
      <xdr:spPr>
        <a:xfrm>
          <a:off x="18421427" y="1835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1" name="正方形/長方形 66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2" name="正方形/長方形 66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3" name="テキスト ボックス 66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当町の特徴として非合併自治体であるため、公共施設保有量が少なく、一人当たり面積等の数値が少ないことが挙げられるが、例外的に福祉施設のみ全国平均・三重県平均・類似団体平均を上回っている。</a:t>
          </a:r>
          <a:endParaRPr lang="ja-JP" altLang="ja-JP" sz="1400">
            <a:effectLst/>
          </a:endParaRPr>
        </a:p>
        <a:p>
          <a:r>
            <a:rPr kumimoji="1" lang="ja-JP" altLang="ja-JP" sz="1100">
              <a:solidFill>
                <a:schemeClr val="dk1"/>
              </a:solidFill>
              <a:effectLst/>
              <a:latin typeface="+mn-lt"/>
              <a:ea typeface="+mn-ea"/>
              <a:cs typeface="+mn-cs"/>
            </a:rPr>
            <a:t>　有形固定資産減価償却率については消防施設と庁舎の数値が高い。消防施設については、倉庫や車庫のみであることから更新等整備が遅れている状況で類似団体内順位</a:t>
          </a:r>
          <a:r>
            <a:rPr kumimoji="1" lang="en-US" altLang="ja-JP" sz="1100">
              <a:solidFill>
                <a:schemeClr val="dk1"/>
              </a:solidFill>
              <a:effectLst/>
              <a:latin typeface="+mn-lt"/>
              <a:ea typeface="+mn-ea"/>
              <a:cs typeface="+mn-cs"/>
            </a:rPr>
            <a:t>46</a:t>
          </a:r>
          <a:r>
            <a:rPr kumimoji="1" lang="ja-JP" altLang="ja-JP" sz="1100">
              <a:solidFill>
                <a:schemeClr val="dk1"/>
              </a:solidFill>
              <a:effectLst/>
              <a:latin typeface="+mn-lt"/>
              <a:ea typeface="+mn-ea"/>
              <a:cs typeface="+mn-cs"/>
            </a:rPr>
            <a:t>位となっている。庁舎においては建設当初から存在する部分、</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度に渡り増設した部分とあるが、当初から存在する部分は昭和</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年建設で</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年以上経過しており、最も新しく増築した部分も</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年程度経過している。そのため、全国平均・三重県平均・類似団体内平均よりも</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以上高い数値となっている。</a:t>
          </a:r>
          <a:endParaRPr lang="ja-JP" altLang="ja-JP" sz="1400">
            <a:effectLst/>
          </a:endParaRPr>
        </a:p>
        <a:p>
          <a:r>
            <a:rPr kumimoji="1" lang="ja-JP" altLang="ja-JP" sz="1100">
              <a:solidFill>
                <a:schemeClr val="dk1"/>
              </a:solidFill>
              <a:effectLst/>
              <a:latin typeface="+mn-lt"/>
              <a:ea typeface="+mn-ea"/>
              <a:cs typeface="+mn-cs"/>
            </a:rPr>
            <a:t>　有形固定資産減価償却率が類似団体内順位</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位で一人当たり面積が類似団体内順位</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位という庁舎については庁舎の老朽化及び行政需要の高まりによる職員の職務スペースの確保のため、新庁舎建設について検討をする必要がある。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10,921
10,733
5.99
4,240,488
4,045,479
170,116
2,910,540
4,192,251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財政力指数は前年度より微増し、類似団体内順位は</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位と変わらず、高い数値を保っている。前年度より増加した主たる要因は、平成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年度法人税収入が平成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年度と比較し</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億円以上増加し、その結果として令和元年度基準財政収入額のうち法人税割の額を押し上げたからである。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令和元年度は平成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億円程度法人税収が減少したが、普通交付税法人税割は平成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年度数値で算定され、普通交付税も減となり財政調整基金にて財源補填を行うなど厳しい財政運営を行ったため、財政力指数の増減に捉われず、安定的な財政運営に努める。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84667</xdr:rowOff>
    </xdr:to>
    <xdr:cxnSp macro="">
      <xdr:nvCxnSpPr>
        <xdr:cNvPr id="65" name="直線コネクタ 64"/>
        <xdr:cNvCxnSpPr/>
      </xdr:nvCxnSpPr>
      <xdr:spPr>
        <a:xfrm flipV="1">
          <a:off x="4953000" y="6192157"/>
          <a:ext cx="0" cy="14363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12095</xdr:rowOff>
    </xdr:from>
    <xdr:to>
      <xdr:col>23</xdr:col>
      <xdr:colOff>133350</xdr:colOff>
      <xdr:row>40</xdr:row>
      <xdr:rowOff>46567</xdr:rowOff>
    </xdr:to>
    <xdr:cxnSp macro="">
      <xdr:nvCxnSpPr>
        <xdr:cNvPr id="70" name="直線コネクタ 69"/>
        <xdr:cNvCxnSpPr/>
      </xdr:nvCxnSpPr>
      <xdr:spPr>
        <a:xfrm flipV="1">
          <a:off x="4114800" y="6870095"/>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27110</xdr:rowOff>
    </xdr:from>
    <xdr:ext cx="762000" cy="259045"/>
    <xdr:sp macro="" textlink="">
      <xdr:nvSpPr>
        <xdr:cNvPr id="71" name="財政力平均値テキスト"/>
        <xdr:cNvSpPr txBox="1"/>
      </xdr:nvSpPr>
      <xdr:spPr>
        <a:xfrm>
          <a:off x="5041900" y="7228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2" name="フローチャート: 判断 71"/>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46567</xdr:rowOff>
    </xdr:from>
    <xdr:to>
      <xdr:col>19</xdr:col>
      <xdr:colOff>133350</xdr:colOff>
      <xdr:row>40</xdr:row>
      <xdr:rowOff>69548</xdr:rowOff>
    </xdr:to>
    <xdr:cxnSp macro="">
      <xdr:nvCxnSpPr>
        <xdr:cNvPr id="73" name="直線コネクタ 72"/>
        <xdr:cNvCxnSpPr/>
      </xdr:nvCxnSpPr>
      <xdr:spPr>
        <a:xfrm flipV="1">
          <a:off x="3225800" y="690456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43543</xdr:rowOff>
    </xdr:from>
    <xdr:to>
      <xdr:col>19</xdr:col>
      <xdr:colOff>184150</xdr:colOff>
      <xdr:row>42</xdr:row>
      <xdr:rowOff>145143</xdr:rowOff>
    </xdr:to>
    <xdr:sp macro="" textlink="">
      <xdr:nvSpPr>
        <xdr:cNvPr id="74" name="フローチャート: 判断 73"/>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129920</xdr:rowOff>
    </xdr:from>
    <xdr:ext cx="736600" cy="259045"/>
    <xdr:sp macro="" textlink="">
      <xdr:nvSpPr>
        <xdr:cNvPr id="75" name="テキスト ボックス 74"/>
        <xdr:cNvSpPr txBox="1"/>
      </xdr:nvSpPr>
      <xdr:spPr>
        <a:xfrm>
          <a:off x="3733800" y="733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69548</xdr:rowOff>
    </xdr:from>
    <xdr:to>
      <xdr:col>15</xdr:col>
      <xdr:colOff>82550</xdr:colOff>
      <xdr:row>40</xdr:row>
      <xdr:rowOff>92528</xdr:rowOff>
    </xdr:to>
    <xdr:cxnSp macro="">
      <xdr:nvCxnSpPr>
        <xdr:cNvPr id="76" name="直線コネクタ 75"/>
        <xdr:cNvCxnSpPr/>
      </xdr:nvCxnSpPr>
      <xdr:spPr>
        <a:xfrm flipV="1">
          <a:off x="2336800" y="6927548"/>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32052</xdr:rowOff>
    </xdr:from>
    <xdr:to>
      <xdr:col>15</xdr:col>
      <xdr:colOff>133350</xdr:colOff>
      <xdr:row>42</xdr:row>
      <xdr:rowOff>133652</xdr:rowOff>
    </xdr:to>
    <xdr:sp macro="" textlink="">
      <xdr:nvSpPr>
        <xdr:cNvPr id="77" name="フローチャート: 判断 76"/>
        <xdr:cNvSpPr/>
      </xdr:nvSpPr>
      <xdr:spPr>
        <a:xfrm>
          <a:off x="3175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118429</xdr:rowOff>
    </xdr:from>
    <xdr:ext cx="762000" cy="259045"/>
    <xdr:sp macro="" textlink="">
      <xdr:nvSpPr>
        <xdr:cNvPr id="78" name="テキスト ボックス 77"/>
        <xdr:cNvSpPr txBox="1"/>
      </xdr:nvSpPr>
      <xdr:spPr>
        <a:xfrm>
          <a:off x="2844800" y="731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81038</xdr:rowOff>
    </xdr:from>
    <xdr:to>
      <xdr:col>11</xdr:col>
      <xdr:colOff>31750</xdr:colOff>
      <xdr:row>40</xdr:row>
      <xdr:rowOff>92528</xdr:rowOff>
    </xdr:to>
    <xdr:cxnSp macro="">
      <xdr:nvCxnSpPr>
        <xdr:cNvPr id="79" name="直線コネクタ 78"/>
        <xdr:cNvCxnSpPr/>
      </xdr:nvCxnSpPr>
      <xdr:spPr>
        <a:xfrm>
          <a:off x="1447800" y="69390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0" name="フローチャート: 判断 79"/>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129920</xdr:rowOff>
    </xdr:from>
    <xdr:ext cx="762000" cy="259045"/>
    <xdr:sp macro="" textlink="">
      <xdr:nvSpPr>
        <xdr:cNvPr id="81" name="テキスト ボックス 80"/>
        <xdr:cNvSpPr txBox="1"/>
      </xdr:nvSpPr>
      <xdr:spPr>
        <a:xfrm>
          <a:off x="1955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66524</xdr:rowOff>
    </xdr:from>
    <xdr:to>
      <xdr:col>7</xdr:col>
      <xdr:colOff>31750</xdr:colOff>
      <xdr:row>42</xdr:row>
      <xdr:rowOff>168124</xdr:rowOff>
    </xdr:to>
    <xdr:sp macro="" textlink="">
      <xdr:nvSpPr>
        <xdr:cNvPr id="82" name="フローチャート: 判断 81"/>
        <xdr:cNvSpPr/>
      </xdr:nvSpPr>
      <xdr:spPr>
        <a:xfrm>
          <a:off x="1397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152901</xdr:rowOff>
    </xdr:from>
    <xdr:ext cx="762000" cy="259045"/>
    <xdr:sp macro="" textlink="">
      <xdr:nvSpPr>
        <xdr:cNvPr id="83" name="テキスト ボックス 82"/>
        <xdr:cNvSpPr txBox="1"/>
      </xdr:nvSpPr>
      <xdr:spPr>
        <a:xfrm>
          <a:off x="1066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132745</xdr:rowOff>
    </xdr:from>
    <xdr:to>
      <xdr:col>23</xdr:col>
      <xdr:colOff>184150</xdr:colOff>
      <xdr:row>40</xdr:row>
      <xdr:rowOff>62895</xdr:rowOff>
    </xdr:to>
    <xdr:sp macro="" textlink="">
      <xdr:nvSpPr>
        <xdr:cNvPr id="89" name="楕円 88"/>
        <xdr:cNvSpPr/>
      </xdr:nvSpPr>
      <xdr:spPr>
        <a:xfrm>
          <a:off x="4902200" y="68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149272</xdr:rowOff>
    </xdr:from>
    <xdr:ext cx="762000" cy="259045"/>
    <xdr:sp macro="" textlink="">
      <xdr:nvSpPr>
        <xdr:cNvPr id="90" name="財政力該当値テキスト"/>
        <xdr:cNvSpPr txBox="1"/>
      </xdr:nvSpPr>
      <xdr:spPr>
        <a:xfrm>
          <a:off x="5041900" y="6664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167217</xdr:rowOff>
    </xdr:from>
    <xdr:to>
      <xdr:col>19</xdr:col>
      <xdr:colOff>184150</xdr:colOff>
      <xdr:row>40</xdr:row>
      <xdr:rowOff>97367</xdr:rowOff>
    </xdr:to>
    <xdr:sp macro="" textlink="">
      <xdr:nvSpPr>
        <xdr:cNvPr id="91" name="楕円 90"/>
        <xdr:cNvSpPr/>
      </xdr:nvSpPr>
      <xdr:spPr>
        <a:xfrm>
          <a:off x="4064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107544</xdr:rowOff>
    </xdr:from>
    <xdr:ext cx="736600" cy="259045"/>
    <xdr:sp macro="" textlink="">
      <xdr:nvSpPr>
        <xdr:cNvPr id="92" name="テキスト ボックス 91"/>
        <xdr:cNvSpPr txBox="1"/>
      </xdr:nvSpPr>
      <xdr:spPr>
        <a:xfrm>
          <a:off x="3733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18748</xdr:rowOff>
    </xdr:from>
    <xdr:to>
      <xdr:col>15</xdr:col>
      <xdr:colOff>133350</xdr:colOff>
      <xdr:row>40</xdr:row>
      <xdr:rowOff>120348</xdr:rowOff>
    </xdr:to>
    <xdr:sp macro="" textlink="">
      <xdr:nvSpPr>
        <xdr:cNvPr id="93" name="楕円 92"/>
        <xdr:cNvSpPr/>
      </xdr:nvSpPr>
      <xdr:spPr>
        <a:xfrm>
          <a:off x="31750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130525</xdr:rowOff>
    </xdr:from>
    <xdr:ext cx="762000" cy="259045"/>
    <xdr:sp macro="" textlink="">
      <xdr:nvSpPr>
        <xdr:cNvPr id="94" name="テキスト ボックス 93"/>
        <xdr:cNvSpPr txBox="1"/>
      </xdr:nvSpPr>
      <xdr:spPr>
        <a:xfrm>
          <a:off x="2844800" y="664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41728</xdr:rowOff>
    </xdr:from>
    <xdr:to>
      <xdr:col>11</xdr:col>
      <xdr:colOff>82550</xdr:colOff>
      <xdr:row>40</xdr:row>
      <xdr:rowOff>143328</xdr:rowOff>
    </xdr:to>
    <xdr:sp macro="" textlink="">
      <xdr:nvSpPr>
        <xdr:cNvPr id="95" name="楕円 94"/>
        <xdr:cNvSpPr/>
      </xdr:nvSpPr>
      <xdr:spPr>
        <a:xfrm>
          <a:off x="2286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153505</xdr:rowOff>
    </xdr:from>
    <xdr:ext cx="762000" cy="259045"/>
    <xdr:sp macro="" textlink="">
      <xdr:nvSpPr>
        <xdr:cNvPr id="96" name="テキスト ボックス 95"/>
        <xdr:cNvSpPr txBox="1"/>
      </xdr:nvSpPr>
      <xdr:spPr>
        <a:xfrm>
          <a:off x="1955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30238</xdr:rowOff>
    </xdr:from>
    <xdr:to>
      <xdr:col>7</xdr:col>
      <xdr:colOff>31750</xdr:colOff>
      <xdr:row>40</xdr:row>
      <xdr:rowOff>131838</xdr:rowOff>
    </xdr:to>
    <xdr:sp macro="" textlink="">
      <xdr:nvSpPr>
        <xdr:cNvPr id="97" name="楕円 96"/>
        <xdr:cNvSpPr/>
      </xdr:nvSpPr>
      <xdr:spPr>
        <a:xfrm>
          <a:off x="1397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142015</xdr:rowOff>
    </xdr:from>
    <xdr:ext cx="762000" cy="259045"/>
    <xdr:sp macro="" textlink="">
      <xdr:nvSpPr>
        <xdr:cNvPr id="98" name="テキスト ボックス 97"/>
        <xdr:cNvSpPr txBox="1"/>
      </xdr:nvSpPr>
      <xdr:spPr>
        <a:xfrm>
          <a:off x="1066800" y="66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経常収支比率は前年度より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以上増加（悪化）し、全国平均よりは低い数値であるものの、三重県平均、類似団体内平均よりも数値が悪化し、類似団体内順位は</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位→</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位と大幅に悪化した。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経常収支比率大幅悪化の要因として経常的な歳出増も要因ではあるが、税収の減・普通交付税の減により経常一般財源が大幅に減となったことが主たる要因である。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165735</xdr:rowOff>
    </xdr:from>
    <xdr:to>
      <xdr:col>23</xdr:col>
      <xdr:colOff>133350</xdr:colOff>
      <xdr:row>66</xdr:row>
      <xdr:rowOff>30269</xdr:rowOff>
    </xdr:to>
    <xdr:cxnSp macro="">
      <xdr:nvCxnSpPr>
        <xdr:cNvPr id="128" name="直線コネクタ 127"/>
        <xdr:cNvCxnSpPr/>
      </xdr:nvCxnSpPr>
      <xdr:spPr>
        <a:xfrm flipV="1">
          <a:off x="4953000" y="9938385"/>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80662</xdr:rowOff>
    </xdr:from>
    <xdr:ext cx="762000" cy="259045"/>
    <xdr:sp macro="" textlink="">
      <xdr:nvSpPr>
        <xdr:cNvPr id="131" name="財政構造の弾力性最大値テキスト"/>
        <xdr:cNvSpPr txBox="1"/>
      </xdr:nvSpPr>
      <xdr:spPr>
        <a:xfrm>
          <a:off x="5041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165735</xdr:rowOff>
    </xdr:from>
    <xdr:to>
      <xdr:col>24</xdr:col>
      <xdr:colOff>12700</xdr:colOff>
      <xdr:row>57</xdr:row>
      <xdr:rowOff>165735</xdr:rowOff>
    </xdr:to>
    <xdr:cxnSp macro="">
      <xdr:nvCxnSpPr>
        <xdr:cNvPr id="132" name="直線コネクタ 131"/>
        <xdr:cNvCxnSpPr/>
      </xdr:nvCxnSpPr>
      <xdr:spPr>
        <a:xfrm>
          <a:off x="4864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154094</xdr:rowOff>
    </xdr:from>
    <xdr:to>
      <xdr:col>23</xdr:col>
      <xdr:colOff>133350</xdr:colOff>
      <xdr:row>63</xdr:row>
      <xdr:rowOff>78105</xdr:rowOff>
    </xdr:to>
    <xdr:cxnSp macro="">
      <xdr:nvCxnSpPr>
        <xdr:cNvPr id="133" name="直線コネクタ 132"/>
        <xdr:cNvCxnSpPr/>
      </xdr:nvCxnSpPr>
      <xdr:spPr>
        <a:xfrm>
          <a:off x="4114800" y="10441094"/>
          <a:ext cx="838200" cy="43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134848</xdr:rowOff>
    </xdr:from>
    <xdr:ext cx="762000" cy="259045"/>
    <xdr:sp macro="" textlink="">
      <xdr:nvSpPr>
        <xdr:cNvPr id="134" name="財政構造の弾力性平均値テキスト"/>
        <xdr:cNvSpPr txBox="1"/>
      </xdr:nvSpPr>
      <xdr:spPr>
        <a:xfrm>
          <a:off x="5041900" y="105932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118321</xdr:rowOff>
    </xdr:from>
    <xdr:to>
      <xdr:col>23</xdr:col>
      <xdr:colOff>184150</xdr:colOff>
      <xdr:row>63</xdr:row>
      <xdr:rowOff>48471</xdr:rowOff>
    </xdr:to>
    <xdr:sp macro="" textlink="">
      <xdr:nvSpPr>
        <xdr:cNvPr id="135" name="フローチャート: 判断 134"/>
        <xdr:cNvSpPr/>
      </xdr:nvSpPr>
      <xdr:spPr>
        <a:xfrm>
          <a:off x="49022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116417</xdr:rowOff>
    </xdr:from>
    <xdr:to>
      <xdr:col>19</xdr:col>
      <xdr:colOff>133350</xdr:colOff>
      <xdr:row>60</xdr:row>
      <xdr:rowOff>154094</xdr:rowOff>
    </xdr:to>
    <xdr:cxnSp macro="">
      <xdr:nvCxnSpPr>
        <xdr:cNvPr id="136" name="直線コネクタ 135"/>
        <xdr:cNvCxnSpPr/>
      </xdr:nvCxnSpPr>
      <xdr:spPr>
        <a:xfrm>
          <a:off x="3225800" y="10231967"/>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70062</xdr:rowOff>
    </xdr:from>
    <xdr:to>
      <xdr:col>19</xdr:col>
      <xdr:colOff>184150</xdr:colOff>
      <xdr:row>63</xdr:row>
      <xdr:rowOff>212</xdr:rowOff>
    </xdr:to>
    <xdr:sp macro="" textlink="">
      <xdr:nvSpPr>
        <xdr:cNvPr id="137" name="フローチャート: 判断 136"/>
        <xdr:cNvSpPr/>
      </xdr:nvSpPr>
      <xdr:spPr>
        <a:xfrm>
          <a:off x="4064000" y="1069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156439</xdr:rowOff>
    </xdr:from>
    <xdr:ext cx="736600" cy="259045"/>
    <xdr:sp macro="" textlink="">
      <xdr:nvSpPr>
        <xdr:cNvPr id="138" name="テキスト ボックス 137"/>
        <xdr:cNvSpPr txBox="1"/>
      </xdr:nvSpPr>
      <xdr:spPr>
        <a:xfrm>
          <a:off x="3733800" y="10786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116417</xdr:rowOff>
    </xdr:from>
    <xdr:to>
      <xdr:col>15</xdr:col>
      <xdr:colOff>82550</xdr:colOff>
      <xdr:row>61</xdr:row>
      <xdr:rowOff>91229</xdr:rowOff>
    </xdr:to>
    <xdr:cxnSp macro="">
      <xdr:nvCxnSpPr>
        <xdr:cNvPr id="139" name="直線コネクタ 138"/>
        <xdr:cNvCxnSpPr/>
      </xdr:nvCxnSpPr>
      <xdr:spPr>
        <a:xfrm flipV="1">
          <a:off x="2336800" y="10231967"/>
          <a:ext cx="889000" cy="31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49954</xdr:rowOff>
    </xdr:from>
    <xdr:to>
      <xdr:col>15</xdr:col>
      <xdr:colOff>133350</xdr:colOff>
      <xdr:row>62</xdr:row>
      <xdr:rowOff>151554</xdr:rowOff>
    </xdr:to>
    <xdr:sp macro="" textlink="">
      <xdr:nvSpPr>
        <xdr:cNvPr id="140" name="フローチャート: 判断 139"/>
        <xdr:cNvSpPr/>
      </xdr:nvSpPr>
      <xdr:spPr>
        <a:xfrm>
          <a:off x="3175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136331</xdr:rowOff>
    </xdr:from>
    <xdr:ext cx="762000" cy="259045"/>
    <xdr:sp macro="" textlink="">
      <xdr:nvSpPr>
        <xdr:cNvPr id="141" name="テキスト ボックス 140"/>
        <xdr:cNvSpPr txBox="1"/>
      </xdr:nvSpPr>
      <xdr:spPr>
        <a:xfrm>
          <a:off x="2844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150071</xdr:rowOff>
    </xdr:from>
    <xdr:to>
      <xdr:col>11</xdr:col>
      <xdr:colOff>31750</xdr:colOff>
      <xdr:row>61</xdr:row>
      <xdr:rowOff>91229</xdr:rowOff>
    </xdr:to>
    <xdr:cxnSp macro="">
      <xdr:nvCxnSpPr>
        <xdr:cNvPr id="142" name="直線コネクタ 141"/>
        <xdr:cNvCxnSpPr/>
      </xdr:nvCxnSpPr>
      <xdr:spPr>
        <a:xfrm>
          <a:off x="1447800" y="10437071"/>
          <a:ext cx="889000" cy="11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13758</xdr:rowOff>
    </xdr:from>
    <xdr:to>
      <xdr:col>11</xdr:col>
      <xdr:colOff>82550</xdr:colOff>
      <xdr:row>62</xdr:row>
      <xdr:rowOff>115358</xdr:rowOff>
    </xdr:to>
    <xdr:sp macro="" textlink="">
      <xdr:nvSpPr>
        <xdr:cNvPr id="143" name="フローチャート: 判断 142"/>
        <xdr:cNvSpPr/>
      </xdr:nvSpPr>
      <xdr:spPr>
        <a:xfrm>
          <a:off x="2286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100135</xdr:rowOff>
    </xdr:from>
    <xdr:ext cx="762000" cy="259045"/>
    <xdr:sp macro="" textlink="">
      <xdr:nvSpPr>
        <xdr:cNvPr id="144" name="テキスト ボックス 143"/>
        <xdr:cNvSpPr txBox="1"/>
      </xdr:nvSpPr>
      <xdr:spPr>
        <a:xfrm>
          <a:off x="1955800" y="1073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68580</xdr:rowOff>
    </xdr:from>
    <xdr:to>
      <xdr:col>7</xdr:col>
      <xdr:colOff>31750</xdr:colOff>
      <xdr:row>61</xdr:row>
      <xdr:rowOff>170180</xdr:rowOff>
    </xdr:to>
    <xdr:sp macro="" textlink="">
      <xdr:nvSpPr>
        <xdr:cNvPr id="145" name="フローチャート: 判断 144"/>
        <xdr:cNvSpPr/>
      </xdr:nvSpPr>
      <xdr:spPr>
        <a:xfrm>
          <a:off x="1397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154957</xdr:rowOff>
    </xdr:from>
    <xdr:ext cx="762000" cy="259045"/>
    <xdr:sp macro="" textlink="">
      <xdr:nvSpPr>
        <xdr:cNvPr id="146" name="テキスト ボックス 145"/>
        <xdr:cNvSpPr txBox="1"/>
      </xdr:nvSpPr>
      <xdr:spPr>
        <a:xfrm>
          <a:off x="1066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27305</xdr:rowOff>
    </xdr:from>
    <xdr:to>
      <xdr:col>23</xdr:col>
      <xdr:colOff>184150</xdr:colOff>
      <xdr:row>63</xdr:row>
      <xdr:rowOff>128905</xdr:rowOff>
    </xdr:to>
    <xdr:sp macro="" textlink="">
      <xdr:nvSpPr>
        <xdr:cNvPr id="152" name="楕円 151"/>
        <xdr:cNvSpPr/>
      </xdr:nvSpPr>
      <xdr:spPr>
        <a:xfrm>
          <a:off x="49022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170832</xdr:rowOff>
    </xdr:from>
    <xdr:ext cx="762000" cy="259045"/>
    <xdr:sp macro="" textlink="">
      <xdr:nvSpPr>
        <xdr:cNvPr id="153" name="財政構造の弾力性該当値テキスト"/>
        <xdr:cNvSpPr txBox="1"/>
      </xdr:nvSpPr>
      <xdr:spPr>
        <a:xfrm>
          <a:off x="5041900" y="10800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103294</xdr:rowOff>
    </xdr:from>
    <xdr:to>
      <xdr:col>19</xdr:col>
      <xdr:colOff>184150</xdr:colOff>
      <xdr:row>61</xdr:row>
      <xdr:rowOff>33444</xdr:rowOff>
    </xdr:to>
    <xdr:sp macro="" textlink="">
      <xdr:nvSpPr>
        <xdr:cNvPr id="154" name="楕円 153"/>
        <xdr:cNvSpPr/>
      </xdr:nvSpPr>
      <xdr:spPr>
        <a:xfrm>
          <a:off x="40640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43621</xdr:rowOff>
    </xdr:from>
    <xdr:ext cx="736600" cy="259045"/>
    <xdr:sp macro="" textlink="">
      <xdr:nvSpPr>
        <xdr:cNvPr id="155" name="テキスト ボックス 154"/>
        <xdr:cNvSpPr txBox="1"/>
      </xdr:nvSpPr>
      <xdr:spPr>
        <a:xfrm>
          <a:off x="3733800" y="10159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65617</xdr:rowOff>
    </xdr:from>
    <xdr:to>
      <xdr:col>15</xdr:col>
      <xdr:colOff>133350</xdr:colOff>
      <xdr:row>59</xdr:row>
      <xdr:rowOff>167217</xdr:rowOff>
    </xdr:to>
    <xdr:sp macro="" textlink="">
      <xdr:nvSpPr>
        <xdr:cNvPr id="156" name="楕円 155"/>
        <xdr:cNvSpPr/>
      </xdr:nvSpPr>
      <xdr:spPr>
        <a:xfrm>
          <a:off x="3175000" y="1018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5944</xdr:rowOff>
    </xdr:from>
    <xdr:ext cx="762000" cy="259045"/>
    <xdr:sp macro="" textlink="">
      <xdr:nvSpPr>
        <xdr:cNvPr id="157" name="テキスト ボックス 156"/>
        <xdr:cNvSpPr txBox="1"/>
      </xdr:nvSpPr>
      <xdr:spPr>
        <a:xfrm>
          <a:off x="2844800" y="995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40429</xdr:rowOff>
    </xdr:from>
    <xdr:to>
      <xdr:col>11</xdr:col>
      <xdr:colOff>82550</xdr:colOff>
      <xdr:row>61</xdr:row>
      <xdr:rowOff>142029</xdr:rowOff>
    </xdr:to>
    <xdr:sp macro="" textlink="">
      <xdr:nvSpPr>
        <xdr:cNvPr id="158" name="楕円 157"/>
        <xdr:cNvSpPr/>
      </xdr:nvSpPr>
      <xdr:spPr>
        <a:xfrm>
          <a:off x="2286000" y="1049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152206</xdr:rowOff>
    </xdr:from>
    <xdr:ext cx="762000" cy="259045"/>
    <xdr:sp macro="" textlink="">
      <xdr:nvSpPr>
        <xdr:cNvPr id="159" name="テキスト ボックス 158"/>
        <xdr:cNvSpPr txBox="1"/>
      </xdr:nvSpPr>
      <xdr:spPr>
        <a:xfrm>
          <a:off x="1955800" y="10267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99271</xdr:rowOff>
    </xdr:from>
    <xdr:to>
      <xdr:col>7</xdr:col>
      <xdr:colOff>31750</xdr:colOff>
      <xdr:row>61</xdr:row>
      <xdr:rowOff>29421</xdr:rowOff>
    </xdr:to>
    <xdr:sp macro="" textlink="">
      <xdr:nvSpPr>
        <xdr:cNvPr id="160" name="楕円 159"/>
        <xdr:cNvSpPr/>
      </xdr:nvSpPr>
      <xdr:spPr>
        <a:xfrm>
          <a:off x="1397000" y="103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39598</xdr:rowOff>
    </xdr:from>
    <xdr:ext cx="762000" cy="259045"/>
    <xdr:sp macro="" textlink="">
      <xdr:nvSpPr>
        <xdr:cNvPr id="161" name="テキスト ボックス 160"/>
        <xdr:cNvSpPr txBox="1"/>
      </xdr:nvSpPr>
      <xdr:spPr>
        <a:xfrm>
          <a:off x="1066800" y="10155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[158,649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人当たり人件費・物件費等決算額は前年度より増加したものの、類似団体内順位は前年度</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位より</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位上昇の</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当町では人口増、とりわけ年少人口増による園児等増加の対応により人件費や賃金、人材派遣委託料が高くなっていることが主たる要因であるが、全国平均や三重県平均と比較すると</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万円以上高い水準であるため、引き続き削減に努める。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68089</xdr:rowOff>
    </xdr:from>
    <xdr:to>
      <xdr:col>23</xdr:col>
      <xdr:colOff>133350</xdr:colOff>
      <xdr:row>89</xdr:row>
      <xdr:rowOff>125960</xdr:rowOff>
    </xdr:to>
    <xdr:cxnSp macro="">
      <xdr:nvCxnSpPr>
        <xdr:cNvPr id="191" name="直線コネクタ 190"/>
        <xdr:cNvCxnSpPr/>
      </xdr:nvCxnSpPr>
      <xdr:spPr>
        <a:xfrm flipV="1">
          <a:off x="4953000" y="13784089"/>
          <a:ext cx="0" cy="1600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98037</xdr:rowOff>
    </xdr:from>
    <xdr:ext cx="762000" cy="259045"/>
    <xdr:sp macro="" textlink="">
      <xdr:nvSpPr>
        <xdr:cNvPr id="192" name="人件費・物件費等の状況最小値テキスト"/>
        <xdr:cNvSpPr txBox="1"/>
      </xdr:nvSpPr>
      <xdr:spPr>
        <a:xfrm>
          <a:off x="5041900" y="15357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125960</xdr:rowOff>
    </xdr:from>
    <xdr:to>
      <xdr:col>24</xdr:col>
      <xdr:colOff>12700</xdr:colOff>
      <xdr:row>89</xdr:row>
      <xdr:rowOff>125960</xdr:rowOff>
    </xdr:to>
    <xdr:cxnSp macro="">
      <xdr:nvCxnSpPr>
        <xdr:cNvPr id="193" name="直線コネクタ 192"/>
        <xdr:cNvCxnSpPr/>
      </xdr:nvCxnSpPr>
      <xdr:spPr>
        <a:xfrm>
          <a:off x="4864100" y="1538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154466</xdr:rowOff>
    </xdr:from>
    <xdr:ext cx="762000" cy="259045"/>
    <xdr:sp macro="" textlink="">
      <xdr:nvSpPr>
        <xdr:cNvPr id="194" name="人件費・物件費等の状況最大値テキスト"/>
        <xdr:cNvSpPr txBox="1"/>
      </xdr:nvSpPr>
      <xdr:spPr>
        <a:xfrm>
          <a:off x="5041900" y="1352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68089</xdr:rowOff>
    </xdr:from>
    <xdr:to>
      <xdr:col>24</xdr:col>
      <xdr:colOff>12700</xdr:colOff>
      <xdr:row>80</xdr:row>
      <xdr:rowOff>68089</xdr:rowOff>
    </xdr:to>
    <xdr:cxnSp macro="">
      <xdr:nvCxnSpPr>
        <xdr:cNvPr id="195" name="直線コネクタ 194"/>
        <xdr:cNvCxnSpPr/>
      </xdr:nvCxnSpPr>
      <xdr:spPr>
        <a:xfrm>
          <a:off x="4864100" y="13784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123831</xdr:rowOff>
    </xdr:from>
    <xdr:to>
      <xdr:col>23</xdr:col>
      <xdr:colOff>133350</xdr:colOff>
      <xdr:row>81</xdr:row>
      <xdr:rowOff>149084</xdr:rowOff>
    </xdr:to>
    <xdr:cxnSp macro="">
      <xdr:nvCxnSpPr>
        <xdr:cNvPr id="196" name="直線コネクタ 195"/>
        <xdr:cNvCxnSpPr/>
      </xdr:nvCxnSpPr>
      <xdr:spPr>
        <a:xfrm>
          <a:off x="4114800" y="14011281"/>
          <a:ext cx="838200" cy="25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14755</xdr:rowOff>
    </xdr:from>
    <xdr:ext cx="762000" cy="259045"/>
    <xdr:sp macro="" textlink="">
      <xdr:nvSpPr>
        <xdr:cNvPr id="197" name="人件費・物件費等の状況平均値テキスト"/>
        <xdr:cNvSpPr txBox="1"/>
      </xdr:nvSpPr>
      <xdr:spPr>
        <a:xfrm>
          <a:off x="5041900" y="14073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42678</xdr:rowOff>
    </xdr:from>
    <xdr:to>
      <xdr:col>23</xdr:col>
      <xdr:colOff>184150</xdr:colOff>
      <xdr:row>82</xdr:row>
      <xdr:rowOff>144278</xdr:rowOff>
    </xdr:to>
    <xdr:sp macro="" textlink="">
      <xdr:nvSpPr>
        <xdr:cNvPr id="198" name="フローチャート: 判断 197"/>
        <xdr:cNvSpPr/>
      </xdr:nvSpPr>
      <xdr:spPr>
        <a:xfrm>
          <a:off x="4902200" y="14101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110705</xdr:rowOff>
    </xdr:from>
    <xdr:to>
      <xdr:col>19</xdr:col>
      <xdr:colOff>133350</xdr:colOff>
      <xdr:row>81</xdr:row>
      <xdr:rowOff>123831</xdr:rowOff>
    </xdr:to>
    <xdr:cxnSp macro="">
      <xdr:nvCxnSpPr>
        <xdr:cNvPr id="199" name="直線コネクタ 198"/>
        <xdr:cNvCxnSpPr/>
      </xdr:nvCxnSpPr>
      <xdr:spPr>
        <a:xfrm>
          <a:off x="3225800" y="13998155"/>
          <a:ext cx="889000" cy="13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9362</xdr:rowOff>
    </xdr:from>
    <xdr:to>
      <xdr:col>19</xdr:col>
      <xdr:colOff>184150</xdr:colOff>
      <xdr:row>82</xdr:row>
      <xdr:rowOff>110962</xdr:rowOff>
    </xdr:to>
    <xdr:sp macro="" textlink="">
      <xdr:nvSpPr>
        <xdr:cNvPr id="200" name="フローチャート: 判断 199"/>
        <xdr:cNvSpPr/>
      </xdr:nvSpPr>
      <xdr:spPr>
        <a:xfrm>
          <a:off x="4064000" y="1406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95739</xdr:rowOff>
    </xdr:from>
    <xdr:ext cx="736600" cy="259045"/>
    <xdr:sp macro="" textlink="">
      <xdr:nvSpPr>
        <xdr:cNvPr id="201" name="テキスト ボックス 200"/>
        <xdr:cNvSpPr txBox="1"/>
      </xdr:nvSpPr>
      <xdr:spPr>
        <a:xfrm>
          <a:off x="3733800" y="14154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110705</xdr:rowOff>
    </xdr:from>
    <xdr:to>
      <xdr:col>15</xdr:col>
      <xdr:colOff>82550</xdr:colOff>
      <xdr:row>81</xdr:row>
      <xdr:rowOff>133697</xdr:rowOff>
    </xdr:to>
    <xdr:cxnSp macro="">
      <xdr:nvCxnSpPr>
        <xdr:cNvPr id="202" name="直線コネクタ 201"/>
        <xdr:cNvCxnSpPr/>
      </xdr:nvCxnSpPr>
      <xdr:spPr>
        <a:xfrm flipV="1">
          <a:off x="2336800" y="13998155"/>
          <a:ext cx="889000" cy="22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150633</xdr:rowOff>
    </xdr:from>
    <xdr:to>
      <xdr:col>15</xdr:col>
      <xdr:colOff>133350</xdr:colOff>
      <xdr:row>82</xdr:row>
      <xdr:rowOff>80783</xdr:rowOff>
    </xdr:to>
    <xdr:sp macro="" textlink="">
      <xdr:nvSpPr>
        <xdr:cNvPr id="203" name="フローチャート: 判断 202"/>
        <xdr:cNvSpPr/>
      </xdr:nvSpPr>
      <xdr:spPr>
        <a:xfrm>
          <a:off x="3175000" y="1403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65560</xdr:rowOff>
    </xdr:from>
    <xdr:ext cx="762000" cy="259045"/>
    <xdr:sp macro="" textlink="">
      <xdr:nvSpPr>
        <xdr:cNvPr id="204" name="テキスト ボックス 203"/>
        <xdr:cNvSpPr txBox="1"/>
      </xdr:nvSpPr>
      <xdr:spPr>
        <a:xfrm>
          <a:off x="2844800" y="14124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131110</xdr:rowOff>
    </xdr:from>
    <xdr:to>
      <xdr:col>11</xdr:col>
      <xdr:colOff>31750</xdr:colOff>
      <xdr:row>81</xdr:row>
      <xdr:rowOff>133697</xdr:rowOff>
    </xdr:to>
    <xdr:cxnSp macro="">
      <xdr:nvCxnSpPr>
        <xdr:cNvPr id="205" name="直線コネクタ 204"/>
        <xdr:cNvCxnSpPr/>
      </xdr:nvCxnSpPr>
      <xdr:spPr>
        <a:xfrm>
          <a:off x="1447800" y="14018560"/>
          <a:ext cx="889000" cy="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121693</xdr:rowOff>
    </xdr:from>
    <xdr:to>
      <xdr:col>11</xdr:col>
      <xdr:colOff>82550</xdr:colOff>
      <xdr:row>82</xdr:row>
      <xdr:rowOff>51843</xdr:rowOff>
    </xdr:to>
    <xdr:sp macro="" textlink="">
      <xdr:nvSpPr>
        <xdr:cNvPr id="206" name="フローチャート: 判断 205"/>
        <xdr:cNvSpPr/>
      </xdr:nvSpPr>
      <xdr:spPr>
        <a:xfrm>
          <a:off x="2286000" y="1400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36620</xdr:rowOff>
    </xdr:from>
    <xdr:ext cx="762000" cy="259045"/>
    <xdr:sp macro="" textlink="">
      <xdr:nvSpPr>
        <xdr:cNvPr id="207" name="テキスト ボックス 206"/>
        <xdr:cNvSpPr txBox="1"/>
      </xdr:nvSpPr>
      <xdr:spPr>
        <a:xfrm>
          <a:off x="1955800" y="1409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164323</xdr:rowOff>
    </xdr:from>
    <xdr:to>
      <xdr:col>7</xdr:col>
      <xdr:colOff>31750</xdr:colOff>
      <xdr:row>82</xdr:row>
      <xdr:rowOff>94473</xdr:rowOff>
    </xdr:to>
    <xdr:sp macro="" textlink="">
      <xdr:nvSpPr>
        <xdr:cNvPr id="208" name="フローチャート: 判断 207"/>
        <xdr:cNvSpPr/>
      </xdr:nvSpPr>
      <xdr:spPr>
        <a:xfrm>
          <a:off x="1397000" y="1405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79250</xdr:rowOff>
    </xdr:from>
    <xdr:ext cx="762000" cy="259045"/>
    <xdr:sp macro="" textlink="">
      <xdr:nvSpPr>
        <xdr:cNvPr id="209" name="テキスト ボックス 208"/>
        <xdr:cNvSpPr txBox="1"/>
      </xdr:nvSpPr>
      <xdr:spPr>
        <a:xfrm>
          <a:off x="1066800" y="14138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98284</xdr:rowOff>
    </xdr:from>
    <xdr:to>
      <xdr:col>23</xdr:col>
      <xdr:colOff>184150</xdr:colOff>
      <xdr:row>82</xdr:row>
      <xdr:rowOff>28434</xdr:rowOff>
    </xdr:to>
    <xdr:sp macro="" textlink="">
      <xdr:nvSpPr>
        <xdr:cNvPr id="215" name="楕円 214"/>
        <xdr:cNvSpPr/>
      </xdr:nvSpPr>
      <xdr:spPr>
        <a:xfrm>
          <a:off x="4902200" y="1398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114811</xdr:rowOff>
    </xdr:from>
    <xdr:ext cx="762000" cy="259045"/>
    <xdr:sp macro="" textlink="">
      <xdr:nvSpPr>
        <xdr:cNvPr id="216" name="人件費・物件費等の状況該当値テキスト"/>
        <xdr:cNvSpPr txBox="1"/>
      </xdr:nvSpPr>
      <xdr:spPr>
        <a:xfrm>
          <a:off x="5041900" y="1383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73031</xdr:rowOff>
    </xdr:from>
    <xdr:to>
      <xdr:col>19</xdr:col>
      <xdr:colOff>184150</xdr:colOff>
      <xdr:row>82</xdr:row>
      <xdr:rowOff>3181</xdr:rowOff>
    </xdr:to>
    <xdr:sp macro="" textlink="">
      <xdr:nvSpPr>
        <xdr:cNvPr id="217" name="楕円 216"/>
        <xdr:cNvSpPr/>
      </xdr:nvSpPr>
      <xdr:spPr>
        <a:xfrm>
          <a:off x="4064000" y="1396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13358</xdr:rowOff>
    </xdr:from>
    <xdr:ext cx="736600" cy="259045"/>
    <xdr:sp macro="" textlink="">
      <xdr:nvSpPr>
        <xdr:cNvPr id="218" name="テキスト ボックス 217"/>
        <xdr:cNvSpPr txBox="1"/>
      </xdr:nvSpPr>
      <xdr:spPr>
        <a:xfrm>
          <a:off x="3733800" y="13729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59905</xdr:rowOff>
    </xdr:from>
    <xdr:to>
      <xdr:col>15</xdr:col>
      <xdr:colOff>133350</xdr:colOff>
      <xdr:row>81</xdr:row>
      <xdr:rowOff>161505</xdr:rowOff>
    </xdr:to>
    <xdr:sp macro="" textlink="">
      <xdr:nvSpPr>
        <xdr:cNvPr id="219" name="楕円 218"/>
        <xdr:cNvSpPr/>
      </xdr:nvSpPr>
      <xdr:spPr>
        <a:xfrm>
          <a:off x="3175000" y="1394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232</xdr:rowOff>
    </xdr:from>
    <xdr:ext cx="762000" cy="259045"/>
    <xdr:sp macro="" textlink="">
      <xdr:nvSpPr>
        <xdr:cNvPr id="220" name="テキスト ボックス 219"/>
        <xdr:cNvSpPr txBox="1"/>
      </xdr:nvSpPr>
      <xdr:spPr>
        <a:xfrm>
          <a:off x="2844800" y="1371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82897</xdr:rowOff>
    </xdr:from>
    <xdr:to>
      <xdr:col>11</xdr:col>
      <xdr:colOff>82550</xdr:colOff>
      <xdr:row>82</xdr:row>
      <xdr:rowOff>13047</xdr:rowOff>
    </xdr:to>
    <xdr:sp macro="" textlink="">
      <xdr:nvSpPr>
        <xdr:cNvPr id="221" name="楕円 220"/>
        <xdr:cNvSpPr/>
      </xdr:nvSpPr>
      <xdr:spPr>
        <a:xfrm>
          <a:off x="2286000" y="1397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23224</xdr:rowOff>
    </xdr:from>
    <xdr:ext cx="762000" cy="259045"/>
    <xdr:sp macro="" textlink="">
      <xdr:nvSpPr>
        <xdr:cNvPr id="222" name="テキスト ボックス 221"/>
        <xdr:cNvSpPr txBox="1"/>
      </xdr:nvSpPr>
      <xdr:spPr>
        <a:xfrm>
          <a:off x="1955800" y="13739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80310</xdr:rowOff>
    </xdr:from>
    <xdr:to>
      <xdr:col>7</xdr:col>
      <xdr:colOff>31750</xdr:colOff>
      <xdr:row>82</xdr:row>
      <xdr:rowOff>10460</xdr:rowOff>
    </xdr:to>
    <xdr:sp macro="" textlink="">
      <xdr:nvSpPr>
        <xdr:cNvPr id="223" name="楕円 222"/>
        <xdr:cNvSpPr/>
      </xdr:nvSpPr>
      <xdr:spPr>
        <a:xfrm>
          <a:off x="1397000" y="1396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20637</xdr:rowOff>
    </xdr:from>
    <xdr:ext cx="762000" cy="259045"/>
    <xdr:sp macro="" textlink="">
      <xdr:nvSpPr>
        <xdr:cNvPr id="224" name="テキスト ボックス 223"/>
        <xdr:cNvSpPr txBox="1"/>
      </xdr:nvSpPr>
      <xdr:spPr>
        <a:xfrm>
          <a:off x="1066800" y="1373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前年度より数値が</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増となり、類似団体内順位は前年度</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位から</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位下落し、</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全国市平均・全国町村平均よりも高い数値であるが、当町は三重県内でも政令指定都市である愛知県名古屋市に近く、施行時特例市である四日市市に近接しており経済状況も近いと考えられるため、人事院勧告や三重県人事委員会勧告だけでなく、近隣市町の動向・民間企業等の経済情勢・地域の実情を反映しつつ、適正な給与水準の設定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90</xdr:row>
      <xdr:rowOff>36286</xdr:rowOff>
    </xdr:to>
    <xdr:cxnSp macro="">
      <xdr:nvCxnSpPr>
        <xdr:cNvPr id="255" name="直線コネクタ 254"/>
        <xdr:cNvCxnSpPr/>
      </xdr:nvCxnSpPr>
      <xdr:spPr>
        <a:xfrm flipV="1">
          <a:off x="17018000" y="1396153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6" name="給与水準   （国との比較）最小値テキスト"/>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7" name="直線コネクタ 256"/>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58" name="給与水準   （国との比較）最大値テキスト"/>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9" name="直線コネクタ 258"/>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46868</xdr:rowOff>
    </xdr:from>
    <xdr:to>
      <xdr:col>81</xdr:col>
      <xdr:colOff>44450</xdr:colOff>
      <xdr:row>89</xdr:row>
      <xdr:rowOff>58359</xdr:rowOff>
    </xdr:to>
    <xdr:cxnSp macro="">
      <xdr:nvCxnSpPr>
        <xdr:cNvPr id="260" name="直線コネクタ 259"/>
        <xdr:cNvCxnSpPr/>
      </xdr:nvCxnSpPr>
      <xdr:spPr>
        <a:xfrm>
          <a:off x="16179800" y="15305918"/>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78818</xdr:rowOff>
    </xdr:from>
    <xdr:ext cx="762000" cy="259045"/>
    <xdr:sp macro="" textlink="">
      <xdr:nvSpPr>
        <xdr:cNvPr id="261" name="給与水準   （国との比較）平均値テキスト"/>
        <xdr:cNvSpPr txBox="1"/>
      </xdr:nvSpPr>
      <xdr:spPr>
        <a:xfrm>
          <a:off x="17106900" y="146520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62291</xdr:rowOff>
    </xdr:from>
    <xdr:to>
      <xdr:col>81</xdr:col>
      <xdr:colOff>95250</xdr:colOff>
      <xdr:row>86</xdr:row>
      <xdr:rowOff>163891</xdr:rowOff>
    </xdr:to>
    <xdr:sp macro="" textlink="">
      <xdr:nvSpPr>
        <xdr:cNvPr id="262" name="フローチャート: 判断 261"/>
        <xdr:cNvSpPr/>
      </xdr:nvSpPr>
      <xdr:spPr>
        <a:xfrm>
          <a:off x="169672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46868</xdr:rowOff>
    </xdr:from>
    <xdr:to>
      <xdr:col>77</xdr:col>
      <xdr:colOff>44450</xdr:colOff>
      <xdr:row>90</xdr:row>
      <xdr:rowOff>36286</xdr:rowOff>
    </xdr:to>
    <xdr:cxnSp macro="">
      <xdr:nvCxnSpPr>
        <xdr:cNvPr id="263" name="直線コネクタ 262"/>
        <xdr:cNvCxnSpPr/>
      </xdr:nvCxnSpPr>
      <xdr:spPr>
        <a:xfrm flipV="1">
          <a:off x="15290800" y="15305918"/>
          <a:ext cx="889000" cy="1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62291</xdr:rowOff>
    </xdr:from>
    <xdr:to>
      <xdr:col>77</xdr:col>
      <xdr:colOff>95250</xdr:colOff>
      <xdr:row>86</xdr:row>
      <xdr:rowOff>163891</xdr:rowOff>
    </xdr:to>
    <xdr:sp macro="" textlink="">
      <xdr:nvSpPr>
        <xdr:cNvPr id="264" name="フローチャート: 判断 263"/>
        <xdr:cNvSpPr/>
      </xdr:nvSpPr>
      <xdr:spPr>
        <a:xfrm>
          <a:off x="16129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2618</xdr:rowOff>
    </xdr:from>
    <xdr:ext cx="736600" cy="259045"/>
    <xdr:sp macro="" textlink="">
      <xdr:nvSpPr>
        <xdr:cNvPr id="265" name="テキスト ボックス 264"/>
        <xdr:cNvSpPr txBox="1"/>
      </xdr:nvSpPr>
      <xdr:spPr>
        <a:xfrm>
          <a:off x="15798800" y="14575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46868</xdr:rowOff>
    </xdr:from>
    <xdr:to>
      <xdr:col>72</xdr:col>
      <xdr:colOff>203200</xdr:colOff>
      <xdr:row>90</xdr:row>
      <xdr:rowOff>36286</xdr:rowOff>
    </xdr:to>
    <xdr:cxnSp macro="">
      <xdr:nvCxnSpPr>
        <xdr:cNvPr id="266" name="直線コネクタ 265"/>
        <xdr:cNvCxnSpPr/>
      </xdr:nvCxnSpPr>
      <xdr:spPr>
        <a:xfrm>
          <a:off x="14401800" y="15305918"/>
          <a:ext cx="889000" cy="1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7" name="フローチャート: 判断 266"/>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8" name="テキスト ボックス 267"/>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46868</xdr:rowOff>
    </xdr:from>
    <xdr:to>
      <xdr:col>68</xdr:col>
      <xdr:colOff>152400</xdr:colOff>
      <xdr:row>89</xdr:row>
      <xdr:rowOff>46868</xdr:rowOff>
    </xdr:to>
    <xdr:cxnSp macro="">
      <xdr:nvCxnSpPr>
        <xdr:cNvPr id="269" name="直線コネクタ 268"/>
        <xdr:cNvCxnSpPr/>
      </xdr:nvCxnSpPr>
      <xdr:spPr>
        <a:xfrm>
          <a:off x="13512800" y="153059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27818</xdr:rowOff>
    </xdr:from>
    <xdr:to>
      <xdr:col>68</xdr:col>
      <xdr:colOff>203200</xdr:colOff>
      <xdr:row>86</xdr:row>
      <xdr:rowOff>129418</xdr:rowOff>
    </xdr:to>
    <xdr:sp macro="" textlink="">
      <xdr:nvSpPr>
        <xdr:cNvPr id="270" name="フローチャート: 判断 269"/>
        <xdr:cNvSpPr/>
      </xdr:nvSpPr>
      <xdr:spPr>
        <a:xfrm>
          <a:off x="14351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139595</xdr:rowOff>
    </xdr:from>
    <xdr:ext cx="762000" cy="259045"/>
    <xdr:sp macro="" textlink="">
      <xdr:nvSpPr>
        <xdr:cNvPr id="271" name="テキスト ボックス 270"/>
        <xdr:cNvSpPr txBox="1"/>
      </xdr:nvSpPr>
      <xdr:spPr>
        <a:xfrm>
          <a:off x="14020800" y="1454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2" name="フローチャート: 判断 271"/>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3" name="テキスト ボックス 272"/>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7559</xdr:rowOff>
    </xdr:from>
    <xdr:to>
      <xdr:col>81</xdr:col>
      <xdr:colOff>95250</xdr:colOff>
      <xdr:row>89</xdr:row>
      <xdr:rowOff>109159</xdr:rowOff>
    </xdr:to>
    <xdr:sp macro="" textlink="">
      <xdr:nvSpPr>
        <xdr:cNvPr id="279" name="楕円 278"/>
        <xdr:cNvSpPr/>
      </xdr:nvSpPr>
      <xdr:spPr>
        <a:xfrm>
          <a:off x="16967200" y="1526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151086</xdr:rowOff>
    </xdr:from>
    <xdr:ext cx="762000" cy="259045"/>
    <xdr:sp macro="" textlink="">
      <xdr:nvSpPr>
        <xdr:cNvPr id="280" name="給与水準   （国との比較）該当値テキスト"/>
        <xdr:cNvSpPr txBox="1"/>
      </xdr:nvSpPr>
      <xdr:spPr>
        <a:xfrm>
          <a:off x="17106900" y="15238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167518</xdr:rowOff>
    </xdr:from>
    <xdr:to>
      <xdr:col>77</xdr:col>
      <xdr:colOff>95250</xdr:colOff>
      <xdr:row>89</xdr:row>
      <xdr:rowOff>97668</xdr:rowOff>
    </xdr:to>
    <xdr:sp macro="" textlink="">
      <xdr:nvSpPr>
        <xdr:cNvPr id="281" name="楕円 280"/>
        <xdr:cNvSpPr/>
      </xdr:nvSpPr>
      <xdr:spPr>
        <a:xfrm>
          <a:off x="16129000" y="1525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82445</xdr:rowOff>
    </xdr:from>
    <xdr:ext cx="736600" cy="259045"/>
    <xdr:sp macro="" textlink="">
      <xdr:nvSpPr>
        <xdr:cNvPr id="282" name="テキスト ボックス 281"/>
        <xdr:cNvSpPr txBox="1"/>
      </xdr:nvSpPr>
      <xdr:spPr>
        <a:xfrm>
          <a:off x="15798800" y="15341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156936</xdr:rowOff>
    </xdr:from>
    <xdr:to>
      <xdr:col>73</xdr:col>
      <xdr:colOff>44450</xdr:colOff>
      <xdr:row>90</xdr:row>
      <xdr:rowOff>87086</xdr:rowOff>
    </xdr:to>
    <xdr:sp macro="" textlink="">
      <xdr:nvSpPr>
        <xdr:cNvPr id="283" name="楕円 282"/>
        <xdr:cNvSpPr/>
      </xdr:nvSpPr>
      <xdr:spPr>
        <a:xfrm>
          <a:off x="15240000" y="154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90</xdr:row>
      <xdr:rowOff>71863</xdr:rowOff>
    </xdr:from>
    <xdr:ext cx="762000" cy="259045"/>
    <xdr:sp macro="" textlink="">
      <xdr:nvSpPr>
        <xdr:cNvPr id="284" name="テキスト ボックス 283"/>
        <xdr:cNvSpPr txBox="1"/>
      </xdr:nvSpPr>
      <xdr:spPr>
        <a:xfrm>
          <a:off x="14909800" y="1550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167518</xdr:rowOff>
    </xdr:from>
    <xdr:to>
      <xdr:col>68</xdr:col>
      <xdr:colOff>203200</xdr:colOff>
      <xdr:row>89</xdr:row>
      <xdr:rowOff>97668</xdr:rowOff>
    </xdr:to>
    <xdr:sp macro="" textlink="">
      <xdr:nvSpPr>
        <xdr:cNvPr id="285" name="楕円 284"/>
        <xdr:cNvSpPr/>
      </xdr:nvSpPr>
      <xdr:spPr>
        <a:xfrm>
          <a:off x="14351000" y="1525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82445</xdr:rowOff>
    </xdr:from>
    <xdr:ext cx="762000" cy="259045"/>
    <xdr:sp macro="" textlink="">
      <xdr:nvSpPr>
        <xdr:cNvPr id="286" name="テキスト ボックス 285"/>
        <xdr:cNvSpPr txBox="1"/>
      </xdr:nvSpPr>
      <xdr:spPr>
        <a:xfrm>
          <a:off x="14020800" y="15341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167518</xdr:rowOff>
    </xdr:from>
    <xdr:to>
      <xdr:col>64</xdr:col>
      <xdr:colOff>152400</xdr:colOff>
      <xdr:row>89</xdr:row>
      <xdr:rowOff>97668</xdr:rowOff>
    </xdr:to>
    <xdr:sp macro="" textlink="">
      <xdr:nvSpPr>
        <xdr:cNvPr id="287" name="楕円 286"/>
        <xdr:cNvSpPr/>
      </xdr:nvSpPr>
      <xdr:spPr>
        <a:xfrm>
          <a:off x="13462000" y="1525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82445</xdr:rowOff>
    </xdr:from>
    <xdr:ext cx="762000" cy="259045"/>
    <xdr:sp macro="" textlink="">
      <xdr:nvSpPr>
        <xdr:cNvPr id="288" name="テキスト ボックス 287"/>
        <xdr:cNvSpPr txBox="1"/>
      </xdr:nvSpPr>
      <xdr:spPr>
        <a:xfrm>
          <a:off x="13131800" y="15341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人口は前年度より</a:t>
          </a:r>
          <a:r>
            <a:rPr kumimoji="1" lang="en-US" altLang="ja-JP" sz="1300">
              <a:latin typeface="ＭＳ Ｐゴシック" panose="020B0600070205080204" pitchFamily="50" charset="-128"/>
              <a:ea typeface="ＭＳ Ｐゴシック" panose="020B0600070205080204" pitchFamily="50" charset="-128"/>
            </a:rPr>
            <a:t>84</a:t>
          </a:r>
          <a:r>
            <a:rPr kumimoji="1" lang="ja-JP" altLang="en-US" sz="1300">
              <a:latin typeface="ＭＳ Ｐゴシック" panose="020B0600070205080204" pitchFamily="50" charset="-128"/>
              <a:ea typeface="ＭＳ Ｐゴシック" panose="020B0600070205080204" pitchFamily="50" charset="-128"/>
            </a:rPr>
            <a:t>人増加したものの、職員数が</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人増となったため、人口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人あたり職員数は前年度</a:t>
          </a:r>
          <a:r>
            <a:rPr kumimoji="1" lang="en-US" altLang="ja-JP" sz="1300">
              <a:latin typeface="ＭＳ Ｐゴシック" panose="020B0600070205080204" pitchFamily="50" charset="-128"/>
              <a:ea typeface="ＭＳ Ｐゴシック" panose="020B0600070205080204" pitchFamily="50" charset="-128"/>
            </a:rPr>
            <a:t>8.95</a:t>
          </a:r>
          <a:r>
            <a:rPr kumimoji="1" lang="ja-JP" altLang="en-US" sz="1300">
              <a:latin typeface="ＭＳ Ｐゴシック" panose="020B0600070205080204" pitchFamily="50" charset="-128"/>
              <a:ea typeface="ＭＳ Ｐゴシック" panose="020B0600070205080204" pitchFamily="50" charset="-128"/>
            </a:rPr>
            <a:t>人より</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人増となった。しかしながら全国平均や三重県平均も増加傾向にあり、前年度はいずれも</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人以上を上回る差があったが、今年度は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人未満の差となっている。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当町においては人口増加による行政需要への対応等のために退職者と比較して新規採用者数を多く採用していることから、今後しばらくは増加傾向を保つと考えられる。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70282</xdr:rowOff>
    </xdr:from>
    <xdr:to>
      <xdr:col>81</xdr:col>
      <xdr:colOff>44450</xdr:colOff>
      <xdr:row>67</xdr:row>
      <xdr:rowOff>2311</xdr:rowOff>
    </xdr:to>
    <xdr:cxnSp macro="">
      <xdr:nvCxnSpPr>
        <xdr:cNvPr id="315" name="直線コネクタ 314"/>
        <xdr:cNvCxnSpPr/>
      </xdr:nvCxnSpPr>
      <xdr:spPr>
        <a:xfrm flipV="1">
          <a:off x="17018000" y="10357282"/>
          <a:ext cx="0" cy="11321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145838</xdr:rowOff>
    </xdr:from>
    <xdr:ext cx="762000" cy="259045"/>
    <xdr:sp macro="" textlink="">
      <xdr:nvSpPr>
        <xdr:cNvPr id="316" name="定員管理の状況最小値テキスト"/>
        <xdr:cNvSpPr txBox="1"/>
      </xdr:nvSpPr>
      <xdr:spPr>
        <a:xfrm>
          <a:off x="17106900" y="1146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2311</xdr:rowOff>
    </xdr:from>
    <xdr:to>
      <xdr:col>81</xdr:col>
      <xdr:colOff>133350</xdr:colOff>
      <xdr:row>67</xdr:row>
      <xdr:rowOff>2311</xdr:rowOff>
    </xdr:to>
    <xdr:cxnSp macro="">
      <xdr:nvCxnSpPr>
        <xdr:cNvPr id="317" name="直線コネクタ 316"/>
        <xdr:cNvCxnSpPr/>
      </xdr:nvCxnSpPr>
      <xdr:spPr>
        <a:xfrm>
          <a:off x="16929100" y="1148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156659</xdr:rowOff>
    </xdr:from>
    <xdr:ext cx="762000" cy="259045"/>
    <xdr:sp macro="" textlink="">
      <xdr:nvSpPr>
        <xdr:cNvPr id="318" name="定員管理の状況最大値テキスト"/>
        <xdr:cNvSpPr txBox="1"/>
      </xdr:nvSpPr>
      <xdr:spPr>
        <a:xfrm>
          <a:off x="17106900" y="10100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70282</xdr:rowOff>
    </xdr:from>
    <xdr:to>
      <xdr:col>81</xdr:col>
      <xdr:colOff>133350</xdr:colOff>
      <xdr:row>60</xdr:row>
      <xdr:rowOff>70282</xdr:rowOff>
    </xdr:to>
    <xdr:cxnSp macro="">
      <xdr:nvCxnSpPr>
        <xdr:cNvPr id="319" name="直線コネクタ 318"/>
        <xdr:cNvCxnSpPr/>
      </xdr:nvCxnSpPr>
      <xdr:spPr>
        <a:xfrm>
          <a:off x="16929100" y="10357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44577</xdr:rowOff>
    </xdr:from>
    <xdr:to>
      <xdr:col>81</xdr:col>
      <xdr:colOff>44450</xdr:colOff>
      <xdr:row>61</xdr:row>
      <xdr:rowOff>45542</xdr:rowOff>
    </xdr:to>
    <xdr:cxnSp macro="">
      <xdr:nvCxnSpPr>
        <xdr:cNvPr id="320" name="直線コネクタ 319"/>
        <xdr:cNvCxnSpPr/>
      </xdr:nvCxnSpPr>
      <xdr:spPr>
        <a:xfrm>
          <a:off x="16179800" y="10503027"/>
          <a:ext cx="8382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45000</xdr:rowOff>
    </xdr:from>
    <xdr:ext cx="762000" cy="259045"/>
    <xdr:sp macro="" textlink="">
      <xdr:nvSpPr>
        <xdr:cNvPr id="321" name="定員管理の状況平均値テキスト"/>
        <xdr:cNvSpPr txBox="1"/>
      </xdr:nvSpPr>
      <xdr:spPr>
        <a:xfrm>
          <a:off x="17106900" y="10503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72923</xdr:rowOff>
    </xdr:from>
    <xdr:to>
      <xdr:col>81</xdr:col>
      <xdr:colOff>95250</xdr:colOff>
      <xdr:row>62</xdr:row>
      <xdr:rowOff>3073</xdr:rowOff>
    </xdr:to>
    <xdr:sp macro="" textlink="">
      <xdr:nvSpPr>
        <xdr:cNvPr id="322" name="フローチャート: 判断 321"/>
        <xdr:cNvSpPr/>
      </xdr:nvSpPr>
      <xdr:spPr>
        <a:xfrm>
          <a:off x="169672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38786</xdr:rowOff>
    </xdr:from>
    <xdr:to>
      <xdr:col>77</xdr:col>
      <xdr:colOff>44450</xdr:colOff>
      <xdr:row>61</xdr:row>
      <xdr:rowOff>44577</xdr:rowOff>
    </xdr:to>
    <xdr:cxnSp macro="">
      <xdr:nvCxnSpPr>
        <xdr:cNvPr id="323" name="直線コネクタ 322"/>
        <xdr:cNvCxnSpPr/>
      </xdr:nvCxnSpPr>
      <xdr:spPr>
        <a:xfrm>
          <a:off x="15290800" y="10497236"/>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60858</xdr:rowOff>
    </xdr:from>
    <xdr:to>
      <xdr:col>77</xdr:col>
      <xdr:colOff>95250</xdr:colOff>
      <xdr:row>61</xdr:row>
      <xdr:rowOff>162458</xdr:rowOff>
    </xdr:to>
    <xdr:sp macro="" textlink="">
      <xdr:nvSpPr>
        <xdr:cNvPr id="324" name="フローチャート: 判断 323"/>
        <xdr:cNvSpPr/>
      </xdr:nvSpPr>
      <xdr:spPr>
        <a:xfrm>
          <a:off x="16129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147235</xdr:rowOff>
    </xdr:from>
    <xdr:ext cx="736600" cy="259045"/>
    <xdr:sp macro="" textlink="">
      <xdr:nvSpPr>
        <xdr:cNvPr id="325" name="テキスト ボックス 324"/>
        <xdr:cNvSpPr txBox="1"/>
      </xdr:nvSpPr>
      <xdr:spPr>
        <a:xfrm>
          <a:off x="15798800" y="10605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38786</xdr:rowOff>
    </xdr:from>
    <xdr:to>
      <xdr:col>72</xdr:col>
      <xdr:colOff>203200</xdr:colOff>
      <xdr:row>61</xdr:row>
      <xdr:rowOff>43612</xdr:rowOff>
    </xdr:to>
    <xdr:cxnSp macro="">
      <xdr:nvCxnSpPr>
        <xdr:cNvPr id="326" name="直線コネクタ 325"/>
        <xdr:cNvCxnSpPr/>
      </xdr:nvCxnSpPr>
      <xdr:spPr>
        <a:xfrm flipV="1">
          <a:off x="14401800" y="1049723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47828</xdr:rowOff>
    </xdr:from>
    <xdr:to>
      <xdr:col>73</xdr:col>
      <xdr:colOff>44450</xdr:colOff>
      <xdr:row>61</xdr:row>
      <xdr:rowOff>149428</xdr:rowOff>
    </xdr:to>
    <xdr:sp macro="" textlink="">
      <xdr:nvSpPr>
        <xdr:cNvPr id="327" name="フローチャート: 判断 326"/>
        <xdr:cNvSpPr/>
      </xdr:nvSpPr>
      <xdr:spPr>
        <a:xfrm>
          <a:off x="15240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134205</xdr:rowOff>
    </xdr:from>
    <xdr:ext cx="762000" cy="259045"/>
    <xdr:sp macro="" textlink="">
      <xdr:nvSpPr>
        <xdr:cNvPr id="328" name="テキスト ボックス 327"/>
        <xdr:cNvSpPr txBox="1"/>
      </xdr:nvSpPr>
      <xdr:spPr>
        <a:xfrm>
          <a:off x="14909800" y="10592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31547</xdr:rowOff>
    </xdr:from>
    <xdr:to>
      <xdr:col>68</xdr:col>
      <xdr:colOff>152400</xdr:colOff>
      <xdr:row>61</xdr:row>
      <xdr:rowOff>43612</xdr:rowOff>
    </xdr:to>
    <xdr:cxnSp macro="">
      <xdr:nvCxnSpPr>
        <xdr:cNvPr id="329" name="直線コネクタ 328"/>
        <xdr:cNvCxnSpPr/>
      </xdr:nvCxnSpPr>
      <xdr:spPr>
        <a:xfrm>
          <a:off x="13512800" y="10489997"/>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43967</xdr:rowOff>
    </xdr:from>
    <xdr:to>
      <xdr:col>68</xdr:col>
      <xdr:colOff>203200</xdr:colOff>
      <xdr:row>61</xdr:row>
      <xdr:rowOff>145567</xdr:rowOff>
    </xdr:to>
    <xdr:sp macro="" textlink="">
      <xdr:nvSpPr>
        <xdr:cNvPr id="330" name="フローチャート: 判断 329"/>
        <xdr:cNvSpPr/>
      </xdr:nvSpPr>
      <xdr:spPr>
        <a:xfrm>
          <a:off x="14351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130344</xdr:rowOff>
    </xdr:from>
    <xdr:ext cx="762000" cy="259045"/>
    <xdr:sp macro="" textlink="">
      <xdr:nvSpPr>
        <xdr:cNvPr id="331" name="テキスト ボックス 330"/>
        <xdr:cNvSpPr txBox="1"/>
      </xdr:nvSpPr>
      <xdr:spPr>
        <a:xfrm>
          <a:off x="14020800" y="10588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34798</xdr:rowOff>
    </xdr:from>
    <xdr:to>
      <xdr:col>64</xdr:col>
      <xdr:colOff>152400</xdr:colOff>
      <xdr:row>61</xdr:row>
      <xdr:rowOff>136398</xdr:rowOff>
    </xdr:to>
    <xdr:sp macro="" textlink="">
      <xdr:nvSpPr>
        <xdr:cNvPr id="332" name="フローチャート: 判断 331"/>
        <xdr:cNvSpPr/>
      </xdr:nvSpPr>
      <xdr:spPr>
        <a:xfrm>
          <a:off x="13462000" y="10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121175</xdr:rowOff>
    </xdr:from>
    <xdr:ext cx="762000" cy="259045"/>
    <xdr:sp macro="" textlink="">
      <xdr:nvSpPr>
        <xdr:cNvPr id="333" name="テキスト ボックス 332"/>
        <xdr:cNvSpPr txBox="1"/>
      </xdr:nvSpPr>
      <xdr:spPr>
        <a:xfrm>
          <a:off x="13131800" y="1057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166192</xdr:rowOff>
    </xdr:from>
    <xdr:to>
      <xdr:col>81</xdr:col>
      <xdr:colOff>95250</xdr:colOff>
      <xdr:row>61</xdr:row>
      <xdr:rowOff>96342</xdr:rowOff>
    </xdr:to>
    <xdr:sp macro="" textlink="">
      <xdr:nvSpPr>
        <xdr:cNvPr id="339" name="楕円 338"/>
        <xdr:cNvSpPr/>
      </xdr:nvSpPr>
      <xdr:spPr>
        <a:xfrm>
          <a:off x="16967200" y="1045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11269</xdr:rowOff>
    </xdr:from>
    <xdr:ext cx="762000" cy="259045"/>
    <xdr:sp macro="" textlink="">
      <xdr:nvSpPr>
        <xdr:cNvPr id="340" name="定員管理の状況該当値テキスト"/>
        <xdr:cNvSpPr txBox="1"/>
      </xdr:nvSpPr>
      <xdr:spPr>
        <a:xfrm>
          <a:off x="17106900" y="10298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165227</xdr:rowOff>
    </xdr:from>
    <xdr:to>
      <xdr:col>77</xdr:col>
      <xdr:colOff>95250</xdr:colOff>
      <xdr:row>61</xdr:row>
      <xdr:rowOff>95377</xdr:rowOff>
    </xdr:to>
    <xdr:sp macro="" textlink="">
      <xdr:nvSpPr>
        <xdr:cNvPr id="341" name="楕円 340"/>
        <xdr:cNvSpPr/>
      </xdr:nvSpPr>
      <xdr:spPr>
        <a:xfrm>
          <a:off x="16129000" y="1045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105554</xdr:rowOff>
    </xdr:from>
    <xdr:ext cx="736600" cy="259045"/>
    <xdr:sp macro="" textlink="">
      <xdr:nvSpPr>
        <xdr:cNvPr id="342" name="テキスト ボックス 341"/>
        <xdr:cNvSpPr txBox="1"/>
      </xdr:nvSpPr>
      <xdr:spPr>
        <a:xfrm>
          <a:off x="15798800" y="10221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159436</xdr:rowOff>
    </xdr:from>
    <xdr:to>
      <xdr:col>73</xdr:col>
      <xdr:colOff>44450</xdr:colOff>
      <xdr:row>61</xdr:row>
      <xdr:rowOff>89586</xdr:rowOff>
    </xdr:to>
    <xdr:sp macro="" textlink="">
      <xdr:nvSpPr>
        <xdr:cNvPr id="343" name="楕円 342"/>
        <xdr:cNvSpPr/>
      </xdr:nvSpPr>
      <xdr:spPr>
        <a:xfrm>
          <a:off x="15240000" y="1044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99763</xdr:rowOff>
    </xdr:from>
    <xdr:ext cx="762000" cy="259045"/>
    <xdr:sp macro="" textlink="">
      <xdr:nvSpPr>
        <xdr:cNvPr id="344" name="テキスト ボックス 343"/>
        <xdr:cNvSpPr txBox="1"/>
      </xdr:nvSpPr>
      <xdr:spPr>
        <a:xfrm>
          <a:off x="14909800" y="10215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164262</xdr:rowOff>
    </xdr:from>
    <xdr:to>
      <xdr:col>68</xdr:col>
      <xdr:colOff>203200</xdr:colOff>
      <xdr:row>61</xdr:row>
      <xdr:rowOff>94412</xdr:rowOff>
    </xdr:to>
    <xdr:sp macro="" textlink="">
      <xdr:nvSpPr>
        <xdr:cNvPr id="345" name="楕円 344"/>
        <xdr:cNvSpPr/>
      </xdr:nvSpPr>
      <xdr:spPr>
        <a:xfrm>
          <a:off x="14351000" y="1045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104589</xdr:rowOff>
    </xdr:from>
    <xdr:ext cx="762000" cy="259045"/>
    <xdr:sp macro="" textlink="">
      <xdr:nvSpPr>
        <xdr:cNvPr id="346" name="テキスト ボックス 345"/>
        <xdr:cNvSpPr txBox="1"/>
      </xdr:nvSpPr>
      <xdr:spPr>
        <a:xfrm>
          <a:off x="14020800" y="1022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152197</xdr:rowOff>
    </xdr:from>
    <xdr:to>
      <xdr:col>64</xdr:col>
      <xdr:colOff>152400</xdr:colOff>
      <xdr:row>61</xdr:row>
      <xdr:rowOff>82347</xdr:rowOff>
    </xdr:to>
    <xdr:sp macro="" textlink="">
      <xdr:nvSpPr>
        <xdr:cNvPr id="347" name="楕円 346"/>
        <xdr:cNvSpPr/>
      </xdr:nvSpPr>
      <xdr:spPr>
        <a:xfrm>
          <a:off x="13462000" y="1043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92524</xdr:rowOff>
    </xdr:from>
    <xdr:ext cx="762000" cy="259045"/>
    <xdr:sp macro="" textlink="">
      <xdr:nvSpPr>
        <xdr:cNvPr id="348" name="テキスト ボックス 347"/>
        <xdr:cNvSpPr txBox="1"/>
      </xdr:nvSpPr>
      <xdr:spPr>
        <a:xfrm>
          <a:off x="13131800" y="10208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前年度より数値は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増加（悪化）したが、類似団体平均も増加（悪化）しており、類似団体内順位は</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位から</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悪化の原因としては元利償還金の額の増加であるが、過去に発行した大規模事業や臨時財政対策債の元金償還の開始などが今後続く見込みであるため、引き続き実質公債費比率は増加（悪化）していくように推測され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54187</xdr:rowOff>
    </xdr:from>
    <xdr:to>
      <xdr:col>81</xdr:col>
      <xdr:colOff>44450</xdr:colOff>
      <xdr:row>45</xdr:row>
      <xdr:rowOff>138430</xdr:rowOff>
    </xdr:to>
    <xdr:cxnSp macro="">
      <xdr:nvCxnSpPr>
        <xdr:cNvPr id="376" name="直線コネクタ 375"/>
        <xdr:cNvCxnSpPr/>
      </xdr:nvCxnSpPr>
      <xdr:spPr>
        <a:xfrm flipV="1">
          <a:off x="17018000" y="6397837"/>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7" name="公債費負担の状況最小値テキスト"/>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8" name="直線コネクタ 377"/>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140564</xdr:rowOff>
    </xdr:from>
    <xdr:ext cx="762000" cy="259045"/>
    <xdr:sp macro="" textlink="">
      <xdr:nvSpPr>
        <xdr:cNvPr id="379" name="公債費負担の状況最大値テキスト"/>
        <xdr:cNvSpPr txBox="1"/>
      </xdr:nvSpPr>
      <xdr:spPr>
        <a:xfrm>
          <a:off x="17106900" y="614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54187</xdr:rowOff>
    </xdr:from>
    <xdr:to>
      <xdr:col>81</xdr:col>
      <xdr:colOff>133350</xdr:colOff>
      <xdr:row>37</xdr:row>
      <xdr:rowOff>54187</xdr:rowOff>
    </xdr:to>
    <xdr:cxnSp macro="">
      <xdr:nvCxnSpPr>
        <xdr:cNvPr id="380" name="直線コネクタ 379"/>
        <xdr:cNvCxnSpPr/>
      </xdr:nvCxnSpPr>
      <xdr:spPr>
        <a:xfrm>
          <a:off x="16929100" y="639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92287</xdr:rowOff>
    </xdr:from>
    <xdr:to>
      <xdr:col>81</xdr:col>
      <xdr:colOff>44450</xdr:colOff>
      <xdr:row>41</xdr:row>
      <xdr:rowOff>100330</xdr:rowOff>
    </xdr:to>
    <xdr:cxnSp macro="">
      <xdr:nvCxnSpPr>
        <xdr:cNvPr id="381" name="直線コネクタ 380"/>
        <xdr:cNvCxnSpPr/>
      </xdr:nvCxnSpPr>
      <xdr:spPr>
        <a:xfrm>
          <a:off x="16179800" y="712173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110083</xdr:rowOff>
    </xdr:from>
    <xdr:ext cx="762000" cy="259045"/>
    <xdr:sp macro="" textlink="">
      <xdr:nvSpPr>
        <xdr:cNvPr id="382" name="公債費負担の状況平均値テキスト"/>
        <xdr:cNvSpPr txBox="1"/>
      </xdr:nvSpPr>
      <xdr:spPr>
        <a:xfrm>
          <a:off x="17106900" y="7139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138006</xdr:rowOff>
    </xdr:from>
    <xdr:to>
      <xdr:col>81</xdr:col>
      <xdr:colOff>95250</xdr:colOff>
      <xdr:row>42</xdr:row>
      <xdr:rowOff>68156</xdr:rowOff>
    </xdr:to>
    <xdr:sp macro="" textlink="">
      <xdr:nvSpPr>
        <xdr:cNvPr id="383" name="フローチャート: 判断 382"/>
        <xdr:cNvSpPr/>
      </xdr:nvSpPr>
      <xdr:spPr>
        <a:xfrm>
          <a:off x="169672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35983</xdr:rowOff>
    </xdr:from>
    <xdr:to>
      <xdr:col>77</xdr:col>
      <xdr:colOff>44450</xdr:colOff>
      <xdr:row>41</xdr:row>
      <xdr:rowOff>92287</xdr:rowOff>
    </xdr:to>
    <xdr:cxnSp macro="">
      <xdr:nvCxnSpPr>
        <xdr:cNvPr id="384" name="直線コネクタ 383"/>
        <xdr:cNvCxnSpPr/>
      </xdr:nvCxnSpPr>
      <xdr:spPr>
        <a:xfrm>
          <a:off x="15290800" y="706543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129963</xdr:rowOff>
    </xdr:from>
    <xdr:to>
      <xdr:col>77</xdr:col>
      <xdr:colOff>95250</xdr:colOff>
      <xdr:row>42</xdr:row>
      <xdr:rowOff>60113</xdr:rowOff>
    </xdr:to>
    <xdr:sp macro="" textlink="">
      <xdr:nvSpPr>
        <xdr:cNvPr id="385" name="フローチャート: 判断 384"/>
        <xdr:cNvSpPr/>
      </xdr:nvSpPr>
      <xdr:spPr>
        <a:xfrm>
          <a:off x="16129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44890</xdr:rowOff>
    </xdr:from>
    <xdr:ext cx="736600" cy="259045"/>
    <xdr:sp macro="" textlink="">
      <xdr:nvSpPr>
        <xdr:cNvPr id="386" name="テキスト ボックス 385"/>
        <xdr:cNvSpPr txBox="1"/>
      </xdr:nvSpPr>
      <xdr:spPr>
        <a:xfrm>
          <a:off x="15798800" y="724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35983</xdr:rowOff>
    </xdr:from>
    <xdr:to>
      <xdr:col>72</xdr:col>
      <xdr:colOff>203200</xdr:colOff>
      <xdr:row>41</xdr:row>
      <xdr:rowOff>84244</xdr:rowOff>
    </xdr:to>
    <xdr:cxnSp macro="">
      <xdr:nvCxnSpPr>
        <xdr:cNvPr id="387" name="直線コネクタ 386"/>
        <xdr:cNvCxnSpPr/>
      </xdr:nvCxnSpPr>
      <xdr:spPr>
        <a:xfrm flipV="1">
          <a:off x="14401800" y="7065433"/>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138006</xdr:rowOff>
    </xdr:from>
    <xdr:to>
      <xdr:col>73</xdr:col>
      <xdr:colOff>44450</xdr:colOff>
      <xdr:row>42</xdr:row>
      <xdr:rowOff>68156</xdr:rowOff>
    </xdr:to>
    <xdr:sp macro="" textlink="">
      <xdr:nvSpPr>
        <xdr:cNvPr id="388" name="フローチャート: 判断 387"/>
        <xdr:cNvSpPr/>
      </xdr:nvSpPr>
      <xdr:spPr>
        <a:xfrm>
          <a:off x="15240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52933</xdr:rowOff>
    </xdr:from>
    <xdr:ext cx="762000" cy="259045"/>
    <xdr:sp macro="" textlink="">
      <xdr:nvSpPr>
        <xdr:cNvPr id="389" name="テキスト ボックス 388"/>
        <xdr:cNvSpPr txBox="1"/>
      </xdr:nvSpPr>
      <xdr:spPr>
        <a:xfrm>
          <a:off x="14909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76200</xdr:rowOff>
    </xdr:from>
    <xdr:to>
      <xdr:col>68</xdr:col>
      <xdr:colOff>152400</xdr:colOff>
      <xdr:row>41</xdr:row>
      <xdr:rowOff>84244</xdr:rowOff>
    </xdr:to>
    <xdr:cxnSp macro="">
      <xdr:nvCxnSpPr>
        <xdr:cNvPr id="390" name="直線コネクタ 389"/>
        <xdr:cNvCxnSpPr/>
      </xdr:nvCxnSpPr>
      <xdr:spPr>
        <a:xfrm>
          <a:off x="13512800" y="710565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138006</xdr:rowOff>
    </xdr:from>
    <xdr:to>
      <xdr:col>68</xdr:col>
      <xdr:colOff>203200</xdr:colOff>
      <xdr:row>42</xdr:row>
      <xdr:rowOff>68156</xdr:rowOff>
    </xdr:to>
    <xdr:sp macro="" textlink="">
      <xdr:nvSpPr>
        <xdr:cNvPr id="391" name="フローチャート: 判断 390"/>
        <xdr:cNvSpPr/>
      </xdr:nvSpPr>
      <xdr:spPr>
        <a:xfrm>
          <a:off x="14351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52933</xdr:rowOff>
    </xdr:from>
    <xdr:ext cx="762000" cy="259045"/>
    <xdr:sp macro="" textlink="">
      <xdr:nvSpPr>
        <xdr:cNvPr id="392" name="テキスト ボックス 391"/>
        <xdr:cNvSpPr txBox="1"/>
      </xdr:nvSpPr>
      <xdr:spPr>
        <a:xfrm>
          <a:off x="14020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79163</xdr:rowOff>
    </xdr:from>
    <xdr:to>
      <xdr:col>64</xdr:col>
      <xdr:colOff>152400</xdr:colOff>
      <xdr:row>43</xdr:row>
      <xdr:rowOff>9313</xdr:rowOff>
    </xdr:to>
    <xdr:sp macro="" textlink="">
      <xdr:nvSpPr>
        <xdr:cNvPr id="393" name="フローチャート: 判断 392"/>
        <xdr:cNvSpPr/>
      </xdr:nvSpPr>
      <xdr:spPr>
        <a:xfrm>
          <a:off x="13462000" y="728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165540</xdr:rowOff>
    </xdr:from>
    <xdr:ext cx="762000" cy="259045"/>
    <xdr:sp macro="" textlink="">
      <xdr:nvSpPr>
        <xdr:cNvPr id="394" name="テキスト ボックス 393"/>
        <xdr:cNvSpPr txBox="1"/>
      </xdr:nvSpPr>
      <xdr:spPr>
        <a:xfrm>
          <a:off x="13131800" y="736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400" name="楕円 399"/>
        <xdr:cNvSpPr/>
      </xdr:nvSpPr>
      <xdr:spPr>
        <a:xfrm>
          <a:off x="16967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66057</xdr:rowOff>
    </xdr:from>
    <xdr:ext cx="762000" cy="259045"/>
    <xdr:sp macro="" textlink="">
      <xdr:nvSpPr>
        <xdr:cNvPr id="401" name="公債費負担の状況該当値テキスト"/>
        <xdr:cNvSpPr txBox="1"/>
      </xdr:nvSpPr>
      <xdr:spPr>
        <a:xfrm>
          <a:off x="171069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41487</xdr:rowOff>
    </xdr:from>
    <xdr:to>
      <xdr:col>77</xdr:col>
      <xdr:colOff>95250</xdr:colOff>
      <xdr:row>41</xdr:row>
      <xdr:rowOff>143087</xdr:rowOff>
    </xdr:to>
    <xdr:sp macro="" textlink="">
      <xdr:nvSpPr>
        <xdr:cNvPr id="402" name="楕円 401"/>
        <xdr:cNvSpPr/>
      </xdr:nvSpPr>
      <xdr:spPr>
        <a:xfrm>
          <a:off x="16129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153264</xdr:rowOff>
    </xdr:from>
    <xdr:ext cx="736600" cy="259045"/>
    <xdr:sp macro="" textlink="">
      <xdr:nvSpPr>
        <xdr:cNvPr id="403" name="テキスト ボックス 402"/>
        <xdr:cNvSpPr txBox="1"/>
      </xdr:nvSpPr>
      <xdr:spPr>
        <a:xfrm>
          <a:off x="15798800" y="683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156633</xdr:rowOff>
    </xdr:from>
    <xdr:to>
      <xdr:col>73</xdr:col>
      <xdr:colOff>44450</xdr:colOff>
      <xdr:row>41</xdr:row>
      <xdr:rowOff>86783</xdr:rowOff>
    </xdr:to>
    <xdr:sp macro="" textlink="">
      <xdr:nvSpPr>
        <xdr:cNvPr id="404" name="楕円 403"/>
        <xdr:cNvSpPr/>
      </xdr:nvSpPr>
      <xdr:spPr>
        <a:xfrm>
          <a:off x="15240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96960</xdr:rowOff>
    </xdr:from>
    <xdr:ext cx="762000" cy="259045"/>
    <xdr:sp macro="" textlink="">
      <xdr:nvSpPr>
        <xdr:cNvPr id="405" name="テキスト ボックス 404"/>
        <xdr:cNvSpPr txBox="1"/>
      </xdr:nvSpPr>
      <xdr:spPr>
        <a:xfrm>
          <a:off x="14909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33444</xdr:rowOff>
    </xdr:from>
    <xdr:to>
      <xdr:col>68</xdr:col>
      <xdr:colOff>203200</xdr:colOff>
      <xdr:row>41</xdr:row>
      <xdr:rowOff>135044</xdr:rowOff>
    </xdr:to>
    <xdr:sp macro="" textlink="">
      <xdr:nvSpPr>
        <xdr:cNvPr id="406" name="楕円 405"/>
        <xdr:cNvSpPr/>
      </xdr:nvSpPr>
      <xdr:spPr>
        <a:xfrm>
          <a:off x="14351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407" name="テキスト ボックス 406"/>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408" name="楕円 407"/>
        <xdr:cNvSpPr/>
      </xdr:nvSpPr>
      <xdr:spPr>
        <a:xfrm>
          <a:off x="13462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137177</xdr:rowOff>
    </xdr:from>
    <xdr:ext cx="762000" cy="259045"/>
    <xdr:sp macro="" textlink="">
      <xdr:nvSpPr>
        <xdr:cNvPr id="409" name="テキスト ボックス 408"/>
        <xdr:cNvSpPr txBox="1"/>
      </xdr:nvSpPr>
      <xdr:spPr>
        <a:xfrm>
          <a:off x="13131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年度までの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年間数値無しであったが、令和元年度では若干悪化し数値が現れた。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年度と比べて法人税を中心に税収が減となり、平成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年度好調だった法人税を基準に算定された基準財政収入額の増により普通交付税額も減となったことにより、財政調整基金の取崩額が積立額を大きく上回り、</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億円近く充当可能基金が減少した。それによって将来負担額が充当可能財源等を上回ったことで数値が発生した。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引き続き財政調整基金を中心とした基金の確保に努める。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154025</xdr:rowOff>
    </xdr:to>
    <xdr:cxnSp macro="">
      <xdr:nvCxnSpPr>
        <xdr:cNvPr id="436" name="直線コネクタ 435"/>
        <xdr:cNvCxnSpPr/>
      </xdr:nvCxnSpPr>
      <xdr:spPr>
        <a:xfrm flipV="1">
          <a:off x="17018000" y="2451100"/>
          <a:ext cx="0" cy="14748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126102</xdr:rowOff>
    </xdr:from>
    <xdr:ext cx="762000" cy="259045"/>
    <xdr:sp macro="" textlink="">
      <xdr:nvSpPr>
        <xdr:cNvPr id="437" name="将来負担の状況最小値テキスト"/>
        <xdr:cNvSpPr txBox="1"/>
      </xdr:nvSpPr>
      <xdr:spPr>
        <a:xfrm>
          <a:off x="17106900" y="389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154025</xdr:rowOff>
    </xdr:from>
    <xdr:to>
      <xdr:col>81</xdr:col>
      <xdr:colOff>133350</xdr:colOff>
      <xdr:row>22</xdr:row>
      <xdr:rowOff>154025</xdr:rowOff>
    </xdr:to>
    <xdr:cxnSp macro="">
      <xdr:nvCxnSpPr>
        <xdr:cNvPr id="438" name="直線コネクタ 437"/>
        <xdr:cNvCxnSpPr/>
      </xdr:nvCxnSpPr>
      <xdr:spPr>
        <a:xfrm>
          <a:off x="16929100" y="392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80027</xdr:rowOff>
    </xdr:from>
    <xdr:ext cx="762000" cy="259045"/>
    <xdr:sp macro="" textlink="">
      <xdr:nvSpPr>
        <xdr:cNvPr id="441" name="将来負担の状況平均値テキスト"/>
        <xdr:cNvSpPr txBox="1"/>
      </xdr:nvSpPr>
      <xdr:spPr>
        <a:xfrm>
          <a:off x="17106900" y="230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29921</xdr:rowOff>
    </xdr:from>
    <xdr:to>
      <xdr:col>81</xdr:col>
      <xdr:colOff>95250</xdr:colOff>
      <xdr:row>14</xdr:row>
      <xdr:rowOff>131521</xdr:rowOff>
    </xdr:to>
    <xdr:sp macro="" textlink="">
      <xdr:nvSpPr>
        <xdr:cNvPr id="442" name="フローチャート: 判断 441"/>
        <xdr:cNvSpPr/>
      </xdr:nvSpPr>
      <xdr:spPr>
        <a:xfrm>
          <a:off x="16967200" y="243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3" name="フローチャート: 判断 442"/>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4" name="テキスト ボックス 443"/>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5" name="フローチャート: 判断 444"/>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6" name="テキスト ボックス 445"/>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47" name="フローチャート: 判断 446"/>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8" name="テキスト ボックス 447"/>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23520</xdr:rowOff>
    </xdr:from>
    <xdr:to>
      <xdr:col>64</xdr:col>
      <xdr:colOff>152400</xdr:colOff>
      <xdr:row>15</xdr:row>
      <xdr:rowOff>125120</xdr:rowOff>
    </xdr:to>
    <xdr:sp macro="" textlink="">
      <xdr:nvSpPr>
        <xdr:cNvPr id="449" name="フローチャート: 判断 448"/>
        <xdr:cNvSpPr/>
      </xdr:nvSpPr>
      <xdr:spPr>
        <a:xfrm>
          <a:off x="13462000" y="259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109897</xdr:rowOff>
    </xdr:from>
    <xdr:ext cx="762000" cy="259045"/>
    <xdr:sp macro="" textlink="">
      <xdr:nvSpPr>
        <xdr:cNvPr id="450" name="テキスト ボックス 449"/>
        <xdr:cNvSpPr txBox="1"/>
      </xdr:nvSpPr>
      <xdr:spPr>
        <a:xfrm>
          <a:off x="13131800" y="2681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32817</xdr:rowOff>
    </xdr:from>
    <xdr:to>
      <xdr:col>81</xdr:col>
      <xdr:colOff>95250</xdr:colOff>
      <xdr:row>14</xdr:row>
      <xdr:rowOff>134417</xdr:rowOff>
    </xdr:to>
    <xdr:sp macro="" textlink="">
      <xdr:nvSpPr>
        <xdr:cNvPr id="456" name="楕円 455"/>
        <xdr:cNvSpPr/>
      </xdr:nvSpPr>
      <xdr:spPr>
        <a:xfrm>
          <a:off x="16967200" y="24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81094</xdr:rowOff>
    </xdr:from>
    <xdr:ext cx="762000" cy="259045"/>
    <xdr:sp macro="" textlink="">
      <xdr:nvSpPr>
        <xdr:cNvPr id="457" name="将来負担の状況該当値テキスト"/>
        <xdr:cNvSpPr txBox="1"/>
      </xdr:nvSpPr>
      <xdr:spPr>
        <a:xfrm>
          <a:off x="17106900" y="2481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75286</xdr:rowOff>
    </xdr:from>
    <xdr:to>
      <xdr:col>64</xdr:col>
      <xdr:colOff>152400</xdr:colOff>
      <xdr:row>15</xdr:row>
      <xdr:rowOff>5436</xdr:rowOff>
    </xdr:to>
    <xdr:sp macro="" textlink="">
      <xdr:nvSpPr>
        <xdr:cNvPr id="458" name="楕円 457"/>
        <xdr:cNvSpPr/>
      </xdr:nvSpPr>
      <xdr:spPr>
        <a:xfrm>
          <a:off x="13462000" y="247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15613</xdr:rowOff>
    </xdr:from>
    <xdr:ext cx="762000" cy="259045"/>
    <xdr:sp macro="" textlink="">
      <xdr:nvSpPr>
        <xdr:cNvPr id="459" name="テキスト ボックス 458"/>
        <xdr:cNvSpPr txBox="1"/>
      </xdr:nvSpPr>
      <xdr:spPr>
        <a:xfrm>
          <a:off x="13131800" y="2244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10,921
10,733
5.99
4,240,488
4,045,479
170,116
2,910,540
4,192,251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人件費は前年度より</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増加し、類似団体内順位が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位から</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位へと下落した。類似団体内平均や全国平均、三重県平均よりも高い数値であることは前年度と変わらないが、大幅に増となった要因としては、早期退職者に係る退職手当組合特別負担金が単年度的に増加したため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19558</xdr:rowOff>
    </xdr:from>
    <xdr:to>
      <xdr:col>24</xdr:col>
      <xdr:colOff>25400</xdr:colOff>
      <xdr:row>41</xdr:row>
      <xdr:rowOff>152146</xdr:rowOff>
    </xdr:to>
    <xdr:cxnSp macro="">
      <xdr:nvCxnSpPr>
        <xdr:cNvPr id="59" name="直線コネクタ 58"/>
        <xdr:cNvCxnSpPr/>
      </xdr:nvCxnSpPr>
      <xdr:spPr>
        <a:xfrm flipV="1">
          <a:off x="4826000" y="6020308"/>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124223</xdr:rowOff>
    </xdr:from>
    <xdr:ext cx="762000" cy="259045"/>
    <xdr:sp macro="" textlink="">
      <xdr:nvSpPr>
        <xdr:cNvPr id="60" name="人件費最小値テキスト"/>
        <xdr:cNvSpPr txBox="1"/>
      </xdr:nvSpPr>
      <xdr:spPr>
        <a:xfrm>
          <a:off x="4914900" y="715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152146</xdr:rowOff>
    </xdr:from>
    <xdr:to>
      <xdr:col>24</xdr:col>
      <xdr:colOff>114300</xdr:colOff>
      <xdr:row>41</xdr:row>
      <xdr:rowOff>152146</xdr:rowOff>
    </xdr:to>
    <xdr:cxnSp macro="">
      <xdr:nvCxnSpPr>
        <xdr:cNvPr id="61" name="直線コネクタ 60"/>
        <xdr:cNvCxnSpPr/>
      </xdr:nvCxnSpPr>
      <xdr:spPr>
        <a:xfrm>
          <a:off x="4737100" y="718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105935</xdr:rowOff>
    </xdr:from>
    <xdr:ext cx="762000" cy="259045"/>
    <xdr:sp macro="" textlink="">
      <xdr:nvSpPr>
        <xdr:cNvPr id="62" name="人件費最大値テキスト"/>
        <xdr:cNvSpPr txBox="1"/>
      </xdr:nvSpPr>
      <xdr:spPr>
        <a:xfrm>
          <a:off x="4914900" y="576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19558</xdr:rowOff>
    </xdr:from>
    <xdr:to>
      <xdr:col>24</xdr:col>
      <xdr:colOff>114300</xdr:colOff>
      <xdr:row>35</xdr:row>
      <xdr:rowOff>19558</xdr:rowOff>
    </xdr:to>
    <xdr:cxnSp macro="">
      <xdr:nvCxnSpPr>
        <xdr:cNvPr id="63" name="直線コネクタ 62"/>
        <xdr:cNvCxnSpPr/>
      </xdr:nvCxnSpPr>
      <xdr:spPr>
        <a:xfrm>
          <a:off x="4737100" y="602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110998</xdr:rowOff>
    </xdr:from>
    <xdr:to>
      <xdr:col>24</xdr:col>
      <xdr:colOff>25400</xdr:colOff>
      <xdr:row>38</xdr:row>
      <xdr:rowOff>62992</xdr:rowOff>
    </xdr:to>
    <xdr:cxnSp macro="">
      <xdr:nvCxnSpPr>
        <xdr:cNvPr id="64" name="直線コネクタ 63"/>
        <xdr:cNvCxnSpPr/>
      </xdr:nvCxnSpPr>
      <xdr:spPr>
        <a:xfrm>
          <a:off x="3987800" y="6454648"/>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3573</xdr:rowOff>
    </xdr:from>
    <xdr:ext cx="762000" cy="259045"/>
    <xdr:sp macro="" textlink="">
      <xdr:nvSpPr>
        <xdr:cNvPr id="65" name="人件費平均値テキスト"/>
        <xdr:cNvSpPr txBox="1"/>
      </xdr:nvSpPr>
      <xdr:spPr>
        <a:xfrm>
          <a:off x="4914900" y="6175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158496</xdr:rowOff>
    </xdr:from>
    <xdr:to>
      <xdr:col>24</xdr:col>
      <xdr:colOff>76200</xdr:colOff>
      <xdr:row>37</xdr:row>
      <xdr:rowOff>88646</xdr:rowOff>
    </xdr:to>
    <xdr:sp macro="" textlink="">
      <xdr:nvSpPr>
        <xdr:cNvPr id="66" name="フローチャート: 判断 65"/>
        <xdr:cNvSpPr/>
      </xdr:nvSpPr>
      <xdr:spPr>
        <a:xfrm>
          <a:off x="4775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110998</xdr:rowOff>
    </xdr:from>
    <xdr:to>
      <xdr:col>19</xdr:col>
      <xdr:colOff>187325</xdr:colOff>
      <xdr:row>37</xdr:row>
      <xdr:rowOff>115570</xdr:rowOff>
    </xdr:to>
    <xdr:cxnSp macro="">
      <xdr:nvCxnSpPr>
        <xdr:cNvPr id="67" name="直線コネクタ 66"/>
        <xdr:cNvCxnSpPr/>
      </xdr:nvCxnSpPr>
      <xdr:spPr>
        <a:xfrm flipV="1">
          <a:off x="3098800" y="64546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88138</xdr:rowOff>
    </xdr:from>
    <xdr:to>
      <xdr:col>15</xdr:col>
      <xdr:colOff>98425</xdr:colOff>
      <xdr:row>37</xdr:row>
      <xdr:rowOff>115570</xdr:rowOff>
    </xdr:to>
    <xdr:cxnSp macro="">
      <xdr:nvCxnSpPr>
        <xdr:cNvPr id="70" name="直線コネクタ 69"/>
        <xdr:cNvCxnSpPr/>
      </xdr:nvCxnSpPr>
      <xdr:spPr>
        <a:xfrm>
          <a:off x="2209800" y="64317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75963</xdr:rowOff>
    </xdr:from>
    <xdr:ext cx="762000" cy="259045"/>
    <xdr:sp macro="" textlink="">
      <xdr:nvSpPr>
        <xdr:cNvPr id="72" name="テキスト ボックス 71"/>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42418</xdr:rowOff>
    </xdr:from>
    <xdr:to>
      <xdr:col>11</xdr:col>
      <xdr:colOff>9525</xdr:colOff>
      <xdr:row>37</xdr:row>
      <xdr:rowOff>88138</xdr:rowOff>
    </xdr:to>
    <xdr:cxnSp macro="">
      <xdr:nvCxnSpPr>
        <xdr:cNvPr id="73" name="直線コネクタ 72"/>
        <xdr:cNvCxnSpPr/>
      </xdr:nvCxnSpPr>
      <xdr:spPr>
        <a:xfrm>
          <a:off x="1320800" y="63860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71391</xdr:rowOff>
    </xdr:from>
    <xdr:ext cx="762000" cy="259045"/>
    <xdr:sp macro="" textlink="">
      <xdr:nvSpPr>
        <xdr:cNvPr id="75" name="テキスト ボックス 74"/>
        <xdr:cNvSpPr txBox="1"/>
      </xdr:nvSpPr>
      <xdr:spPr>
        <a:xfrm>
          <a:off x="1828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6" name="フローチャート: 判断 75"/>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77" name="テキスト ボックス 76"/>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12192</xdr:rowOff>
    </xdr:from>
    <xdr:to>
      <xdr:col>24</xdr:col>
      <xdr:colOff>76200</xdr:colOff>
      <xdr:row>38</xdr:row>
      <xdr:rowOff>113792</xdr:rowOff>
    </xdr:to>
    <xdr:sp macro="" textlink="">
      <xdr:nvSpPr>
        <xdr:cNvPr id="83" name="楕円 82"/>
        <xdr:cNvSpPr/>
      </xdr:nvSpPr>
      <xdr:spPr>
        <a:xfrm>
          <a:off x="47752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155719</xdr:rowOff>
    </xdr:from>
    <xdr:ext cx="762000" cy="259045"/>
    <xdr:sp macro="" textlink="">
      <xdr:nvSpPr>
        <xdr:cNvPr id="84" name="人件費該当値テキスト"/>
        <xdr:cNvSpPr txBox="1"/>
      </xdr:nvSpPr>
      <xdr:spPr>
        <a:xfrm>
          <a:off x="49149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60198</xdr:rowOff>
    </xdr:from>
    <xdr:to>
      <xdr:col>20</xdr:col>
      <xdr:colOff>38100</xdr:colOff>
      <xdr:row>37</xdr:row>
      <xdr:rowOff>161798</xdr:rowOff>
    </xdr:to>
    <xdr:sp macro="" textlink="">
      <xdr:nvSpPr>
        <xdr:cNvPr id="85" name="楕円 84"/>
        <xdr:cNvSpPr/>
      </xdr:nvSpPr>
      <xdr:spPr>
        <a:xfrm>
          <a:off x="3937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146575</xdr:rowOff>
    </xdr:from>
    <xdr:ext cx="736600" cy="259045"/>
    <xdr:sp macro="" textlink="">
      <xdr:nvSpPr>
        <xdr:cNvPr id="86" name="テキスト ボックス 85"/>
        <xdr:cNvSpPr txBox="1"/>
      </xdr:nvSpPr>
      <xdr:spPr>
        <a:xfrm>
          <a:off x="3606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64770</xdr:rowOff>
    </xdr:from>
    <xdr:to>
      <xdr:col>15</xdr:col>
      <xdr:colOff>149225</xdr:colOff>
      <xdr:row>37</xdr:row>
      <xdr:rowOff>166370</xdr:rowOff>
    </xdr:to>
    <xdr:sp macro="" textlink="">
      <xdr:nvSpPr>
        <xdr:cNvPr id="87" name="楕円 86"/>
        <xdr:cNvSpPr/>
      </xdr:nvSpPr>
      <xdr:spPr>
        <a:xfrm>
          <a:off x="3048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151147</xdr:rowOff>
    </xdr:from>
    <xdr:ext cx="762000" cy="259045"/>
    <xdr:sp macro="" textlink="">
      <xdr:nvSpPr>
        <xdr:cNvPr id="88" name="テキスト ボックス 87"/>
        <xdr:cNvSpPr txBox="1"/>
      </xdr:nvSpPr>
      <xdr:spPr>
        <a:xfrm>
          <a:off x="2717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37338</xdr:rowOff>
    </xdr:from>
    <xdr:to>
      <xdr:col>11</xdr:col>
      <xdr:colOff>60325</xdr:colOff>
      <xdr:row>37</xdr:row>
      <xdr:rowOff>138938</xdr:rowOff>
    </xdr:to>
    <xdr:sp macro="" textlink="">
      <xdr:nvSpPr>
        <xdr:cNvPr id="89" name="楕円 88"/>
        <xdr:cNvSpPr/>
      </xdr:nvSpPr>
      <xdr:spPr>
        <a:xfrm>
          <a:off x="2159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123715</xdr:rowOff>
    </xdr:from>
    <xdr:ext cx="762000" cy="259045"/>
    <xdr:sp macro="" textlink="">
      <xdr:nvSpPr>
        <xdr:cNvPr id="90" name="テキスト ボックス 89"/>
        <xdr:cNvSpPr txBox="1"/>
      </xdr:nvSpPr>
      <xdr:spPr>
        <a:xfrm>
          <a:off x="1828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91" name="楕円 90"/>
        <xdr:cNvSpPr/>
      </xdr:nvSpPr>
      <xdr:spPr>
        <a:xfrm>
          <a:off x="1270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77995</xdr:rowOff>
    </xdr:from>
    <xdr:ext cx="762000" cy="259045"/>
    <xdr:sp macro="" textlink="">
      <xdr:nvSpPr>
        <xdr:cNvPr id="92" name="テキスト ボックス 91"/>
        <xdr:cNvSpPr txBox="1"/>
      </xdr:nvSpPr>
      <xdr:spPr>
        <a:xfrm>
          <a:off x="939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物件費については例年比率が高い傾向にあるが、前年度より</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増加し、類似団体内順位は</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位から</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位と大きく下落した。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プログラム改修等、新元号対応のための単発的な委託料が大きく増加したことによるものではあるが、年少人口の増加に伴う保育士・幼稚園教諭などの賃金や人材派遣委託料が物件費を押し上げているため、引き続き物件費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45357</xdr:rowOff>
    </xdr:from>
    <xdr:to>
      <xdr:col>82</xdr:col>
      <xdr:colOff>107950</xdr:colOff>
      <xdr:row>21</xdr:row>
      <xdr:rowOff>124278</xdr:rowOff>
    </xdr:to>
    <xdr:cxnSp macro="">
      <xdr:nvCxnSpPr>
        <xdr:cNvPr id="122" name="直線コネクタ 121"/>
        <xdr:cNvCxnSpPr/>
      </xdr:nvCxnSpPr>
      <xdr:spPr>
        <a:xfrm flipV="1">
          <a:off x="16510000" y="2102757"/>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3" name="物件費最小値テキスト"/>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4" name="直線コネクタ 123"/>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131734</xdr:rowOff>
    </xdr:from>
    <xdr:ext cx="762000" cy="259045"/>
    <xdr:sp macro="" textlink="">
      <xdr:nvSpPr>
        <xdr:cNvPr id="125" name="物件費最大値テキスト"/>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45357</xdr:rowOff>
    </xdr:from>
    <xdr:to>
      <xdr:col>82</xdr:col>
      <xdr:colOff>196850</xdr:colOff>
      <xdr:row>12</xdr:row>
      <xdr:rowOff>45357</xdr:rowOff>
    </xdr:to>
    <xdr:cxnSp macro="">
      <xdr:nvCxnSpPr>
        <xdr:cNvPr id="126" name="直線コネクタ 125"/>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105229</xdr:rowOff>
    </xdr:from>
    <xdr:to>
      <xdr:col>82</xdr:col>
      <xdr:colOff>107950</xdr:colOff>
      <xdr:row>20</xdr:row>
      <xdr:rowOff>45357</xdr:rowOff>
    </xdr:to>
    <xdr:cxnSp macro="">
      <xdr:nvCxnSpPr>
        <xdr:cNvPr id="127" name="直線コネクタ 126"/>
        <xdr:cNvCxnSpPr/>
      </xdr:nvCxnSpPr>
      <xdr:spPr>
        <a:xfrm>
          <a:off x="15671800" y="3191329"/>
          <a:ext cx="838200" cy="28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21970</xdr:rowOff>
    </xdr:from>
    <xdr:ext cx="762000" cy="259045"/>
    <xdr:sp macro="" textlink="">
      <xdr:nvSpPr>
        <xdr:cNvPr id="128" name="物件費平均値テキスト"/>
        <xdr:cNvSpPr txBox="1"/>
      </xdr:nvSpPr>
      <xdr:spPr>
        <a:xfrm>
          <a:off x="16598900" y="2593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5443</xdr:rowOff>
    </xdr:from>
    <xdr:to>
      <xdr:col>82</xdr:col>
      <xdr:colOff>158750</xdr:colOff>
      <xdr:row>16</xdr:row>
      <xdr:rowOff>107043</xdr:rowOff>
    </xdr:to>
    <xdr:sp macro="" textlink="">
      <xdr:nvSpPr>
        <xdr:cNvPr id="129" name="フローチャート: 判断 128"/>
        <xdr:cNvSpPr/>
      </xdr:nvSpPr>
      <xdr:spPr>
        <a:xfrm>
          <a:off x="164592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105229</xdr:rowOff>
    </xdr:from>
    <xdr:to>
      <xdr:col>78</xdr:col>
      <xdr:colOff>69850</xdr:colOff>
      <xdr:row>18</xdr:row>
      <xdr:rowOff>127000</xdr:rowOff>
    </xdr:to>
    <xdr:cxnSp macro="">
      <xdr:nvCxnSpPr>
        <xdr:cNvPr id="130" name="直線コネクタ 129"/>
        <xdr:cNvCxnSpPr/>
      </xdr:nvCxnSpPr>
      <xdr:spPr>
        <a:xfrm flipV="1">
          <a:off x="14782800" y="3191329"/>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166007</xdr:rowOff>
    </xdr:from>
    <xdr:to>
      <xdr:col>78</xdr:col>
      <xdr:colOff>120650</xdr:colOff>
      <xdr:row>16</xdr:row>
      <xdr:rowOff>96157</xdr:rowOff>
    </xdr:to>
    <xdr:sp macro="" textlink="">
      <xdr:nvSpPr>
        <xdr:cNvPr id="131" name="フローチャート: 判断 130"/>
        <xdr:cNvSpPr/>
      </xdr:nvSpPr>
      <xdr:spPr>
        <a:xfrm>
          <a:off x="15621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106334</xdr:rowOff>
    </xdr:from>
    <xdr:ext cx="736600" cy="259045"/>
    <xdr:sp macro="" textlink="">
      <xdr:nvSpPr>
        <xdr:cNvPr id="132" name="テキスト ボックス 131"/>
        <xdr:cNvSpPr txBox="1"/>
      </xdr:nvSpPr>
      <xdr:spPr>
        <a:xfrm>
          <a:off x="15290800" y="2506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61686</xdr:rowOff>
    </xdr:from>
    <xdr:to>
      <xdr:col>73</xdr:col>
      <xdr:colOff>180975</xdr:colOff>
      <xdr:row>18</xdr:row>
      <xdr:rowOff>127000</xdr:rowOff>
    </xdr:to>
    <xdr:cxnSp macro="">
      <xdr:nvCxnSpPr>
        <xdr:cNvPr id="133" name="直線コネクタ 132"/>
        <xdr:cNvCxnSpPr/>
      </xdr:nvCxnSpPr>
      <xdr:spPr>
        <a:xfrm>
          <a:off x="13893800" y="31477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111579</xdr:rowOff>
    </xdr:from>
    <xdr:to>
      <xdr:col>74</xdr:col>
      <xdr:colOff>31750</xdr:colOff>
      <xdr:row>16</xdr:row>
      <xdr:rowOff>41729</xdr:rowOff>
    </xdr:to>
    <xdr:sp macro="" textlink="">
      <xdr:nvSpPr>
        <xdr:cNvPr id="134" name="フローチャート: 判断 133"/>
        <xdr:cNvSpPr/>
      </xdr:nvSpPr>
      <xdr:spPr>
        <a:xfrm>
          <a:off x="14732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51906</xdr:rowOff>
    </xdr:from>
    <xdr:ext cx="762000" cy="259045"/>
    <xdr:sp macro="" textlink="">
      <xdr:nvSpPr>
        <xdr:cNvPr id="135" name="テキスト ボックス 134"/>
        <xdr:cNvSpPr txBox="1"/>
      </xdr:nvSpPr>
      <xdr:spPr>
        <a:xfrm>
          <a:off x="144018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113393</xdr:rowOff>
    </xdr:from>
    <xdr:to>
      <xdr:col>69</xdr:col>
      <xdr:colOff>92075</xdr:colOff>
      <xdr:row>18</xdr:row>
      <xdr:rowOff>61686</xdr:rowOff>
    </xdr:to>
    <xdr:cxnSp macro="">
      <xdr:nvCxnSpPr>
        <xdr:cNvPr id="136" name="直線コネクタ 135"/>
        <xdr:cNvCxnSpPr/>
      </xdr:nvCxnSpPr>
      <xdr:spPr>
        <a:xfrm>
          <a:off x="13004800" y="3028043"/>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68036</xdr:rowOff>
    </xdr:from>
    <xdr:to>
      <xdr:col>69</xdr:col>
      <xdr:colOff>142875</xdr:colOff>
      <xdr:row>15</xdr:row>
      <xdr:rowOff>169636</xdr:rowOff>
    </xdr:to>
    <xdr:sp macro="" textlink="">
      <xdr:nvSpPr>
        <xdr:cNvPr id="137" name="フローチャート: 判断 136"/>
        <xdr:cNvSpPr/>
      </xdr:nvSpPr>
      <xdr:spPr>
        <a:xfrm>
          <a:off x="13843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8363</xdr:rowOff>
    </xdr:from>
    <xdr:ext cx="762000" cy="259045"/>
    <xdr:sp macro="" textlink="">
      <xdr:nvSpPr>
        <xdr:cNvPr id="138" name="テキスト ボックス 137"/>
        <xdr:cNvSpPr txBox="1"/>
      </xdr:nvSpPr>
      <xdr:spPr>
        <a:xfrm>
          <a:off x="13512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46264</xdr:rowOff>
    </xdr:from>
    <xdr:to>
      <xdr:col>65</xdr:col>
      <xdr:colOff>53975</xdr:colOff>
      <xdr:row>15</xdr:row>
      <xdr:rowOff>147864</xdr:rowOff>
    </xdr:to>
    <xdr:sp macro="" textlink="">
      <xdr:nvSpPr>
        <xdr:cNvPr id="139" name="フローチャート: 判断 138"/>
        <xdr:cNvSpPr/>
      </xdr:nvSpPr>
      <xdr:spPr>
        <a:xfrm>
          <a:off x="12954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158041</xdr:rowOff>
    </xdr:from>
    <xdr:ext cx="762000" cy="259045"/>
    <xdr:sp macro="" textlink="">
      <xdr:nvSpPr>
        <xdr:cNvPr id="140" name="テキスト ボックス 139"/>
        <xdr:cNvSpPr txBox="1"/>
      </xdr:nvSpPr>
      <xdr:spPr>
        <a:xfrm>
          <a:off x="12623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166007</xdr:rowOff>
    </xdr:from>
    <xdr:to>
      <xdr:col>82</xdr:col>
      <xdr:colOff>158750</xdr:colOff>
      <xdr:row>20</xdr:row>
      <xdr:rowOff>96157</xdr:rowOff>
    </xdr:to>
    <xdr:sp macro="" textlink="">
      <xdr:nvSpPr>
        <xdr:cNvPr id="146" name="楕円 145"/>
        <xdr:cNvSpPr/>
      </xdr:nvSpPr>
      <xdr:spPr>
        <a:xfrm>
          <a:off x="16459200" y="342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138084</xdr:rowOff>
    </xdr:from>
    <xdr:ext cx="762000" cy="259045"/>
    <xdr:sp macro="" textlink="">
      <xdr:nvSpPr>
        <xdr:cNvPr id="147" name="物件費該当値テキスト"/>
        <xdr:cNvSpPr txBox="1"/>
      </xdr:nvSpPr>
      <xdr:spPr>
        <a:xfrm>
          <a:off x="16598900" y="339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54429</xdr:rowOff>
    </xdr:from>
    <xdr:to>
      <xdr:col>78</xdr:col>
      <xdr:colOff>120650</xdr:colOff>
      <xdr:row>18</xdr:row>
      <xdr:rowOff>156029</xdr:rowOff>
    </xdr:to>
    <xdr:sp macro="" textlink="">
      <xdr:nvSpPr>
        <xdr:cNvPr id="148" name="楕円 147"/>
        <xdr:cNvSpPr/>
      </xdr:nvSpPr>
      <xdr:spPr>
        <a:xfrm>
          <a:off x="15621000" y="314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140805</xdr:rowOff>
    </xdr:from>
    <xdr:ext cx="736600" cy="259045"/>
    <xdr:sp macro="" textlink="">
      <xdr:nvSpPr>
        <xdr:cNvPr id="149" name="テキスト ボックス 148"/>
        <xdr:cNvSpPr txBox="1"/>
      </xdr:nvSpPr>
      <xdr:spPr>
        <a:xfrm>
          <a:off x="15290800" y="322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76200</xdr:rowOff>
    </xdr:from>
    <xdr:to>
      <xdr:col>74</xdr:col>
      <xdr:colOff>31750</xdr:colOff>
      <xdr:row>19</xdr:row>
      <xdr:rowOff>6350</xdr:rowOff>
    </xdr:to>
    <xdr:sp macro="" textlink="">
      <xdr:nvSpPr>
        <xdr:cNvPr id="150" name="楕円 149"/>
        <xdr:cNvSpPr/>
      </xdr:nvSpPr>
      <xdr:spPr>
        <a:xfrm>
          <a:off x="14732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162577</xdr:rowOff>
    </xdr:from>
    <xdr:ext cx="762000" cy="259045"/>
    <xdr:sp macro="" textlink="">
      <xdr:nvSpPr>
        <xdr:cNvPr id="151" name="テキスト ボックス 150"/>
        <xdr:cNvSpPr txBox="1"/>
      </xdr:nvSpPr>
      <xdr:spPr>
        <a:xfrm>
          <a:off x="14401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10886</xdr:rowOff>
    </xdr:from>
    <xdr:to>
      <xdr:col>69</xdr:col>
      <xdr:colOff>142875</xdr:colOff>
      <xdr:row>18</xdr:row>
      <xdr:rowOff>112486</xdr:rowOff>
    </xdr:to>
    <xdr:sp macro="" textlink="">
      <xdr:nvSpPr>
        <xdr:cNvPr id="152" name="楕円 151"/>
        <xdr:cNvSpPr/>
      </xdr:nvSpPr>
      <xdr:spPr>
        <a:xfrm>
          <a:off x="138430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97263</xdr:rowOff>
    </xdr:from>
    <xdr:ext cx="762000" cy="259045"/>
    <xdr:sp macro="" textlink="">
      <xdr:nvSpPr>
        <xdr:cNvPr id="153" name="テキスト ボックス 152"/>
        <xdr:cNvSpPr txBox="1"/>
      </xdr:nvSpPr>
      <xdr:spPr>
        <a:xfrm>
          <a:off x="13512800" y="3183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54" name="楕円 153"/>
        <xdr:cNvSpPr/>
      </xdr:nvSpPr>
      <xdr:spPr>
        <a:xfrm>
          <a:off x="12954000" y="297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148970</xdr:rowOff>
    </xdr:from>
    <xdr:ext cx="762000" cy="259045"/>
    <xdr:sp macro="" textlink="">
      <xdr:nvSpPr>
        <xdr:cNvPr id="155" name="テキスト ボックス 154"/>
        <xdr:cNvSpPr txBox="1"/>
      </xdr:nvSpPr>
      <xdr:spPr>
        <a:xfrm>
          <a:off x="12623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減少し、類似団体内順位が</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位から</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位へと上昇した。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当町の特徴として年少人口が極めて高いため、児童福祉に係る扶助費の比率が非常に高く、全体の約</a:t>
          </a:r>
          <a:r>
            <a:rPr kumimoji="1" lang="en-US" altLang="ja-JP" sz="1300">
              <a:latin typeface="ＭＳ Ｐゴシック" panose="020B0600070205080204" pitchFamily="50" charset="-128"/>
              <a:ea typeface="ＭＳ Ｐゴシック" panose="020B0600070205080204" pitchFamily="50" charset="-128"/>
            </a:rPr>
            <a:t>67%</a:t>
          </a:r>
          <a:r>
            <a:rPr kumimoji="1" lang="ja-JP" altLang="en-US" sz="1300">
              <a:latin typeface="ＭＳ Ｐゴシック" panose="020B0600070205080204" pitchFamily="50" charset="-128"/>
              <a:ea typeface="ＭＳ Ｐゴシック" panose="020B0600070205080204" pitchFamily="50" charset="-128"/>
            </a:rPr>
            <a:t>を占める。そのため、児童福祉に係る扶助費の動向により急激に数値変化が生じる。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63500</xdr:rowOff>
    </xdr:from>
    <xdr:to>
      <xdr:col>24</xdr:col>
      <xdr:colOff>25400</xdr:colOff>
      <xdr:row>61</xdr:row>
      <xdr:rowOff>158750</xdr:rowOff>
    </xdr:to>
    <xdr:cxnSp macro="">
      <xdr:nvCxnSpPr>
        <xdr:cNvPr id="182" name="直線コネクタ 181"/>
        <xdr:cNvCxnSpPr/>
      </xdr:nvCxnSpPr>
      <xdr:spPr>
        <a:xfrm flipV="1">
          <a:off x="4826000" y="9321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3" name="扶助費最小値テキスト"/>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4" name="直線コネクタ 183"/>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149877</xdr:rowOff>
    </xdr:from>
    <xdr:ext cx="762000" cy="259045"/>
    <xdr:sp macro="" textlink="">
      <xdr:nvSpPr>
        <xdr:cNvPr id="185" name="扶助費最大値テキスト"/>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63500</xdr:rowOff>
    </xdr:from>
    <xdr:to>
      <xdr:col>24</xdr:col>
      <xdr:colOff>114300</xdr:colOff>
      <xdr:row>54</xdr:row>
      <xdr:rowOff>63500</xdr:rowOff>
    </xdr:to>
    <xdr:cxnSp macro="">
      <xdr:nvCxnSpPr>
        <xdr:cNvPr id="186" name="直線コネクタ 185"/>
        <xdr:cNvCxnSpPr/>
      </xdr:nvCxnSpPr>
      <xdr:spPr>
        <a:xfrm>
          <a:off x="4737100" y="932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152400</xdr:rowOff>
    </xdr:from>
    <xdr:to>
      <xdr:col>24</xdr:col>
      <xdr:colOff>25400</xdr:colOff>
      <xdr:row>56</xdr:row>
      <xdr:rowOff>165100</xdr:rowOff>
    </xdr:to>
    <xdr:cxnSp macro="">
      <xdr:nvCxnSpPr>
        <xdr:cNvPr id="187" name="直線コネクタ 186"/>
        <xdr:cNvCxnSpPr/>
      </xdr:nvCxnSpPr>
      <xdr:spPr>
        <a:xfrm flipV="1">
          <a:off x="3987800" y="9753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92727</xdr:rowOff>
    </xdr:from>
    <xdr:ext cx="762000" cy="259045"/>
    <xdr:sp macro="" textlink="">
      <xdr:nvSpPr>
        <xdr:cNvPr id="188" name="扶助費平均値テキスト"/>
        <xdr:cNvSpPr txBox="1"/>
      </xdr:nvSpPr>
      <xdr:spPr>
        <a:xfrm>
          <a:off x="4914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120650</xdr:rowOff>
    </xdr:from>
    <xdr:to>
      <xdr:col>24</xdr:col>
      <xdr:colOff>76200</xdr:colOff>
      <xdr:row>58</xdr:row>
      <xdr:rowOff>50800</xdr:rowOff>
    </xdr:to>
    <xdr:sp macro="" textlink="">
      <xdr:nvSpPr>
        <xdr:cNvPr id="189" name="フローチャート: 判断 188"/>
        <xdr:cNvSpPr/>
      </xdr:nvSpPr>
      <xdr:spPr>
        <a:xfrm>
          <a:off x="4775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165100</xdr:rowOff>
    </xdr:from>
    <xdr:to>
      <xdr:col>19</xdr:col>
      <xdr:colOff>187325</xdr:colOff>
      <xdr:row>56</xdr:row>
      <xdr:rowOff>165100</xdr:rowOff>
    </xdr:to>
    <xdr:cxnSp macro="">
      <xdr:nvCxnSpPr>
        <xdr:cNvPr id="190" name="直線コネクタ 189"/>
        <xdr:cNvCxnSpPr/>
      </xdr:nvCxnSpPr>
      <xdr:spPr>
        <a:xfrm>
          <a:off x="3098800" y="976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95250</xdr:rowOff>
    </xdr:from>
    <xdr:to>
      <xdr:col>20</xdr:col>
      <xdr:colOff>38100</xdr:colOff>
      <xdr:row>58</xdr:row>
      <xdr:rowOff>25400</xdr:rowOff>
    </xdr:to>
    <xdr:sp macro="" textlink="">
      <xdr:nvSpPr>
        <xdr:cNvPr id="191" name="フローチャート: 判断 190"/>
        <xdr:cNvSpPr/>
      </xdr:nvSpPr>
      <xdr:spPr>
        <a:xfrm>
          <a:off x="3937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10177</xdr:rowOff>
    </xdr:from>
    <xdr:ext cx="736600" cy="259045"/>
    <xdr:sp macro="" textlink="">
      <xdr:nvSpPr>
        <xdr:cNvPr id="192" name="テキスト ボックス 191"/>
        <xdr:cNvSpPr txBox="1"/>
      </xdr:nvSpPr>
      <xdr:spPr>
        <a:xfrm>
          <a:off x="3606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76200</xdr:rowOff>
    </xdr:from>
    <xdr:to>
      <xdr:col>15</xdr:col>
      <xdr:colOff>98425</xdr:colOff>
      <xdr:row>56</xdr:row>
      <xdr:rowOff>165100</xdr:rowOff>
    </xdr:to>
    <xdr:cxnSp macro="">
      <xdr:nvCxnSpPr>
        <xdr:cNvPr id="193" name="直線コネクタ 192"/>
        <xdr:cNvCxnSpPr/>
      </xdr:nvCxnSpPr>
      <xdr:spPr>
        <a:xfrm>
          <a:off x="2209800" y="96774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95250</xdr:rowOff>
    </xdr:from>
    <xdr:to>
      <xdr:col>15</xdr:col>
      <xdr:colOff>149225</xdr:colOff>
      <xdr:row>58</xdr:row>
      <xdr:rowOff>25400</xdr:rowOff>
    </xdr:to>
    <xdr:sp macro="" textlink="">
      <xdr:nvSpPr>
        <xdr:cNvPr id="194" name="フローチャート: 判断 193"/>
        <xdr:cNvSpPr/>
      </xdr:nvSpPr>
      <xdr:spPr>
        <a:xfrm>
          <a:off x="3048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10177</xdr:rowOff>
    </xdr:from>
    <xdr:ext cx="762000" cy="259045"/>
    <xdr:sp macro="" textlink="">
      <xdr:nvSpPr>
        <xdr:cNvPr id="195" name="テキスト ボックス 194"/>
        <xdr:cNvSpPr txBox="1"/>
      </xdr:nvSpPr>
      <xdr:spPr>
        <a:xfrm>
          <a:off x="2717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133350</xdr:rowOff>
    </xdr:from>
    <xdr:to>
      <xdr:col>11</xdr:col>
      <xdr:colOff>9525</xdr:colOff>
      <xdr:row>56</xdr:row>
      <xdr:rowOff>76200</xdr:rowOff>
    </xdr:to>
    <xdr:cxnSp macro="">
      <xdr:nvCxnSpPr>
        <xdr:cNvPr id="196" name="直線コネクタ 195"/>
        <xdr:cNvCxnSpPr/>
      </xdr:nvCxnSpPr>
      <xdr:spPr>
        <a:xfrm>
          <a:off x="1320800" y="9563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7" name="フローチャート: 判断 196"/>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198" name="テキスト ボックス 197"/>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101600</xdr:rowOff>
    </xdr:from>
    <xdr:to>
      <xdr:col>6</xdr:col>
      <xdr:colOff>171450</xdr:colOff>
      <xdr:row>57</xdr:row>
      <xdr:rowOff>31750</xdr:rowOff>
    </xdr:to>
    <xdr:sp macro="" textlink="">
      <xdr:nvSpPr>
        <xdr:cNvPr id="199" name="フローチャート: 判断 198"/>
        <xdr:cNvSpPr/>
      </xdr:nvSpPr>
      <xdr:spPr>
        <a:xfrm>
          <a:off x="1270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16527</xdr:rowOff>
    </xdr:from>
    <xdr:ext cx="762000" cy="259045"/>
    <xdr:sp macro="" textlink="">
      <xdr:nvSpPr>
        <xdr:cNvPr id="200" name="テキスト ボックス 199"/>
        <xdr:cNvSpPr txBox="1"/>
      </xdr:nvSpPr>
      <xdr:spPr>
        <a:xfrm>
          <a:off x="939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101600</xdr:rowOff>
    </xdr:from>
    <xdr:to>
      <xdr:col>24</xdr:col>
      <xdr:colOff>76200</xdr:colOff>
      <xdr:row>57</xdr:row>
      <xdr:rowOff>31750</xdr:rowOff>
    </xdr:to>
    <xdr:sp macro="" textlink="">
      <xdr:nvSpPr>
        <xdr:cNvPr id="206" name="楕円 205"/>
        <xdr:cNvSpPr/>
      </xdr:nvSpPr>
      <xdr:spPr>
        <a:xfrm>
          <a:off x="47752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118127</xdr:rowOff>
    </xdr:from>
    <xdr:ext cx="762000" cy="259045"/>
    <xdr:sp macro="" textlink="">
      <xdr:nvSpPr>
        <xdr:cNvPr id="207" name="扶助費該当値テキスト"/>
        <xdr:cNvSpPr txBox="1"/>
      </xdr:nvSpPr>
      <xdr:spPr>
        <a:xfrm>
          <a:off x="49149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114300</xdr:rowOff>
    </xdr:from>
    <xdr:to>
      <xdr:col>20</xdr:col>
      <xdr:colOff>38100</xdr:colOff>
      <xdr:row>57</xdr:row>
      <xdr:rowOff>44450</xdr:rowOff>
    </xdr:to>
    <xdr:sp macro="" textlink="">
      <xdr:nvSpPr>
        <xdr:cNvPr id="208" name="楕円 207"/>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209" name="テキスト ボックス 208"/>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114300</xdr:rowOff>
    </xdr:from>
    <xdr:to>
      <xdr:col>15</xdr:col>
      <xdr:colOff>149225</xdr:colOff>
      <xdr:row>57</xdr:row>
      <xdr:rowOff>44450</xdr:rowOff>
    </xdr:to>
    <xdr:sp macro="" textlink="">
      <xdr:nvSpPr>
        <xdr:cNvPr id="210" name="楕円 209"/>
        <xdr:cNvSpPr/>
      </xdr:nvSpPr>
      <xdr:spPr>
        <a:xfrm>
          <a:off x="3048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211" name="テキスト ボックス 210"/>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25400</xdr:rowOff>
    </xdr:from>
    <xdr:to>
      <xdr:col>11</xdr:col>
      <xdr:colOff>60325</xdr:colOff>
      <xdr:row>56</xdr:row>
      <xdr:rowOff>127000</xdr:rowOff>
    </xdr:to>
    <xdr:sp macro="" textlink="">
      <xdr:nvSpPr>
        <xdr:cNvPr id="212" name="楕円 211"/>
        <xdr:cNvSpPr/>
      </xdr:nvSpPr>
      <xdr:spPr>
        <a:xfrm>
          <a:off x="2159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137177</xdr:rowOff>
    </xdr:from>
    <xdr:ext cx="762000" cy="259045"/>
    <xdr:sp macro="" textlink="">
      <xdr:nvSpPr>
        <xdr:cNvPr id="213" name="テキスト ボックス 212"/>
        <xdr:cNvSpPr txBox="1"/>
      </xdr:nvSpPr>
      <xdr:spPr>
        <a:xfrm>
          <a:off x="1828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82550</xdr:rowOff>
    </xdr:from>
    <xdr:to>
      <xdr:col>6</xdr:col>
      <xdr:colOff>171450</xdr:colOff>
      <xdr:row>56</xdr:row>
      <xdr:rowOff>12700</xdr:rowOff>
    </xdr:to>
    <xdr:sp macro="" textlink="">
      <xdr:nvSpPr>
        <xdr:cNvPr id="214" name="楕円 213"/>
        <xdr:cNvSpPr/>
      </xdr:nvSpPr>
      <xdr:spPr>
        <a:xfrm>
          <a:off x="1270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22877</xdr:rowOff>
    </xdr:from>
    <xdr:ext cx="762000" cy="259045"/>
    <xdr:sp macro="" textlink="">
      <xdr:nvSpPr>
        <xdr:cNvPr id="215" name="テキスト ボックス 214"/>
        <xdr:cNvSpPr txBox="1"/>
      </xdr:nvSpPr>
      <xdr:spPr>
        <a:xfrm>
          <a:off x="939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その他は前年度より</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増加し、類似団体内順位も</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位から</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位へと大きく下落した。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全体的な決算額が減少している中で、繰出金が微増となっていることが要因で、繰出金の構成比率だけでも前年度</a:t>
          </a:r>
          <a:r>
            <a:rPr kumimoji="1" lang="en-US" altLang="ja-JP" sz="1300">
              <a:latin typeface="ＭＳ Ｐゴシック" panose="020B0600070205080204" pitchFamily="50" charset="-128"/>
              <a:ea typeface="ＭＳ Ｐゴシック" panose="020B0600070205080204" pitchFamily="50" charset="-128"/>
            </a:rPr>
            <a:t>13.5</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14.5</a:t>
          </a:r>
          <a:r>
            <a:rPr kumimoji="1" lang="ja-JP" altLang="en-US" sz="1300">
              <a:latin typeface="ＭＳ Ｐゴシック" panose="020B0600070205080204" pitchFamily="50" charset="-128"/>
              <a:ea typeface="ＭＳ Ｐゴシック" panose="020B0600070205080204" pitchFamily="50" charset="-128"/>
            </a:rPr>
            <a:t>と</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増加している。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0" name="直線コネクタ 229"/>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1" name="テキスト ボックス 230"/>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4" name="直線コネクタ 233"/>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5" name="テキスト ボックス 234"/>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115570</xdr:rowOff>
    </xdr:from>
    <xdr:to>
      <xdr:col>82</xdr:col>
      <xdr:colOff>107950</xdr:colOff>
      <xdr:row>61</xdr:row>
      <xdr:rowOff>64135</xdr:rowOff>
    </xdr:to>
    <xdr:cxnSp macro="">
      <xdr:nvCxnSpPr>
        <xdr:cNvPr id="238" name="直線コネクタ 237"/>
        <xdr:cNvCxnSpPr/>
      </xdr:nvCxnSpPr>
      <xdr:spPr>
        <a:xfrm flipV="1">
          <a:off x="16510000" y="937387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9" name="その他最小値テキスト"/>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40" name="直線コネクタ 239"/>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30497</xdr:rowOff>
    </xdr:from>
    <xdr:ext cx="762000" cy="259045"/>
    <xdr:sp macro="" textlink="">
      <xdr:nvSpPr>
        <xdr:cNvPr id="241" name="その他最大値テキスト"/>
        <xdr:cNvSpPr txBox="1"/>
      </xdr:nvSpPr>
      <xdr:spPr>
        <a:xfrm>
          <a:off x="16598900" y="9117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115570</xdr:rowOff>
    </xdr:from>
    <xdr:to>
      <xdr:col>82</xdr:col>
      <xdr:colOff>196850</xdr:colOff>
      <xdr:row>54</xdr:row>
      <xdr:rowOff>115570</xdr:rowOff>
    </xdr:to>
    <xdr:cxnSp macro="">
      <xdr:nvCxnSpPr>
        <xdr:cNvPr id="242" name="直線コネクタ 241"/>
        <xdr:cNvCxnSpPr/>
      </xdr:nvCxnSpPr>
      <xdr:spPr>
        <a:xfrm>
          <a:off x="16421100" y="937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41275</xdr:rowOff>
    </xdr:from>
    <xdr:to>
      <xdr:col>82</xdr:col>
      <xdr:colOff>107950</xdr:colOff>
      <xdr:row>59</xdr:row>
      <xdr:rowOff>18415</xdr:rowOff>
    </xdr:to>
    <xdr:cxnSp macro="">
      <xdr:nvCxnSpPr>
        <xdr:cNvPr id="243" name="直線コネクタ 242"/>
        <xdr:cNvCxnSpPr/>
      </xdr:nvCxnSpPr>
      <xdr:spPr>
        <a:xfrm>
          <a:off x="15671800" y="9985375"/>
          <a:ext cx="8382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64152</xdr:rowOff>
    </xdr:from>
    <xdr:ext cx="762000" cy="259045"/>
    <xdr:sp macro="" textlink="">
      <xdr:nvSpPr>
        <xdr:cNvPr id="244" name="その他平均値テキスト"/>
        <xdr:cNvSpPr txBox="1"/>
      </xdr:nvSpPr>
      <xdr:spPr>
        <a:xfrm>
          <a:off x="16598900" y="98368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47625</xdr:rowOff>
    </xdr:from>
    <xdr:to>
      <xdr:col>82</xdr:col>
      <xdr:colOff>158750</xdr:colOff>
      <xdr:row>58</xdr:row>
      <xdr:rowOff>149225</xdr:rowOff>
    </xdr:to>
    <xdr:sp macro="" textlink="">
      <xdr:nvSpPr>
        <xdr:cNvPr id="245" name="フローチャート: 判断 244"/>
        <xdr:cNvSpPr/>
      </xdr:nvSpPr>
      <xdr:spPr>
        <a:xfrm>
          <a:off x="164592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24130</xdr:rowOff>
    </xdr:from>
    <xdr:to>
      <xdr:col>78</xdr:col>
      <xdr:colOff>69850</xdr:colOff>
      <xdr:row>58</xdr:row>
      <xdr:rowOff>41275</xdr:rowOff>
    </xdr:to>
    <xdr:cxnSp macro="">
      <xdr:nvCxnSpPr>
        <xdr:cNvPr id="246" name="直線コネクタ 245"/>
        <xdr:cNvCxnSpPr/>
      </xdr:nvCxnSpPr>
      <xdr:spPr>
        <a:xfrm>
          <a:off x="14782800" y="9625330"/>
          <a:ext cx="889000" cy="36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59055</xdr:rowOff>
    </xdr:from>
    <xdr:to>
      <xdr:col>78</xdr:col>
      <xdr:colOff>120650</xdr:colOff>
      <xdr:row>58</xdr:row>
      <xdr:rowOff>160655</xdr:rowOff>
    </xdr:to>
    <xdr:sp macro="" textlink="">
      <xdr:nvSpPr>
        <xdr:cNvPr id="247" name="フローチャート: 判断 246"/>
        <xdr:cNvSpPr/>
      </xdr:nvSpPr>
      <xdr:spPr>
        <a:xfrm>
          <a:off x="15621000" y="100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145432</xdr:rowOff>
    </xdr:from>
    <xdr:ext cx="736600" cy="259045"/>
    <xdr:sp macro="" textlink="">
      <xdr:nvSpPr>
        <xdr:cNvPr id="248" name="テキスト ボックス 247"/>
        <xdr:cNvSpPr txBox="1"/>
      </xdr:nvSpPr>
      <xdr:spPr>
        <a:xfrm>
          <a:off x="15290800" y="10089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24130</xdr:rowOff>
    </xdr:from>
    <xdr:to>
      <xdr:col>73</xdr:col>
      <xdr:colOff>180975</xdr:colOff>
      <xdr:row>59</xdr:row>
      <xdr:rowOff>35560</xdr:rowOff>
    </xdr:to>
    <xdr:cxnSp macro="">
      <xdr:nvCxnSpPr>
        <xdr:cNvPr id="249" name="直線コネクタ 248"/>
        <xdr:cNvCxnSpPr/>
      </xdr:nvCxnSpPr>
      <xdr:spPr>
        <a:xfrm flipV="1">
          <a:off x="13893800" y="9625330"/>
          <a:ext cx="889000" cy="52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0" name="フローチャート: 判断 249"/>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51" name="テキスト ボックス 250"/>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167005</xdr:rowOff>
    </xdr:from>
    <xdr:to>
      <xdr:col>69</xdr:col>
      <xdr:colOff>92075</xdr:colOff>
      <xdr:row>59</xdr:row>
      <xdr:rowOff>35560</xdr:rowOff>
    </xdr:to>
    <xdr:cxnSp macro="">
      <xdr:nvCxnSpPr>
        <xdr:cNvPr id="252" name="直線コネクタ 251"/>
        <xdr:cNvCxnSpPr/>
      </xdr:nvCxnSpPr>
      <xdr:spPr>
        <a:xfrm>
          <a:off x="13004800" y="1011110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64770</xdr:rowOff>
    </xdr:from>
    <xdr:to>
      <xdr:col>69</xdr:col>
      <xdr:colOff>142875</xdr:colOff>
      <xdr:row>58</xdr:row>
      <xdr:rowOff>166370</xdr:rowOff>
    </xdr:to>
    <xdr:sp macro="" textlink="">
      <xdr:nvSpPr>
        <xdr:cNvPr id="253" name="フローチャート: 判断 252"/>
        <xdr:cNvSpPr/>
      </xdr:nvSpPr>
      <xdr:spPr>
        <a:xfrm>
          <a:off x="13843000" y="100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5097</xdr:rowOff>
    </xdr:from>
    <xdr:ext cx="762000" cy="259045"/>
    <xdr:sp macro="" textlink="">
      <xdr:nvSpPr>
        <xdr:cNvPr id="254" name="テキスト ボックス 253"/>
        <xdr:cNvSpPr txBox="1"/>
      </xdr:nvSpPr>
      <xdr:spPr>
        <a:xfrm>
          <a:off x="13512800" y="977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110490</xdr:rowOff>
    </xdr:from>
    <xdr:to>
      <xdr:col>65</xdr:col>
      <xdr:colOff>53975</xdr:colOff>
      <xdr:row>59</xdr:row>
      <xdr:rowOff>40640</xdr:rowOff>
    </xdr:to>
    <xdr:sp macro="" textlink="">
      <xdr:nvSpPr>
        <xdr:cNvPr id="255" name="フローチャート: 判断 254"/>
        <xdr:cNvSpPr/>
      </xdr:nvSpPr>
      <xdr:spPr>
        <a:xfrm>
          <a:off x="12954000" y="1005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50817</xdr:rowOff>
    </xdr:from>
    <xdr:ext cx="762000" cy="259045"/>
    <xdr:sp macro="" textlink="">
      <xdr:nvSpPr>
        <xdr:cNvPr id="256" name="テキスト ボックス 255"/>
        <xdr:cNvSpPr txBox="1"/>
      </xdr:nvSpPr>
      <xdr:spPr>
        <a:xfrm>
          <a:off x="12623800" y="9823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139065</xdr:rowOff>
    </xdr:from>
    <xdr:to>
      <xdr:col>82</xdr:col>
      <xdr:colOff>158750</xdr:colOff>
      <xdr:row>59</xdr:row>
      <xdr:rowOff>69215</xdr:rowOff>
    </xdr:to>
    <xdr:sp macro="" textlink="">
      <xdr:nvSpPr>
        <xdr:cNvPr id="262" name="楕円 261"/>
        <xdr:cNvSpPr/>
      </xdr:nvSpPr>
      <xdr:spPr>
        <a:xfrm>
          <a:off x="16459200" y="1008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111142</xdr:rowOff>
    </xdr:from>
    <xdr:ext cx="762000" cy="259045"/>
    <xdr:sp macro="" textlink="">
      <xdr:nvSpPr>
        <xdr:cNvPr id="263" name="その他該当値テキスト"/>
        <xdr:cNvSpPr txBox="1"/>
      </xdr:nvSpPr>
      <xdr:spPr>
        <a:xfrm>
          <a:off x="16598900" y="1005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161925</xdr:rowOff>
    </xdr:from>
    <xdr:to>
      <xdr:col>78</xdr:col>
      <xdr:colOff>120650</xdr:colOff>
      <xdr:row>58</xdr:row>
      <xdr:rowOff>92075</xdr:rowOff>
    </xdr:to>
    <xdr:sp macro="" textlink="">
      <xdr:nvSpPr>
        <xdr:cNvPr id="264" name="楕円 263"/>
        <xdr:cNvSpPr/>
      </xdr:nvSpPr>
      <xdr:spPr>
        <a:xfrm>
          <a:off x="15621000" y="993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102252</xdr:rowOff>
    </xdr:from>
    <xdr:ext cx="736600" cy="259045"/>
    <xdr:sp macro="" textlink="">
      <xdr:nvSpPr>
        <xdr:cNvPr id="265" name="テキスト ボックス 264"/>
        <xdr:cNvSpPr txBox="1"/>
      </xdr:nvSpPr>
      <xdr:spPr>
        <a:xfrm>
          <a:off x="15290800" y="9703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144780</xdr:rowOff>
    </xdr:from>
    <xdr:to>
      <xdr:col>74</xdr:col>
      <xdr:colOff>31750</xdr:colOff>
      <xdr:row>56</xdr:row>
      <xdr:rowOff>74930</xdr:rowOff>
    </xdr:to>
    <xdr:sp macro="" textlink="">
      <xdr:nvSpPr>
        <xdr:cNvPr id="266" name="楕円 265"/>
        <xdr:cNvSpPr/>
      </xdr:nvSpPr>
      <xdr:spPr>
        <a:xfrm>
          <a:off x="14732000" y="957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85107</xdr:rowOff>
    </xdr:from>
    <xdr:ext cx="762000" cy="259045"/>
    <xdr:sp macro="" textlink="">
      <xdr:nvSpPr>
        <xdr:cNvPr id="267" name="テキスト ボックス 266"/>
        <xdr:cNvSpPr txBox="1"/>
      </xdr:nvSpPr>
      <xdr:spPr>
        <a:xfrm>
          <a:off x="14401800" y="934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156210</xdr:rowOff>
    </xdr:from>
    <xdr:to>
      <xdr:col>69</xdr:col>
      <xdr:colOff>142875</xdr:colOff>
      <xdr:row>59</xdr:row>
      <xdr:rowOff>86360</xdr:rowOff>
    </xdr:to>
    <xdr:sp macro="" textlink="">
      <xdr:nvSpPr>
        <xdr:cNvPr id="268" name="楕円 267"/>
        <xdr:cNvSpPr/>
      </xdr:nvSpPr>
      <xdr:spPr>
        <a:xfrm>
          <a:off x="13843000" y="1010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71137</xdr:rowOff>
    </xdr:from>
    <xdr:ext cx="762000" cy="259045"/>
    <xdr:sp macro="" textlink="">
      <xdr:nvSpPr>
        <xdr:cNvPr id="269" name="テキスト ボックス 268"/>
        <xdr:cNvSpPr txBox="1"/>
      </xdr:nvSpPr>
      <xdr:spPr>
        <a:xfrm>
          <a:off x="13512800" y="1018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116205</xdr:rowOff>
    </xdr:from>
    <xdr:to>
      <xdr:col>65</xdr:col>
      <xdr:colOff>53975</xdr:colOff>
      <xdr:row>59</xdr:row>
      <xdr:rowOff>46355</xdr:rowOff>
    </xdr:to>
    <xdr:sp macro="" textlink="">
      <xdr:nvSpPr>
        <xdr:cNvPr id="270" name="楕円 269"/>
        <xdr:cNvSpPr/>
      </xdr:nvSpPr>
      <xdr:spPr>
        <a:xfrm>
          <a:off x="12954000" y="1006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31132</xdr:rowOff>
    </xdr:from>
    <xdr:ext cx="762000" cy="259045"/>
    <xdr:sp macro="" textlink="">
      <xdr:nvSpPr>
        <xdr:cNvPr id="271" name="テキスト ボックス 270"/>
        <xdr:cNvSpPr txBox="1"/>
      </xdr:nvSpPr>
      <xdr:spPr>
        <a:xfrm>
          <a:off x="12623800" y="1014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補助費等そのものの歳出額が前年度より約</a:t>
          </a:r>
          <a:r>
            <a:rPr kumimoji="1" lang="en-US" altLang="ja-JP" sz="1300">
              <a:latin typeface="ＭＳ Ｐゴシック" panose="020B0600070205080204" pitchFamily="50" charset="-128"/>
              <a:ea typeface="ＭＳ Ｐゴシック" panose="020B0600070205080204" pitchFamily="50" charset="-128"/>
            </a:rPr>
            <a:t>7,300</a:t>
          </a:r>
          <a:r>
            <a:rPr kumimoji="1" lang="ja-JP" altLang="en-US" sz="1300">
              <a:latin typeface="ＭＳ Ｐゴシック" panose="020B0600070205080204" pitchFamily="50" charset="-128"/>
              <a:ea typeface="ＭＳ Ｐゴシック" panose="020B0600070205080204" pitchFamily="50" charset="-128"/>
            </a:rPr>
            <a:t>万円ほど増加しているため、前年度より</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増加した。これにより類似団体内順位は前年度</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位から</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位へと大きく下落した。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全国平均は少し超える結果となったが、類似団体内平均や三重県平均を下回る数値であるため、引き続き低い水準を維持できるように努める。</a:t>
          </a:r>
        </a:p>
      </xdr:txBody>
    </xdr:sp>
    <xdr:clientData/>
  </xdr:twoCellAnchor>
  <xdr:oneCellAnchor>
    <xdr:from>
      <xdr:col>62</xdr:col>
      <xdr:colOff>6350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6" name="直線コネクタ 28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7" name="テキスト ボックス 28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8" name="直線コネクタ 28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9" name="テキスト ボックス 28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0" name="直線コネクタ 28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1" name="テキスト ボックス 29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2" name="直線コネクタ 29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3" name="テキスト ボックス 29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94996</xdr:rowOff>
    </xdr:to>
    <xdr:cxnSp macro="">
      <xdr:nvCxnSpPr>
        <xdr:cNvPr id="296" name="直線コネクタ 295"/>
        <xdr:cNvCxnSpPr/>
      </xdr:nvCxnSpPr>
      <xdr:spPr>
        <a:xfrm flipV="1">
          <a:off x="16510000" y="5956300"/>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297" name="補助費等最小値テキスト"/>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298" name="直線コネクタ 297"/>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299" name="補助費等最大値テキスト"/>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0" name="直線コネクタ 299"/>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120142</xdr:rowOff>
    </xdr:from>
    <xdr:to>
      <xdr:col>82</xdr:col>
      <xdr:colOff>107950</xdr:colOff>
      <xdr:row>36</xdr:row>
      <xdr:rowOff>35560</xdr:rowOff>
    </xdr:to>
    <xdr:cxnSp macro="">
      <xdr:nvCxnSpPr>
        <xdr:cNvPr id="301" name="直線コネクタ 300"/>
        <xdr:cNvCxnSpPr/>
      </xdr:nvCxnSpPr>
      <xdr:spPr>
        <a:xfrm>
          <a:off x="15671800" y="612089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27703</xdr:rowOff>
    </xdr:from>
    <xdr:ext cx="762000" cy="259045"/>
    <xdr:sp macro="" textlink="">
      <xdr:nvSpPr>
        <xdr:cNvPr id="302" name="補助費等平均値テキスト"/>
        <xdr:cNvSpPr txBox="1"/>
      </xdr:nvSpPr>
      <xdr:spPr>
        <a:xfrm>
          <a:off x="16598900" y="6371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55626</xdr:rowOff>
    </xdr:from>
    <xdr:to>
      <xdr:col>82</xdr:col>
      <xdr:colOff>158750</xdr:colOff>
      <xdr:row>37</xdr:row>
      <xdr:rowOff>157226</xdr:rowOff>
    </xdr:to>
    <xdr:sp macro="" textlink="">
      <xdr:nvSpPr>
        <xdr:cNvPr id="303" name="フローチャート: 判断 302"/>
        <xdr:cNvSpPr/>
      </xdr:nvSpPr>
      <xdr:spPr>
        <a:xfrm>
          <a:off x="164592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120142</xdr:rowOff>
    </xdr:from>
    <xdr:to>
      <xdr:col>78</xdr:col>
      <xdr:colOff>69850</xdr:colOff>
      <xdr:row>36</xdr:row>
      <xdr:rowOff>21844</xdr:rowOff>
    </xdr:to>
    <xdr:cxnSp macro="">
      <xdr:nvCxnSpPr>
        <xdr:cNvPr id="304" name="直線コネクタ 303"/>
        <xdr:cNvCxnSpPr/>
      </xdr:nvCxnSpPr>
      <xdr:spPr>
        <a:xfrm flipV="1">
          <a:off x="14782800" y="612089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23622</xdr:rowOff>
    </xdr:from>
    <xdr:to>
      <xdr:col>78</xdr:col>
      <xdr:colOff>120650</xdr:colOff>
      <xdr:row>37</xdr:row>
      <xdr:rowOff>125222</xdr:rowOff>
    </xdr:to>
    <xdr:sp macro="" textlink="">
      <xdr:nvSpPr>
        <xdr:cNvPr id="305" name="フローチャート: 判断 304"/>
        <xdr:cNvSpPr/>
      </xdr:nvSpPr>
      <xdr:spPr>
        <a:xfrm>
          <a:off x="15621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109999</xdr:rowOff>
    </xdr:from>
    <xdr:ext cx="736600" cy="259045"/>
    <xdr:sp macro="" textlink="">
      <xdr:nvSpPr>
        <xdr:cNvPr id="306" name="テキスト ボックス 305"/>
        <xdr:cNvSpPr txBox="1"/>
      </xdr:nvSpPr>
      <xdr:spPr>
        <a:xfrm>
          <a:off x="15290800" y="645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21844</xdr:rowOff>
    </xdr:from>
    <xdr:to>
      <xdr:col>73</xdr:col>
      <xdr:colOff>180975</xdr:colOff>
      <xdr:row>36</xdr:row>
      <xdr:rowOff>40132</xdr:rowOff>
    </xdr:to>
    <xdr:cxnSp macro="">
      <xdr:nvCxnSpPr>
        <xdr:cNvPr id="307" name="直線コネクタ 306"/>
        <xdr:cNvCxnSpPr/>
      </xdr:nvCxnSpPr>
      <xdr:spPr>
        <a:xfrm flipV="1">
          <a:off x="13893800" y="61940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8" name="フローチャート: 判断 307"/>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09" name="テキスト ボックス 308"/>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40132</xdr:rowOff>
    </xdr:from>
    <xdr:to>
      <xdr:col>69</xdr:col>
      <xdr:colOff>92075</xdr:colOff>
      <xdr:row>36</xdr:row>
      <xdr:rowOff>85852</xdr:rowOff>
    </xdr:to>
    <xdr:cxnSp macro="">
      <xdr:nvCxnSpPr>
        <xdr:cNvPr id="310" name="直線コネクタ 309"/>
        <xdr:cNvCxnSpPr/>
      </xdr:nvCxnSpPr>
      <xdr:spPr>
        <a:xfrm flipV="1">
          <a:off x="13004800" y="62123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11" name="フローチャート: 判断 310"/>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12" name="テキスト ボックス 311"/>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13" name="フローチャート: 判断 312"/>
        <xdr:cNvSpPr/>
      </xdr:nvSpPr>
      <xdr:spPr>
        <a:xfrm>
          <a:off x="12954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50563</xdr:rowOff>
    </xdr:from>
    <xdr:ext cx="762000" cy="259045"/>
    <xdr:sp macro="" textlink="">
      <xdr:nvSpPr>
        <xdr:cNvPr id="314" name="テキスト ボックス 313"/>
        <xdr:cNvSpPr txBox="1"/>
      </xdr:nvSpPr>
      <xdr:spPr>
        <a:xfrm>
          <a:off x="12623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20" name="楕円 319"/>
        <xdr:cNvSpPr/>
      </xdr:nvSpPr>
      <xdr:spPr>
        <a:xfrm>
          <a:off x="16459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1287</xdr:rowOff>
    </xdr:from>
    <xdr:ext cx="762000" cy="259045"/>
    <xdr:sp macro="" textlink="">
      <xdr:nvSpPr>
        <xdr:cNvPr id="321" name="補助費等該当値テキスト"/>
        <xdr:cNvSpPr txBox="1"/>
      </xdr:nvSpPr>
      <xdr:spPr>
        <a:xfrm>
          <a:off x="16598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69342</xdr:rowOff>
    </xdr:from>
    <xdr:to>
      <xdr:col>78</xdr:col>
      <xdr:colOff>120650</xdr:colOff>
      <xdr:row>35</xdr:row>
      <xdr:rowOff>170942</xdr:rowOff>
    </xdr:to>
    <xdr:sp macro="" textlink="">
      <xdr:nvSpPr>
        <xdr:cNvPr id="322" name="楕円 321"/>
        <xdr:cNvSpPr/>
      </xdr:nvSpPr>
      <xdr:spPr>
        <a:xfrm>
          <a:off x="15621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9669</xdr:rowOff>
    </xdr:from>
    <xdr:ext cx="736600" cy="259045"/>
    <xdr:sp macro="" textlink="">
      <xdr:nvSpPr>
        <xdr:cNvPr id="323" name="テキスト ボックス 322"/>
        <xdr:cNvSpPr txBox="1"/>
      </xdr:nvSpPr>
      <xdr:spPr>
        <a:xfrm>
          <a:off x="15290800" y="5838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142494</xdr:rowOff>
    </xdr:from>
    <xdr:to>
      <xdr:col>74</xdr:col>
      <xdr:colOff>31750</xdr:colOff>
      <xdr:row>36</xdr:row>
      <xdr:rowOff>72644</xdr:rowOff>
    </xdr:to>
    <xdr:sp macro="" textlink="">
      <xdr:nvSpPr>
        <xdr:cNvPr id="324" name="楕円 323"/>
        <xdr:cNvSpPr/>
      </xdr:nvSpPr>
      <xdr:spPr>
        <a:xfrm>
          <a:off x="14732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82821</xdr:rowOff>
    </xdr:from>
    <xdr:ext cx="762000" cy="259045"/>
    <xdr:sp macro="" textlink="">
      <xdr:nvSpPr>
        <xdr:cNvPr id="325" name="テキスト ボックス 324"/>
        <xdr:cNvSpPr txBox="1"/>
      </xdr:nvSpPr>
      <xdr:spPr>
        <a:xfrm>
          <a:off x="14401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160782</xdr:rowOff>
    </xdr:from>
    <xdr:to>
      <xdr:col>69</xdr:col>
      <xdr:colOff>142875</xdr:colOff>
      <xdr:row>36</xdr:row>
      <xdr:rowOff>90932</xdr:rowOff>
    </xdr:to>
    <xdr:sp macro="" textlink="">
      <xdr:nvSpPr>
        <xdr:cNvPr id="326" name="楕円 325"/>
        <xdr:cNvSpPr/>
      </xdr:nvSpPr>
      <xdr:spPr>
        <a:xfrm>
          <a:off x="13843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27" name="テキスト ボックス 326"/>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35052</xdr:rowOff>
    </xdr:from>
    <xdr:to>
      <xdr:col>65</xdr:col>
      <xdr:colOff>53975</xdr:colOff>
      <xdr:row>36</xdr:row>
      <xdr:rowOff>136652</xdr:rowOff>
    </xdr:to>
    <xdr:sp macro="" textlink="">
      <xdr:nvSpPr>
        <xdr:cNvPr id="328" name="楕円 327"/>
        <xdr:cNvSpPr/>
      </xdr:nvSpPr>
      <xdr:spPr>
        <a:xfrm>
          <a:off x="12954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146829</xdr:rowOff>
    </xdr:from>
    <xdr:ext cx="762000" cy="259045"/>
    <xdr:sp macro="" textlink="">
      <xdr:nvSpPr>
        <xdr:cNvPr id="329" name="テキスト ボックス 328"/>
        <xdr:cNvSpPr txBox="1"/>
      </xdr:nvSpPr>
      <xdr:spPr>
        <a:xfrm>
          <a:off x="12623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3" name="正方形/長方形 33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4" name="正方形/長方形 33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5" name="正方形/長方形 33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6" name="正方形/長方形 33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8" name="正方形/長方形 33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0" name="テキスト ボックス 33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公債費は前年度より元利償還金が増となったことなどにより、</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増加し、類似団体内順位が</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位から</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位へと下落している。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依然として類似団体内平均、全国平均、三重県平均よりも低い割合ではあるが、今後は防災行政無線デジタル化事業等の大規模事業の元金償還開始により比率が高まる見込みである。</a:t>
          </a:r>
        </a:p>
      </xdr:txBody>
    </xdr:sp>
    <xdr:clientData/>
  </xdr:twoCellAnchor>
  <xdr:oneCellAnchor>
    <xdr:from>
      <xdr:col>3</xdr:col>
      <xdr:colOff>123825</xdr:colOff>
      <xdr:row>69</xdr:row>
      <xdr:rowOff>107950</xdr:rowOff>
    </xdr:from>
    <xdr:ext cx="298543" cy="225703"/>
    <xdr:sp macro="" textlink="">
      <xdr:nvSpPr>
        <xdr:cNvPr id="341" name="テキスト ボックス 34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3" name="テキスト ボックス 34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4" name="直線コネクタ 34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5" name="テキスト ボックス 34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6" name="直線コネクタ 34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7" name="テキスト ボックス 34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8" name="直線コネクタ 34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9" name="テキスト ボックス 34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0" name="直線コネクタ 34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1" name="テキスト ボックス 35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80</xdr:row>
      <xdr:rowOff>53848</xdr:rowOff>
    </xdr:to>
    <xdr:cxnSp macro="">
      <xdr:nvCxnSpPr>
        <xdr:cNvPr id="354" name="直線コネクタ 353"/>
        <xdr:cNvCxnSpPr/>
      </xdr:nvCxnSpPr>
      <xdr:spPr>
        <a:xfrm flipV="1">
          <a:off x="4826000" y="12631420"/>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55" name="公債費最小値テキスト"/>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56" name="直線コネクタ 355"/>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57" name="公債費最大値テキスト"/>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58" name="直線コネクタ 357"/>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30987</xdr:rowOff>
    </xdr:from>
    <xdr:to>
      <xdr:col>24</xdr:col>
      <xdr:colOff>25400</xdr:colOff>
      <xdr:row>76</xdr:row>
      <xdr:rowOff>85852</xdr:rowOff>
    </xdr:to>
    <xdr:cxnSp macro="">
      <xdr:nvCxnSpPr>
        <xdr:cNvPr id="359" name="直線コネクタ 358"/>
        <xdr:cNvCxnSpPr/>
      </xdr:nvCxnSpPr>
      <xdr:spPr>
        <a:xfrm>
          <a:off x="3987800" y="13061187"/>
          <a:ext cx="8382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158005</xdr:rowOff>
    </xdr:from>
    <xdr:ext cx="762000" cy="259045"/>
    <xdr:sp macro="" textlink="">
      <xdr:nvSpPr>
        <xdr:cNvPr id="360" name="公債費平均値テキスト"/>
        <xdr:cNvSpPr txBox="1"/>
      </xdr:nvSpPr>
      <xdr:spPr>
        <a:xfrm>
          <a:off x="4914900" y="13188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14478</xdr:rowOff>
    </xdr:from>
    <xdr:to>
      <xdr:col>24</xdr:col>
      <xdr:colOff>76200</xdr:colOff>
      <xdr:row>77</xdr:row>
      <xdr:rowOff>116078</xdr:rowOff>
    </xdr:to>
    <xdr:sp macro="" textlink="">
      <xdr:nvSpPr>
        <xdr:cNvPr id="361" name="フローチャート: 判断 360"/>
        <xdr:cNvSpPr/>
      </xdr:nvSpPr>
      <xdr:spPr>
        <a:xfrm>
          <a:off x="47752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165863</xdr:rowOff>
    </xdr:from>
    <xdr:to>
      <xdr:col>19</xdr:col>
      <xdr:colOff>187325</xdr:colOff>
      <xdr:row>76</xdr:row>
      <xdr:rowOff>30987</xdr:rowOff>
    </xdr:to>
    <xdr:cxnSp macro="">
      <xdr:nvCxnSpPr>
        <xdr:cNvPr id="362" name="直線コネクタ 361"/>
        <xdr:cNvCxnSpPr/>
      </xdr:nvCxnSpPr>
      <xdr:spPr>
        <a:xfrm>
          <a:off x="3098800" y="13024613"/>
          <a:ext cx="889000" cy="3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5335</xdr:rowOff>
    </xdr:from>
    <xdr:to>
      <xdr:col>20</xdr:col>
      <xdr:colOff>38100</xdr:colOff>
      <xdr:row>77</xdr:row>
      <xdr:rowOff>106935</xdr:rowOff>
    </xdr:to>
    <xdr:sp macro="" textlink="">
      <xdr:nvSpPr>
        <xdr:cNvPr id="363" name="フローチャート: 判断 362"/>
        <xdr:cNvSpPr/>
      </xdr:nvSpPr>
      <xdr:spPr>
        <a:xfrm>
          <a:off x="3937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91712</xdr:rowOff>
    </xdr:from>
    <xdr:ext cx="736600" cy="259045"/>
    <xdr:sp macro="" textlink="">
      <xdr:nvSpPr>
        <xdr:cNvPr id="364" name="テキスト ボックス 363"/>
        <xdr:cNvSpPr txBox="1"/>
      </xdr:nvSpPr>
      <xdr:spPr>
        <a:xfrm>
          <a:off x="3606800" y="13293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165863</xdr:rowOff>
    </xdr:from>
    <xdr:to>
      <xdr:col>15</xdr:col>
      <xdr:colOff>98425</xdr:colOff>
      <xdr:row>76</xdr:row>
      <xdr:rowOff>3556</xdr:rowOff>
    </xdr:to>
    <xdr:cxnSp macro="">
      <xdr:nvCxnSpPr>
        <xdr:cNvPr id="365" name="直線コネクタ 364"/>
        <xdr:cNvCxnSpPr/>
      </xdr:nvCxnSpPr>
      <xdr:spPr>
        <a:xfrm flipV="1">
          <a:off x="2209800" y="13024613"/>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66" name="フローチャート: 判断 365"/>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96283</xdr:rowOff>
    </xdr:from>
    <xdr:ext cx="762000" cy="259045"/>
    <xdr:sp macro="" textlink="">
      <xdr:nvSpPr>
        <xdr:cNvPr id="367" name="テキスト ボックス 366"/>
        <xdr:cNvSpPr txBox="1"/>
      </xdr:nvSpPr>
      <xdr:spPr>
        <a:xfrm>
          <a:off x="2717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170435</xdr:rowOff>
    </xdr:from>
    <xdr:to>
      <xdr:col>11</xdr:col>
      <xdr:colOff>9525</xdr:colOff>
      <xdr:row>76</xdr:row>
      <xdr:rowOff>3556</xdr:rowOff>
    </xdr:to>
    <xdr:cxnSp macro="">
      <xdr:nvCxnSpPr>
        <xdr:cNvPr id="368" name="直線コネクタ 367"/>
        <xdr:cNvCxnSpPr/>
      </xdr:nvCxnSpPr>
      <xdr:spPr>
        <a:xfrm>
          <a:off x="1320800" y="130291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69" name="フローチャート: 判断 368"/>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70" name="テキスト ボックス 369"/>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1" name="フローチャート: 判断 370"/>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2" name="テキスト ボックス 371"/>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35052</xdr:rowOff>
    </xdr:from>
    <xdr:to>
      <xdr:col>24</xdr:col>
      <xdr:colOff>76200</xdr:colOff>
      <xdr:row>76</xdr:row>
      <xdr:rowOff>136652</xdr:rowOff>
    </xdr:to>
    <xdr:sp macro="" textlink="">
      <xdr:nvSpPr>
        <xdr:cNvPr id="378" name="楕円 377"/>
        <xdr:cNvSpPr/>
      </xdr:nvSpPr>
      <xdr:spPr>
        <a:xfrm>
          <a:off x="47752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51579</xdr:rowOff>
    </xdr:from>
    <xdr:ext cx="762000" cy="259045"/>
    <xdr:sp macro="" textlink="">
      <xdr:nvSpPr>
        <xdr:cNvPr id="379" name="公債費該当値テキスト"/>
        <xdr:cNvSpPr txBox="1"/>
      </xdr:nvSpPr>
      <xdr:spPr>
        <a:xfrm>
          <a:off x="4914900" y="1291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151637</xdr:rowOff>
    </xdr:from>
    <xdr:to>
      <xdr:col>20</xdr:col>
      <xdr:colOff>38100</xdr:colOff>
      <xdr:row>76</xdr:row>
      <xdr:rowOff>81787</xdr:rowOff>
    </xdr:to>
    <xdr:sp macro="" textlink="">
      <xdr:nvSpPr>
        <xdr:cNvPr id="380" name="楕円 379"/>
        <xdr:cNvSpPr/>
      </xdr:nvSpPr>
      <xdr:spPr>
        <a:xfrm>
          <a:off x="3937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91965</xdr:rowOff>
    </xdr:from>
    <xdr:ext cx="736600" cy="259045"/>
    <xdr:sp macro="" textlink="">
      <xdr:nvSpPr>
        <xdr:cNvPr id="381" name="テキスト ボックス 380"/>
        <xdr:cNvSpPr txBox="1"/>
      </xdr:nvSpPr>
      <xdr:spPr>
        <a:xfrm>
          <a:off x="3606800" y="12779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115062</xdr:rowOff>
    </xdr:from>
    <xdr:to>
      <xdr:col>15</xdr:col>
      <xdr:colOff>149225</xdr:colOff>
      <xdr:row>76</xdr:row>
      <xdr:rowOff>45213</xdr:rowOff>
    </xdr:to>
    <xdr:sp macro="" textlink="">
      <xdr:nvSpPr>
        <xdr:cNvPr id="382" name="楕円 381"/>
        <xdr:cNvSpPr/>
      </xdr:nvSpPr>
      <xdr:spPr>
        <a:xfrm>
          <a:off x="3048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55389</xdr:rowOff>
    </xdr:from>
    <xdr:ext cx="762000" cy="259045"/>
    <xdr:sp macro="" textlink="">
      <xdr:nvSpPr>
        <xdr:cNvPr id="383" name="テキスト ボックス 382"/>
        <xdr:cNvSpPr txBox="1"/>
      </xdr:nvSpPr>
      <xdr:spPr>
        <a:xfrm>
          <a:off x="2717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124206</xdr:rowOff>
    </xdr:from>
    <xdr:to>
      <xdr:col>11</xdr:col>
      <xdr:colOff>60325</xdr:colOff>
      <xdr:row>76</xdr:row>
      <xdr:rowOff>54356</xdr:rowOff>
    </xdr:to>
    <xdr:sp macro="" textlink="">
      <xdr:nvSpPr>
        <xdr:cNvPr id="384" name="楕円 383"/>
        <xdr:cNvSpPr/>
      </xdr:nvSpPr>
      <xdr:spPr>
        <a:xfrm>
          <a:off x="2159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64533</xdr:rowOff>
    </xdr:from>
    <xdr:ext cx="762000" cy="259045"/>
    <xdr:sp macro="" textlink="">
      <xdr:nvSpPr>
        <xdr:cNvPr id="385" name="テキスト ボックス 384"/>
        <xdr:cNvSpPr txBox="1"/>
      </xdr:nvSpPr>
      <xdr:spPr>
        <a:xfrm>
          <a:off x="1828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119634</xdr:rowOff>
    </xdr:from>
    <xdr:to>
      <xdr:col>6</xdr:col>
      <xdr:colOff>171450</xdr:colOff>
      <xdr:row>76</xdr:row>
      <xdr:rowOff>49783</xdr:rowOff>
    </xdr:to>
    <xdr:sp macro="" textlink="">
      <xdr:nvSpPr>
        <xdr:cNvPr id="386" name="楕円 385"/>
        <xdr:cNvSpPr/>
      </xdr:nvSpPr>
      <xdr:spPr>
        <a:xfrm>
          <a:off x="1270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59961</xdr:rowOff>
    </xdr:from>
    <xdr:ext cx="762000" cy="259045"/>
    <xdr:sp macro="" textlink="">
      <xdr:nvSpPr>
        <xdr:cNvPr id="387" name="テキスト ボックス 386"/>
        <xdr:cNvSpPr txBox="1"/>
      </xdr:nvSpPr>
      <xdr:spPr>
        <a:xfrm>
          <a:off x="939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公債費以外は前年度より</a:t>
          </a:r>
          <a:r>
            <a:rPr kumimoji="1" lang="en-US" altLang="ja-JP" sz="1300">
              <a:latin typeface="ＭＳ Ｐゴシック" panose="020B0600070205080204" pitchFamily="50" charset="-128"/>
              <a:ea typeface="ＭＳ Ｐゴシック" panose="020B0600070205080204" pitchFamily="50" charset="-128"/>
            </a:rPr>
            <a:t>9.7</a:t>
          </a:r>
          <a:r>
            <a:rPr kumimoji="1" lang="ja-JP" altLang="en-US" sz="1300">
              <a:latin typeface="ＭＳ Ｐゴシック" panose="020B0600070205080204" pitchFamily="50" charset="-128"/>
              <a:ea typeface="ＭＳ Ｐゴシック" panose="020B0600070205080204" pitchFamily="50" charset="-128"/>
            </a:rPr>
            <a:t>増加し、類似団体内順位も</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位から</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位へと大幅に下落した。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全体的な決算額が減少したことが要因である。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9" name="テキスト ボックス 39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53848</xdr:rowOff>
    </xdr:from>
    <xdr:to>
      <xdr:col>82</xdr:col>
      <xdr:colOff>107950</xdr:colOff>
      <xdr:row>81</xdr:row>
      <xdr:rowOff>83565</xdr:rowOff>
    </xdr:to>
    <xdr:cxnSp macro="">
      <xdr:nvCxnSpPr>
        <xdr:cNvPr id="413" name="直線コネクタ 412"/>
        <xdr:cNvCxnSpPr/>
      </xdr:nvCxnSpPr>
      <xdr:spPr>
        <a:xfrm flipV="1">
          <a:off x="16510000" y="12741148"/>
          <a:ext cx="0" cy="122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55642</xdr:rowOff>
    </xdr:from>
    <xdr:ext cx="762000" cy="259045"/>
    <xdr:sp macro="" textlink="">
      <xdr:nvSpPr>
        <xdr:cNvPr id="414" name="公債費以外最小値テキスト"/>
        <xdr:cNvSpPr txBox="1"/>
      </xdr:nvSpPr>
      <xdr:spPr>
        <a:xfrm>
          <a:off x="16598900" y="1394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83565</xdr:rowOff>
    </xdr:from>
    <xdr:to>
      <xdr:col>82</xdr:col>
      <xdr:colOff>196850</xdr:colOff>
      <xdr:row>81</xdr:row>
      <xdr:rowOff>83565</xdr:rowOff>
    </xdr:to>
    <xdr:cxnSp macro="">
      <xdr:nvCxnSpPr>
        <xdr:cNvPr id="415" name="直線コネクタ 414"/>
        <xdr:cNvCxnSpPr/>
      </xdr:nvCxnSpPr>
      <xdr:spPr>
        <a:xfrm>
          <a:off x="16421100" y="1397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140225</xdr:rowOff>
    </xdr:from>
    <xdr:ext cx="762000" cy="259045"/>
    <xdr:sp macro="" textlink="">
      <xdr:nvSpPr>
        <xdr:cNvPr id="416" name="公債費以外最大値テキスト"/>
        <xdr:cNvSpPr txBox="1"/>
      </xdr:nvSpPr>
      <xdr:spPr>
        <a:xfrm>
          <a:off x="16598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53848</xdr:rowOff>
    </xdr:from>
    <xdr:to>
      <xdr:col>82</xdr:col>
      <xdr:colOff>196850</xdr:colOff>
      <xdr:row>74</xdr:row>
      <xdr:rowOff>53848</xdr:rowOff>
    </xdr:to>
    <xdr:cxnSp macro="">
      <xdr:nvCxnSpPr>
        <xdr:cNvPr id="417" name="直線コネクタ 416"/>
        <xdr:cNvCxnSpPr/>
      </xdr:nvCxnSpPr>
      <xdr:spPr>
        <a:xfrm>
          <a:off x="16421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49276</xdr:rowOff>
    </xdr:from>
    <xdr:to>
      <xdr:col>82</xdr:col>
      <xdr:colOff>107950</xdr:colOff>
      <xdr:row>78</xdr:row>
      <xdr:rowOff>149861</xdr:rowOff>
    </xdr:to>
    <xdr:cxnSp macro="">
      <xdr:nvCxnSpPr>
        <xdr:cNvPr id="418" name="直線コネクタ 417"/>
        <xdr:cNvCxnSpPr/>
      </xdr:nvCxnSpPr>
      <xdr:spPr>
        <a:xfrm>
          <a:off x="15671800" y="13079476"/>
          <a:ext cx="838200" cy="443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44721</xdr:rowOff>
    </xdr:from>
    <xdr:ext cx="762000" cy="259045"/>
    <xdr:sp macro="" textlink="">
      <xdr:nvSpPr>
        <xdr:cNvPr id="419" name="公債費以外平均値テキスト"/>
        <xdr:cNvSpPr txBox="1"/>
      </xdr:nvSpPr>
      <xdr:spPr>
        <a:xfrm>
          <a:off x="16598900" y="13074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20" name="フローチャート: 判断 419"/>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19558</xdr:rowOff>
    </xdr:from>
    <xdr:to>
      <xdr:col>78</xdr:col>
      <xdr:colOff>69850</xdr:colOff>
      <xdr:row>76</xdr:row>
      <xdr:rowOff>49276</xdr:rowOff>
    </xdr:to>
    <xdr:cxnSp macro="">
      <xdr:nvCxnSpPr>
        <xdr:cNvPr id="421" name="直線コネクタ 420"/>
        <xdr:cNvCxnSpPr/>
      </xdr:nvCxnSpPr>
      <xdr:spPr>
        <a:xfrm>
          <a:off x="14782800" y="12878308"/>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153924</xdr:rowOff>
    </xdr:from>
    <xdr:to>
      <xdr:col>78</xdr:col>
      <xdr:colOff>120650</xdr:colOff>
      <xdr:row>77</xdr:row>
      <xdr:rowOff>84074</xdr:rowOff>
    </xdr:to>
    <xdr:sp macro="" textlink="">
      <xdr:nvSpPr>
        <xdr:cNvPr id="422" name="フローチャート: 判断 421"/>
        <xdr:cNvSpPr/>
      </xdr:nvSpPr>
      <xdr:spPr>
        <a:xfrm>
          <a:off x="15621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68851</xdr:rowOff>
    </xdr:from>
    <xdr:ext cx="736600" cy="259045"/>
    <xdr:sp macro="" textlink="">
      <xdr:nvSpPr>
        <xdr:cNvPr id="423" name="テキスト ボックス 422"/>
        <xdr:cNvSpPr txBox="1"/>
      </xdr:nvSpPr>
      <xdr:spPr>
        <a:xfrm>
          <a:off x="15290800" y="1327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19558</xdr:rowOff>
    </xdr:from>
    <xdr:to>
      <xdr:col>73</xdr:col>
      <xdr:colOff>180975</xdr:colOff>
      <xdr:row>77</xdr:row>
      <xdr:rowOff>28702</xdr:rowOff>
    </xdr:to>
    <xdr:cxnSp macro="">
      <xdr:nvCxnSpPr>
        <xdr:cNvPr id="424" name="直線コネクタ 423"/>
        <xdr:cNvCxnSpPr/>
      </xdr:nvCxnSpPr>
      <xdr:spPr>
        <a:xfrm flipV="1">
          <a:off x="13893800" y="12878308"/>
          <a:ext cx="889000" cy="35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126492</xdr:rowOff>
    </xdr:from>
    <xdr:to>
      <xdr:col>74</xdr:col>
      <xdr:colOff>31750</xdr:colOff>
      <xdr:row>77</xdr:row>
      <xdr:rowOff>56642</xdr:rowOff>
    </xdr:to>
    <xdr:sp macro="" textlink="">
      <xdr:nvSpPr>
        <xdr:cNvPr id="425" name="フローチャート: 判断 424"/>
        <xdr:cNvSpPr/>
      </xdr:nvSpPr>
      <xdr:spPr>
        <a:xfrm>
          <a:off x="14732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41419</xdr:rowOff>
    </xdr:from>
    <xdr:ext cx="762000" cy="259045"/>
    <xdr:sp macro="" textlink="">
      <xdr:nvSpPr>
        <xdr:cNvPr id="426" name="テキスト ボックス 425"/>
        <xdr:cNvSpPr txBox="1"/>
      </xdr:nvSpPr>
      <xdr:spPr>
        <a:xfrm>
          <a:off x="14401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76708</xdr:rowOff>
    </xdr:from>
    <xdr:to>
      <xdr:col>69</xdr:col>
      <xdr:colOff>92075</xdr:colOff>
      <xdr:row>77</xdr:row>
      <xdr:rowOff>28702</xdr:rowOff>
    </xdr:to>
    <xdr:cxnSp macro="">
      <xdr:nvCxnSpPr>
        <xdr:cNvPr id="427" name="直線コネクタ 426"/>
        <xdr:cNvCxnSpPr/>
      </xdr:nvCxnSpPr>
      <xdr:spPr>
        <a:xfrm>
          <a:off x="13004800" y="13106908"/>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28" name="フローチャート: 判断 427"/>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29" name="テキスト ボックス 428"/>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101346</xdr:rowOff>
    </xdr:from>
    <xdr:to>
      <xdr:col>65</xdr:col>
      <xdr:colOff>53975</xdr:colOff>
      <xdr:row>76</xdr:row>
      <xdr:rowOff>31496</xdr:rowOff>
    </xdr:to>
    <xdr:sp macro="" textlink="">
      <xdr:nvSpPr>
        <xdr:cNvPr id="430" name="フローチャート: 判断 429"/>
        <xdr:cNvSpPr/>
      </xdr:nvSpPr>
      <xdr:spPr>
        <a:xfrm>
          <a:off x="12954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41673</xdr:rowOff>
    </xdr:from>
    <xdr:ext cx="762000" cy="259045"/>
    <xdr:sp macro="" textlink="">
      <xdr:nvSpPr>
        <xdr:cNvPr id="431" name="テキスト ボックス 430"/>
        <xdr:cNvSpPr txBox="1"/>
      </xdr:nvSpPr>
      <xdr:spPr>
        <a:xfrm>
          <a:off x="12623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99061</xdr:rowOff>
    </xdr:from>
    <xdr:to>
      <xdr:col>82</xdr:col>
      <xdr:colOff>158750</xdr:colOff>
      <xdr:row>79</xdr:row>
      <xdr:rowOff>29211</xdr:rowOff>
    </xdr:to>
    <xdr:sp macro="" textlink="">
      <xdr:nvSpPr>
        <xdr:cNvPr id="437" name="楕円 436"/>
        <xdr:cNvSpPr/>
      </xdr:nvSpPr>
      <xdr:spPr>
        <a:xfrm>
          <a:off x="164592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71138</xdr:rowOff>
    </xdr:from>
    <xdr:ext cx="762000" cy="259045"/>
    <xdr:sp macro="" textlink="">
      <xdr:nvSpPr>
        <xdr:cNvPr id="438" name="公債費以外該当値テキスト"/>
        <xdr:cNvSpPr txBox="1"/>
      </xdr:nvSpPr>
      <xdr:spPr>
        <a:xfrm>
          <a:off x="165989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169926</xdr:rowOff>
    </xdr:from>
    <xdr:to>
      <xdr:col>78</xdr:col>
      <xdr:colOff>120650</xdr:colOff>
      <xdr:row>76</xdr:row>
      <xdr:rowOff>100076</xdr:rowOff>
    </xdr:to>
    <xdr:sp macro="" textlink="">
      <xdr:nvSpPr>
        <xdr:cNvPr id="439" name="楕円 438"/>
        <xdr:cNvSpPr/>
      </xdr:nvSpPr>
      <xdr:spPr>
        <a:xfrm>
          <a:off x="15621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110253</xdr:rowOff>
    </xdr:from>
    <xdr:ext cx="736600" cy="259045"/>
    <xdr:sp macro="" textlink="">
      <xdr:nvSpPr>
        <xdr:cNvPr id="440" name="テキスト ボックス 439"/>
        <xdr:cNvSpPr txBox="1"/>
      </xdr:nvSpPr>
      <xdr:spPr>
        <a:xfrm>
          <a:off x="15290800" y="1279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140208</xdr:rowOff>
    </xdr:from>
    <xdr:to>
      <xdr:col>74</xdr:col>
      <xdr:colOff>31750</xdr:colOff>
      <xdr:row>75</xdr:row>
      <xdr:rowOff>70358</xdr:rowOff>
    </xdr:to>
    <xdr:sp macro="" textlink="">
      <xdr:nvSpPr>
        <xdr:cNvPr id="441" name="楕円 440"/>
        <xdr:cNvSpPr/>
      </xdr:nvSpPr>
      <xdr:spPr>
        <a:xfrm>
          <a:off x="147320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80535</xdr:rowOff>
    </xdr:from>
    <xdr:ext cx="762000" cy="259045"/>
    <xdr:sp macro="" textlink="">
      <xdr:nvSpPr>
        <xdr:cNvPr id="442" name="テキスト ボックス 441"/>
        <xdr:cNvSpPr txBox="1"/>
      </xdr:nvSpPr>
      <xdr:spPr>
        <a:xfrm>
          <a:off x="14401800" y="1259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149352</xdr:rowOff>
    </xdr:from>
    <xdr:to>
      <xdr:col>69</xdr:col>
      <xdr:colOff>142875</xdr:colOff>
      <xdr:row>77</xdr:row>
      <xdr:rowOff>79502</xdr:rowOff>
    </xdr:to>
    <xdr:sp macro="" textlink="">
      <xdr:nvSpPr>
        <xdr:cNvPr id="443" name="楕円 442"/>
        <xdr:cNvSpPr/>
      </xdr:nvSpPr>
      <xdr:spPr>
        <a:xfrm>
          <a:off x="13843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64279</xdr:rowOff>
    </xdr:from>
    <xdr:ext cx="762000" cy="259045"/>
    <xdr:sp macro="" textlink="">
      <xdr:nvSpPr>
        <xdr:cNvPr id="444" name="テキスト ボックス 443"/>
        <xdr:cNvSpPr txBox="1"/>
      </xdr:nvSpPr>
      <xdr:spPr>
        <a:xfrm>
          <a:off x="13512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25908</xdr:rowOff>
    </xdr:from>
    <xdr:to>
      <xdr:col>65</xdr:col>
      <xdr:colOff>53975</xdr:colOff>
      <xdr:row>76</xdr:row>
      <xdr:rowOff>127508</xdr:rowOff>
    </xdr:to>
    <xdr:sp macro="" textlink="">
      <xdr:nvSpPr>
        <xdr:cNvPr id="445" name="楕円 444"/>
        <xdr:cNvSpPr/>
      </xdr:nvSpPr>
      <xdr:spPr>
        <a:xfrm>
          <a:off x="12954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112285</xdr:rowOff>
    </xdr:from>
    <xdr:ext cx="762000" cy="259045"/>
    <xdr:sp macro="" textlink="">
      <xdr:nvSpPr>
        <xdr:cNvPr id="446" name="テキスト ボックス 445"/>
        <xdr:cNvSpPr txBox="1"/>
      </xdr:nvSpPr>
      <xdr:spPr>
        <a:xfrm>
          <a:off x="12623800" y="1314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77744</xdr:rowOff>
    </xdr:from>
    <xdr:to>
      <xdr:col>29</xdr:col>
      <xdr:colOff>127000</xdr:colOff>
      <xdr:row>19</xdr:row>
      <xdr:rowOff>160079</xdr:rowOff>
    </xdr:to>
    <xdr:cxnSp macro="">
      <xdr:nvCxnSpPr>
        <xdr:cNvPr id="45" name="直線コネクタ 44"/>
        <xdr:cNvCxnSpPr/>
      </xdr:nvCxnSpPr>
      <xdr:spPr bwMode="auto">
        <a:xfrm flipV="1">
          <a:off x="5651500" y="2011319"/>
          <a:ext cx="0" cy="145393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132156</xdr:rowOff>
    </xdr:from>
    <xdr:ext cx="762000" cy="259045"/>
    <xdr:sp macro="" textlink="">
      <xdr:nvSpPr>
        <xdr:cNvPr id="46" name="人口1人当たり決算額の推移最小値テキスト130"/>
        <xdr:cNvSpPr txBox="1"/>
      </xdr:nvSpPr>
      <xdr:spPr>
        <a:xfrm>
          <a:off x="5740400" y="3437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160079</xdr:rowOff>
    </xdr:from>
    <xdr:to>
      <xdr:col>30</xdr:col>
      <xdr:colOff>25400</xdr:colOff>
      <xdr:row>19</xdr:row>
      <xdr:rowOff>160079</xdr:rowOff>
    </xdr:to>
    <xdr:cxnSp macro="">
      <xdr:nvCxnSpPr>
        <xdr:cNvPr id="47" name="直線コネクタ 46"/>
        <xdr:cNvCxnSpPr/>
      </xdr:nvCxnSpPr>
      <xdr:spPr bwMode="auto">
        <a:xfrm>
          <a:off x="5562600" y="3465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164121</xdr:rowOff>
    </xdr:from>
    <xdr:ext cx="762000" cy="259045"/>
    <xdr:sp macro="" textlink="">
      <xdr:nvSpPr>
        <xdr:cNvPr id="48" name="人口1人当たり決算額の推移最大値テキスト130"/>
        <xdr:cNvSpPr txBox="1"/>
      </xdr:nvSpPr>
      <xdr:spPr>
        <a:xfrm>
          <a:off x="5740400" y="1754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77744</xdr:rowOff>
    </xdr:from>
    <xdr:to>
      <xdr:col>30</xdr:col>
      <xdr:colOff>25400</xdr:colOff>
      <xdr:row>11</xdr:row>
      <xdr:rowOff>77744</xdr:rowOff>
    </xdr:to>
    <xdr:cxnSp macro="">
      <xdr:nvCxnSpPr>
        <xdr:cNvPr id="49" name="直線コネクタ 48"/>
        <xdr:cNvCxnSpPr/>
      </xdr:nvCxnSpPr>
      <xdr:spPr bwMode="auto">
        <a:xfrm>
          <a:off x="5562600" y="2011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29936</xdr:rowOff>
    </xdr:from>
    <xdr:to>
      <xdr:col>29</xdr:col>
      <xdr:colOff>127000</xdr:colOff>
      <xdr:row>18</xdr:row>
      <xdr:rowOff>45298</xdr:rowOff>
    </xdr:to>
    <xdr:cxnSp macro="">
      <xdr:nvCxnSpPr>
        <xdr:cNvPr id="50" name="直線コネクタ 49"/>
        <xdr:cNvCxnSpPr/>
      </xdr:nvCxnSpPr>
      <xdr:spPr bwMode="auto">
        <a:xfrm flipV="1">
          <a:off x="5003800" y="3163661"/>
          <a:ext cx="647700" cy="15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61035</xdr:rowOff>
    </xdr:from>
    <xdr:ext cx="762000" cy="259045"/>
    <xdr:sp macro="" textlink="">
      <xdr:nvSpPr>
        <xdr:cNvPr id="51" name="人口1人当たり決算額の推移平均値テキスト130"/>
        <xdr:cNvSpPr txBox="1"/>
      </xdr:nvSpPr>
      <xdr:spPr>
        <a:xfrm>
          <a:off x="5740400" y="28518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44508</xdr:rowOff>
    </xdr:from>
    <xdr:to>
      <xdr:col>29</xdr:col>
      <xdr:colOff>177800</xdr:colOff>
      <xdr:row>17</xdr:row>
      <xdr:rowOff>146108</xdr:rowOff>
    </xdr:to>
    <xdr:sp macro="" textlink="">
      <xdr:nvSpPr>
        <xdr:cNvPr id="52" name="フローチャート: 判断 51"/>
        <xdr:cNvSpPr/>
      </xdr:nvSpPr>
      <xdr:spPr bwMode="auto">
        <a:xfrm>
          <a:off x="5600700" y="30067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45298</xdr:rowOff>
    </xdr:from>
    <xdr:to>
      <xdr:col>26</xdr:col>
      <xdr:colOff>50800</xdr:colOff>
      <xdr:row>18</xdr:row>
      <xdr:rowOff>62573</xdr:rowOff>
    </xdr:to>
    <xdr:cxnSp macro="">
      <xdr:nvCxnSpPr>
        <xdr:cNvPr id="53" name="直線コネクタ 52"/>
        <xdr:cNvCxnSpPr/>
      </xdr:nvCxnSpPr>
      <xdr:spPr bwMode="auto">
        <a:xfrm flipV="1">
          <a:off x="4305300" y="3179023"/>
          <a:ext cx="698500" cy="172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67224</xdr:rowOff>
    </xdr:from>
    <xdr:to>
      <xdr:col>26</xdr:col>
      <xdr:colOff>101600</xdr:colOff>
      <xdr:row>17</xdr:row>
      <xdr:rowOff>168824</xdr:rowOff>
    </xdr:to>
    <xdr:sp macro="" textlink="">
      <xdr:nvSpPr>
        <xdr:cNvPr id="54" name="フローチャート: 判断 53"/>
        <xdr:cNvSpPr/>
      </xdr:nvSpPr>
      <xdr:spPr bwMode="auto">
        <a:xfrm>
          <a:off x="4953000" y="3029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7551</xdr:rowOff>
    </xdr:from>
    <xdr:ext cx="736600" cy="259045"/>
    <xdr:sp macro="" textlink="">
      <xdr:nvSpPr>
        <xdr:cNvPr id="55" name="テキスト ボックス 54"/>
        <xdr:cNvSpPr txBox="1"/>
      </xdr:nvSpPr>
      <xdr:spPr>
        <a:xfrm>
          <a:off x="4622800" y="2798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62573</xdr:rowOff>
    </xdr:from>
    <xdr:to>
      <xdr:col>22</xdr:col>
      <xdr:colOff>114300</xdr:colOff>
      <xdr:row>18</xdr:row>
      <xdr:rowOff>64943</xdr:rowOff>
    </xdr:to>
    <xdr:cxnSp macro="">
      <xdr:nvCxnSpPr>
        <xdr:cNvPr id="56" name="直線コネクタ 55"/>
        <xdr:cNvCxnSpPr/>
      </xdr:nvCxnSpPr>
      <xdr:spPr bwMode="auto">
        <a:xfrm flipV="1">
          <a:off x="3606800" y="3196298"/>
          <a:ext cx="698500" cy="23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97048</xdr:rowOff>
    </xdr:from>
    <xdr:to>
      <xdr:col>22</xdr:col>
      <xdr:colOff>165100</xdr:colOff>
      <xdr:row>18</xdr:row>
      <xdr:rowOff>27198</xdr:rowOff>
    </xdr:to>
    <xdr:sp macro="" textlink="">
      <xdr:nvSpPr>
        <xdr:cNvPr id="57" name="フローチャート: 判断 56"/>
        <xdr:cNvSpPr/>
      </xdr:nvSpPr>
      <xdr:spPr bwMode="auto">
        <a:xfrm>
          <a:off x="42545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37375</xdr:rowOff>
    </xdr:from>
    <xdr:ext cx="762000" cy="259045"/>
    <xdr:sp macro="" textlink="">
      <xdr:nvSpPr>
        <xdr:cNvPr id="58" name="テキスト ボックス 57"/>
        <xdr:cNvSpPr txBox="1"/>
      </xdr:nvSpPr>
      <xdr:spPr>
        <a:xfrm>
          <a:off x="3924300" y="282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64943</xdr:rowOff>
    </xdr:from>
    <xdr:to>
      <xdr:col>18</xdr:col>
      <xdr:colOff>177800</xdr:colOff>
      <xdr:row>18</xdr:row>
      <xdr:rowOff>69370</xdr:rowOff>
    </xdr:to>
    <xdr:cxnSp macro="">
      <xdr:nvCxnSpPr>
        <xdr:cNvPr id="59" name="直線コネクタ 58"/>
        <xdr:cNvCxnSpPr/>
      </xdr:nvCxnSpPr>
      <xdr:spPr bwMode="auto">
        <a:xfrm flipV="1">
          <a:off x="2908300" y="3198668"/>
          <a:ext cx="698500" cy="44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110879</xdr:rowOff>
    </xdr:from>
    <xdr:to>
      <xdr:col>19</xdr:col>
      <xdr:colOff>38100</xdr:colOff>
      <xdr:row>18</xdr:row>
      <xdr:rowOff>41029</xdr:rowOff>
    </xdr:to>
    <xdr:sp macro="" textlink="">
      <xdr:nvSpPr>
        <xdr:cNvPr id="60" name="フローチャート: 判断 59"/>
        <xdr:cNvSpPr/>
      </xdr:nvSpPr>
      <xdr:spPr bwMode="auto">
        <a:xfrm>
          <a:off x="35560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51206</xdr:rowOff>
    </xdr:from>
    <xdr:ext cx="762000" cy="259045"/>
    <xdr:sp macro="" textlink="">
      <xdr:nvSpPr>
        <xdr:cNvPr id="61" name="テキスト ボックス 60"/>
        <xdr:cNvSpPr txBox="1"/>
      </xdr:nvSpPr>
      <xdr:spPr>
        <a:xfrm>
          <a:off x="3225800" y="2842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130218</xdr:rowOff>
    </xdr:from>
    <xdr:to>
      <xdr:col>15</xdr:col>
      <xdr:colOff>101600</xdr:colOff>
      <xdr:row>18</xdr:row>
      <xdr:rowOff>60368</xdr:rowOff>
    </xdr:to>
    <xdr:sp macro="" textlink="">
      <xdr:nvSpPr>
        <xdr:cNvPr id="62" name="フローチャート: 判断 61"/>
        <xdr:cNvSpPr/>
      </xdr:nvSpPr>
      <xdr:spPr bwMode="auto">
        <a:xfrm>
          <a:off x="28575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70545</xdr:rowOff>
    </xdr:from>
    <xdr:ext cx="762000" cy="259045"/>
    <xdr:sp macro="" textlink="">
      <xdr:nvSpPr>
        <xdr:cNvPr id="63" name="テキスト ボックス 62"/>
        <xdr:cNvSpPr txBox="1"/>
      </xdr:nvSpPr>
      <xdr:spPr>
        <a:xfrm>
          <a:off x="2527300" y="286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150586</xdr:rowOff>
    </xdr:from>
    <xdr:to>
      <xdr:col>29</xdr:col>
      <xdr:colOff>177800</xdr:colOff>
      <xdr:row>18</xdr:row>
      <xdr:rowOff>80736</xdr:rowOff>
    </xdr:to>
    <xdr:sp macro="" textlink="">
      <xdr:nvSpPr>
        <xdr:cNvPr id="69" name="楕円 68"/>
        <xdr:cNvSpPr/>
      </xdr:nvSpPr>
      <xdr:spPr bwMode="auto">
        <a:xfrm>
          <a:off x="5600700" y="31128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122663</xdr:rowOff>
    </xdr:from>
    <xdr:ext cx="762000" cy="259045"/>
    <xdr:sp macro="" textlink="">
      <xdr:nvSpPr>
        <xdr:cNvPr id="70" name="人口1人当たり決算額の推移該当値テキスト130"/>
        <xdr:cNvSpPr txBox="1"/>
      </xdr:nvSpPr>
      <xdr:spPr>
        <a:xfrm>
          <a:off x="5740400" y="3084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165948</xdr:rowOff>
    </xdr:from>
    <xdr:to>
      <xdr:col>26</xdr:col>
      <xdr:colOff>101600</xdr:colOff>
      <xdr:row>18</xdr:row>
      <xdr:rowOff>96098</xdr:rowOff>
    </xdr:to>
    <xdr:sp macro="" textlink="">
      <xdr:nvSpPr>
        <xdr:cNvPr id="71" name="楕円 70"/>
        <xdr:cNvSpPr/>
      </xdr:nvSpPr>
      <xdr:spPr bwMode="auto">
        <a:xfrm>
          <a:off x="4953000" y="31282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80875</xdr:rowOff>
    </xdr:from>
    <xdr:ext cx="736600" cy="259045"/>
    <xdr:sp macro="" textlink="">
      <xdr:nvSpPr>
        <xdr:cNvPr id="72" name="テキスト ボックス 71"/>
        <xdr:cNvSpPr txBox="1"/>
      </xdr:nvSpPr>
      <xdr:spPr>
        <a:xfrm>
          <a:off x="4622800" y="321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11773</xdr:rowOff>
    </xdr:from>
    <xdr:to>
      <xdr:col>22</xdr:col>
      <xdr:colOff>165100</xdr:colOff>
      <xdr:row>18</xdr:row>
      <xdr:rowOff>113373</xdr:rowOff>
    </xdr:to>
    <xdr:sp macro="" textlink="">
      <xdr:nvSpPr>
        <xdr:cNvPr id="73" name="楕円 72"/>
        <xdr:cNvSpPr/>
      </xdr:nvSpPr>
      <xdr:spPr bwMode="auto">
        <a:xfrm>
          <a:off x="4254500" y="3145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98150</xdr:rowOff>
    </xdr:from>
    <xdr:ext cx="762000" cy="259045"/>
    <xdr:sp macro="" textlink="">
      <xdr:nvSpPr>
        <xdr:cNvPr id="74" name="テキスト ボックス 73"/>
        <xdr:cNvSpPr txBox="1"/>
      </xdr:nvSpPr>
      <xdr:spPr>
        <a:xfrm>
          <a:off x="3924300" y="3231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14143</xdr:rowOff>
    </xdr:from>
    <xdr:to>
      <xdr:col>19</xdr:col>
      <xdr:colOff>38100</xdr:colOff>
      <xdr:row>18</xdr:row>
      <xdr:rowOff>115743</xdr:rowOff>
    </xdr:to>
    <xdr:sp macro="" textlink="">
      <xdr:nvSpPr>
        <xdr:cNvPr id="75" name="楕円 74"/>
        <xdr:cNvSpPr/>
      </xdr:nvSpPr>
      <xdr:spPr bwMode="auto">
        <a:xfrm>
          <a:off x="3556000" y="3147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100520</xdr:rowOff>
    </xdr:from>
    <xdr:ext cx="762000" cy="259045"/>
    <xdr:sp macro="" textlink="">
      <xdr:nvSpPr>
        <xdr:cNvPr id="76" name="テキスト ボックス 75"/>
        <xdr:cNvSpPr txBox="1"/>
      </xdr:nvSpPr>
      <xdr:spPr>
        <a:xfrm>
          <a:off x="3225800" y="323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18570</xdr:rowOff>
    </xdr:from>
    <xdr:to>
      <xdr:col>15</xdr:col>
      <xdr:colOff>101600</xdr:colOff>
      <xdr:row>18</xdr:row>
      <xdr:rowOff>120170</xdr:rowOff>
    </xdr:to>
    <xdr:sp macro="" textlink="">
      <xdr:nvSpPr>
        <xdr:cNvPr id="77" name="楕円 76"/>
        <xdr:cNvSpPr/>
      </xdr:nvSpPr>
      <xdr:spPr bwMode="auto">
        <a:xfrm>
          <a:off x="2857500" y="3152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104947</xdr:rowOff>
    </xdr:from>
    <xdr:ext cx="762000" cy="259045"/>
    <xdr:sp macro="" textlink="">
      <xdr:nvSpPr>
        <xdr:cNvPr id="78" name="テキスト ボックス 77"/>
        <xdr:cNvSpPr txBox="1"/>
      </xdr:nvSpPr>
      <xdr:spPr>
        <a:xfrm>
          <a:off x="2527300" y="3238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108464</xdr:rowOff>
    </xdr:from>
    <xdr:to>
      <xdr:col>29</xdr:col>
      <xdr:colOff>127000</xdr:colOff>
      <xdr:row>37</xdr:row>
      <xdr:rowOff>242881</xdr:rowOff>
    </xdr:to>
    <xdr:cxnSp macro="">
      <xdr:nvCxnSpPr>
        <xdr:cNvPr id="106" name="直線コネクタ 105"/>
        <xdr:cNvCxnSpPr/>
      </xdr:nvCxnSpPr>
      <xdr:spPr bwMode="auto">
        <a:xfrm flipV="1">
          <a:off x="5651500" y="6033014"/>
          <a:ext cx="0" cy="13345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214958</xdr:rowOff>
    </xdr:from>
    <xdr:ext cx="762000" cy="259045"/>
    <xdr:sp macro="" textlink="">
      <xdr:nvSpPr>
        <xdr:cNvPr id="107" name="人口1人当たり決算額の推移最小値テキスト445"/>
        <xdr:cNvSpPr txBox="1"/>
      </xdr:nvSpPr>
      <xdr:spPr>
        <a:xfrm>
          <a:off x="5740400" y="73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242881</xdr:rowOff>
    </xdr:from>
    <xdr:to>
      <xdr:col>30</xdr:col>
      <xdr:colOff>25400</xdr:colOff>
      <xdr:row>37</xdr:row>
      <xdr:rowOff>242881</xdr:rowOff>
    </xdr:to>
    <xdr:cxnSp macro="">
      <xdr:nvCxnSpPr>
        <xdr:cNvPr id="108" name="直線コネクタ 107"/>
        <xdr:cNvCxnSpPr/>
      </xdr:nvCxnSpPr>
      <xdr:spPr bwMode="auto">
        <a:xfrm>
          <a:off x="5562600" y="73675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23391</xdr:rowOff>
    </xdr:from>
    <xdr:ext cx="762000" cy="259045"/>
    <xdr:sp macro="" textlink="">
      <xdr:nvSpPr>
        <xdr:cNvPr id="109" name="人口1人当たり決算額の推移最大値テキスト445"/>
        <xdr:cNvSpPr txBox="1"/>
      </xdr:nvSpPr>
      <xdr:spPr>
        <a:xfrm>
          <a:off x="5740400" y="577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108464</xdr:rowOff>
    </xdr:from>
    <xdr:to>
      <xdr:col>30</xdr:col>
      <xdr:colOff>25400</xdr:colOff>
      <xdr:row>33</xdr:row>
      <xdr:rowOff>108464</xdr:rowOff>
    </xdr:to>
    <xdr:cxnSp macro="">
      <xdr:nvCxnSpPr>
        <xdr:cNvPr id="110" name="直線コネクタ 109"/>
        <xdr:cNvCxnSpPr/>
      </xdr:nvCxnSpPr>
      <xdr:spPr bwMode="auto">
        <a:xfrm>
          <a:off x="5562600" y="60330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225355</xdr:rowOff>
    </xdr:from>
    <xdr:to>
      <xdr:col>29</xdr:col>
      <xdr:colOff>127000</xdr:colOff>
      <xdr:row>35</xdr:row>
      <xdr:rowOff>237548</xdr:rowOff>
    </xdr:to>
    <xdr:cxnSp macro="">
      <xdr:nvCxnSpPr>
        <xdr:cNvPr id="111" name="直線コネクタ 110"/>
        <xdr:cNvCxnSpPr/>
      </xdr:nvCxnSpPr>
      <xdr:spPr bwMode="auto">
        <a:xfrm>
          <a:off x="5003800" y="6835705"/>
          <a:ext cx="647700" cy="12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279398</xdr:rowOff>
    </xdr:from>
    <xdr:ext cx="762000" cy="259045"/>
    <xdr:sp macro="" textlink="">
      <xdr:nvSpPr>
        <xdr:cNvPr id="112" name="人口1人当たり決算額の推移平均値テキスト445"/>
        <xdr:cNvSpPr txBox="1"/>
      </xdr:nvSpPr>
      <xdr:spPr>
        <a:xfrm>
          <a:off x="5740400" y="65468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91421</xdr:rowOff>
    </xdr:from>
    <xdr:to>
      <xdr:col>29</xdr:col>
      <xdr:colOff>177800</xdr:colOff>
      <xdr:row>35</xdr:row>
      <xdr:rowOff>193021</xdr:rowOff>
    </xdr:to>
    <xdr:sp macro="" textlink="">
      <xdr:nvSpPr>
        <xdr:cNvPr id="113" name="フローチャート: 判断 112"/>
        <xdr:cNvSpPr/>
      </xdr:nvSpPr>
      <xdr:spPr bwMode="auto">
        <a:xfrm>
          <a:off x="5600700" y="670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225355</xdr:rowOff>
    </xdr:from>
    <xdr:to>
      <xdr:col>26</xdr:col>
      <xdr:colOff>50800</xdr:colOff>
      <xdr:row>35</xdr:row>
      <xdr:rowOff>328340</xdr:rowOff>
    </xdr:to>
    <xdr:cxnSp macro="">
      <xdr:nvCxnSpPr>
        <xdr:cNvPr id="114" name="直線コネクタ 113"/>
        <xdr:cNvCxnSpPr/>
      </xdr:nvCxnSpPr>
      <xdr:spPr bwMode="auto">
        <a:xfrm flipV="1">
          <a:off x="4305300" y="6835705"/>
          <a:ext cx="698500" cy="1029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110261</xdr:rowOff>
    </xdr:from>
    <xdr:to>
      <xdr:col>26</xdr:col>
      <xdr:colOff>101600</xdr:colOff>
      <xdr:row>35</xdr:row>
      <xdr:rowOff>211861</xdr:rowOff>
    </xdr:to>
    <xdr:sp macro="" textlink="">
      <xdr:nvSpPr>
        <xdr:cNvPr id="115" name="フローチャート: 判断 114"/>
        <xdr:cNvSpPr/>
      </xdr:nvSpPr>
      <xdr:spPr bwMode="auto">
        <a:xfrm>
          <a:off x="49530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222038</xdr:rowOff>
    </xdr:from>
    <xdr:ext cx="736600" cy="259045"/>
    <xdr:sp macro="" textlink="">
      <xdr:nvSpPr>
        <xdr:cNvPr id="116" name="テキスト ボックス 115"/>
        <xdr:cNvSpPr txBox="1"/>
      </xdr:nvSpPr>
      <xdr:spPr>
        <a:xfrm>
          <a:off x="4622800" y="6489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246444</xdr:rowOff>
    </xdr:from>
    <xdr:to>
      <xdr:col>22</xdr:col>
      <xdr:colOff>114300</xdr:colOff>
      <xdr:row>35</xdr:row>
      <xdr:rowOff>328340</xdr:rowOff>
    </xdr:to>
    <xdr:cxnSp macro="">
      <xdr:nvCxnSpPr>
        <xdr:cNvPr id="117" name="直線コネクタ 116"/>
        <xdr:cNvCxnSpPr/>
      </xdr:nvCxnSpPr>
      <xdr:spPr bwMode="auto">
        <a:xfrm>
          <a:off x="3606800" y="6856794"/>
          <a:ext cx="698500" cy="81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103213</xdr:rowOff>
    </xdr:from>
    <xdr:to>
      <xdr:col>22</xdr:col>
      <xdr:colOff>165100</xdr:colOff>
      <xdr:row>35</xdr:row>
      <xdr:rowOff>204813</xdr:rowOff>
    </xdr:to>
    <xdr:sp macro="" textlink="">
      <xdr:nvSpPr>
        <xdr:cNvPr id="118" name="フローチャート: 判断 117"/>
        <xdr:cNvSpPr/>
      </xdr:nvSpPr>
      <xdr:spPr bwMode="auto">
        <a:xfrm>
          <a:off x="42545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214990</xdr:rowOff>
    </xdr:from>
    <xdr:ext cx="762000" cy="259045"/>
    <xdr:sp macro="" textlink="">
      <xdr:nvSpPr>
        <xdr:cNvPr id="119" name="テキスト ボックス 118"/>
        <xdr:cNvSpPr txBox="1"/>
      </xdr:nvSpPr>
      <xdr:spPr>
        <a:xfrm>
          <a:off x="3924300" y="6482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246444</xdr:rowOff>
    </xdr:from>
    <xdr:to>
      <xdr:col>18</xdr:col>
      <xdr:colOff>177800</xdr:colOff>
      <xdr:row>35</xdr:row>
      <xdr:rowOff>320815</xdr:rowOff>
    </xdr:to>
    <xdr:cxnSp macro="">
      <xdr:nvCxnSpPr>
        <xdr:cNvPr id="120" name="直線コネクタ 119"/>
        <xdr:cNvCxnSpPr/>
      </xdr:nvCxnSpPr>
      <xdr:spPr bwMode="auto">
        <a:xfrm flipV="1">
          <a:off x="2908300" y="6856794"/>
          <a:ext cx="698500" cy="743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107061</xdr:rowOff>
    </xdr:from>
    <xdr:to>
      <xdr:col>19</xdr:col>
      <xdr:colOff>38100</xdr:colOff>
      <xdr:row>35</xdr:row>
      <xdr:rowOff>208661</xdr:rowOff>
    </xdr:to>
    <xdr:sp macro="" textlink="">
      <xdr:nvSpPr>
        <xdr:cNvPr id="121" name="フローチャート: 判断 120"/>
        <xdr:cNvSpPr/>
      </xdr:nvSpPr>
      <xdr:spPr bwMode="auto">
        <a:xfrm>
          <a:off x="35560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218838</xdr:rowOff>
    </xdr:from>
    <xdr:ext cx="762000" cy="259045"/>
    <xdr:sp macro="" textlink="">
      <xdr:nvSpPr>
        <xdr:cNvPr id="122" name="テキスト ボックス 121"/>
        <xdr:cNvSpPr txBox="1"/>
      </xdr:nvSpPr>
      <xdr:spPr>
        <a:xfrm>
          <a:off x="3225800" y="6486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46844</xdr:rowOff>
    </xdr:from>
    <xdr:to>
      <xdr:col>15</xdr:col>
      <xdr:colOff>101600</xdr:colOff>
      <xdr:row>35</xdr:row>
      <xdr:rowOff>148444</xdr:rowOff>
    </xdr:to>
    <xdr:sp macro="" textlink="">
      <xdr:nvSpPr>
        <xdr:cNvPr id="123" name="フローチャート: 判断 122"/>
        <xdr:cNvSpPr/>
      </xdr:nvSpPr>
      <xdr:spPr bwMode="auto">
        <a:xfrm>
          <a:off x="2857500" y="66571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158621</xdr:rowOff>
    </xdr:from>
    <xdr:ext cx="762000" cy="259045"/>
    <xdr:sp macro="" textlink="">
      <xdr:nvSpPr>
        <xdr:cNvPr id="124" name="テキスト ボックス 123"/>
        <xdr:cNvSpPr txBox="1"/>
      </xdr:nvSpPr>
      <xdr:spPr>
        <a:xfrm>
          <a:off x="2527300" y="6426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186748</xdr:rowOff>
    </xdr:from>
    <xdr:to>
      <xdr:col>29</xdr:col>
      <xdr:colOff>177800</xdr:colOff>
      <xdr:row>35</xdr:row>
      <xdr:rowOff>288348</xdr:rowOff>
    </xdr:to>
    <xdr:sp macro="" textlink="">
      <xdr:nvSpPr>
        <xdr:cNvPr id="130" name="楕円 129"/>
        <xdr:cNvSpPr/>
      </xdr:nvSpPr>
      <xdr:spPr bwMode="auto">
        <a:xfrm>
          <a:off x="5600700" y="67970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158825</xdr:rowOff>
    </xdr:from>
    <xdr:ext cx="762000" cy="259045"/>
    <xdr:sp macro="" textlink="">
      <xdr:nvSpPr>
        <xdr:cNvPr id="131" name="人口1人当たり決算額の推移該当値テキスト445"/>
        <xdr:cNvSpPr txBox="1"/>
      </xdr:nvSpPr>
      <xdr:spPr>
        <a:xfrm>
          <a:off x="5740400" y="6769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174555</xdr:rowOff>
    </xdr:from>
    <xdr:to>
      <xdr:col>26</xdr:col>
      <xdr:colOff>101600</xdr:colOff>
      <xdr:row>35</xdr:row>
      <xdr:rowOff>276155</xdr:rowOff>
    </xdr:to>
    <xdr:sp macro="" textlink="">
      <xdr:nvSpPr>
        <xdr:cNvPr id="132" name="楕円 131"/>
        <xdr:cNvSpPr/>
      </xdr:nvSpPr>
      <xdr:spPr bwMode="auto">
        <a:xfrm>
          <a:off x="4953000" y="6784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260932</xdr:rowOff>
    </xdr:from>
    <xdr:ext cx="736600" cy="259045"/>
    <xdr:sp macro="" textlink="">
      <xdr:nvSpPr>
        <xdr:cNvPr id="133" name="テキスト ボックス 132"/>
        <xdr:cNvSpPr txBox="1"/>
      </xdr:nvSpPr>
      <xdr:spPr>
        <a:xfrm>
          <a:off x="4622800" y="6871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277540</xdr:rowOff>
    </xdr:from>
    <xdr:to>
      <xdr:col>22</xdr:col>
      <xdr:colOff>165100</xdr:colOff>
      <xdr:row>36</xdr:row>
      <xdr:rowOff>36240</xdr:rowOff>
    </xdr:to>
    <xdr:sp macro="" textlink="">
      <xdr:nvSpPr>
        <xdr:cNvPr id="134" name="楕円 133"/>
        <xdr:cNvSpPr/>
      </xdr:nvSpPr>
      <xdr:spPr bwMode="auto">
        <a:xfrm>
          <a:off x="4254500" y="68878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21017</xdr:rowOff>
    </xdr:from>
    <xdr:ext cx="762000" cy="259045"/>
    <xdr:sp macro="" textlink="">
      <xdr:nvSpPr>
        <xdr:cNvPr id="135" name="テキスト ボックス 134"/>
        <xdr:cNvSpPr txBox="1"/>
      </xdr:nvSpPr>
      <xdr:spPr>
        <a:xfrm>
          <a:off x="3924300" y="697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195644</xdr:rowOff>
    </xdr:from>
    <xdr:to>
      <xdr:col>19</xdr:col>
      <xdr:colOff>38100</xdr:colOff>
      <xdr:row>35</xdr:row>
      <xdr:rowOff>297244</xdr:rowOff>
    </xdr:to>
    <xdr:sp macro="" textlink="">
      <xdr:nvSpPr>
        <xdr:cNvPr id="136" name="楕円 135"/>
        <xdr:cNvSpPr/>
      </xdr:nvSpPr>
      <xdr:spPr bwMode="auto">
        <a:xfrm>
          <a:off x="3556000" y="68059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282021</xdr:rowOff>
    </xdr:from>
    <xdr:ext cx="762000" cy="259045"/>
    <xdr:sp macro="" textlink="">
      <xdr:nvSpPr>
        <xdr:cNvPr id="137" name="テキスト ボックス 136"/>
        <xdr:cNvSpPr txBox="1"/>
      </xdr:nvSpPr>
      <xdr:spPr>
        <a:xfrm>
          <a:off x="3225800" y="6892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270015</xdr:rowOff>
    </xdr:from>
    <xdr:to>
      <xdr:col>15</xdr:col>
      <xdr:colOff>101600</xdr:colOff>
      <xdr:row>36</xdr:row>
      <xdr:rowOff>28715</xdr:rowOff>
    </xdr:to>
    <xdr:sp macro="" textlink="">
      <xdr:nvSpPr>
        <xdr:cNvPr id="138" name="楕円 137"/>
        <xdr:cNvSpPr/>
      </xdr:nvSpPr>
      <xdr:spPr bwMode="auto">
        <a:xfrm>
          <a:off x="2857500" y="6880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13492</xdr:rowOff>
    </xdr:from>
    <xdr:ext cx="762000" cy="259045"/>
    <xdr:sp macro="" textlink="">
      <xdr:nvSpPr>
        <xdr:cNvPr id="139" name="テキスト ボックス 138"/>
        <xdr:cNvSpPr txBox="1"/>
      </xdr:nvSpPr>
      <xdr:spPr>
        <a:xfrm>
          <a:off x="2527300" y="6966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10,921
10,733
5.99
4,240,488
4,045,479
170,116
2,910,540
4,192,251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86093</xdr:rowOff>
    </xdr:from>
    <xdr:to>
      <xdr:col>24</xdr:col>
      <xdr:colOff>62865</xdr:colOff>
      <xdr:row>39</xdr:row>
      <xdr:rowOff>64201</xdr:rowOff>
    </xdr:to>
    <xdr:cxnSp macro="">
      <xdr:nvCxnSpPr>
        <xdr:cNvPr id="56" name="直線コネクタ 55"/>
        <xdr:cNvCxnSpPr/>
      </xdr:nvCxnSpPr>
      <xdr:spPr>
        <a:xfrm flipV="1">
          <a:off x="4633595" y="5229593"/>
          <a:ext cx="1270" cy="1521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68028</xdr:rowOff>
    </xdr:from>
    <xdr:ext cx="534377" cy="259045"/>
    <xdr:sp macro="" textlink="">
      <xdr:nvSpPr>
        <xdr:cNvPr id="57" name="人件費最小値テキスト"/>
        <xdr:cNvSpPr txBox="1"/>
      </xdr:nvSpPr>
      <xdr:spPr>
        <a:xfrm>
          <a:off x="4686300" y="675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64201</xdr:rowOff>
    </xdr:from>
    <xdr:to>
      <xdr:col>24</xdr:col>
      <xdr:colOff>152400</xdr:colOff>
      <xdr:row>39</xdr:row>
      <xdr:rowOff>64201</xdr:rowOff>
    </xdr:to>
    <xdr:cxnSp macro="">
      <xdr:nvCxnSpPr>
        <xdr:cNvPr id="58" name="直線コネクタ 57"/>
        <xdr:cNvCxnSpPr/>
      </xdr:nvCxnSpPr>
      <xdr:spPr>
        <a:xfrm>
          <a:off x="4546600" y="675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32770</xdr:rowOff>
    </xdr:from>
    <xdr:ext cx="599010" cy="259045"/>
    <xdr:sp macro="" textlink="">
      <xdr:nvSpPr>
        <xdr:cNvPr id="59" name="人件費最大値テキスト"/>
        <xdr:cNvSpPr txBox="1"/>
      </xdr:nvSpPr>
      <xdr:spPr>
        <a:xfrm>
          <a:off x="4686300" y="5004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86093</xdr:rowOff>
    </xdr:from>
    <xdr:to>
      <xdr:col>24</xdr:col>
      <xdr:colOff>152400</xdr:colOff>
      <xdr:row>30</xdr:row>
      <xdr:rowOff>86093</xdr:rowOff>
    </xdr:to>
    <xdr:cxnSp macro="">
      <xdr:nvCxnSpPr>
        <xdr:cNvPr id="60" name="直線コネクタ 59"/>
        <xdr:cNvCxnSpPr/>
      </xdr:nvCxnSpPr>
      <xdr:spPr>
        <a:xfrm>
          <a:off x="4546600" y="522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136027</xdr:rowOff>
    </xdr:from>
    <xdr:to>
      <xdr:col>24</xdr:col>
      <xdr:colOff>63500</xdr:colOff>
      <xdr:row>37</xdr:row>
      <xdr:rowOff>171018</xdr:rowOff>
    </xdr:to>
    <xdr:cxnSp macro="">
      <xdr:nvCxnSpPr>
        <xdr:cNvPr id="61" name="直線コネクタ 60"/>
        <xdr:cNvCxnSpPr/>
      </xdr:nvCxnSpPr>
      <xdr:spPr>
        <a:xfrm flipV="1">
          <a:off x="3797300" y="6479677"/>
          <a:ext cx="838200" cy="3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37101</xdr:rowOff>
    </xdr:from>
    <xdr:ext cx="534377" cy="259045"/>
    <xdr:sp macro="" textlink="">
      <xdr:nvSpPr>
        <xdr:cNvPr id="62" name="人件費平均値テキスト"/>
        <xdr:cNvSpPr txBox="1"/>
      </xdr:nvSpPr>
      <xdr:spPr>
        <a:xfrm>
          <a:off x="4686300" y="6209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14224</xdr:rowOff>
    </xdr:from>
    <xdr:to>
      <xdr:col>24</xdr:col>
      <xdr:colOff>114300</xdr:colOff>
      <xdr:row>37</xdr:row>
      <xdr:rowOff>115824</xdr:rowOff>
    </xdr:to>
    <xdr:sp macro="" textlink="">
      <xdr:nvSpPr>
        <xdr:cNvPr id="63" name="フローチャート: 判断 62"/>
        <xdr:cNvSpPr/>
      </xdr:nvSpPr>
      <xdr:spPr>
        <a:xfrm>
          <a:off x="4584700" y="6357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171018</xdr:rowOff>
    </xdr:from>
    <xdr:to>
      <xdr:col>19</xdr:col>
      <xdr:colOff>177800</xdr:colOff>
      <xdr:row>38</xdr:row>
      <xdr:rowOff>7920</xdr:rowOff>
    </xdr:to>
    <xdr:cxnSp macro="">
      <xdr:nvCxnSpPr>
        <xdr:cNvPr id="64" name="直線コネクタ 63"/>
        <xdr:cNvCxnSpPr/>
      </xdr:nvCxnSpPr>
      <xdr:spPr>
        <a:xfrm flipV="1">
          <a:off x="2908300" y="6514668"/>
          <a:ext cx="889000" cy="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32093</xdr:rowOff>
    </xdr:from>
    <xdr:to>
      <xdr:col>20</xdr:col>
      <xdr:colOff>38100</xdr:colOff>
      <xdr:row>37</xdr:row>
      <xdr:rowOff>133693</xdr:rowOff>
    </xdr:to>
    <xdr:sp macro="" textlink="">
      <xdr:nvSpPr>
        <xdr:cNvPr id="65" name="フローチャート: 判断 64"/>
        <xdr:cNvSpPr/>
      </xdr:nvSpPr>
      <xdr:spPr>
        <a:xfrm>
          <a:off x="3746500" y="637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150220</xdr:rowOff>
    </xdr:from>
    <xdr:ext cx="534377" cy="259045"/>
    <xdr:sp macro="" textlink="">
      <xdr:nvSpPr>
        <xdr:cNvPr id="66" name="テキスト ボックス 65"/>
        <xdr:cNvSpPr txBox="1"/>
      </xdr:nvSpPr>
      <xdr:spPr>
        <a:xfrm>
          <a:off x="3530111" y="615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7920</xdr:rowOff>
    </xdr:from>
    <xdr:to>
      <xdr:col>15</xdr:col>
      <xdr:colOff>50800</xdr:colOff>
      <xdr:row>38</xdr:row>
      <xdr:rowOff>8003</xdr:rowOff>
    </xdr:to>
    <xdr:cxnSp macro="">
      <xdr:nvCxnSpPr>
        <xdr:cNvPr id="67" name="直線コネクタ 66"/>
        <xdr:cNvCxnSpPr/>
      </xdr:nvCxnSpPr>
      <xdr:spPr>
        <a:xfrm flipV="1">
          <a:off x="2019300" y="6523020"/>
          <a:ext cx="889000" cy="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54061</xdr:rowOff>
    </xdr:from>
    <xdr:to>
      <xdr:col>15</xdr:col>
      <xdr:colOff>101600</xdr:colOff>
      <xdr:row>37</xdr:row>
      <xdr:rowOff>155661</xdr:rowOff>
    </xdr:to>
    <xdr:sp macro="" textlink="">
      <xdr:nvSpPr>
        <xdr:cNvPr id="68" name="フローチャート: 判断 67"/>
        <xdr:cNvSpPr/>
      </xdr:nvSpPr>
      <xdr:spPr>
        <a:xfrm>
          <a:off x="2857500" y="63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738</xdr:rowOff>
    </xdr:from>
    <xdr:ext cx="534377" cy="259045"/>
    <xdr:sp macro="" textlink="">
      <xdr:nvSpPr>
        <xdr:cNvPr id="69" name="テキスト ボックス 68"/>
        <xdr:cNvSpPr txBox="1"/>
      </xdr:nvSpPr>
      <xdr:spPr>
        <a:xfrm>
          <a:off x="2641111" y="617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8003</xdr:rowOff>
    </xdr:from>
    <xdr:to>
      <xdr:col>10</xdr:col>
      <xdr:colOff>114300</xdr:colOff>
      <xdr:row>38</xdr:row>
      <xdr:rowOff>17429</xdr:rowOff>
    </xdr:to>
    <xdr:cxnSp macro="">
      <xdr:nvCxnSpPr>
        <xdr:cNvPr id="70" name="直線コネクタ 69"/>
        <xdr:cNvCxnSpPr/>
      </xdr:nvCxnSpPr>
      <xdr:spPr>
        <a:xfrm flipV="1">
          <a:off x="1130300" y="6523103"/>
          <a:ext cx="889000" cy="9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64615</xdr:rowOff>
    </xdr:from>
    <xdr:to>
      <xdr:col>10</xdr:col>
      <xdr:colOff>165100</xdr:colOff>
      <xdr:row>37</xdr:row>
      <xdr:rowOff>166215</xdr:rowOff>
    </xdr:to>
    <xdr:sp macro="" textlink="">
      <xdr:nvSpPr>
        <xdr:cNvPr id="71" name="フローチャート: 判断 70"/>
        <xdr:cNvSpPr/>
      </xdr:nvSpPr>
      <xdr:spPr>
        <a:xfrm>
          <a:off x="19685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11292</xdr:rowOff>
    </xdr:from>
    <xdr:ext cx="534377" cy="259045"/>
    <xdr:sp macro="" textlink="">
      <xdr:nvSpPr>
        <xdr:cNvPr id="72" name="テキスト ボックス 71"/>
        <xdr:cNvSpPr txBox="1"/>
      </xdr:nvSpPr>
      <xdr:spPr>
        <a:xfrm>
          <a:off x="1752111" y="618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77935</xdr:rowOff>
    </xdr:from>
    <xdr:to>
      <xdr:col>6</xdr:col>
      <xdr:colOff>38100</xdr:colOff>
      <xdr:row>38</xdr:row>
      <xdr:rowOff>8085</xdr:rowOff>
    </xdr:to>
    <xdr:sp macro="" textlink="">
      <xdr:nvSpPr>
        <xdr:cNvPr id="73" name="フローチャート: 判断 72"/>
        <xdr:cNvSpPr/>
      </xdr:nvSpPr>
      <xdr:spPr>
        <a:xfrm>
          <a:off x="1079500" y="6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24612</xdr:rowOff>
    </xdr:from>
    <xdr:ext cx="534377" cy="259045"/>
    <xdr:sp macro="" textlink="">
      <xdr:nvSpPr>
        <xdr:cNvPr id="74" name="テキスト ボックス 73"/>
        <xdr:cNvSpPr txBox="1"/>
      </xdr:nvSpPr>
      <xdr:spPr>
        <a:xfrm>
          <a:off x="863111" y="6196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85227</xdr:rowOff>
    </xdr:from>
    <xdr:to>
      <xdr:col>24</xdr:col>
      <xdr:colOff>114300</xdr:colOff>
      <xdr:row>38</xdr:row>
      <xdr:rowOff>15377</xdr:rowOff>
    </xdr:to>
    <xdr:sp macro="" textlink="">
      <xdr:nvSpPr>
        <xdr:cNvPr id="80" name="楕円 79"/>
        <xdr:cNvSpPr/>
      </xdr:nvSpPr>
      <xdr:spPr>
        <a:xfrm>
          <a:off x="4584700" y="642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63654</xdr:rowOff>
    </xdr:from>
    <xdr:ext cx="534377" cy="259045"/>
    <xdr:sp macro="" textlink="">
      <xdr:nvSpPr>
        <xdr:cNvPr id="81" name="人件費該当値テキスト"/>
        <xdr:cNvSpPr txBox="1"/>
      </xdr:nvSpPr>
      <xdr:spPr>
        <a:xfrm>
          <a:off x="4686300" y="640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120218</xdr:rowOff>
    </xdr:from>
    <xdr:to>
      <xdr:col>20</xdr:col>
      <xdr:colOff>38100</xdr:colOff>
      <xdr:row>38</xdr:row>
      <xdr:rowOff>50368</xdr:rowOff>
    </xdr:to>
    <xdr:sp macro="" textlink="">
      <xdr:nvSpPr>
        <xdr:cNvPr id="82" name="楕円 81"/>
        <xdr:cNvSpPr/>
      </xdr:nvSpPr>
      <xdr:spPr>
        <a:xfrm>
          <a:off x="3746500" y="64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41495</xdr:rowOff>
    </xdr:from>
    <xdr:ext cx="534377" cy="259045"/>
    <xdr:sp macro="" textlink="">
      <xdr:nvSpPr>
        <xdr:cNvPr id="83" name="テキスト ボックス 82"/>
        <xdr:cNvSpPr txBox="1"/>
      </xdr:nvSpPr>
      <xdr:spPr>
        <a:xfrm>
          <a:off x="3530111" y="655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128570</xdr:rowOff>
    </xdr:from>
    <xdr:to>
      <xdr:col>15</xdr:col>
      <xdr:colOff>101600</xdr:colOff>
      <xdr:row>38</xdr:row>
      <xdr:rowOff>58720</xdr:rowOff>
    </xdr:to>
    <xdr:sp macro="" textlink="">
      <xdr:nvSpPr>
        <xdr:cNvPr id="84" name="楕円 83"/>
        <xdr:cNvSpPr/>
      </xdr:nvSpPr>
      <xdr:spPr>
        <a:xfrm>
          <a:off x="2857500" y="647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49847</xdr:rowOff>
    </xdr:from>
    <xdr:ext cx="534377" cy="259045"/>
    <xdr:sp macro="" textlink="">
      <xdr:nvSpPr>
        <xdr:cNvPr id="85" name="テキスト ボックス 84"/>
        <xdr:cNvSpPr txBox="1"/>
      </xdr:nvSpPr>
      <xdr:spPr>
        <a:xfrm>
          <a:off x="2641111" y="656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128653</xdr:rowOff>
    </xdr:from>
    <xdr:to>
      <xdr:col>10</xdr:col>
      <xdr:colOff>165100</xdr:colOff>
      <xdr:row>38</xdr:row>
      <xdr:rowOff>58803</xdr:rowOff>
    </xdr:to>
    <xdr:sp macro="" textlink="">
      <xdr:nvSpPr>
        <xdr:cNvPr id="86" name="楕円 85"/>
        <xdr:cNvSpPr/>
      </xdr:nvSpPr>
      <xdr:spPr>
        <a:xfrm>
          <a:off x="1968500" y="647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49930</xdr:rowOff>
    </xdr:from>
    <xdr:ext cx="534377" cy="259045"/>
    <xdr:sp macro="" textlink="">
      <xdr:nvSpPr>
        <xdr:cNvPr id="87" name="テキスト ボックス 86"/>
        <xdr:cNvSpPr txBox="1"/>
      </xdr:nvSpPr>
      <xdr:spPr>
        <a:xfrm>
          <a:off x="1752111" y="656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138080</xdr:rowOff>
    </xdr:from>
    <xdr:to>
      <xdr:col>6</xdr:col>
      <xdr:colOff>38100</xdr:colOff>
      <xdr:row>38</xdr:row>
      <xdr:rowOff>68230</xdr:rowOff>
    </xdr:to>
    <xdr:sp macro="" textlink="">
      <xdr:nvSpPr>
        <xdr:cNvPr id="88" name="楕円 87"/>
        <xdr:cNvSpPr/>
      </xdr:nvSpPr>
      <xdr:spPr>
        <a:xfrm>
          <a:off x="1079500" y="648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59356</xdr:rowOff>
    </xdr:from>
    <xdr:ext cx="534377" cy="259045"/>
    <xdr:sp macro="" textlink="">
      <xdr:nvSpPr>
        <xdr:cNvPr id="89" name="テキスト ボックス 88"/>
        <xdr:cNvSpPr txBox="1"/>
      </xdr:nvSpPr>
      <xdr:spPr>
        <a:xfrm>
          <a:off x="863111" y="657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21706</xdr:rowOff>
    </xdr:from>
    <xdr:to>
      <xdr:col>24</xdr:col>
      <xdr:colOff>62865</xdr:colOff>
      <xdr:row>57</xdr:row>
      <xdr:rowOff>115345</xdr:rowOff>
    </xdr:to>
    <xdr:cxnSp macro="">
      <xdr:nvCxnSpPr>
        <xdr:cNvPr id="111" name="直線コネクタ 110"/>
        <xdr:cNvCxnSpPr/>
      </xdr:nvCxnSpPr>
      <xdr:spPr>
        <a:xfrm flipV="1">
          <a:off x="4633595" y="8937106"/>
          <a:ext cx="1270" cy="950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119172</xdr:rowOff>
    </xdr:from>
    <xdr:ext cx="534377" cy="259045"/>
    <xdr:sp macro="" textlink="">
      <xdr:nvSpPr>
        <xdr:cNvPr id="112" name="物件費最小値テキスト"/>
        <xdr:cNvSpPr txBox="1"/>
      </xdr:nvSpPr>
      <xdr:spPr>
        <a:xfrm>
          <a:off x="4686300" y="989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115345</xdr:rowOff>
    </xdr:from>
    <xdr:to>
      <xdr:col>24</xdr:col>
      <xdr:colOff>152400</xdr:colOff>
      <xdr:row>57</xdr:row>
      <xdr:rowOff>115345</xdr:rowOff>
    </xdr:to>
    <xdr:cxnSp macro="">
      <xdr:nvCxnSpPr>
        <xdr:cNvPr id="113" name="直線コネクタ 112"/>
        <xdr:cNvCxnSpPr/>
      </xdr:nvCxnSpPr>
      <xdr:spPr>
        <a:xfrm>
          <a:off x="4546600" y="9887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139833</xdr:rowOff>
    </xdr:from>
    <xdr:ext cx="599010" cy="259045"/>
    <xdr:sp macro="" textlink="">
      <xdr:nvSpPr>
        <xdr:cNvPr id="114" name="物件費最大値テキスト"/>
        <xdr:cNvSpPr txBox="1"/>
      </xdr:nvSpPr>
      <xdr:spPr>
        <a:xfrm>
          <a:off x="4686300" y="8712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21706</xdr:rowOff>
    </xdr:from>
    <xdr:to>
      <xdr:col>24</xdr:col>
      <xdr:colOff>152400</xdr:colOff>
      <xdr:row>52</xdr:row>
      <xdr:rowOff>21706</xdr:rowOff>
    </xdr:to>
    <xdr:cxnSp macro="">
      <xdr:nvCxnSpPr>
        <xdr:cNvPr id="115" name="直線コネクタ 114"/>
        <xdr:cNvCxnSpPr/>
      </xdr:nvCxnSpPr>
      <xdr:spPr>
        <a:xfrm>
          <a:off x="4546600" y="893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117297</xdr:rowOff>
    </xdr:from>
    <xdr:to>
      <xdr:col>24</xdr:col>
      <xdr:colOff>63500</xdr:colOff>
      <xdr:row>56</xdr:row>
      <xdr:rowOff>134863</xdr:rowOff>
    </xdr:to>
    <xdr:cxnSp macro="">
      <xdr:nvCxnSpPr>
        <xdr:cNvPr id="116" name="直線コネクタ 115"/>
        <xdr:cNvCxnSpPr/>
      </xdr:nvCxnSpPr>
      <xdr:spPr>
        <a:xfrm flipV="1">
          <a:off x="3797300" y="9718497"/>
          <a:ext cx="838200" cy="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13410</xdr:rowOff>
    </xdr:from>
    <xdr:ext cx="534377" cy="259045"/>
    <xdr:sp macro="" textlink="">
      <xdr:nvSpPr>
        <xdr:cNvPr id="117" name="物件費平均値テキスト"/>
        <xdr:cNvSpPr txBox="1"/>
      </xdr:nvSpPr>
      <xdr:spPr>
        <a:xfrm>
          <a:off x="4686300" y="9443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161983</xdr:rowOff>
    </xdr:from>
    <xdr:to>
      <xdr:col>24</xdr:col>
      <xdr:colOff>114300</xdr:colOff>
      <xdr:row>56</xdr:row>
      <xdr:rowOff>92133</xdr:rowOff>
    </xdr:to>
    <xdr:sp macro="" textlink="">
      <xdr:nvSpPr>
        <xdr:cNvPr id="118" name="フローチャート: 判断 117"/>
        <xdr:cNvSpPr/>
      </xdr:nvSpPr>
      <xdr:spPr>
        <a:xfrm>
          <a:off x="45847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134863</xdr:rowOff>
    </xdr:from>
    <xdr:to>
      <xdr:col>19</xdr:col>
      <xdr:colOff>177800</xdr:colOff>
      <xdr:row>56</xdr:row>
      <xdr:rowOff>140468</xdr:rowOff>
    </xdr:to>
    <xdr:cxnSp macro="">
      <xdr:nvCxnSpPr>
        <xdr:cNvPr id="119" name="直線コネクタ 118"/>
        <xdr:cNvCxnSpPr/>
      </xdr:nvCxnSpPr>
      <xdr:spPr>
        <a:xfrm flipV="1">
          <a:off x="2908300" y="9736063"/>
          <a:ext cx="889000" cy="5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15286</xdr:rowOff>
    </xdr:from>
    <xdr:to>
      <xdr:col>20</xdr:col>
      <xdr:colOff>38100</xdr:colOff>
      <xdr:row>56</xdr:row>
      <xdr:rowOff>116886</xdr:rowOff>
    </xdr:to>
    <xdr:sp macro="" textlink="">
      <xdr:nvSpPr>
        <xdr:cNvPr id="120" name="フローチャート: 判断 119"/>
        <xdr:cNvSpPr/>
      </xdr:nvSpPr>
      <xdr:spPr>
        <a:xfrm>
          <a:off x="3746500" y="961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133413</xdr:rowOff>
    </xdr:from>
    <xdr:ext cx="534377" cy="259045"/>
    <xdr:sp macro="" textlink="">
      <xdr:nvSpPr>
        <xdr:cNvPr id="121" name="テキスト ボックス 120"/>
        <xdr:cNvSpPr txBox="1"/>
      </xdr:nvSpPr>
      <xdr:spPr>
        <a:xfrm>
          <a:off x="3530111" y="939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116566</xdr:rowOff>
    </xdr:from>
    <xdr:to>
      <xdr:col>15</xdr:col>
      <xdr:colOff>50800</xdr:colOff>
      <xdr:row>56</xdr:row>
      <xdr:rowOff>140468</xdr:rowOff>
    </xdr:to>
    <xdr:cxnSp macro="">
      <xdr:nvCxnSpPr>
        <xdr:cNvPr id="122" name="直線コネクタ 121"/>
        <xdr:cNvCxnSpPr/>
      </xdr:nvCxnSpPr>
      <xdr:spPr>
        <a:xfrm>
          <a:off x="2019300" y="9717766"/>
          <a:ext cx="889000" cy="23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34813</xdr:rowOff>
    </xdr:from>
    <xdr:to>
      <xdr:col>15</xdr:col>
      <xdr:colOff>101600</xdr:colOff>
      <xdr:row>56</xdr:row>
      <xdr:rowOff>136413</xdr:rowOff>
    </xdr:to>
    <xdr:sp macro="" textlink="">
      <xdr:nvSpPr>
        <xdr:cNvPr id="123" name="フローチャート: 判断 122"/>
        <xdr:cNvSpPr/>
      </xdr:nvSpPr>
      <xdr:spPr>
        <a:xfrm>
          <a:off x="2857500" y="963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152940</xdr:rowOff>
    </xdr:from>
    <xdr:ext cx="534377" cy="259045"/>
    <xdr:sp macro="" textlink="">
      <xdr:nvSpPr>
        <xdr:cNvPr id="124" name="テキスト ボックス 123"/>
        <xdr:cNvSpPr txBox="1"/>
      </xdr:nvSpPr>
      <xdr:spPr>
        <a:xfrm>
          <a:off x="2641111" y="941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116566</xdr:rowOff>
    </xdr:from>
    <xdr:to>
      <xdr:col>10</xdr:col>
      <xdr:colOff>114300</xdr:colOff>
      <xdr:row>56</xdr:row>
      <xdr:rowOff>122413</xdr:rowOff>
    </xdr:to>
    <xdr:cxnSp macro="">
      <xdr:nvCxnSpPr>
        <xdr:cNvPr id="125" name="直線コネクタ 124"/>
        <xdr:cNvCxnSpPr/>
      </xdr:nvCxnSpPr>
      <xdr:spPr>
        <a:xfrm flipV="1">
          <a:off x="1130300" y="9717766"/>
          <a:ext cx="889000" cy="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58099</xdr:rowOff>
    </xdr:from>
    <xdr:to>
      <xdr:col>10</xdr:col>
      <xdr:colOff>165100</xdr:colOff>
      <xdr:row>56</xdr:row>
      <xdr:rowOff>159699</xdr:rowOff>
    </xdr:to>
    <xdr:sp macro="" textlink="">
      <xdr:nvSpPr>
        <xdr:cNvPr id="126" name="フローチャート: 判断 125"/>
        <xdr:cNvSpPr/>
      </xdr:nvSpPr>
      <xdr:spPr>
        <a:xfrm>
          <a:off x="19685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4776</xdr:rowOff>
    </xdr:from>
    <xdr:ext cx="534377" cy="259045"/>
    <xdr:sp macro="" textlink="">
      <xdr:nvSpPr>
        <xdr:cNvPr id="127" name="テキスト ボックス 126"/>
        <xdr:cNvSpPr txBox="1"/>
      </xdr:nvSpPr>
      <xdr:spPr>
        <a:xfrm>
          <a:off x="1752111" y="943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10709</xdr:rowOff>
    </xdr:from>
    <xdr:to>
      <xdr:col>6</xdr:col>
      <xdr:colOff>38100</xdr:colOff>
      <xdr:row>56</xdr:row>
      <xdr:rowOff>112309</xdr:rowOff>
    </xdr:to>
    <xdr:sp macro="" textlink="">
      <xdr:nvSpPr>
        <xdr:cNvPr id="128" name="フローチャート: 判断 127"/>
        <xdr:cNvSpPr/>
      </xdr:nvSpPr>
      <xdr:spPr>
        <a:xfrm>
          <a:off x="1079500" y="961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128836</xdr:rowOff>
    </xdr:from>
    <xdr:ext cx="534377" cy="259045"/>
    <xdr:sp macro="" textlink="">
      <xdr:nvSpPr>
        <xdr:cNvPr id="129" name="テキスト ボックス 128"/>
        <xdr:cNvSpPr txBox="1"/>
      </xdr:nvSpPr>
      <xdr:spPr>
        <a:xfrm>
          <a:off x="863111" y="938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66497</xdr:rowOff>
    </xdr:from>
    <xdr:to>
      <xdr:col>24</xdr:col>
      <xdr:colOff>114300</xdr:colOff>
      <xdr:row>56</xdr:row>
      <xdr:rowOff>168097</xdr:rowOff>
    </xdr:to>
    <xdr:sp macro="" textlink="">
      <xdr:nvSpPr>
        <xdr:cNvPr id="135" name="楕円 134"/>
        <xdr:cNvSpPr/>
      </xdr:nvSpPr>
      <xdr:spPr>
        <a:xfrm>
          <a:off x="4584700" y="966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44924</xdr:rowOff>
    </xdr:from>
    <xdr:ext cx="534377" cy="259045"/>
    <xdr:sp macro="" textlink="">
      <xdr:nvSpPr>
        <xdr:cNvPr id="136" name="物件費該当値テキスト"/>
        <xdr:cNvSpPr txBox="1"/>
      </xdr:nvSpPr>
      <xdr:spPr>
        <a:xfrm>
          <a:off x="4686300" y="964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84063</xdr:rowOff>
    </xdr:from>
    <xdr:to>
      <xdr:col>20</xdr:col>
      <xdr:colOff>38100</xdr:colOff>
      <xdr:row>57</xdr:row>
      <xdr:rowOff>14213</xdr:rowOff>
    </xdr:to>
    <xdr:sp macro="" textlink="">
      <xdr:nvSpPr>
        <xdr:cNvPr id="137" name="楕円 136"/>
        <xdr:cNvSpPr/>
      </xdr:nvSpPr>
      <xdr:spPr>
        <a:xfrm>
          <a:off x="3746500" y="968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5340</xdr:rowOff>
    </xdr:from>
    <xdr:ext cx="534377" cy="259045"/>
    <xdr:sp macro="" textlink="">
      <xdr:nvSpPr>
        <xdr:cNvPr id="138" name="テキスト ボックス 137"/>
        <xdr:cNvSpPr txBox="1"/>
      </xdr:nvSpPr>
      <xdr:spPr>
        <a:xfrm>
          <a:off x="3530111" y="977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89668</xdr:rowOff>
    </xdr:from>
    <xdr:to>
      <xdr:col>15</xdr:col>
      <xdr:colOff>101600</xdr:colOff>
      <xdr:row>57</xdr:row>
      <xdr:rowOff>19818</xdr:rowOff>
    </xdr:to>
    <xdr:sp macro="" textlink="">
      <xdr:nvSpPr>
        <xdr:cNvPr id="139" name="楕円 138"/>
        <xdr:cNvSpPr/>
      </xdr:nvSpPr>
      <xdr:spPr>
        <a:xfrm>
          <a:off x="2857500" y="969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10945</xdr:rowOff>
    </xdr:from>
    <xdr:ext cx="534377" cy="259045"/>
    <xdr:sp macro="" textlink="">
      <xdr:nvSpPr>
        <xdr:cNvPr id="140" name="テキスト ボックス 139"/>
        <xdr:cNvSpPr txBox="1"/>
      </xdr:nvSpPr>
      <xdr:spPr>
        <a:xfrm>
          <a:off x="2641111" y="978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65766</xdr:rowOff>
    </xdr:from>
    <xdr:to>
      <xdr:col>10</xdr:col>
      <xdr:colOff>165100</xdr:colOff>
      <xdr:row>56</xdr:row>
      <xdr:rowOff>167366</xdr:rowOff>
    </xdr:to>
    <xdr:sp macro="" textlink="">
      <xdr:nvSpPr>
        <xdr:cNvPr id="141" name="楕円 140"/>
        <xdr:cNvSpPr/>
      </xdr:nvSpPr>
      <xdr:spPr>
        <a:xfrm>
          <a:off x="1968500" y="966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158493</xdr:rowOff>
    </xdr:from>
    <xdr:ext cx="534377" cy="259045"/>
    <xdr:sp macro="" textlink="">
      <xdr:nvSpPr>
        <xdr:cNvPr id="142" name="テキスト ボックス 141"/>
        <xdr:cNvSpPr txBox="1"/>
      </xdr:nvSpPr>
      <xdr:spPr>
        <a:xfrm>
          <a:off x="1752111" y="975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71613</xdr:rowOff>
    </xdr:from>
    <xdr:to>
      <xdr:col>6</xdr:col>
      <xdr:colOff>38100</xdr:colOff>
      <xdr:row>57</xdr:row>
      <xdr:rowOff>1763</xdr:rowOff>
    </xdr:to>
    <xdr:sp macro="" textlink="">
      <xdr:nvSpPr>
        <xdr:cNvPr id="143" name="楕円 142"/>
        <xdr:cNvSpPr/>
      </xdr:nvSpPr>
      <xdr:spPr>
        <a:xfrm>
          <a:off x="1079500" y="967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164340</xdr:rowOff>
    </xdr:from>
    <xdr:ext cx="534377" cy="259045"/>
    <xdr:sp macro="" textlink="">
      <xdr:nvSpPr>
        <xdr:cNvPr id="144" name="テキスト ボックス 143"/>
        <xdr:cNvSpPr txBox="1"/>
      </xdr:nvSpPr>
      <xdr:spPr>
        <a:xfrm>
          <a:off x="863111" y="976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112344</xdr:rowOff>
    </xdr:from>
    <xdr:to>
      <xdr:col>24</xdr:col>
      <xdr:colOff>62865</xdr:colOff>
      <xdr:row>79</xdr:row>
      <xdr:rowOff>9170</xdr:rowOff>
    </xdr:to>
    <xdr:cxnSp macro="">
      <xdr:nvCxnSpPr>
        <xdr:cNvPr id="168" name="直線コネクタ 167"/>
        <xdr:cNvCxnSpPr/>
      </xdr:nvCxnSpPr>
      <xdr:spPr>
        <a:xfrm flipV="1">
          <a:off x="4633595" y="12285294"/>
          <a:ext cx="1270" cy="1268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12997</xdr:rowOff>
    </xdr:from>
    <xdr:ext cx="378565" cy="259045"/>
    <xdr:sp macro="" textlink="">
      <xdr:nvSpPr>
        <xdr:cNvPr id="169" name="維持補修費最小値テキスト"/>
        <xdr:cNvSpPr txBox="1"/>
      </xdr:nvSpPr>
      <xdr:spPr>
        <a:xfrm>
          <a:off x="4686300" y="13557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9170</xdr:rowOff>
    </xdr:from>
    <xdr:to>
      <xdr:col>24</xdr:col>
      <xdr:colOff>152400</xdr:colOff>
      <xdr:row>79</xdr:row>
      <xdr:rowOff>9170</xdr:rowOff>
    </xdr:to>
    <xdr:cxnSp macro="">
      <xdr:nvCxnSpPr>
        <xdr:cNvPr id="170" name="直線コネクタ 169"/>
        <xdr:cNvCxnSpPr/>
      </xdr:nvCxnSpPr>
      <xdr:spPr>
        <a:xfrm>
          <a:off x="4546600" y="13553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59021</xdr:rowOff>
    </xdr:from>
    <xdr:ext cx="534377" cy="259045"/>
    <xdr:sp macro="" textlink="">
      <xdr:nvSpPr>
        <xdr:cNvPr id="171" name="維持補修費最大値テキスト"/>
        <xdr:cNvSpPr txBox="1"/>
      </xdr:nvSpPr>
      <xdr:spPr>
        <a:xfrm>
          <a:off x="4686300" y="1206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112344</xdr:rowOff>
    </xdr:from>
    <xdr:to>
      <xdr:col>24</xdr:col>
      <xdr:colOff>152400</xdr:colOff>
      <xdr:row>71</xdr:row>
      <xdr:rowOff>112344</xdr:rowOff>
    </xdr:to>
    <xdr:cxnSp macro="">
      <xdr:nvCxnSpPr>
        <xdr:cNvPr id="172" name="直線コネクタ 171"/>
        <xdr:cNvCxnSpPr/>
      </xdr:nvCxnSpPr>
      <xdr:spPr>
        <a:xfrm>
          <a:off x="4546600" y="1228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124650</xdr:rowOff>
    </xdr:from>
    <xdr:to>
      <xdr:col>24</xdr:col>
      <xdr:colOff>63500</xdr:colOff>
      <xdr:row>78</xdr:row>
      <xdr:rowOff>130938</xdr:rowOff>
    </xdr:to>
    <xdr:cxnSp macro="">
      <xdr:nvCxnSpPr>
        <xdr:cNvPr id="173" name="直線コネクタ 172"/>
        <xdr:cNvCxnSpPr/>
      </xdr:nvCxnSpPr>
      <xdr:spPr>
        <a:xfrm>
          <a:off x="3797300" y="13497750"/>
          <a:ext cx="838200" cy="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159363</xdr:rowOff>
    </xdr:from>
    <xdr:ext cx="469744" cy="259045"/>
    <xdr:sp macro="" textlink="">
      <xdr:nvSpPr>
        <xdr:cNvPr id="174" name="維持補修費平均値テキスト"/>
        <xdr:cNvSpPr txBox="1"/>
      </xdr:nvSpPr>
      <xdr:spPr>
        <a:xfrm>
          <a:off x="4686300" y="13189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136486</xdr:rowOff>
    </xdr:from>
    <xdr:to>
      <xdr:col>24</xdr:col>
      <xdr:colOff>114300</xdr:colOff>
      <xdr:row>78</xdr:row>
      <xdr:rowOff>66636</xdr:rowOff>
    </xdr:to>
    <xdr:sp macro="" textlink="">
      <xdr:nvSpPr>
        <xdr:cNvPr id="175" name="フローチャート: 判断 174"/>
        <xdr:cNvSpPr/>
      </xdr:nvSpPr>
      <xdr:spPr>
        <a:xfrm>
          <a:off x="45847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124650</xdr:rowOff>
    </xdr:from>
    <xdr:to>
      <xdr:col>19</xdr:col>
      <xdr:colOff>177800</xdr:colOff>
      <xdr:row>78</xdr:row>
      <xdr:rowOff>152806</xdr:rowOff>
    </xdr:to>
    <xdr:cxnSp macro="">
      <xdr:nvCxnSpPr>
        <xdr:cNvPr id="176" name="直線コネクタ 175"/>
        <xdr:cNvCxnSpPr/>
      </xdr:nvCxnSpPr>
      <xdr:spPr>
        <a:xfrm flipV="1">
          <a:off x="2908300" y="13497750"/>
          <a:ext cx="889000" cy="2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142811</xdr:rowOff>
    </xdr:from>
    <xdr:to>
      <xdr:col>20</xdr:col>
      <xdr:colOff>38100</xdr:colOff>
      <xdr:row>78</xdr:row>
      <xdr:rowOff>72961</xdr:rowOff>
    </xdr:to>
    <xdr:sp macro="" textlink="">
      <xdr:nvSpPr>
        <xdr:cNvPr id="177" name="フローチャート: 判断 176"/>
        <xdr:cNvSpPr/>
      </xdr:nvSpPr>
      <xdr:spPr>
        <a:xfrm>
          <a:off x="3746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89488</xdr:rowOff>
    </xdr:from>
    <xdr:ext cx="469744" cy="259045"/>
    <xdr:sp macro="" textlink="">
      <xdr:nvSpPr>
        <xdr:cNvPr id="178" name="テキスト ボックス 177"/>
        <xdr:cNvSpPr txBox="1"/>
      </xdr:nvSpPr>
      <xdr:spPr>
        <a:xfrm>
          <a:off x="3562428" y="131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108762</xdr:rowOff>
    </xdr:from>
    <xdr:to>
      <xdr:col>15</xdr:col>
      <xdr:colOff>50800</xdr:colOff>
      <xdr:row>78</xdr:row>
      <xdr:rowOff>152806</xdr:rowOff>
    </xdr:to>
    <xdr:cxnSp macro="">
      <xdr:nvCxnSpPr>
        <xdr:cNvPr id="179" name="直線コネクタ 178"/>
        <xdr:cNvCxnSpPr/>
      </xdr:nvCxnSpPr>
      <xdr:spPr>
        <a:xfrm>
          <a:off x="2019300" y="13481862"/>
          <a:ext cx="889000" cy="44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148183</xdr:rowOff>
    </xdr:from>
    <xdr:to>
      <xdr:col>15</xdr:col>
      <xdr:colOff>101600</xdr:colOff>
      <xdr:row>78</xdr:row>
      <xdr:rowOff>78333</xdr:rowOff>
    </xdr:to>
    <xdr:sp macro="" textlink="">
      <xdr:nvSpPr>
        <xdr:cNvPr id="180" name="フローチャート: 判断 179"/>
        <xdr:cNvSpPr/>
      </xdr:nvSpPr>
      <xdr:spPr>
        <a:xfrm>
          <a:off x="2857500" y="1334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94860</xdr:rowOff>
    </xdr:from>
    <xdr:ext cx="469744" cy="259045"/>
    <xdr:sp macro="" textlink="">
      <xdr:nvSpPr>
        <xdr:cNvPr id="181" name="テキスト ボックス 180"/>
        <xdr:cNvSpPr txBox="1"/>
      </xdr:nvSpPr>
      <xdr:spPr>
        <a:xfrm>
          <a:off x="2673428" y="13125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91312</xdr:rowOff>
    </xdr:from>
    <xdr:to>
      <xdr:col>10</xdr:col>
      <xdr:colOff>114300</xdr:colOff>
      <xdr:row>78</xdr:row>
      <xdr:rowOff>108762</xdr:rowOff>
    </xdr:to>
    <xdr:cxnSp macro="">
      <xdr:nvCxnSpPr>
        <xdr:cNvPr id="182" name="直線コネクタ 181"/>
        <xdr:cNvCxnSpPr/>
      </xdr:nvCxnSpPr>
      <xdr:spPr>
        <a:xfrm>
          <a:off x="1130300" y="13464412"/>
          <a:ext cx="889000" cy="1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159765</xdr:rowOff>
    </xdr:from>
    <xdr:to>
      <xdr:col>10</xdr:col>
      <xdr:colOff>165100</xdr:colOff>
      <xdr:row>78</xdr:row>
      <xdr:rowOff>89915</xdr:rowOff>
    </xdr:to>
    <xdr:sp macro="" textlink="">
      <xdr:nvSpPr>
        <xdr:cNvPr id="183" name="フローチャート: 判断 182"/>
        <xdr:cNvSpPr/>
      </xdr:nvSpPr>
      <xdr:spPr>
        <a:xfrm>
          <a:off x="1968500" y="1336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106442</xdr:rowOff>
    </xdr:from>
    <xdr:ext cx="469744" cy="259045"/>
    <xdr:sp macro="" textlink="">
      <xdr:nvSpPr>
        <xdr:cNvPr id="184" name="テキスト ボックス 183"/>
        <xdr:cNvSpPr txBox="1"/>
      </xdr:nvSpPr>
      <xdr:spPr>
        <a:xfrm>
          <a:off x="1784428" y="1313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127724</xdr:rowOff>
    </xdr:from>
    <xdr:to>
      <xdr:col>6</xdr:col>
      <xdr:colOff>38100</xdr:colOff>
      <xdr:row>78</xdr:row>
      <xdr:rowOff>57874</xdr:rowOff>
    </xdr:to>
    <xdr:sp macro="" textlink="">
      <xdr:nvSpPr>
        <xdr:cNvPr id="185" name="フローチャート: 判断 184"/>
        <xdr:cNvSpPr/>
      </xdr:nvSpPr>
      <xdr:spPr>
        <a:xfrm>
          <a:off x="1079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74401</xdr:rowOff>
    </xdr:from>
    <xdr:ext cx="469744" cy="259045"/>
    <xdr:sp macro="" textlink="">
      <xdr:nvSpPr>
        <xdr:cNvPr id="186" name="テキスト ボックス 185"/>
        <xdr:cNvSpPr txBox="1"/>
      </xdr:nvSpPr>
      <xdr:spPr>
        <a:xfrm>
          <a:off x="895428" y="1310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80138</xdr:rowOff>
    </xdr:from>
    <xdr:to>
      <xdr:col>24</xdr:col>
      <xdr:colOff>114300</xdr:colOff>
      <xdr:row>79</xdr:row>
      <xdr:rowOff>10288</xdr:rowOff>
    </xdr:to>
    <xdr:sp macro="" textlink="">
      <xdr:nvSpPr>
        <xdr:cNvPr id="192" name="楕円 191"/>
        <xdr:cNvSpPr/>
      </xdr:nvSpPr>
      <xdr:spPr>
        <a:xfrm>
          <a:off x="4584700" y="1345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166515</xdr:rowOff>
    </xdr:from>
    <xdr:ext cx="469744" cy="259045"/>
    <xdr:sp macro="" textlink="">
      <xdr:nvSpPr>
        <xdr:cNvPr id="193" name="維持補修費該当値テキスト"/>
        <xdr:cNvSpPr txBox="1"/>
      </xdr:nvSpPr>
      <xdr:spPr>
        <a:xfrm>
          <a:off x="4686300" y="1336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73850</xdr:rowOff>
    </xdr:from>
    <xdr:to>
      <xdr:col>20</xdr:col>
      <xdr:colOff>38100</xdr:colOff>
      <xdr:row>79</xdr:row>
      <xdr:rowOff>4000</xdr:rowOff>
    </xdr:to>
    <xdr:sp macro="" textlink="">
      <xdr:nvSpPr>
        <xdr:cNvPr id="194" name="楕円 193"/>
        <xdr:cNvSpPr/>
      </xdr:nvSpPr>
      <xdr:spPr>
        <a:xfrm>
          <a:off x="3746500" y="1344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166577</xdr:rowOff>
    </xdr:from>
    <xdr:ext cx="469744" cy="259045"/>
    <xdr:sp macro="" textlink="">
      <xdr:nvSpPr>
        <xdr:cNvPr id="195" name="テキスト ボックス 194"/>
        <xdr:cNvSpPr txBox="1"/>
      </xdr:nvSpPr>
      <xdr:spPr>
        <a:xfrm>
          <a:off x="3562428" y="1353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102006</xdr:rowOff>
    </xdr:from>
    <xdr:to>
      <xdr:col>15</xdr:col>
      <xdr:colOff>101600</xdr:colOff>
      <xdr:row>79</xdr:row>
      <xdr:rowOff>32156</xdr:rowOff>
    </xdr:to>
    <xdr:sp macro="" textlink="">
      <xdr:nvSpPr>
        <xdr:cNvPr id="196" name="楕円 195"/>
        <xdr:cNvSpPr/>
      </xdr:nvSpPr>
      <xdr:spPr>
        <a:xfrm>
          <a:off x="2857500" y="1347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23283</xdr:rowOff>
    </xdr:from>
    <xdr:ext cx="469744" cy="259045"/>
    <xdr:sp macro="" textlink="">
      <xdr:nvSpPr>
        <xdr:cNvPr id="197" name="テキスト ボックス 196"/>
        <xdr:cNvSpPr txBox="1"/>
      </xdr:nvSpPr>
      <xdr:spPr>
        <a:xfrm>
          <a:off x="2673428" y="13567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57962</xdr:rowOff>
    </xdr:from>
    <xdr:to>
      <xdr:col>10</xdr:col>
      <xdr:colOff>165100</xdr:colOff>
      <xdr:row>78</xdr:row>
      <xdr:rowOff>159562</xdr:rowOff>
    </xdr:to>
    <xdr:sp macro="" textlink="">
      <xdr:nvSpPr>
        <xdr:cNvPr id="198" name="楕円 197"/>
        <xdr:cNvSpPr/>
      </xdr:nvSpPr>
      <xdr:spPr>
        <a:xfrm>
          <a:off x="1968500" y="1343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150689</xdr:rowOff>
    </xdr:from>
    <xdr:ext cx="469744" cy="259045"/>
    <xdr:sp macro="" textlink="">
      <xdr:nvSpPr>
        <xdr:cNvPr id="199" name="テキスト ボックス 198"/>
        <xdr:cNvSpPr txBox="1"/>
      </xdr:nvSpPr>
      <xdr:spPr>
        <a:xfrm>
          <a:off x="1784428" y="13523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40512</xdr:rowOff>
    </xdr:from>
    <xdr:to>
      <xdr:col>6</xdr:col>
      <xdr:colOff>38100</xdr:colOff>
      <xdr:row>78</xdr:row>
      <xdr:rowOff>142112</xdr:rowOff>
    </xdr:to>
    <xdr:sp macro="" textlink="">
      <xdr:nvSpPr>
        <xdr:cNvPr id="200" name="楕円 199"/>
        <xdr:cNvSpPr/>
      </xdr:nvSpPr>
      <xdr:spPr>
        <a:xfrm>
          <a:off x="1079500" y="1341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133239</xdr:rowOff>
    </xdr:from>
    <xdr:ext cx="469744" cy="259045"/>
    <xdr:sp macro="" textlink="">
      <xdr:nvSpPr>
        <xdr:cNvPr id="201" name="テキスト ボックス 200"/>
        <xdr:cNvSpPr txBox="1"/>
      </xdr:nvSpPr>
      <xdr:spPr>
        <a:xfrm>
          <a:off x="895428" y="13506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8813</xdr:rowOff>
    </xdr:from>
    <xdr:to>
      <xdr:col>24</xdr:col>
      <xdr:colOff>62865</xdr:colOff>
      <xdr:row>99</xdr:row>
      <xdr:rowOff>10961</xdr:rowOff>
    </xdr:to>
    <xdr:cxnSp macro="">
      <xdr:nvCxnSpPr>
        <xdr:cNvPr id="226" name="直線コネクタ 225"/>
        <xdr:cNvCxnSpPr/>
      </xdr:nvCxnSpPr>
      <xdr:spPr>
        <a:xfrm flipV="1">
          <a:off x="4633595" y="15610763"/>
          <a:ext cx="1270" cy="1373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14788</xdr:rowOff>
    </xdr:from>
    <xdr:ext cx="534377" cy="259045"/>
    <xdr:sp macro="" textlink="">
      <xdr:nvSpPr>
        <xdr:cNvPr id="227" name="扶助費最小値テキスト"/>
        <xdr:cNvSpPr txBox="1"/>
      </xdr:nvSpPr>
      <xdr:spPr>
        <a:xfrm>
          <a:off x="4686300" y="1698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10961</xdr:rowOff>
    </xdr:from>
    <xdr:to>
      <xdr:col>24</xdr:col>
      <xdr:colOff>152400</xdr:colOff>
      <xdr:row>99</xdr:row>
      <xdr:rowOff>10961</xdr:rowOff>
    </xdr:to>
    <xdr:cxnSp macro="">
      <xdr:nvCxnSpPr>
        <xdr:cNvPr id="228" name="直線コネクタ 227"/>
        <xdr:cNvCxnSpPr/>
      </xdr:nvCxnSpPr>
      <xdr:spPr>
        <a:xfrm>
          <a:off x="4546600" y="1698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126940</xdr:rowOff>
    </xdr:from>
    <xdr:ext cx="599010" cy="259045"/>
    <xdr:sp macro="" textlink="">
      <xdr:nvSpPr>
        <xdr:cNvPr id="229" name="扶助費最大値テキスト"/>
        <xdr:cNvSpPr txBox="1"/>
      </xdr:nvSpPr>
      <xdr:spPr>
        <a:xfrm>
          <a:off x="4686300" y="15385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8813</xdr:rowOff>
    </xdr:from>
    <xdr:to>
      <xdr:col>24</xdr:col>
      <xdr:colOff>152400</xdr:colOff>
      <xdr:row>91</xdr:row>
      <xdr:rowOff>8813</xdr:rowOff>
    </xdr:to>
    <xdr:cxnSp macro="">
      <xdr:nvCxnSpPr>
        <xdr:cNvPr id="230" name="直線コネクタ 229"/>
        <xdr:cNvCxnSpPr/>
      </xdr:nvCxnSpPr>
      <xdr:spPr>
        <a:xfrm>
          <a:off x="4546600" y="15610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144171</xdr:rowOff>
    </xdr:from>
    <xdr:to>
      <xdr:col>24</xdr:col>
      <xdr:colOff>63500</xdr:colOff>
      <xdr:row>97</xdr:row>
      <xdr:rowOff>169139</xdr:rowOff>
    </xdr:to>
    <xdr:cxnSp macro="">
      <xdr:nvCxnSpPr>
        <xdr:cNvPr id="231" name="直線コネクタ 230"/>
        <xdr:cNvCxnSpPr/>
      </xdr:nvCxnSpPr>
      <xdr:spPr>
        <a:xfrm flipV="1">
          <a:off x="3797300" y="16774821"/>
          <a:ext cx="838200" cy="2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134408</xdr:rowOff>
    </xdr:from>
    <xdr:ext cx="534377" cy="259045"/>
    <xdr:sp macro="" textlink="">
      <xdr:nvSpPr>
        <xdr:cNvPr id="232" name="扶助費平均値テキスト"/>
        <xdr:cNvSpPr txBox="1"/>
      </xdr:nvSpPr>
      <xdr:spPr>
        <a:xfrm>
          <a:off x="4686300" y="16250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111531</xdr:rowOff>
    </xdr:from>
    <xdr:to>
      <xdr:col>24</xdr:col>
      <xdr:colOff>114300</xdr:colOff>
      <xdr:row>96</xdr:row>
      <xdr:rowOff>41681</xdr:rowOff>
    </xdr:to>
    <xdr:sp macro="" textlink="">
      <xdr:nvSpPr>
        <xdr:cNvPr id="233" name="フローチャート: 判断 232"/>
        <xdr:cNvSpPr/>
      </xdr:nvSpPr>
      <xdr:spPr>
        <a:xfrm>
          <a:off x="4584700" y="1639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162013</xdr:rowOff>
    </xdr:from>
    <xdr:to>
      <xdr:col>19</xdr:col>
      <xdr:colOff>177800</xdr:colOff>
      <xdr:row>97</xdr:row>
      <xdr:rowOff>169139</xdr:rowOff>
    </xdr:to>
    <xdr:cxnSp macro="">
      <xdr:nvCxnSpPr>
        <xdr:cNvPr id="234" name="直線コネクタ 233"/>
        <xdr:cNvCxnSpPr/>
      </xdr:nvCxnSpPr>
      <xdr:spPr>
        <a:xfrm>
          <a:off x="2908300" y="16792663"/>
          <a:ext cx="889000" cy="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158635</xdr:rowOff>
    </xdr:from>
    <xdr:to>
      <xdr:col>20</xdr:col>
      <xdr:colOff>38100</xdr:colOff>
      <xdr:row>96</xdr:row>
      <xdr:rowOff>88785</xdr:rowOff>
    </xdr:to>
    <xdr:sp macro="" textlink="">
      <xdr:nvSpPr>
        <xdr:cNvPr id="235" name="フローチャート: 判断 234"/>
        <xdr:cNvSpPr/>
      </xdr:nvSpPr>
      <xdr:spPr>
        <a:xfrm>
          <a:off x="3746500" y="164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105312</xdr:rowOff>
    </xdr:from>
    <xdr:ext cx="534377" cy="259045"/>
    <xdr:sp macro="" textlink="">
      <xdr:nvSpPr>
        <xdr:cNvPr id="236" name="テキスト ボックス 235"/>
        <xdr:cNvSpPr txBox="1"/>
      </xdr:nvSpPr>
      <xdr:spPr>
        <a:xfrm>
          <a:off x="3530111" y="1622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162013</xdr:rowOff>
    </xdr:from>
    <xdr:to>
      <xdr:col>15</xdr:col>
      <xdr:colOff>50800</xdr:colOff>
      <xdr:row>98</xdr:row>
      <xdr:rowOff>6655</xdr:rowOff>
    </xdr:to>
    <xdr:cxnSp macro="">
      <xdr:nvCxnSpPr>
        <xdr:cNvPr id="237" name="直線コネクタ 236"/>
        <xdr:cNvCxnSpPr/>
      </xdr:nvCxnSpPr>
      <xdr:spPr>
        <a:xfrm flipV="1">
          <a:off x="2019300" y="16792663"/>
          <a:ext cx="889000" cy="16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152743</xdr:rowOff>
    </xdr:from>
    <xdr:to>
      <xdr:col>15</xdr:col>
      <xdr:colOff>101600</xdr:colOff>
      <xdr:row>96</xdr:row>
      <xdr:rowOff>82893</xdr:rowOff>
    </xdr:to>
    <xdr:sp macro="" textlink="">
      <xdr:nvSpPr>
        <xdr:cNvPr id="238" name="フローチャート: 判断 237"/>
        <xdr:cNvSpPr/>
      </xdr:nvSpPr>
      <xdr:spPr>
        <a:xfrm>
          <a:off x="2857500" y="1644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99420</xdr:rowOff>
    </xdr:from>
    <xdr:ext cx="534377" cy="259045"/>
    <xdr:sp macro="" textlink="">
      <xdr:nvSpPr>
        <xdr:cNvPr id="239" name="テキスト ボックス 238"/>
        <xdr:cNvSpPr txBox="1"/>
      </xdr:nvSpPr>
      <xdr:spPr>
        <a:xfrm>
          <a:off x="2641111" y="1621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6655</xdr:rowOff>
    </xdr:from>
    <xdr:to>
      <xdr:col>10</xdr:col>
      <xdr:colOff>114300</xdr:colOff>
      <xdr:row>98</xdr:row>
      <xdr:rowOff>24612</xdr:rowOff>
    </xdr:to>
    <xdr:cxnSp macro="">
      <xdr:nvCxnSpPr>
        <xdr:cNvPr id="240" name="直線コネクタ 239"/>
        <xdr:cNvCxnSpPr/>
      </xdr:nvCxnSpPr>
      <xdr:spPr>
        <a:xfrm flipV="1">
          <a:off x="1130300" y="16808755"/>
          <a:ext cx="889000" cy="17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4927</xdr:rowOff>
    </xdr:from>
    <xdr:to>
      <xdr:col>10</xdr:col>
      <xdr:colOff>165100</xdr:colOff>
      <xdr:row>96</xdr:row>
      <xdr:rowOff>106527</xdr:rowOff>
    </xdr:to>
    <xdr:sp macro="" textlink="">
      <xdr:nvSpPr>
        <xdr:cNvPr id="241" name="フローチャート: 判断 240"/>
        <xdr:cNvSpPr/>
      </xdr:nvSpPr>
      <xdr:spPr>
        <a:xfrm>
          <a:off x="1968500" y="1646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123054</xdr:rowOff>
    </xdr:from>
    <xdr:ext cx="534377" cy="259045"/>
    <xdr:sp macro="" textlink="">
      <xdr:nvSpPr>
        <xdr:cNvPr id="242" name="テキスト ボックス 241"/>
        <xdr:cNvSpPr txBox="1"/>
      </xdr:nvSpPr>
      <xdr:spPr>
        <a:xfrm>
          <a:off x="1752111" y="1623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159386</xdr:rowOff>
    </xdr:from>
    <xdr:to>
      <xdr:col>6</xdr:col>
      <xdr:colOff>38100</xdr:colOff>
      <xdr:row>97</xdr:row>
      <xdr:rowOff>89536</xdr:rowOff>
    </xdr:to>
    <xdr:sp macro="" textlink="">
      <xdr:nvSpPr>
        <xdr:cNvPr id="243" name="フローチャート: 判断 242"/>
        <xdr:cNvSpPr/>
      </xdr:nvSpPr>
      <xdr:spPr>
        <a:xfrm>
          <a:off x="1079500" y="1661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106063</xdr:rowOff>
    </xdr:from>
    <xdr:ext cx="534377" cy="259045"/>
    <xdr:sp macro="" textlink="">
      <xdr:nvSpPr>
        <xdr:cNvPr id="244" name="テキスト ボックス 243"/>
        <xdr:cNvSpPr txBox="1"/>
      </xdr:nvSpPr>
      <xdr:spPr>
        <a:xfrm>
          <a:off x="863111" y="16393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93371</xdr:rowOff>
    </xdr:from>
    <xdr:to>
      <xdr:col>24</xdr:col>
      <xdr:colOff>114300</xdr:colOff>
      <xdr:row>98</xdr:row>
      <xdr:rowOff>23521</xdr:rowOff>
    </xdr:to>
    <xdr:sp macro="" textlink="">
      <xdr:nvSpPr>
        <xdr:cNvPr id="250" name="楕円 249"/>
        <xdr:cNvSpPr/>
      </xdr:nvSpPr>
      <xdr:spPr>
        <a:xfrm>
          <a:off x="4584700" y="1672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71798</xdr:rowOff>
    </xdr:from>
    <xdr:ext cx="534377" cy="259045"/>
    <xdr:sp macro="" textlink="">
      <xdr:nvSpPr>
        <xdr:cNvPr id="251" name="扶助費該当値テキスト"/>
        <xdr:cNvSpPr txBox="1"/>
      </xdr:nvSpPr>
      <xdr:spPr>
        <a:xfrm>
          <a:off x="4686300" y="1670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118339</xdr:rowOff>
    </xdr:from>
    <xdr:to>
      <xdr:col>20</xdr:col>
      <xdr:colOff>38100</xdr:colOff>
      <xdr:row>98</xdr:row>
      <xdr:rowOff>48489</xdr:rowOff>
    </xdr:to>
    <xdr:sp macro="" textlink="">
      <xdr:nvSpPr>
        <xdr:cNvPr id="252" name="楕円 251"/>
        <xdr:cNvSpPr/>
      </xdr:nvSpPr>
      <xdr:spPr>
        <a:xfrm>
          <a:off x="3746500" y="1674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39616</xdr:rowOff>
    </xdr:from>
    <xdr:ext cx="534377" cy="259045"/>
    <xdr:sp macro="" textlink="">
      <xdr:nvSpPr>
        <xdr:cNvPr id="253" name="テキスト ボックス 252"/>
        <xdr:cNvSpPr txBox="1"/>
      </xdr:nvSpPr>
      <xdr:spPr>
        <a:xfrm>
          <a:off x="3530111" y="1684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111213</xdr:rowOff>
    </xdr:from>
    <xdr:to>
      <xdr:col>15</xdr:col>
      <xdr:colOff>101600</xdr:colOff>
      <xdr:row>98</xdr:row>
      <xdr:rowOff>41363</xdr:rowOff>
    </xdr:to>
    <xdr:sp macro="" textlink="">
      <xdr:nvSpPr>
        <xdr:cNvPr id="254" name="楕円 253"/>
        <xdr:cNvSpPr/>
      </xdr:nvSpPr>
      <xdr:spPr>
        <a:xfrm>
          <a:off x="2857500" y="1674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32490</xdr:rowOff>
    </xdr:from>
    <xdr:ext cx="534377" cy="259045"/>
    <xdr:sp macro="" textlink="">
      <xdr:nvSpPr>
        <xdr:cNvPr id="255" name="テキスト ボックス 254"/>
        <xdr:cNvSpPr txBox="1"/>
      </xdr:nvSpPr>
      <xdr:spPr>
        <a:xfrm>
          <a:off x="2641111" y="1683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127305</xdr:rowOff>
    </xdr:from>
    <xdr:to>
      <xdr:col>10</xdr:col>
      <xdr:colOff>165100</xdr:colOff>
      <xdr:row>98</xdr:row>
      <xdr:rowOff>57455</xdr:rowOff>
    </xdr:to>
    <xdr:sp macro="" textlink="">
      <xdr:nvSpPr>
        <xdr:cNvPr id="256" name="楕円 255"/>
        <xdr:cNvSpPr/>
      </xdr:nvSpPr>
      <xdr:spPr>
        <a:xfrm>
          <a:off x="1968500" y="1675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48582</xdr:rowOff>
    </xdr:from>
    <xdr:ext cx="534377" cy="259045"/>
    <xdr:sp macro="" textlink="">
      <xdr:nvSpPr>
        <xdr:cNvPr id="257" name="テキスト ボックス 256"/>
        <xdr:cNvSpPr txBox="1"/>
      </xdr:nvSpPr>
      <xdr:spPr>
        <a:xfrm>
          <a:off x="1752111" y="1685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145262</xdr:rowOff>
    </xdr:from>
    <xdr:to>
      <xdr:col>6</xdr:col>
      <xdr:colOff>38100</xdr:colOff>
      <xdr:row>98</xdr:row>
      <xdr:rowOff>75412</xdr:rowOff>
    </xdr:to>
    <xdr:sp macro="" textlink="">
      <xdr:nvSpPr>
        <xdr:cNvPr id="258" name="楕円 257"/>
        <xdr:cNvSpPr/>
      </xdr:nvSpPr>
      <xdr:spPr>
        <a:xfrm>
          <a:off x="1079500" y="1677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66539</xdr:rowOff>
    </xdr:from>
    <xdr:ext cx="534377" cy="259045"/>
    <xdr:sp macro="" textlink="">
      <xdr:nvSpPr>
        <xdr:cNvPr id="259" name="テキスト ボックス 258"/>
        <xdr:cNvSpPr txBox="1"/>
      </xdr:nvSpPr>
      <xdr:spPr>
        <a:xfrm>
          <a:off x="863111" y="1686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34050</xdr:rowOff>
    </xdr:from>
    <xdr:to>
      <xdr:col>54</xdr:col>
      <xdr:colOff>189865</xdr:colOff>
      <xdr:row>37</xdr:row>
      <xdr:rowOff>164206</xdr:rowOff>
    </xdr:to>
    <xdr:cxnSp macro="">
      <xdr:nvCxnSpPr>
        <xdr:cNvPr id="281" name="直線コネクタ 280"/>
        <xdr:cNvCxnSpPr/>
      </xdr:nvCxnSpPr>
      <xdr:spPr>
        <a:xfrm flipV="1">
          <a:off x="10475595" y="5520450"/>
          <a:ext cx="1270" cy="987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168033</xdr:rowOff>
    </xdr:from>
    <xdr:ext cx="534377" cy="259045"/>
    <xdr:sp macro="" textlink="">
      <xdr:nvSpPr>
        <xdr:cNvPr id="282" name="補助費等最小値テキスト"/>
        <xdr:cNvSpPr txBox="1"/>
      </xdr:nvSpPr>
      <xdr:spPr>
        <a:xfrm>
          <a:off x="10528300" y="651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164206</xdr:rowOff>
    </xdr:from>
    <xdr:to>
      <xdr:col>55</xdr:col>
      <xdr:colOff>88900</xdr:colOff>
      <xdr:row>37</xdr:row>
      <xdr:rowOff>164206</xdr:rowOff>
    </xdr:to>
    <xdr:cxnSp macro="">
      <xdr:nvCxnSpPr>
        <xdr:cNvPr id="283" name="直線コネクタ 282"/>
        <xdr:cNvCxnSpPr/>
      </xdr:nvCxnSpPr>
      <xdr:spPr>
        <a:xfrm>
          <a:off x="10388600" y="650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152177</xdr:rowOff>
    </xdr:from>
    <xdr:ext cx="599010" cy="259045"/>
    <xdr:sp macro="" textlink="">
      <xdr:nvSpPr>
        <xdr:cNvPr id="284" name="補助費等最大値テキスト"/>
        <xdr:cNvSpPr txBox="1"/>
      </xdr:nvSpPr>
      <xdr:spPr>
        <a:xfrm>
          <a:off x="10528300" y="529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34050</xdr:rowOff>
    </xdr:from>
    <xdr:to>
      <xdr:col>55</xdr:col>
      <xdr:colOff>88900</xdr:colOff>
      <xdr:row>32</xdr:row>
      <xdr:rowOff>34050</xdr:rowOff>
    </xdr:to>
    <xdr:cxnSp macro="">
      <xdr:nvCxnSpPr>
        <xdr:cNvPr id="285" name="直線コネクタ 284"/>
        <xdr:cNvCxnSpPr/>
      </xdr:nvCxnSpPr>
      <xdr:spPr>
        <a:xfrm>
          <a:off x="10388600" y="552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140509</xdr:rowOff>
    </xdr:from>
    <xdr:to>
      <xdr:col>55</xdr:col>
      <xdr:colOff>0</xdr:colOff>
      <xdr:row>37</xdr:row>
      <xdr:rowOff>169925</xdr:rowOff>
    </xdr:to>
    <xdr:cxnSp macro="">
      <xdr:nvCxnSpPr>
        <xdr:cNvPr id="286" name="直線コネクタ 285"/>
        <xdr:cNvCxnSpPr/>
      </xdr:nvCxnSpPr>
      <xdr:spPr>
        <a:xfrm flipV="1">
          <a:off x="9639300" y="6484159"/>
          <a:ext cx="838200" cy="2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51477</xdr:rowOff>
    </xdr:from>
    <xdr:ext cx="534377" cy="259045"/>
    <xdr:sp macro="" textlink="">
      <xdr:nvSpPr>
        <xdr:cNvPr id="287" name="補助費等平均値テキスト"/>
        <xdr:cNvSpPr txBox="1"/>
      </xdr:nvSpPr>
      <xdr:spPr>
        <a:xfrm>
          <a:off x="10528300" y="6052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28600</xdr:rowOff>
    </xdr:from>
    <xdr:to>
      <xdr:col>55</xdr:col>
      <xdr:colOff>50800</xdr:colOff>
      <xdr:row>36</xdr:row>
      <xdr:rowOff>130200</xdr:rowOff>
    </xdr:to>
    <xdr:sp macro="" textlink="">
      <xdr:nvSpPr>
        <xdr:cNvPr id="288" name="フローチャート: 判断 287"/>
        <xdr:cNvSpPr/>
      </xdr:nvSpPr>
      <xdr:spPr>
        <a:xfrm>
          <a:off x="104267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136852</xdr:rowOff>
    </xdr:from>
    <xdr:to>
      <xdr:col>50</xdr:col>
      <xdr:colOff>114300</xdr:colOff>
      <xdr:row>37</xdr:row>
      <xdr:rowOff>169925</xdr:rowOff>
    </xdr:to>
    <xdr:cxnSp macro="">
      <xdr:nvCxnSpPr>
        <xdr:cNvPr id="289" name="直線コネクタ 288"/>
        <xdr:cNvCxnSpPr/>
      </xdr:nvCxnSpPr>
      <xdr:spPr>
        <a:xfrm>
          <a:off x="8750300" y="6480502"/>
          <a:ext cx="889000" cy="3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35206</xdr:rowOff>
    </xdr:from>
    <xdr:to>
      <xdr:col>50</xdr:col>
      <xdr:colOff>165100</xdr:colOff>
      <xdr:row>36</xdr:row>
      <xdr:rowOff>136806</xdr:rowOff>
    </xdr:to>
    <xdr:sp macro="" textlink="">
      <xdr:nvSpPr>
        <xdr:cNvPr id="290" name="フローチャート: 判断 289"/>
        <xdr:cNvSpPr/>
      </xdr:nvSpPr>
      <xdr:spPr>
        <a:xfrm>
          <a:off x="9588500" y="620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153333</xdr:rowOff>
    </xdr:from>
    <xdr:ext cx="534377" cy="259045"/>
    <xdr:sp macro="" textlink="">
      <xdr:nvSpPr>
        <xdr:cNvPr id="291" name="テキスト ボックス 290"/>
        <xdr:cNvSpPr txBox="1"/>
      </xdr:nvSpPr>
      <xdr:spPr>
        <a:xfrm>
          <a:off x="9372111" y="598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136852</xdr:rowOff>
    </xdr:from>
    <xdr:to>
      <xdr:col>45</xdr:col>
      <xdr:colOff>177800</xdr:colOff>
      <xdr:row>37</xdr:row>
      <xdr:rowOff>147116</xdr:rowOff>
    </xdr:to>
    <xdr:cxnSp macro="">
      <xdr:nvCxnSpPr>
        <xdr:cNvPr id="292" name="直線コネクタ 291"/>
        <xdr:cNvCxnSpPr/>
      </xdr:nvCxnSpPr>
      <xdr:spPr>
        <a:xfrm flipV="1">
          <a:off x="7861300" y="6480502"/>
          <a:ext cx="889000" cy="10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60832</xdr:rowOff>
    </xdr:from>
    <xdr:to>
      <xdr:col>46</xdr:col>
      <xdr:colOff>38100</xdr:colOff>
      <xdr:row>36</xdr:row>
      <xdr:rowOff>162432</xdr:rowOff>
    </xdr:to>
    <xdr:sp macro="" textlink="">
      <xdr:nvSpPr>
        <xdr:cNvPr id="293" name="フローチャート: 判断 292"/>
        <xdr:cNvSpPr/>
      </xdr:nvSpPr>
      <xdr:spPr>
        <a:xfrm>
          <a:off x="8699500" y="623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7509</xdr:rowOff>
    </xdr:from>
    <xdr:ext cx="534377" cy="259045"/>
    <xdr:sp macro="" textlink="">
      <xdr:nvSpPr>
        <xdr:cNvPr id="294" name="テキスト ボックス 293"/>
        <xdr:cNvSpPr txBox="1"/>
      </xdr:nvSpPr>
      <xdr:spPr>
        <a:xfrm>
          <a:off x="8483111" y="600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140345</xdr:rowOff>
    </xdr:from>
    <xdr:to>
      <xdr:col>41</xdr:col>
      <xdr:colOff>50800</xdr:colOff>
      <xdr:row>37</xdr:row>
      <xdr:rowOff>147116</xdr:rowOff>
    </xdr:to>
    <xdr:cxnSp macro="">
      <xdr:nvCxnSpPr>
        <xdr:cNvPr id="295" name="直線コネクタ 294"/>
        <xdr:cNvCxnSpPr/>
      </xdr:nvCxnSpPr>
      <xdr:spPr>
        <a:xfrm>
          <a:off x="6972300" y="6483995"/>
          <a:ext cx="889000" cy="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72884</xdr:rowOff>
    </xdr:from>
    <xdr:to>
      <xdr:col>41</xdr:col>
      <xdr:colOff>101600</xdr:colOff>
      <xdr:row>37</xdr:row>
      <xdr:rowOff>3034</xdr:rowOff>
    </xdr:to>
    <xdr:sp macro="" textlink="">
      <xdr:nvSpPr>
        <xdr:cNvPr id="296" name="フローチャート: 判断 295"/>
        <xdr:cNvSpPr/>
      </xdr:nvSpPr>
      <xdr:spPr>
        <a:xfrm>
          <a:off x="7810500" y="62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19561</xdr:rowOff>
    </xdr:from>
    <xdr:ext cx="534377" cy="259045"/>
    <xdr:sp macro="" textlink="">
      <xdr:nvSpPr>
        <xdr:cNvPr id="297" name="テキスト ボックス 296"/>
        <xdr:cNvSpPr txBox="1"/>
      </xdr:nvSpPr>
      <xdr:spPr>
        <a:xfrm>
          <a:off x="7594111" y="60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74178</xdr:rowOff>
    </xdr:from>
    <xdr:to>
      <xdr:col>36</xdr:col>
      <xdr:colOff>165100</xdr:colOff>
      <xdr:row>37</xdr:row>
      <xdr:rowOff>4328</xdr:rowOff>
    </xdr:to>
    <xdr:sp macro="" textlink="">
      <xdr:nvSpPr>
        <xdr:cNvPr id="298" name="フローチャート: 判断 297"/>
        <xdr:cNvSpPr/>
      </xdr:nvSpPr>
      <xdr:spPr>
        <a:xfrm>
          <a:off x="6921500" y="624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20855</xdr:rowOff>
    </xdr:from>
    <xdr:ext cx="534377" cy="259045"/>
    <xdr:sp macro="" textlink="">
      <xdr:nvSpPr>
        <xdr:cNvPr id="299" name="テキスト ボックス 298"/>
        <xdr:cNvSpPr txBox="1"/>
      </xdr:nvSpPr>
      <xdr:spPr>
        <a:xfrm>
          <a:off x="6705111" y="602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89709</xdr:rowOff>
    </xdr:from>
    <xdr:to>
      <xdr:col>55</xdr:col>
      <xdr:colOff>50800</xdr:colOff>
      <xdr:row>38</xdr:row>
      <xdr:rowOff>19859</xdr:rowOff>
    </xdr:to>
    <xdr:sp macro="" textlink="">
      <xdr:nvSpPr>
        <xdr:cNvPr id="305" name="楕円 304"/>
        <xdr:cNvSpPr/>
      </xdr:nvSpPr>
      <xdr:spPr>
        <a:xfrm>
          <a:off x="10426700" y="643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4636</xdr:rowOff>
    </xdr:from>
    <xdr:ext cx="534377" cy="259045"/>
    <xdr:sp macro="" textlink="">
      <xdr:nvSpPr>
        <xdr:cNvPr id="306" name="補助費等該当値テキスト"/>
        <xdr:cNvSpPr txBox="1"/>
      </xdr:nvSpPr>
      <xdr:spPr>
        <a:xfrm>
          <a:off x="10528300" y="634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119126</xdr:rowOff>
    </xdr:from>
    <xdr:to>
      <xdr:col>50</xdr:col>
      <xdr:colOff>165100</xdr:colOff>
      <xdr:row>38</xdr:row>
      <xdr:rowOff>49276</xdr:rowOff>
    </xdr:to>
    <xdr:sp macro="" textlink="">
      <xdr:nvSpPr>
        <xdr:cNvPr id="307" name="楕円 306"/>
        <xdr:cNvSpPr/>
      </xdr:nvSpPr>
      <xdr:spPr>
        <a:xfrm>
          <a:off x="9588500" y="646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40402</xdr:rowOff>
    </xdr:from>
    <xdr:ext cx="534377" cy="259045"/>
    <xdr:sp macro="" textlink="">
      <xdr:nvSpPr>
        <xdr:cNvPr id="308" name="テキスト ボックス 307"/>
        <xdr:cNvSpPr txBox="1"/>
      </xdr:nvSpPr>
      <xdr:spPr>
        <a:xfrm>
          <a:off x="9372111" y="655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86052</xdr:rowOff>
    </xdr:from>
    <xdr:to>
      <xdr:col>46</xdr:col>
      <xdr:colOff>38100</xdr:colOff>
      <xdr:row>38</xdr:row>
      <xdr:rowOff>16202</xdr:rowOff>
    </xdr:to>
    <xdr:sp macro="" textlink="">
      <xdr:nvSpPr>
        <xdr:cNvPr id="309" name="楕円 308"/>
        <xdr:cNvSpPr/>
      </xdr:nvSpPr>
      <xdr:spPr>
        <a:xfrm>
          <a:off x="8699500" y="642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7328</xdr:rowOff>
    </xdr:from>
    <xdr:ext cx="534377" cy="259045"/>
    <xdr:sp macro="" textlink="">
      <xdr:nvSpPr>
        <xdr:cNvPr id="310" name="テキスト ボックス 309"/>
        <xdr:cNvSpPr txBox="1"/>
      </xdr:nvSpPr>
      <xdr:spPr>
        <a:xfrm>
          <a:off x="8483111" y="652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96316</xdr:rowOff>
    </xdr:from>
    <xdr:to>
      <xdr:col>41</xdr:col>
      <xdr:colOff>101600</xdr:colOff>
      <xdr:row>38</xdr:row>
      <xdr:rowOff>26466</xdr:rowOff>
    </xdr:to>
    <xdr:sp macro="" textlink="">
      <xdr:nvSpPr>
        <xdr:cNvPr id="311" name="楕円 310"/>
        <xdr:cNvSpPr/>
      </xdr:nvSpPr>
      <xdr:spPr>
        <a:xfrm>
          <a:off x="7810500" y="643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17593</xdr:rowOff>
    </xdr:from>
    <xdr:ext cx="534377" cy="259045"/>
    <xdr:sp macro="" textlink="">
      <xdr:nvSpPr>
        <xdr:cNvPr id="312" name="テキスト ボックス 311"/>
        <xdr:cNvSpPr txBox="1"/>
      </xdr:nvSpPr>
      <xdr:spPr>
        <a:xfrm>
          <a:off x="7594111" y="653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89545</xdr:rowOff>
    </xdr:from>
    <xdr:to>
      <xdr:col>36</xdr:col>
      <xdr:colOff>165100</xdr:colOff>
      <xdr:row>38</xdr:row>
      <xdr:rowOff>19695</xdr:rowOff>
    </xdr:to>
    <xdr:sp macro="" textlink="">
      <xdr:nvSpPr>
        <xdr:cNvPr id="313" name="楕円 312"/>
        <xdr:cNvSpPr/>
      </xdr:nvSpPr>
      <xdr:spPr>
        <a:xfrm>
          <a:off x="6921500" y="643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10822</xdr:rowOff>
    </xdr:from>
    <xdr:ext cx="534377" cy="259045"/>
    <xdr:sp macro="" textlink="">
      <xdr:nvSpPr>
        <xdr:cNvPr id="314" name="テキスト ボックス 313"/>
        <xdr:cNvSpPr txBox="1"/>
      </xdr:nvSpPr>
      <xdr:spPr>
        <a:xfrm>
          <a:off x="6705111" y="652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13571</xdr:rowOff>
    </xdr:from>
    <xdr:to>
      <xdr:col>54</xdr:col>
      <xdr:colOff>189865</xdr:colOff>
      <xdr:row>59</xdr:row>
      <xdr:rowOff>49524</xdr:rowOff>
    </xdr:to>
    <xdr:cxnSp macro="">
      <xdr:nvCxnSpPr>
        <xdr:cNvPr id="340" name="直線コネクタ 339"/>
        <xdr:cNvCxnSpPr/>
      </xdr:nvCxnSpPr>
      <xdr:spPr>
        <a:xfrm flipV="1">
          <a:off x="10475595" y="8586071"/>
          <a:ext cx="1270" cy="1579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53351</xdr:rowOff>
    </xdr:from>
    <xdr:ext cx="534377" cy="259045"/>
    <xdr:sp macro="" textlink="">
      <xdr:nvSpPr>
        <xdr:cNvPr id="341" name="普通建設事業費最小値テキスト"/>
        <xdr:cNvSpPr txBox="1"/>
      </xdr:nvSpPr>
      <xdr:spPr>
        <a:xfrm>
          <a:off x="10528300" y="1016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49524</xdr:rowOff>
    </xdr:from>
    <xdr:to>
      <xdr:col>55</xdr:col>
      <xdr:colOff>88900</xdr:colOff>
      <xdr:row>59</xdr:row>
      <xdr:rowOff>49524</xdr:rowOff>
    </xdr:to>
    <xdr:cxnSp macro="">
      <xdr:nvCxnSpPr>
        <xdr:cNvPr id="342" name="直線コネクタ 341"/>
        <xdr:cNvCxnSpPr/>
      </xdr:nvCxnSpPr>
      <xdr:spPr>
        <a:xfrm>
          <a:off x="10388600" y="1016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131698</xdr:rowOff>
    </xdr:from>
    <xdr:ext cx="599010" cy="259045"/>
    <xdr:sp macro="" textlink="">
      <xdr:nvSpPr>
        <xdr:cNvPr id="343" name="普通建設事業費最大値テキスト"/>
        <xdr:cNvSpPr txBox="1"/>
      </xdr:nvSpPr>
      <xdr:spPr>
        <a:xfrm>
          <a:off x="10528300" y="8361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13571</xdr:rowOff>
    </xdr:from>
    <xdr:to>
      <xdr:col>55</xdr:col>
      <xdr:colOff>88900</xdr:colOff>
      <xdr:row>50</xdr:row>
      <xdr:rowOff>13571</xdr:rowOff>
    </xdr:to>
    <xdr:cxnSp macro="">
      <xdr:nvCxnSpPr>
        <xdr:cNvPr id="344" name="直線コネクタ 343"/>
        <xdr:cNvCxnSpPr/>
      </xdr:nvCxnSpPr>
      <xdr:spPr>
        <a:xfrm>
          <a:off x="10388600" y="858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158831</xdr:rowOff>
    </xdr:from>
    <xdr:to>
      <xdr:col>55</xdr:col>
      <xdr:colOff>0</xdr:colOff>
      <xdr:row>59</xdr:row>
      <xdr:rowOff>14496</xdr:rowOff>
    </xdr:to>
    <xdr:cxnSp macro="">
      <xdr:nvCxnSpPr>
        <xdr:cNvPr id="345" name="直線コネクタ 344"/>
        <xdr:cNvCxnSpPr/>
      </xdr:nvCxnSpPr>
      <xdr:spPr>
        <a:xfrm>
          <a:off x="9639300" y="10102931"/>
          <a:ext cx="838200" cy="27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76213</xdr:rowOff>
    </xdr:from>
    <xdr:ext cx="599010" cy="259045"/>
    <xdr:sp macro="" textlink="">
      <xdr:nvSpPr>
        <xdr:cNvPr id="346" name="普通建設事業費平均値テキスト"/>
        <xdr:cNvSpPr txBox="1"/>
      </xdr:nvSpPr>
      <xdr:spPr>
        <a:xfrm>
          <a:off x="10528300" y="96774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53336</xdr:rowOff>
    </xdr:from>
    <xdr:to>
      <xdr:col>55</xdr:col>
      <xdr:colOff>50800</xdr:colOff>
      <xdr:row>57</xdr:row>
      <xdr:rowOff>154936</xdr:rowOff>
    </xdr:to>
    <xdr:sp macro="" textlink="">
      <xdr:nvSpPr>
        <xdr:cNvPr id="347" name="フローチャート: 判断 346"/>
        <xdr:cNvSpPr/>
      </xdr:nvSpPr>
      <xdr:spPr>
        <a:xfrm>
          <a:off x="10426700" y="982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158831</xdr:rowOff>
    </xdr:from>
    <xdr:to>
      <xdr:col>50</xdr:col>
      <xdr:colOff>114300</xdr:colOff>
      <xdr:row>58</xdr:row>
      <xdr:rowOff>166822</xdr:rowOff>
    </xdr:to>
    <xdr:cxnSp macro="">
      <xdr:nvCxnSpPr>
        <xdr:cNvPr id="348" name="直線コネクタ 347"/>
        <xdr:cNvCxnSpPr/>
      </xdr:nvCxnSpPr>
      <xdr:spPr>
        <a:xfrm flipV="1">
          <a:off x="8750300" y="10102931"/>
          <a:ext cx="889000" cy="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102525</xdr:rowOff>
    </xdr:from>
    <xdr:to>
      <xdr:col>50</xdr:col>
      <xdr:colOff>165100</xdr:colOff>
      <xdr:row>58</xdr:row>
      <xdr:rowOff>32675</xdr:rowOff>
    </xdr:to>
    <xdr:sp macro="" textlink="">
      <xdr:nvSpPr>
        <xdr:cNvPr id="349" name="フローチャート: 判断 348"/>
        <xdr:cNvSpPr/>
      </xdr:nvSpPr>
      <xdr:spPr>
        <a:xfrm>
          <a:off x="9588500" y="987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49202</xdr:rowOff>
    </xdr:from>
    <xdr:ext cx="534377" cy="259045"/>
    <xdr:sp macro="" textlink="">
      <xdr:nvSpPr>
        <xdr:cNvPr id="350" name="テキスト ボックス 349"/>
        <xdr:cNvSpPr txBox="1"/>
      </xdr:nvSpPr>
      <xdr:spPr>
        <a:xfrm>
          <a:off x="9372111" y="965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166822</xdr:rowOff>
    </xdr:from>
    <xdr:to>
      <xdr:col>45</xdr:col>
      <xdr:colOff>177800</xdr:colOff>
      <xdr:row>59</xdr:row>
      <xdr:rowOff>16952</xdr:rowOff>
    </xdr:to>
    <xdr:cxnSp macro="">
      <xdr:nvCxnSpPr>
        <xdr:cNvPr id="351" name="直線コネクタ 350"/>
        <xdr:cNvCxnSpPr/>
      </xdr:nvCxnSpPr>
      <xdr:spPr>
        <a:xfrm flipV="1">
          <a:off x="7861300" y="10110922"/>
          <a:ext cx="889000" cy="2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96829</xdr:rowOff>
    </xdr:from>
    <xdr:to>
      <xdr:col>46</xdr:col>
      <xdr:colOff>38100</xdr:colOff>
      <xdr:row>58</xdr:row>
      <xdr:rowOff>26979</xdr:rowOff>
    </xdr:to>
    <xdr:sp macro="" textlink="">
      <xdr:nvSpPr>
        <xdr:cNvPr id="352" name="フローチャート: 判断 351"/>
        <xdr:cNvSpPr/>
      </xdr:nvSpPr>
      <xdr:spPr>
        <a:xfrm>
          <a:off x="8699500" y="9869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43506</xdr:rowOff>
    </xdr:from>
    <xdr:ext cx="534377" cy="259045"/>
    <xdr:sp macro="" textlink="">
      <xdr:nvSpPr>
        <xdr:cNvPr id="353" name="テキスト ボックス 352"/>
        <xdr:cNvSpPr txBox="1"/>
      </xdr:nvSpPr>
      <xdr:spPr>
        <a:xfrm>
          <a:off x="8483111" y="964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129847</xdr:rowOff>
    </xdr:from>
    <xdr:to>
      <xdr:col>41</xdr:col>
      <xdr:colOff>50800</xdr:colOff>
      <xdr:row>59</xdr:row>
      <xdr:rowOff>16952</xdr:rowOff>
    </xdr:to>
    <xdr:cxnSp macro="">
      <xdr:nvCxnSpPr>
        <xdr:cNvPr id="354" name="直線コネクタ 353"/>
        <xdr:cNvCxnSpPr/>
      </xdr:nvCxnSpPr>
      <xdr:spPr>
        <a:xfrm>
          <a:off x="6972300" y="10073947"/>
          <a:ext cx="889000" cy="5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131466</xdr:rowOff>
    </xdr:from>
    <xdr:to>
      <xdr:col>41</xdr:col>
      <xdr:colOff>101600</xdr:colOff>
      <xdr:row>58</xdr:row>
      <xdr:rowOff>61616</xdr:rowOff>
    </xdr:to>
    <xdr:sp macro="" textlink="">
      <xdr:nvSpPr>
        <xdr:cNvPr id="355" name="フローチャート: 判断 354"/>
        <xdr:cNvSpPr/>
      </xdr:nvSpPr>
      <xdr:spPr>
        <a:xfrm>
          <a:off x="7810500" y="990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78143</xdr:rowOff>
    </xdr:from>
    <xdr:ext cx="534377" cy="259045"/>
    <xdr:sp macro="" textlink="">
      <xdr:nvSpPr>
        <xdr:cNvPr id="356" name="テキスト ボックス 355"/>
        <xdr:cNvSpPr txBox="1"/>
      </xdr:nvSpPr>
      <xdr:spPr>
        <a:xfrm>
          <a:off x="7594111" y="967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44513</xdr:rowOff>
    </xdr:from>
    <xdr:to>
      <xdr:col>36</xdr:col>
      <xdr:colOff>165100</xdr:colOff>
      <xdr:row>57</xdr:row>
      <xdr:rowOff>146113</xdr:rowOff>
    </xdr:to>
    <xdr:sp macro="" textlink="">
      <xdr:nvSpPr>
        <xdr:cNvPr id="357" name="フローチャート: 判断 356"/>
        <xdr:cNvSpPr/>
      </xdr:nvSpPr>
      <xdr:spPr>
        <a:xfrm>
          <a:off x="6921500" y="981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162640</xdr:rowOff>
    </xdr:from>
    <xdr:ext cx="599010" cy="259045"/>
    <xdr:sp macro="" textlink="">
      <xdr:nvSpPr>
        <xdr:cNvPr id="358" name="テキスト ボックス 357"/>
        <xdr:cNvSpPr txBox="1"/>
      </xdr:nvSpPr>
      <xdr:spPr>
        <a:xfrm>
          <a:off x="6672795" y="9592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135146</xdr:rowOff>
    </xdr:from>
    <xdr:to>
      <xdr:col>55</xdr:col>
      <xdr:colOff>50800</xdr:colOff>
      <xdr:row>59</xdr:row>
      <xdr:rowOff>65296</xdr:rowOff>
    </xdr:to>
    <xdr:sp macro="" textlink="">
      <xdr:nvSpPr>
        <xdr:cNvPr id="364" name="楕円 363"/>
        <xdr:cNvSpPr/>
      </xdr:nvSpPr>
      <xdr:spPr>
        <a:xfrm>
          <a:off x="10426700" y="1007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50073</xdr:rowOff>
    </xdr:from>
    <xdr:ext cx="534377" cy="259045"/>
    <xdr:sp macro="" textlink="">
      <xdr:nvSpPr>
        <xdr:cNvPr id="365" name="普通建設事業費該当値テキスト"/>
        <xdr:cNvSpPr txBox="1"/>
      </xdr:nvSpPr>
      <xdr:spPr>
        <a:xfrm>
          <a:off x="10528300" y="999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108031</xdr:rowOff>
    </xdr:from>
    <xdr:to>
      <xdr:col>50</xdr:col>
      <xdr:colOff>165100</xdr:colOff>
      <xdr:row>59</xdr:row>
      <xdr:rowOff>38181</xdr:rowOff>
    </xdr:to>
    <xdr:sp macro="" textlink="">
      <xdr:nvSpPr>
        <xdr:cNvPr id="366" name="楕円 365"/>
        <xdr:cNvSpPr/>
      </xdr:nvSpPr>
      <xdr:spPr>
        <a:xfrm>
          <a:off x="9588500" y="1005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29308</xdr:rowOff>
    </xdr:from>
    <xdr:ext cx="534377" cy="259045"/>
    <xdr:sp macro="" textlink="">
      <xdr:nvSpPr>
        <xdr:cNvPr id="367" name="テキスト ボックス 366"/>
        <xdr:cNvSpPr txBox="1"/>
      </xdr:nvSpPr>
      <xdr:spPr>
        <a:xfrm>
          <a:off x="9372111" y="1014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116022</xdr:rowOff>
    </xdr:from>
    <xdr:to>
      <xdr:col>46</xdr:col>
      <xdr:colOff>38100</xdr:colOff>
      <xdr:row>59</xdr:row>
      <xdr:rowOff>46172</xdr:rowOff>
    </xdr:to>
    <xdr:sp macro="" textlink="">
      <xdr:nvSpPr>
        <xdr:cNvPr id="368" name="楕円 367"/>
        <xdr:cNvSpPr/>
      </xdr:nvSpPr>
      <xdr:spPr>
        <a:xfrm>
          <a:off x="8699500" y="1006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37299</xdr:rowOff>
    </xdr:from>
    <xdr:ext cx="534377" cy="259045"/>
    <xdr:sp macro="" textlink="">
      <xdr:nvSpPr>
        <xdr:cNvPr id="369" name="テキスト ボックス 368"/>
        <xdr:cNvSpPr txBox="1"/>
      </xdr:nvSpPr>
      <xdr:spPr>
        <a:xfrm>
          <a:off x="8483111" y="1015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137602</xdr:rowOff>
    </xdr:from>
    <xdr:to>
      <xdr:col>41</xdr:col>
      <xdr:colOff>101600</xdr:colOff>
      <xdr:row>59</xdr:row>
      <xdr:rowOff>67752</xdr:rowOff>
    </xdr:to>
    <xdr:sp macro="" textlink="">
      <xdr:nvSpPr>
        <xdr:cNvPr id="370" name="楕円 369"/>
        <xdr:cNvSpPr/>
      </xdr:nvSpPr>
      <xdr:spPr>
        <a:xfrm>
          <a:off x="7810500" y="1008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58879</xdr:rowOff>
    </xdr:from>
    <xdr:ext cx="534377" cy="259045"/>
    <xdr:sp macro="" textlink="">
      <xdr:nvSpPr>
        <xdr:cNvPr id="371" name="テキスト ボックス 370"/>
        <xdr:cNvSpPr txBox="1"/>
      </xdr:nvSpPr>
      <xdr:spPr>
        <a:xfrm>
          <a:off x="7594111" y="1017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79047</xdr:rowOff>
    </xdr:from>
    <xdr:to>
      <xdr:col>36</xdr:col>
      <xdr:colOff>165100</xdr:colOff>
      <xdr:row>59</xdr:row>
      <xdr:rowOff>9197</xdr:rowOff>
    </xdr:to>
    <xdr:sp macro="" textlink="">
      <xdr:nvSpPr>
        <xdr:cNvPr id="372" name="楕円 371"/>
        <xdr:cNvSpPr/>
      </xdr:nvSpPr>
      <xdr:spPr>
        <a:xfrm>
          <a:off x="6921500" y="1002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324</xdr:rowOff>
    </xdr:from>
    <xdr:ext cx="534377" cy="259045"/>
    <xdr:sp macro="" textlink="">
      <xdr:nvSpPr>
        <xdr:cNvPr id="373" name="テキスト ボックス 372"/>
        <xdr:cNvSpPr txBox="1"/>
      </xdr:nvSpPr>
      <xdr:spPr>
        <a:xfrm>
          <a:off x="6705111" y="1011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166681</xdr:rowOff>
    </xdr:from>
    <xdr:to>
      <xdr:col>54</xdr:col>
      <xdr:colOff>189865</xdr:colOff>
      <xdr:row>79</xdr:row>
      <xdr:rowOff>98189</xdr:rowOff>
    </xdr:to>
    <xdr:cxnSp macro="">
      <xdr:nvCxnSpPr>
        <xdr:cNvPr id="399" name="直線コネクタ 398"/>
        <xdr:cNvCxnSpPr/>
      </xdr:nvCxnSpPr>
      <xdr:spPr>
        <a:xfrm flipV="1">
          <a:off x="10475595" y="12168181"/>
          <a:ext cx="1270" cy="147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102016</xdr:rowOff>
    </xdr:from>
    <xdr:ext cx="378565" cy="259045"/>
    <xdr:sp macro="" textlink="">
      <xdr:nvSpPr>
        <xdr:cNvPr id="400" name="普通建設事業費 （ うち新規整備　）最小値テキスト"/>
        <xdr:cNvSpPr txBox="1"/>
      </xdr:nvSpPr>
      <xdr:spPr>
        <a:xfrm>
          <a:off x="10528300" y="13646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98189</xdr:rowOff>
    </xdr:from>
    <xdr:to>
      <xdr:col>55</xdr:col>
      <xdr:colOff>88900</xdr:colOff>
      <xdr:row>79</xdr:row>
      <xdr:rowOff>98189</xdr:rowOff>
    </xdr:to>
    <xdr:cxnSp macro="">
      <xdr:nvCxnSpPr>
        <xdr:cNvPr id="401" name="直線コネクタ 400"/>
        <xdr:cNvCxnSpPr/>
      </xdr:nvCxnSpPr>
      <xdr:spPr>
        <a:xfrm>
          <a:off x="10388600" y="1364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113358</xdr:rowOff>
    </xdr:from>
    <xdr:ext cx="599010" cy="259045"/>
    <xdr:sp macro="" textlink="">
      <xdr:nvSpPr>
        <xdr:cNvPr id="402" name="普通建設事業費 （ うち新規整備　）最大値テキスト"/>
        <xdr:cNvSpPr txBox="1"/>
      </xdr:nvSpPr>
      <xdr:spPr>
        <a:xfrm>
          <a:off x="10528300" y="1194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166681</xdr:rowOff>
    </xdr:from>
    <xdr:to>
      <xdr:col>55</xdr:col>
      <xdr:colOff>88900</xdr:colOff>
      <xdr:row>70</xdr:row>
      <xdr:rowOff>166681</xdr:rowOff>
    </xdr:to>
    <xdr:cxnSp macro="">
      <xdr:nvCxnSpPr>
        <xdr:cNvPr id="403" name="直線コネクタ 402"/>
        <xdr:cNvCxnSpPr/>
      </xdr:nvCxnSpPr>
      <xdr:spPr>
        <a:xfrm>
          <a:off x="10388600" y="12168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92295</xdr:rowOff>
    </xdr:from>
    <xdr:to>
      <xdr:col>55</xdr:col>
      <xdr:colOff>0</xdr:colOff>
      <xdr:row>79</xdr:row>
      <xdr:rowOff>92531</xdr:rowOff>
    </xdr:to>
    <xdr:cxnSp macro="">
      <xdr:nvCxnSpPr>
        <xdr:cNvPr id="404" name="直線コネクタ 403"/>
        <xdr:cNvCxnSpPr/>
      </xdr:nvCxnSpPr>
      <xdr:spPr>
        <a:xfrm flipV="1">
          <a:off x="9639300" y="13636845"/>
          <a:ext cx="838200" cy="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119425</xdr:rowOff>
    </xdr:from>
    <xdr:ext cx="534377" cy="259045"/>
    <xdr:sp macro="" textlink="">
      <xdr:nvSpPr>
        <xdr:cNvPr id="405" name="普通建設事業費 （ うち新規整備　）平均値テキスト"/>
        <xdr:cNvSpPr txBox="1"/>
      </xdr:nvSpPr>
      <xdr:spPr>
        <a:xfrm>
          <a:off x="10528300" y="13321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96548</xdr:rowOff>
    </xdr:from>
    <xdr:to>
      <xdr:col>55</xdr:col>
      <xdr:colOff>50800</xdr:colOff>
      <xdr:row>79</xdr:row>
      <xdr:rowOff>26698</xdr:rowOff>
    </xdr:to>
    <xdr:sp macro="" textlink="">
      <xdr:nvSpPr>
        <xdr:cNvPr id="406" name="フローチャート: 判断 405"/>
        <xdr:cNvSpPr/>
      </xdr:nvSpPr>
      <xdr:spPr>
        <a:xfrm>
          <a:off x="10426700" y="13469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38224</xdr:rowOff>
    </xdr:from>
    <xdr:to>
      <xdr:col>50</xdr:col>
      <xdr:colOff>114300</xdr:colOff>
      <xdr:row>79</xdr:row>
      <xdr:rowOff>92531</xdr:rowOff>
    </xdr:to>
    <xdr:cxnSp macro="">
      <xdr:nvCxnSpPr>
        <xdr:cNvPr id="407" name="直線コネクタ 406"/>
        <xdr:cNvCxnSpPr/>
      </xdr:nvCxnSpPr>
      <xdr:spPr>
        <a:xfrm>
          <a:off x="8750300" y="13582774"/>
          <a:ext cx="889000" cy="5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134133</xdr:rowOff>
    </xdr:from>
    <xdr:to>
      <xdr:col>50</xdr:col>
      <xdr:colOff>165100</xdr:colOff>
      <xdr:row>79</xdr:row>
      <xdr:rowOff>64283</xdr:rowOff>
    </xdr:to>
    <xdr:sp macro="" textlink="">
      <xdr:nvSpPr>
        <xdr:cNvPr id="408" name="フローチャート: 判断 407"/>
        <xdr:cNvSpPr/>
      </xdr:nvSpPr>
      <xdr:spPr>
        <a:xfrm>
          <a:off x="9588500" y="1350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80810</xdr:rowOff>
    </xdr:from>
    <xdr:ext cx="534377" cy="259045"/>
    <xdr:sp macro="" textlink="">
      <xdr:nvSpPr>
        <xdr:cNvPr id="409" name="テキスト ボックス 408"/>
        <xdr:cNvSpPr txBox="1"/>
      </xdr:nvSpPr>
      <xdr:spPr>
        <a:xfrm>
          <a:off x="9372111" y="1328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38224</xdr:rowOff>
    </xdr:from>
    <xdr:to>
      <xdr:col>45</xdr:col>
      <xdr:colOff>177800</xdr:colOff>
      <xdr:row>79</xdr:row>
      <xdr:rowOff>62469</xdr:rowOff>
    </xdr:to>
    <xdr:cxnSp macro="">
      <xdr:nvCxnSpPr>
        <xdr:cNvPr id="410" name="直線コネクタ 409"/>
        <xdr:cNvCxnSpPr/>
      </xdr:nvCxnSpPr>
      <xdr:spPr>
        <a:xfrm flipV="1">
          <a:off x="7861300" y="13582774"/>
          <a:ext cx="889000" cy="2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135018</xdr:rowOff>
    </xdr:from>
    <xdr:to>
      <xdr:col>46</xdr:col>
      <xdr:colOff>38100</xdr:colOff>
      <xdr:row>79</xdr:row>
      <xdr:rowOff>65168</xdr:rowOff>
    </xdr:to>
    <xdr:sp macro="" textlink="">
      <xdr:nvSpPr>
        <xdr:cNvPr id="411" name="フローチャート: 判断 410"/>
        <xdr:cNvSpPr/>
      </xdr:nvSpPr>
      <xdr:spPr>
        <a:xfrm>
          <a:off x="8699500" y="13508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81695</xdr:rowOff>
    </xdr:from>
    <xdr:ext cx="534377" cy="259045"/>
    <xdr:sp macro="" textlink="">
      <xdr:nvSpPr>
        <xdr:cNvPr id="412" name="テキスト ボックス 411"/>
        <xdr:cNvSpPr txBox="1"/>
      </xdr:nvSpPr>
      <xdr:spPr>
        <a:xfrm>
          <a:off x="8483111" y="13283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62469</xdr:rowOff>
    </xdr:from>
    <xdr:to>
      <xdr:col>41</xdr:col>
      <xdr:colOff>50800</xdr:colOff>
      <xdr:row>79</xdr:row>
      <xdr:rowOff>70836</xdr:rowOff>
    </xdr:to>
    <xdr:cxnSp macro="">
      <xdr:nvCxnSpPr>
        <xdr:cNvPr id="413" name="直線コネクタ 412"/>
        <xdr:cNvCxnSpPr/>
      </xdr:nvCxnSpPr>
      <xdr:spPr>
        <a:xfrm flipV="1">
          <a:off x="6972300" y="13607019"/>
          <a:ext cx="889000" cy="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145106</xdr:rowOff>
    </xdr:from>
    <xdr:to>
      <xdr:col>41</xdr:col>
      <xdr:colOff>101600</xdr:colOff>
      <xdr:row>79</xdr:row>
      <xdr:rowOff>75256</xdr:rowOff>
    </xdr:to>
    <xdr:sp macro="" textlink="">
      <xdr:nvSpPr>
        <xdr:cNvPr id="414" name="フローチャート: 判断 413"/>
        <xdr:cNvSpPr/>
      </xdr:nvSpPr>
      <xdr:spPr>
        <a:xfrm>
          <a:off x="7810500" y="1351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91783</xdr:rowOff>
    </xdr:from>
    <xdr:ext cx="534377" cy="259045"/>
    <xdr:sp macro="" textlink="">
      <xdr:nvSpPr>
        <xdr:cNvPr id="415" name="テキスト ボックス 414"/>
        <xdr:cNvSpPr txBox="1"/>
      </xdr:nvSpPr>
      <xdr:spPr>
        <a:xfrm>
          <a:off x="7594111" y="1329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20963</xdr:rowOff>
    </xdr:from>
    <xdr:to>
      <xdr:col>36</xdr:col>
      <xdr:colOff>165100</xdr:colOff>
      <xdr:row>78</xdr:row>
      <xdr:rowOff>122563</xdr:rowOff>
    </xdr:to>
    <xdr:sp macro="" textlink="">
      <xdr:nvSpPr>
        <xdr:cNvPr id="416" name="フローチャート: 判断 415"/>
        <xdr:cNvSpPr/>
      </xdr:nvSpPr>
      <xdr:spPr>
        <a:xfrm>
          <a:off x="6921500" y="1339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139090</xdr:rowOff>
    </xdr:from>
    <xdr:ext cx="534377" cy="259045"/>
    <xdr:sp macro="" textlink="">
      <xdr:nvSpPr>
        <xdr:cNvPr id="417" name="テキスト ボックス 416"/>
        <xdr:cNvSpPr txBox="1"/>
      </xdr:nvSpPr>
      <xdr:spPr>
        <a:xfrm>
          <a:off x="6705111" y="1316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41495</xdr:rowOff>
    </xdr:from>
    <xdr:to>
      <xdr:col>55</xdr:col>
      <xdr:colOff>50800</xdr:colOff>
      <xdr:row>79</xdr:row>
      <xdr:rowOff>143095</xdr:rowOff>
    </xdr:to>
    <xdr:sp macro="" textlink="">
      <xdr:nvSpPr>
        <xdr:cNvPr id="423" name="楕円 422"/>
        <xdr:cNvSpPr/>
      </xdr:nvSpPr>
      <xdr:spPr>
        <a:xfrm>
          <a:off x="10426700" y="1358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127872</xdr:rowOff>
    </xdr:from>
    <xdr:ext cx="469744" cy="259045"/>
    <xdr:sp macro="" textlink="">
      <xdr:nvSpPr>
        <xdr:cNvPr id="424" name="普通建設事業費 （ うち新規整備　）該当値テキスト"/>
        <xdr:cNvSpPr txBox="1"/>
      </xdr:nvSpPr>
      <xdr:spPr>
        <a:xfrm>
          <a:off x="10528300" y="1350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41731</xdr:rowOff>
    </xdr:from>
    <xdr:to>
      <xdr:col>50</xdr:col>
      <xdr:colOff>165100</xdr:colOff>
      <xdr:row>79</xdr:row>
      <xdr:rowOff>143331</xdr:rowOff>
    </xdr:to>
    <xdr:sp macro="" textlink="">
      <xdr:nvSpPr>
        <xdr:cNvPr id="425" name="楕円 424"/>
        <xdr:cNvSpPr/>
      </xdr:nvSpPr>
      <xdr:spPr>
        <a:xfrm>
          <a:off x="9588500" y="1358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134458</xdr:rowOff>
    </xdr:from>
    <xdr:ext cx="469744" cy="259045"/>
    <xdr:sp macro="" textlink="">
      <xdr:nvSpPr>
        <xdr:cNvPr id="426" name="テキスト ボックス 425"/>
        <xdr:cNvSpPr txBox="1"/>
      </xdr:nvSpPr>
      <xdr:spPr>
        <a:xfrm>
          <a:off x="9404428" y="1367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158874</xdr:rowOff>
    </xdr:from>
    <xdr:to>
      <xdr:col>46</xdr:col>
      <xdr:colOff>38100</xdr:colOff>
      <xdr:row>79</xdr:row>
      <xdr:rowOff>89024</xdr:rowOff>
    </xdr:to>
    <xdr:sp macro="" textlink="">
      <xdr:nvSpPr>
        <xdr:cNvPr id="427" name="楕円 426"/>
        <xdr:cNvSpPr/>
      </xdr:nvSpPr>
      <xdr:spPr>
        <a:xfrm>
          <a:off x="8699500" y="1353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80151</xdr:rowOff>
    </xdr:from>
    <xdr:ext cx="534377" cy="259045"/>
    <xdr:sp macro="" textlink="">
      <xdr:nvSpPr>
        <xdr:cNvPr id="428" name="テキスト ボックス 427"/>
        <xdr:cNvSpPr txBox="1"/>
      </xdr:nvSpPr>
      <xdr:spPr>
        <a:xfrm>
          <a:off x="8483111" y="1362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11669</xdr:rowOff>
    </xdr:from>
    <xdr:to>
      <xdr:col>41</xdr:col>
      <xdr:colOff>101600</xdr:colOff>
      <xdr:row>79</xdr:row>
      <xdr:rowOff>113269</xdr:rowOff>
    </xdr:to>
    <xdr:sp macro="" textlink="">
      <xdr:nvSpPr>
        <xdr:cNvPr id="429" name="楕円 428"/>
        <xdr:cNvSpPr/>
      </xdr:nvSpPr>
      <xdr:spPr>
        <a:xfrm>
          <a:off x="7810500" y="1355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104396</xdr:rowOff>
    </xdr:from>
    <xdr:ext cx="534377" cy="259045"/>
    <xdr:sp macro="" textlink="">
      <xdr:nvSpPr>
        <xdr:cNvPr id="430" name="テキスト ボックス 429"/>
        <xdr:cNvSpPr txBox="1"/>
      </xdr:nvSpPr>
      <xdr:spPr>
        <a:xfrm>
          <a:off x="7594111" y="1364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20036</xdr:rowOff>
    </xdr:from>
    <xdr:to>
      <xdr:col>36</xdr:col>
      <xdr:colOff>165100</xdr:colOff>
      <xdr:row>79</xdr:row>
      <xdr:rowOff>121636</xdr:rowOff>
    </xdr:to>
    <xdr:sp macro="" textlink="">
      <xdr:nvSpPr>
        <xdr:cNvPr id="431" name="楕円 430"/>
        <xdr:cNvSpPr/>
      </xdr:nvSpPr>
      <xdr:spPr>
        <a:xfrm>
          <a:off x="6921500" y="1356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112763</xdr:rowOff>
    </xdr:from>
    <xdr:ext cx="469744" cy="259045"/>
    <xdr:sp macro="" textlink="">
      <xdr:nvSpPr>
        <xdr:cNvPr id="432" name="テキスト ボックス 431"/>
        <xdr:cNvSpPr txBox="1"/>
      </xdr:nvSpPr>
      <xdr:spPr>
        <a:xfrm>
          <a:off x="6737428" y="1365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39</xdr:rowOff>
    </xdr:from>
    <xdr:to>
      <xdr:col>54</xdr:col>
      <xdr:colOff>189865</xdr:colOff>
      <xdr:row>98</xdr:row>
      <xdr:rowOff>96380</xdr:rowOff>
    </xdr:to>
    <xdr:cxnSp macro="">
      <xdr:nvCxnSpPr>
        <xdr:cNvPr id="454" name="直線コネクタ 453"/>
        <xdr:cNvCxnSpPr/>
      </xdr:nvCxnSpPr>
      <xdr:spPr>
        <a:xfrm flipV="1">
          <a:off x="10475595" y="15773439"/>
          <a:ext cx="1270" cy="1125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100207</xdr:rowOff>
    </xdr:from>
    <xdr:ext cx="469744" cy="259045"/>
    <xdr:sp macro="" textlink="">
      <xdr:nvSpPr>
        <xdr:cNvPr id="455" name="普通建設事業費 （ うち更新整備　）最小値テキスト"/>
        <xdr:cNvSpPr txBox="1"/>
      </xdr:nvSpPr>
      <xdr:spPr>
        <a:xfrm>
          <a:off x="10528300" y="169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96380</xdr:rowOff>
    </xdr:from>
    <xdr:to>
      <xdr:col>55</xdr:col>
      <xdr:colOff>88900</xdr:colOff>
      <xdr:row>98</xdr:row>
      <xdr:rowOff>96380</xdr:rowOff>
    </xdr:to>
    <xdr:cxnSp macro="">
      <xdr:nvCxnSpPr>
        <xdr:cNvPr id="456" name="直線コネクタ 455"/>
        <xdr:cNvCxnSpPr/>
      </xdr:nvCxnSpPr>
      <xdr:spPr>
        <a:xfrm>
          <a:off x="10388600" y="16898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118166</xdr:rowOff>
    </xdr:from>
    <xdr:ext cx="599010" cy="259045"/>
    <xdr:sp macro="" textlink="">
      <xdr:nvSpPr>
        <xdr:cNvPr id="457" name="普通建設事業費 （ うち更新整備　）最大値テキスト"/>
        <xdr:cNvSpPr txBox="1"/>
      </xdr:nvSpPr>
      <xdr:spPr>
        <a:xfrm>
          <a:off x="10528300" y="15548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39</xdr:rowOff>
    </xdr:from>
    <xdr:to>
      <xdr:col>55</xdr:col>
      <xdr:colOff>88900</xdr:colOff>
      <xdr:row>92</xdr:row>
      <xdr:rowOff>39</xdr:rowOff>
    </xdr:to>
    <xdr:cxnSp macro="">
      <xdr:nvCxnSpPr>
        <xdr:cNvPr id="458" name="直線コネクタ 457"/>
        <xdr:cNvCxnSpPr/>
      </xdr:nvCxnSpPr>
      <xdr:spPr>
        <a:xfrm>
          <a:off x="10388600" y="1577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169596</xdr:rowOff>
    </xdr:from>
    <xdr:to>
      <xdr:col>55</xdr:col>
      <xdr:colOff>0</xdr:colOff>
      <xdr:row>98</xdr:row>
      <xdr:rowOff>32775</xdr:rowOff>
    </xdr:to>
    <xdr:cxnSp macro="">
      <xdr:nvCxnSpPr>
        <xdr:cNvPr id="459" name="直線コネクタ 458"/>
        <xdr:cNvCxnSpPr/>
      </xdr:nvCxnSpPr>
      <xdr:spPr>
        <a:xfrm>
          <a:off x="9639300" y="16800246"/>
          <a:ext cx="838200" cy="3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30263</xdr:rowOff>
    </xdr:from>
    <xdr:ext cx="534377" cy="259045"/>
    <xdr:sp macro="" textlink="">
      <xdr:nvSpPr>
        <xdr:cNvPr id="460" name="普通建設事業費 （ うち更新整備　）平均値テキスト"/>
        <xdr:cNvSpPr txBox="1"/>
      </xdr:nvSpPr>
      <xdr:spPr>
        <a:xfrm>
          <a:off x="10528300" y="16489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7386</xdr:rowOff>
    </xdr:from>
    <xdr:to>
      <xdr:col>55</xdr:col>
      <xdr:colOff>50800</xdr:colOff>
      <xdr:row>97</xdr:row>
      <xdr:rowOff>108986</xdr:rowOff>
    </xdr:to>
    <xdr:sp macro="" textlink="">
      <xdr:nvSpPr>
        <xdr:cNvPr id="461" name="フローチャート: 判断 460"/>
        <xdr:cNvSpPr/>
      </xdr:nvSpPr>
      <xdr:spPr>
        <a:xfrm>
          <a:off x="104267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169596</xdr:rowOff>
    </xdr:from>
    <xdr:to>
      <xdr:col>50</xdr:col>
      <xdr:colOff>114300</xdr:colOff>
      <xdr:row>98</xdr:row>
      <xdr:rowOff>81828</xdr:rowOff>
    </xdr:to>
    <xdr:cxnSp macro="">
      <xdr:nvCxnSpPr>
        <xdr:cNvPr id="462" name="直線コネクタ 461"/>
        <xdr:cNvCxnSpPr/>
      </xdr:nvCxnSpPr>
      <xdr:spPr>
        <a:xfrm flipV="1">
          <a:off x="8750300" y="16800246"/>
          <a:ext cx="889000" cy="8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33240</xdr:rowOff>
    </xdr:from>
    <xdr:to>
      <xdr:col>50</xdr:col>
      <xdr:colOff>165100</xdr:colOff>
      <xdr:row>97</xdr:row>
      <xdr:rowOff>134840</xdr:rowOff>
    </xdr:to>
    <xdr:sp macro="" textlink="">
      <xdr:nvSpPr>
        <xdr:cNvPr id="463" name="フローチャート: 判断 462"/>
        <xdr:cNvSpPr/>
      </xdr:nvSpPr>
      <xdr:spPr>
        <a:xfrm>
          <a:off x="9588500" y="1666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151367</xdr:rowOff>
    </xdr:from>
    <xdr:ext cx="534377" cy="259045"/>
    <xdr:sp macro="" textlink="">
      <xdr:nvSpPr>
        <xdr:cNvPr id="464" name="テキスト ボックス 463"/>
        <xdr:cNvSpPr txBox="1"/>
      </xdr:nvSpPr>
      <xdr:spPr>
        <a:xfrm>
          <a:off x="9372111" y="1643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78124</xdr:rowOff>
    </xdr:from>
    <xdr:to>
      <xdr:col>45</xdr:col>
      <xdr:colOff>177800</xdr:colOff>
      <xdr:row>98</xdr:row>
      <xdr:rowOff>81828</xdr:rowOff>
    </xdr:to>
    <xdr:cxnSp macro="">
      <xdr:nvCxnSpPr>
        <xdr:cNvPr id="465" name="直線コネクタ 464"/>
        <xdr:cNvCxnSpPr/>
      </xdr:nvCxnSpPr>
      <xdr:spPr>
        <a:xfrm>
          <a:off x="7861300" y="16880224"/>
          <a:ext cx="889000" cy="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27589</xdr:rowOff>
    </xdr:from>
    <xdr:to>
      <xdr:col>46</xdr:col>
      <xdr:colOff>38100</xdr:colOff>
      <xdr:row>97</xdr:row>
      <xdr:rowOff>129189</xdr:rowOff>
    </xdr:to>
    <xdr:sp macro="" textlink="">
      <xdr:nvSpPr>
        <xdr:cNvPr id="466" name="フローチャート: 判断 465"/>
        <xdr:cNvSpPr/>
      </xdr:nvSpPr>
      <xdr:spPr>
        <a:xfrm>
          <a:off x="8699500" y="1665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145716</xdr:rowOff>
    </xdr:from>
    <xdr:ext cx="534377" cy="259045"/>
    <xdr:sp macro="" textlink="">
      <xdr:nvSpPr>
        <xdr:cNvPr id="467" name="テキスト ボックス 466"/>
        <xdr:cNvSpPr txBox="1"/>
      </xdr:nvSpPr>
      <xdr:spPr>
        <a:xfrm>
          <a:off x="8483111" y="1643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78124</xdr:rowOff>
    </xdr:from>
    <xdr:to>
      <xdr:col>41</xdr:col>
      <xdr:colOff>50800</xdr:colOff>
      <xdr:row>98</xdr:row>
      <xdr:rowOff>114033</xdr:rowOff>
    </xdr:to>
    <xdr:cxnSp macro="">
      <xdr:nvCxnSpPr>
        <xdr:cNvPr id="468" name="直線コネクタ 467"/>
        <xdr:cNvCxnSpPr/>
      </xdr:nvCxnSpPr>
      <xdr:spPr>
        <a:xfrm flipV="1">
          <a:off x="6972300" y="16880224"/>
          <a:ext cx="889000" cy="35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53837</xdr:rowOff>
    </xdr:from>
    <xdr:to>
      <xdr:col>41</xdr:col>
      <xdr:colOff>101600</xdr:colOff>
      <xdr:row>97</xdr:row>
      <xdr:rowOff>155437</xdr:rowOff>
    </xdr:to>
    <xdr:sp macro="" textlink="">
      <xdr:nvSpPr>
        <xdr:cNvPr id="469" name="フローチャート: 判断 468"/>
        <xdr:cNvSpPr/>
      </xdr:nvSpPr>
      <xdr:spPr>
        <a:xfrm>
          <a:off x="7810500" y="1668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514</xdr:rowOff>
    </xdr:from>
    <xdr:ext cx="534377" cy="259045"/>
    <xdr:sp macro="" textlink="">
      <xdr:nvSpPr>
        <xdr:cNvPr id="470" name="テキスト ボックス 469"/>
        <xdr:cNvSpPr txBox="1"/>
      </xdr:nvSpPr>
      <xdr:spPr>
        <a:xfrm>
          <a:off x="7594111" y="1645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111998</xdr:rowOff>
    </xdr:from>
    <xdr:to>
      <xdr:col>36</xdr:col>
      <xdr:colOff>165100</xdr:colOff>
      <xdr:row>98</xdr:row>
      <xdr:rowOff>42148</xdr:rowOff>
    </xdr:to>
    <xdr:sp macro="" textlink="">
      <xdr:nvSpPr>
        <xdr:cNvPr id="471" name="フローチャート: 判断 470"/>
        <xdr:cNvSpPr/>
      </xdr:nvSpPr>
      <xdr:spPr>
        <a:xfrm>
          <a:off x="6921500" y="1674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58675</xdr:rowOff>
    </xdr:from>
    <xdr:ext cx="534377" cy="259045"/>
    <xdr:sp macro="" textlink="">
      <xdr:nvSpPr>
        <xdr:cNvPr id="472" name="テキスト ボックス 471"/>
        <xdr:cNvSpPr txBox="1"/>
      </xdr:nvSpPr>
      <xdr:spPr>
        <a:xfrm>
          <a:off x="6705111" y="1651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153425</xdr:rowOff>
    </xdr:from>
    <xdr:to>
      <xdr:col>55</xdr:col>
      <xdr:colOff>50800</xdr:colOff>
      <xdr:row>98</xdr:row>
      <xdr:rowOff>83575</xdr:rowOff>
    </xdr:to>
    <xdr:sp macro="" textlink="">
      <xdr:nvSpPr>
        <xdr:cNvPr id="478" name="楕円 477"/>
        <xdr:cNvSpPr/>
      </xdr:nvSpPr>
      <xdr:spPr>
        <a:xfrm>
          <a:off x="10426700" y="1678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68352</xdr:rowOff>
    </xdr:from>
    <xdr:ext cx="534377" cy="259045"/>
    <xdr:sp macro="" textlink="">
      <xdr:nvSpPr>
        <xdr:cNvPr id="479" name="普通建設事業費 （ うち更新整備　）該当値テキスト"/>
        <xdr:cNvSpPr txBox="1"/>
      </xdr:nvSpPr>
      <xdr:spPr>
        <a:xfrm>
          <a:off x="10528300" y="1669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118796</xdr:rowOff>
    </xdr:from>
    <xdr:to>
      <xdr:col>50</xdr:col>
      <xdr:colOff>165100</xdr:colOff>
      <xdr:row>98</xdr:row>
      <xdr:rowOff>48946</xdr:rowOff>
    </xdr:to>
    <xdr:sp macro="" textlink="">
      <xdr:nvSpPr>
        <xdr:cNvPr id="480" name="楕円 479"/>
        <xdr:cNvSpPr/>
      </xdr:nvSpPr>
      <xdr:spPr>
        <a:xfrm>
          <a:off x="9588500" y="1674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40073</xdr:rowOff>
    </xdr:from>
    <xdr:ext cx="534377" cy="259045"/>
    <xdr:sp macro="" textlink="">
      <xdr:nvSpPr>
        <xdr:cNvPr id="481" name="テキスト ボックス 480"/>
        <xdr:cNvSpPr txBox="1"/>
      </xdr:nvSpPr>
      <xdr:spPr>
        <a:xfrm>
          <a:off x="9372111" y="1684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31028</xdr:rowOff>
    </xdr:from>
    <xdr:to>
      <xdr:col>46</xdr:col>
      <xdr:colOff>38100</xdr:colOff>
      <xdr:row>98</xdr:row>
      <xdr:rowOff>132628</xdr:rowOff>
    </xdr:to>
    <xdr:sp macro="" textlink="">
      <xdr:nvSpPr>
        <xdr:cNvPr id="482" name="楕円 481"/>
        <xdr:cNvSpPr/>
      </xdr:nvSpPr>
      <xdr:spPr>
        <a:xfrm>
          <a:off x="8699500" y="1683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123755</xdr:rowOff>
    </xdr:from>
    <xdr:ext cx="534377" cy="259045"/>
    <xdr:sp macro="" textlink="">
      <xdr:nvSpPr>
        <xdr:cNvPr id="483" name="テキスト ボックス 482"/>
        <xdr:cNvSpPr txBox="1"/>
      </xdr:nvSpPr>
      <xdr:spPr>
        <a:xfrm>
          <a:off x="8483111" y="1692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27324</xdr:rowOff>
    </xdr:from>
    <xdr:to>
      <xdr:col>41</xdr:col>
      <xdr:colOff>101600</xdr:colOff>
      <xdr:row>98</xdr:row>
      <xdr:rowOff>128924</xdr:rowOff>
    </xdr:to>
    <xdr:sp macro="" textlink="">
      <xdr:nvSpPr>
        <xdr:cNvPr id="484" name="楕円 483"/>
        <xdr:cNvSpPr/>
      </xdr:nvSpPr>
      <xdr:spPr>
        <a:xfrm>
          <a:off x="7810500" y="1682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120051</xdr:rowOff>
    </xdr:from>
    <xdr:ext cx="534377" cy="259045"/>
    <xdr:sp macro="" textlink="">
      <xdr:nvSpPr>
        <xdr:cNvPr id="485" name="テキスト ボックス 484"/>
        <xdr:cNvSpPr txBox="1"/>
      </xdr:nvSpPr>
      <xdr:spPr>
        <a:xfrm>
          <a:off x="7594111" y="1692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63233</xdr:rowOff>
    </xdr:from>
    <xdr:to>
      <xdr:col>36</xdr:col>
      <xdr:colOff>165100</xdr:colOff>
      <xdr:row>98</xdr:row>
      <xdr:rowOff>164833</xdr:rowOff>
    </xdr:to>
    <xdr:sp macro="" textlink="">
      <xdr:nvSpPr>
        <xdr:cNvPr id="486" name="楕円 485"/>
        <xdr:cNvSpPr/>
      </xdr:nvSpPr>
      <xdr:spPr>
        <a:xfrm>
          <a:off x="6921500" y="1686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155960</xdr:rowOff>
    </xdr:from>
    <xdr:ext cx="469744" cy="259045"/>
    <xdr:sp macro="" textlink="">
      <xdr:nvSpPr>
        <xdr:cNvPr id="487" name="テキスト ボックス 486"/>
        <xdr:cNvSpPr txBox="1"/>
      </xdr:nvSpPr>
      <xdr:spPr>
        <a:xfrm>
          <a:off x="6737428" y="1695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119443</xdr:rowOff>
    </xdr:from>
    <xdr:to>
      <xdr:col>85</xdr:col>
      <xdr:colOff>126364</xdr:colOff>
      <xdr:row>39</xdr:row>
      <xdr:rowOff>44450</xdr:rowOff>
    </xdr:to>
    <xdr:cxnSp macro="">
      <xdr:nvCxnSpPr>
        <xdr:cNvPr id="511" name="直線コネクタ 510"/>
        <xdr:cNvCxnSpPr/>
      </xdr:nvCxnSpPr>
      <xdr:spPr>
        <a:xfrm flipV="1">
          <a:off x="16317595" y="5434393"/>
          <a:ext cx="1269" cy="1296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66120</xdr:rowOff>
    </xdr:from>
    <xdr:ext cx="599010" cy="259045"/>
    <xdr:sp macro="" textlink="">
      <xdr:nvSpPr>
        <xdr:cNvPr id="514" name="災害復旧事業費最大値テキスト"/>
        <xdr:cNvSpPr txBox="1"/>
      </xdr:nvSpPr>
      <xdr:spPr>
        <a:xfrm>
          <a:off x="16370300" y="5209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119443</xdr:rowOff>
    </xdr:from>
    <xdr:to>
      <xdr:col>86</xdr:col>
      <xdr:colOff>25400</xdr:colOff>
      <xdr:row>31</xdr:row>
      <xdr:rowOff>119443</xdr:rowOff>
    </xdr:to>
    <xdr:cxnSp macro="">
      <xdr:nvCxnSpPr>
        <xdr:cNvPr id="515" name="直線コネクタ 514"/>
        <xdr:cNvCxnSpPr/>
      </xdr:nvCxnSpPr>
      <xdr:spPr>
        <a:xfrm>
          <a:off x="16230600" y="5434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27204</xdr:rowOff>
    </xdr:from>
    <xdr:to>
      <xdr:col>85</xdr:col>
      <xdr:colOff>127000</xdr:colOff>
      <xdr:row>39</xdr:row>
      <xdr:rowOff>43980</xdr:rowOff>
    </xdr:to>
    <xdr:cxnSp macro="">
      <xdr:nvCxnSpPr>
        <xdr:cNvPr id="516" name="直線コネクタ 515"/>
        <xdr:cNvCxnSpPr/>
      </xdr:nvCxnSpPr>
      <xdr:spPr>
        <a:xfrm flipV="1">
          <a:off x="15481300" y="6713754"/>
          <a:ext cx="838200" cy="1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104970</xdr:rowOff>
    </xdr:from>
    <xdr:ext cx="469744" cy="259045"/>
    <xdr:sp macro="" textlink="">
      <xdr:nvSpPr>
        <xdr:cNvPr id="517" name="災害復旧事業費平均値テキスト"/>
        <xdr:cNvSpPr txBox="1"/>
      </xdr:nvSpPr>
      <xdr:spPr>
        <a:xfrm>
          <a:off x="16370300" y="6448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82093</xdr:rowOff>
    </xdr:from>
    <xdr:to>
      <xdr:col>85</xdr:col>
      <xdr:colOff>177800</xdr:colOff>
      <xdr:row>39</xdr:row>
      <xdr:rowOff>12243</xdr:rowOff>
    </xdr:to>
    <xdr:sp macro="" textlink="">
      <xdr:nvSpPr>
        <xdr:cNvPr id="518" name="フローチャート: 判断 517"/>
        <xdr:cNvSpPr/>
      </xdr:nvSpPr>
      <xdr:spPr>
        <a:xfrm>
          <a:off x="16268700" y="659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28054</xdr:rowOff>
    </xdr:from>
    <xdr:to>
      <xdr:col>81</xdr:col>
      <xdr:colOff>50800</xdr:colOff>
      <xdr:row>39</xdr:row>
      <xdr:rowOff>43980</xdr:rowOff>
    </xdr:to>
    <xdr:cxnSp macro="">
      <xdr:nvCxnSpPr>
        <xdr:cNvPr id="519" name="直線コネクタ 518"/>
        <xdr:cNvCxnSpPr/>
      </xdr:nvCxnSpPr>
      <xdr:spPr>
        <a:xfrm>
          <a:off x="14592300" y="6714604"/>
          <a:ext cx="889000" cy="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105511</xdr:rowOff>
    </xdr:from>
    <xdr:to>
      <xdr:col>81</xdr:col>
      <xdr:colOff>101600</xdr:colOff>
      <xdr:row>39</xdr:row>
      <xdr:rowOff>35661</xdr:rowOff>
    </xdr:to>
    <xdr:sp macro="" textlink="">
      <xdr:nvSpPr>
        <xdr:cNvPr id="520" name="フローチャート: 判断 519"/>
        <xdr:cNvSpPr/>
      </xdr:nvSpPr>
      <xdr:spPr>
        <a:xfrm>
          <a:off x="15430500" y="662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52189</xdr:rowOff>
    </xdr:from>
    <xdr:ext cx="469744" cy="259045"/>
    <xdr:sp macro="" textlink="">
      <xdr:nvSpPr>
        <xdr:cNvPr id="521" name="テキスト ボックス 520"/>
        <xdr:cNvSpPr txBox="1"/>
      </xdr:nvSpPr>
      <xdr:spPr>
        <a:xfrm>
          <a:off x="15246428" y="639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21527</xdr:rowOff>
    </xdr:from>
    <xdr:to>
      <xdr:col>76</xdr:col>
      <xdr:colOff>114300</xdr:colOff>
      <xdr:row>39</xdr:row>
      <xdr:rowOff>28054</xdr:rowOff>
    </xdr:to>
    <xdr:cxnSp macro="">
      <xdr:nvCxnSpPr>
        <xdr:cNvPr id="522" name="直線コネクタ 521"/>
        <xdr:cNvCxnSpPr/>
      </xdr:nvCxnSpPr>
      <xdr:spPr>
        <a:xfrm>
          <a:off x="13703300" y="6708077"/>
          <a:ext cx="889000" cy="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145542</xdr:rowOff>
    </xdr:from>
    <xdr:to>
      <xdr:col>76</xdr:col>
      <xdr:colOff>165100</xdr:colOff>
      <xdr:row>39</xdr:row>
      <xdr:rowOff>75692</xdr:rowOff>
    </xdr:to>
    <xdr:sp macro="" textlink="">
      <xdr:nvSpPr>
        <xdr:cNvPr id="523" name="フローチャート: 判断 522"/>
        <xdr:cNvSpPr/>
      </xdr:nvSpPr>
      <xdr:spPr>
        <a:xfrm>
          <a:off x="14541500" y="666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92219</xdr:rowOff>
    </xdr:from>
    <xdr:ext cx="469744" cy="259045"/>
    <xdr:sp macro="" textlink="">
      <xdr:nvSpPr>
        <xdr:cNvPr id="524" name="テキスト ボックス 523"/>
        <xdr:cNvSpPr txBox="1"/>
      </xdr:nvSpPr>
      <xdr:spPr>
        <a:xfrm>
          <a:off x="14357428" y="6435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21527</xdr:rowOff>
    </xdr:from>
    <xdr:to>
      <xdr:col>71</xdr:col>
      <xdr:colOff>177800</xdr:colOff>
      <xdr:row>39</xdr:row>
      <xdr:rowOff>44323</xdr:rowOff>
    </xdr:to>
    <xdr:cxnSp macro="">
      <xdr:nvCxnSpPr>
        <xdr:cNvPr id="525" name="直線コネクタ 524"/>
        <xdr:cNvCxnSpPr/>
      </xdr:nvCxnSpPr>
      <xdr:spPr>
        <a:xfrm flipV="1">
          <a:off x="12814300" y="6708077"/>
          <a:ext cx="889000" cy="22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123292</xdr:rowOff>
    </xdr:from>
    <xdr:to>
      <xdr:col>72</xdr:col>
      <xdr:colOff>38100</xdr:colOff>
      <xdr:row>39</xdr:row>
      <xdr:rowOff>53442</xdr:rowOff>
    </xdr:to>
    <xdr:sp macro="" textlink="">
      <xdr:nvSpPr>
        <xdr:cNvPr id="526" name="フローチャート: 判断 525"/>
        <xdr:cNvSpPr/>
      </xdr:nvSpPr>
      <xdr:spPr>
        <a:xfrm>
          <a:off x="13652500" y="663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69969</xdr:rowOff>
    </xdr:from>
    <xdr:ext cx="469744" cy="259045"/>
    <xdr:sp macro="" textlink="">
      <xdr:nvSpPr>
        <xdr:cNvPr id="527" name="テキスト ボックス 526"/>
        <xdr:cNvSpPr txBox="1"/>
      </xdr:nvSpPr>
      <xdr:spPr>
        <a:xfrm>
          <a:off x="13468428" y="641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69634</xdr:rowOff>
    </xdr:from>
    <xdr:to>
      <xdr:col>67</xdr:col>
      <xdr:colOff>101600</xdr:colOff>
      <xdr:row>38</xdr:row>
      <xdr:rowOff>171234</xdr:rowOff>
    </xdr:to>
    <xdr:sp macro="" textlink="">
      <xdr:nvSpPr>
        <xdr:cNvPr id="528" name="フローチャート: 判断 527"/>
        <xdr:cNvSpPr/>
      </xdr:nvSpPr>
      <xdr:spPr>
        <a:xfrm>
          <a:off x="12763500" y="65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16311</xdr:rowOff>
    </xdr:from>
    <xdr:ext cx="469744" cy="259045"/>
    <xdr:sp macro="" textlink="">
      <xdr:nvSpPr>
        <xdr:cNvPr id="529" name="テキスト ボックス 528"/>
        <xdr:cNvSpPr txBox="1"/>
      </xdr:nvSpPr>
      <xdr:spPr>
        <a:xfrm>
          <a:off x="12579428" y="635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147854</xdr:rowOff>
    </xdr:from>
    <xdr:to>
      <xdr:col>85</xdr:col>
      <xdr:colOff>177800</xdr:colOff>
      <xdr:row>39</xdr:row>
      <xdr:rowOff>78004</xdr:rowOff>
    </xdr:to>
    <xdr:sp macro="" textlink="">
      <xdr:nvSpPr>
        <xdr:cNvPr id="535" name="楕円 534"/>
        <xdr:cNvSpPr/>
      </xdr:nvSpPr>
      <xdr:spPr>
        <a:xfrm>
          <a:off x="16268700" y="666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62781</xdr:rowOff>
    </xdr:from>
    <xdr:ext cx="469744" cy="259045"/>
    <xdr:sp macro="" textlink="">
      <xdr:nvSpPr>
        <xdr:cNvPr id="536" name="災害復旧事業費該当値テキスト"/>
        <xdr:cNvSpPr txBox="1"/>
      </xdr:nvSpPr>
      <xdr:spPr>
        <a:xfrm>
          <a:off x="16370300" y="6577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164630</xdr:rowOff>
    </xdr:from>
    <xdr:to>
      <xdr:col>81</xdr:col>
      <xdr:colOff>101600</xdr:colOff>
      <xdr:row>39</xdr:row>
      <xdr:rowOff>94780</xdr:rowOff>
    </xdr:to>
    <xdr:sp macro="" textlink="">
      <xdr:nvSpPr>
        <xdr:cNvPr id="537" name="楕円 536"/>
        <xdr:cNvSpPr/>
      </xdr:nvSpPr>
      <xdr:spPr>
        <a:xfrm>
          <a:off x="15430500" y="66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85907</xdr:rowOff>
    </xdr:from>
    <xdr:ext cx="313932" cy="259045"/>
    <xdr:sp macro="" textlink="">
      <xdr:nvSpPr>
        <xdr:cNvPr id="538" name="テキスト ボックス 537"/>
        <xdr:cNvSpPr txBox="1"/>
      </xdr:nvSpPr>
      <xdr:spPr>
        <a:xfrm>
          <a:off x="15324333" y="67724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148704</xdr:rowOff>
    </xdr:from>
    <xdr:to>
      <xdr:col>76</xdr:col>
      <xdr:colOff>165100</xdr:colOff>
      <xdr:row>39</xdr:row>
      <xdr:rowOff>78854</xdr:rowOff>
    </xdr:to>
    <xdr:sp macro="" textlink="">
      <xdr:nvSpPr>
        <xdr:cNvPr id="539" name="楕円 538"/>
        <xdr:cNvSpPr/>
      </xdr:nvSpPr>
      <xdr:spPr>
        <a:xfrm>
          <a:off x="14541500" y="666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69981</xdr:rowOff>
    </xdr:from>
    <xdr:ext cx="469744" cy="259045"/>
    <xdr:sp macro="" textlink="">
      <xdr:nvSpPr>
        <xdr:cNvPr id="540" name="テキスト ボックス 539"/>
        <xdr:cNvSpPr txBox="1"/>
      </xdr:nvSpPr>
      <xdr:spPr>
        <a:xfrm>
          <a:off x="14357428" y="6756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142177</xdr:rowOff>
    </xdr:from>
    <xdr:to>
      <xdr:col>72</xdr:col>
      <xdr:colOff>38100</xdr:colOff>
      <xdr:row>39</xdr:row>
      <xdr:rowOff>72327</xdr:rowOff>
    </xdr:to>
    <xdr:sp macro="" textlink="">
      <xdr:nvSpPr>
        <xdr:cNvPr id="541" name="楕円 540"/>
        <xdr:cNvSpPr/>
      </xdr:nvSpPr>
      <xdr:spPr>
        <a:xfrm>
          <a:off x="13652500" y="665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63454</xdr:rowOff>
    </xdr:from>
    <xdr:ext cx="469744" cy="259045"/>
    <xdr:sp macro="" textlink="">
      <xdr:nvSpPr>
        <xdr:cNvPr id="542" name="テキスト ボックス 541"/>
        <xdr:cNvSpPr txBox="1"/>
      </xdr:nvSpPr>
      <xdr:spPr>
        <a:xfrm>
          <a:off x="13468428" y="6750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164973</xdr:rowOff>
    </xdr:from>
    <xdr:to>
      <xdr:col>67</xdr:col>
      <xdr:colOff>101600</xdr:colOff>
      <xdr:row>39</xdr:row>
      <xdr:rowOff>95123</xdr:rowOff>
    </xdr:to>
    <xdr:sp macro="" textlink="">
      <xdr:nvSpPr>
        <xdr:cNvPr id="543" name="楕円 542"/>
        <xdr:cNvSpPr/>
      </xdr:nvSpPr>
      <xdr:spPr>
        <a:xfrm>
          <a:off x="12763500" y="66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86250</xdr:rowOff>
    </xdr:from>
    <xdr:ext cx="313932" cy="259045"/>
    <xdr:sp macro="" textlink="">
      <xdr:nvSpPr>
        <xdr:cNvPr id="544" name="テキスト ボックス 543"/>
        <xdr:cNvSpPr txBox="1"/>
      </xdr:nvSpPr>
      <xdr:spPr>
        <a:xfrm>
          <a:off x="12657333" y="67728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156060</xdr:rowOff>
    </xdr:from>
    <xdr:to>
      <xdr:col>85</xdr:col>
      <xdr:colOff>126364</xdr:colOff>
      <xdr:row>79</xdr:row>
      <xdr:rowOff>18573</xdr:rowOff>
    </xdr:to>
    <xdr:cxnSp macro="">
      <xdr:nvCxnSpPr>
        <xdr:cNvPr id="617" name="直線コネクタ 616"/>
        <xdr:cNvCxnSpPr/>
      </xdr:nvCxnSpPr>
      <xdr:spPr>
        <a:xfrm flipV="1">
          <a:off x="16317595" y="12329010"/>
          <a:ext cx="1269" cy="123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22400</xdr:rowOff>
    </xdr:from>
    <xdr:ext cx="469744" cy="259045"/>
    <xdr:sp macro="" textlink="">
      <xdr:nvSpPr>
        <xdr:cNvPr id="618" name="公債費最小値テキスト"/>
        <xdr:cNvSpPr txBox="1"/>
      </xdr:nvSpPr>
      <xdr:spPr>
        <a:xfrm>
          <a:off x="16370300" y="13566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18573</xdr:rowOff>
    </xdr:from>
    <xdr:to>
      <xdr:col>86</xdr:col>
      <xdr:colOff>25400</xdr:colOff>
      <xdr:row>79</xdr:row>
      <xdr:rowOff>18573</xdr:rowOff>
    </xdr:to>
    <xdr:cxnSp macro="">
      <xdr:nvCxnSpPr>
        <xdr:cNvPr id="619" name="直線コネクタ 618"/>
        <xdr:cNvCxnSpPr/>
      </xdr:nvCxnSpPr>
      <xdr:spPr>
        <a:xfrm>
          <a:off x="16230600" y="1356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102737</xdr:rowOff>
    </xdr:from>
    <xdr:ext cx="599010" cy="259045"/>
    <xdr:sp macro="" textlink="">
      <xdr:nvSpPr>
        <xdr:cNvPr id="620" name="公債費最大値テキスト"/>
        <xdr:cNvSpPr txBox="1"/>
      </xdr:nvSpPr>
      <xdr:spPr>
        <a:xfrm>
          <a:off x="16370300" y="12104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156060</xdr:rowOff>
    </xdr:from>
    <xdr:to>
      <xdr:col>86</xdr:col>
      <xdr:colOff>25400</xdr:colOff>
      <xdr:row>71</xdr:row>
      <xdr:rowOff>156060</xdr:rowOff>
    </xdr:to>
    <xdr:cxnSp macro="">
      <xdr:nvCxnSpPr>
        <xdr:cNvPr id="621" name="直線コネクタ 620"/>
        <xdr:cNvCxnSpPr/>
      </xdr:nvCxnSpPr>
      <xdr:spPr>
        <a:xfrm>
          <a:off x="16230600" y="1232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163322</xdr:rowOff>
    </xdr:from>
    <xdr:to>
      <xdr:col>85</xdr:col>
      <xdr:colOff>127000</xdr:colOff>
      <xdr:row>77</xdr:row>
      <xdr:rowOff>164801</xdr:rowOff>
    </xdr:to>
    <xdr:cxnSp macro="">
      <xdr:nvCxnSpPr>
        <xdr:cNvPr id="622" name="直線コネクタ 621"/>
        <xdr:cNvCxnSpPr/>
      </xdr:nvCxnSpPr>
      <xdr:spPr>
        <a:xfrm flipV="1">
          <a:off x="15481300" y="13364972"/>
          <a:ext cx="838200" cy="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118978</xdr:rowOff>
    </xdr:from>
    <xdr:ext cx="534377" cy="259045"/>
    <xdr:sp macro="" textlink="">
      <xdr:nvSpPr>
        <xdr:cNvPr id="623" name="公債費平均値テキスト"/>
        <xdr:cNvSpPr txBox="1"/>
      </xdr:nvSpPr>
      <xdr:spPr>
        <a:xfrm>
          <a:off x="16370300" y="12977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96101</xdr:rowOff>
    </xdr:from>
    <xdr:to>
      <xdr:col>85</xdr:col>
      <xdr:colOff>177800</xdr:colOff>
      <xdr:row>77</xdr:row>
      <xdr:rowOff>26251</xdr:rowOff>
    </xdr:to>
    <xdr:sp macro="" textlink="">
      <xdr:nvSpPr>
        <xdr:cNvPr id="624" name="フローチャート: 判断 623"/>
        <xdr:cNvSpPr/>
      </xdr:nvSpPr>
      <xdr:spPr>
        <a:xfrm>
          <a:off x="16268700" y="131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164801</xdr:rowOff>
    </xdr:from>
    <xdr:to>
      <xdr:col>81</xdr:col>
      <xdr:colOff>50800</xdr:colOff>
      <xdr:row>78</xdr:row>
      <xdr:rowOff>15653</xdr:rowOff>
    </xdr:to>
    <xdr:cxnSp macro="">
      <xdr:nvCxnSpPr>
        <xdr:cNvPr id="625" name="直線コネクタ 624"/>
        <xdr:cNvCxnSpPr/>
      </xdr:nvCxnSpPr>
      <xdr:spPr>
        <a:xfrm flipV="1">
          <a:off x="14592300" y="13366451"/>
          <a:ext cx="889000" cy="2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109048</xdr:rowOff>
    </xdr:from>
    <xdr:to>
      <xdr:col>81</xdr:col>
      <xdr:colOff>101600</xdr:colOff>
      <xdr:row>77</xdr:row>
      <xdr:rowOff>39198</xdr:rowOff>
    </xdr:to>
    <xdr:sp macro="" textlink="">
      <xdr:nvSpPr>
        <xdr:cNvPr id="626" name="フローチャート: 判断 625"/>
        <xdr:cNvSpPr/>
      </xdr:nvSpPr>
      <xdr:spPr>
        <a:xfrm>
          <a:off x="154305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55725</xdr:rowOff>
    </xdr:from>
    <xdr:ext cx="534377" cy="259045"/>
    <xdr:sp macro="" textlink="">
      <xdr:nvSpPr>
        <xdr:cNvPr id="627" name="テキスト ボックス 626"/>
        <xdr:cNvSpPr txBox="1"/>
      </xdr:nvSpPr>
      <xdr:spPr>
        <a:xfrm>
          <a:off x="15214111" y="1291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7821</xdr:rowOff>
    </xdr:from>
    <xdr:to>
      <xdr:col>76</xdr:col>
      <xdr:colOff>114300</xdr:colOff>
      <xdr:row>78</xdr:row>
      <xdr:rowOff>15653</xdr:rowOff>
    </xdr:to>
    <xdr:cxnSp macro="">
      <xdr:nvCxnSpPr>
        <xdr:cNvPr id="628" name="直線コネクタ 627"/>
        <xdr:cNvCxnSpPr/>
      </xdr:nvCxnSpPr>
      <xdr:spPr>
        <a:xfrm>
          <a:off x="13703300" y="13380921"/>
          <a:ext cx="889000" cy="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110525</xdr:rowOff>
    </xdr:from>
    <xdr:to>
      <xdr:col>76</xdr:col>
      <xdr:colOff>165100</xdr:colOff>
      <xdr:row>77</xdr:row>
      <xdr:rowOff>40675</xdr:rowOff>
    </xdr:to>
    <xdr:sp macro="" textlink="">
      <xdr:nvSpPr>
        <xdr:cNvPr id="629" name="フローチャート: 判断 628"/>
        <xdr:cNvSpPr/>
      </xdr:nvSpPr>
      <xdr:spPr>
        <a:xfrm>
          <a:off x="145415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57203</xdr:rowOff>
    </xdr:from>
    <xdr:ext cx="534377" cy="259045"/>
    <xdr:sp macro="" textlink="">
      <xdr:nvSpPr>
        <xdr:cNvPr id="630" name="テキスト ボックス 629"/>
        <xdr:cNvSpPr txBox="1"/>
      </xdr:nvSpPr>
      <xdr:spPr>
        <a:xfrm>
          <a:off x="14325111" y="1291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6845</xdr:rowOff>
    </xdr:from>
    <xdr:to>
      <xdr:col>71</xdr:col>
      <xdr:colOff>177800</xdr:colOff>
      <xdr:row>78</xdr:row>
      <xdr:rowOff>7821</xdr:rowOff>
    </xdr:to>
    <xdr:cxnSp macro="">
      <xdr:nvCxnSpPr>
        <xdr:cNvPr id="631" name="直線コネクタ 630"/>
        <xdr:cNvCxnSpPr/>
      </xdr:nvCxnSpPr>
      <xdr:spPr>
        <a:xfrm>
          <a:off x="12814300" y="13379945"/>
          <a:ext cx="889000" cy="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104239</xdr:rowOff>
    </xdr:from>
    <xdr:to>
      <xdr:col>72</xdr:col>
      <xdr:colOff>38100</xdr:colOff>
      <xdr:row>77</xdr:row>
      <xdr:rowOff>34389</xdr:rowOff>
    </xdr:to>
    <xdr:sp macro="" textlink="">
      <xdr:nvSpPr>
        <xdr:cNvPr id="632" name="フローチャート: 判断 631"/>
        <xdr:cNvSpPr/>
      </xdr:nvSpPr>
      <xdr:spPr>
        <a:xfrm>
          <a:off x="13652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50916</xdr:rowOff>
    </xdr:from>
    <xdr:ext cx="534377" cy="259045"/>
    <xdr:sp macro="" textlink="">
      <xdr:nvSpPr>
        <xdr:cNvPr id="633" name="テキスト ボックス 632"/>
        <xdr:cNvSpPr txBox="1"/>
      </xdr:nvSpPr>
      <xdr:spPr>
        <a:xfrm>
          <a:off x="13436111" y="1290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76288</xdr:rowOff>
    </xdr:from>
    <xdr:to>
      <xdr:col>67</xdr:col>
      <xdr:colOff>101600</xdr:colOff>
      <xdr:row>77</xdr:row>
      <xdr:rowOff>6438</xdr:rowOff>
    </xdr:to>
    <xdr:sp macro="" textlink="">
      <xdr:nvSpPr>
        <xdr:cNvPr id="634" name="フローチャート: 判断 633"/>
        <xdr:cNvSpPr/>
      </xdr:nvSpPr>
      <xdr:spPr>
        <a:xfrm>
          <a:off x="12763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22966</xdr:rowOff>
    </xdr:from>
    <xdr:ext cx="534377" cy="259045"/>
    <xdr:sp macro="" textlink="">
      <xdr:nvSpPr>
        <xdr:cNvPr id="635" name="テキスト ボックス 634"/>
        <xdr:cNvSpPr txBox="1"/>
      </xdr:nvSpPr>
      <xdr:spPr>
        <a:xfrm>
          <a:off x="12547111" y="128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112522</xdr:rowOff>
    </xdr:from>
    <xdr:to>
      <xdr:col>85</xdr:col>
      <xdr:colOff>177800</xdr:colOff>
      <xdr:row>78</xdr:row>
      <xdr:rowOff>42672</xdr:rowOff>
    </xdr:to>
    <xdr:sp macro="" textlink="">
      <xdr:nvSpPr>
        <xdr:cNvPr id="641" name="楕円 640"/>
        <xdr:cNvSpPr/>
      </xdr:nvSpPr>
      <xdr:spPr>
        <a:xfrm>
          <a:off x="16268700" y="1331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90949</xdr:rowOff>
    </xdr:from>
    <xdr:ext cx="534377" cy="259045"/>
    <xdr:sp macro="" textlink="">
      <xdr:nvSpPr>
        <xdr:cNvPr id="642" name="公債費該当値テキスト"/>
        <xdr:cNvSpPr txBox="1"/>
      </xdr:nvSpPr>
      <xdr:spPr>
        <a:xfrm>
          <a:off x="16370300" y="13292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114001</xdr:rowOff>
    </xdr:from>
    <xdr:to>
      <xdr:col>81</xdr:col>
      <xdr:colOff>101600</xdr:colOff>
      <xdr:row>78</xdr:row>
      <xdr:rowOff>44151</xdr:rowOff>
    </xdr:to>
    <xdr:sp macro="" textlink="">
      <xdr:nvSpPr>
        <xdr:cNvPr id="643" name="楕円 642"/>
        <xdr:cNvSpPr/>
      </xdr:nvSpPr>
      <xdr:spPr>
        <a:xfrm>
          <a:off x="15430500" y="1331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35278</xdr:rowOff>
    </xdr:from>
    <xdr:ext cx="534377" cy="259045"/>
    <xdr:sp macro="" textlink="">
      <xdr:nvSpPr>
        <xdr:cNvPr id="644" name="テキスト ボックス 643"/>
        <xdr:cNvSpPr txBox="1"/>
      </xdr:nvSpPr>
      <xdr:spPr>
        <a:xfrm>
          <a:off x="15214111" y="1340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136303</xdr:rowOff>
    </xdr:from>
    <xdr:to>
      <xdr:col>76</xdr:col>
      <xdr:colOff>165100</xdr:colOff>
      <xdr:row>78</xdr:row>
      <xdr:rowOff>66453</xdr:rowOff>
    </xdr:to>
    <xdr:sp macro="" textlink="">
      <xdr:nvSpPr>
        <xdr:cNvPr id="645" name="楕円 644"/>
        <xdr:cNvSpPr/>
      </xdr:nvSpPr>
      <xdr:spPr>
        <a:xfrm>
          <a:off x="14541500" y="1333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57580</xdr:rowOff>
    </xdr:from>
    <xdr:ext cx="534377" cy="259045"/>
    <xdr:sp macro="" textlink="">
      <xdr:nvSpPr>
        <xdr:cNvPr id="646" name="テキスト ボックス 645"/>
        <xdr:cNvSpPr txBox="1"/>
      </xdr:nvSpPr>
      <xdr:spPr>
        <a:xfrm>
          <a:off x="14325111" y="1343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128471</xdr:rowOff>
    </xdr:from>
    <xdr:to>
      <xdr:col>72</xdr:col>
      <xdr:colOff>38100</xdr:colOff>
      <xdr:row>78</xdr:row>
      <xdr:rowOff>58621</xdr:rowOff>
    </xdr:to>
    <xdr:sp macro="" textlink="">
      <xdr:nvSpPr>
        <xdr:cNvPr id="647" name="楕円 646"/>
        <xdr:cNvSpPr/>
      </xdr:nvSpPr>
      <xdr:spPr>
        <a:xfrm>
          <a:off x="13652500" y="1333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49748</xdr:rowOff>
    </xdr:from>
    <xdr:ext cx="534377" cy="259045"/>
    <xdr:sp macro="" textlink="">
      <xdr:nvSpPr>
        <xdr:cNvPr id="648" name="テキスト ボックス 647"/>
        <xdr:cNvSpPr txBox="1"/>
      </xdr:nvSpPr>
      <xdr:spPr>
        <a:xfrm>
          <a:off x="13436111" y="1342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127495</xdr:rowOff>
    </xdr:from>
    <xdr:to>
      <xdr:col>67</xdr:col>
      <xdr:colOff>101600</xdr:colOff>
      <xdr:row>78</xdr:row>
      <xdr:rowOff>57645</xdr:rowOff>
    </xdr:to>
    <xdr:sp macro="" textlink="">
      <xdr:nvSpPr>
        <xdr:cNvPr id="649" name="楕円 648"/>
        <xdr:cNvSpPr/>
      </xdr:nvSpPr>
      <xdr:spPr>
        <a:xfrm>
          <a:off x="12763500" y="1332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48772</xdr:rowOff>
    </xdr:from>
    <xdr:ext cx="534377" cy="259045"/>
    <xdr:sp macro="" textlink="">
      <xdr:nvSpPr>
        <xdr:cNvPr id="650" name="テキスト ボックス 649"/>
        <xdr:cNvSpPr txBox="1"/>
      </xdr:nvSpPr>
      <xdr:spPr>
        <a:xfrm>
          <a:off x="12547111" y="1342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0" name="テキスト ボックス 669"/>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164998</xdr:rowOff>
    </xdr:from>
    <xdr:to>
      <xdr:col>85</xdr:col>
      <xdr:colOff>126364</xdr:colOff>
      <xdr:row>99</xdr:row>
      <xdr:rowOff>33173</xdr:rowOff>
    </xdr:to>
    <xdr:cxnSp macro="">
      <xdr:nvCxnSpPr>
        <xdr:cNvPr id="674" name="直線コネクタ 673"/>
        <xdr:cNvCxnSpPr/>
      </xdr:nvCxnSpPr>
      <xdr:spPr>
        <a:xfrm flipV="1">
          <a:off x="16317595" y="15424048"/>
          <a:ext cx="1269" cy="1582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37000</xdr:rowOff>
    </xdr:from>
    <xdr:ext cx="378565" cy="259045"/>
    <xdr:sp macro="" textlink="">
      <xdr:nvSpPr>
        <xdr:cNvPr id="675" name="積立金最小値テキスト"/>
        <xdr:cNvSpPr txBox="1"/>
      </xdr:nvSpPr>
      <xdr:spPr>
        <a:xfrm>
          <a:off x="16370300" y="17010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33173</xdr:rowOff>
    </xdr:from>
    <xdr:to>
      <xdr:col>86</xdr:col>
      <xdr:colOff>25400</xdr:colOff>
      <xdr:row>99</xdr:row>
      <xdr:rowOff>33173</xdr:rowOff>
    </xdr:to>
    <xdr:cxnSp macro="">
      <xdr:nvCxnSpPr>
        <xdr:cNvPr id="676" name="直線コネクタ 675"/>
        <xdr:cNvCxnSpPr/>
      </xdr:nvCxnSpPr>
      <xdr:spPr>
        <a:xfrm>
          <a:off x="16230600" y="17006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111675</xdr:rowOff>
    </xdr:from>
    <xdr:ext cx="534377" cy="259045"/>
    <xdr:sp macro="" textlink="">
      <xdr:nvSpPr>
        <xdr:cNvPr id="677" name="積立金最大値テキスト"/>
        <xdr:cNvSpPr txBox="1"/>
      </xdr:nvSpPr>
      <xdr:spPr>
        <a:xfrm>
          <a:off x="16370300" y="1519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164998</xdr:rowOff>
    </xdr:from>
    <xdr:to>
      <xdr:col>86</xdr:col>
      <xdr:colOff>25400</xdr:colOff>
      <xdr:row>89</xdr:row>
      <xdr:rowOff>164998</xdr:rowOff>
    </xdr:to>
    <xdr:cxnSp macro="">
      <xdr:nvCxnSpPr>
        <xdr:cNvPr id="678" name="直線コネクタ 677"/>
        <xdr:cNvCxnSpPr/>
      </xdr:nvCxnSpPr>
      <xdr:spPr>
        <a:xfrm>
          <a:off x="16230600" y="15424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20104</xdr:rowOff>
    </xdr:from>
    <xdr:to>
      <xdr:col>85</xdr:col>
      <xdr:colOff>127000</xdr:colOff>
      <xdr:row>98</xdr:row>
      <xdr:rowOff>55499</xdr:rowOff>
    </xdr:to>
    <xdr:cxnSp macro="">
      <xdr:nvCxnSpPr>
        <xdr:cNvPr id="679" name="直線コネクタ 678"/>
        <xdr:cNvCxnSpPr/>
      </xdr:nvCxnSpPr>
      <xdr:spPr>
        <a:xfrm>
          <a:off x="15481300" y="16136404"/>
          <a:ext cx="838200" cy="721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41539</xdr:rowOff>
    </xdr:from>
    <xdr:ext cx="534377" cy="259045"/>
    <xdr:sp macro="" textlink="">
      <xdr:nvSpPr>
        <xdr:cNvPr id="680" name="積立金平均値テキスト"/>
        <xdr:cNvSpPr txBox="1"/>
      </xdr:nvSpPr>
      <xdr:spPr>
        <a:xfrm>
          <a:off x="16370300" y="16329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18662</xdr:rowOff>
    </xdr:from>
    <xdr:to>
      <xdr:col>85</xdr:col>
      <xdr:colOff>177800</xdr:colOff>
      <xdr:row>96</xdr:row>
      <xdr:rowOff>120262</xdr:rowOff>
    </xdr:to>
    <xdr:sp macro="" textlink="">
      <xdr:nvSpPr>
        <xdr:cNvPr id="681" name="フローチャート: 判断 680"/>
        <xdr:cNvSpPr/>
      </xdr:nvSpPr>
      <xdr:spPr>
        <a:xfrm>
          <a:off x="16268700" y="16477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20104</xdr:rowOff>
    </xdr:from>
    <xdr:to>
      <xdr:col>81</xdr:col>
      <xdr:colOff>50800</xdr:colOff>
      <xdr:row>95</xdr:row>
      <xdr:rowOff>95771</xdr:rowOff>
    </xdr:to>
    <xdr:cxnSp macro="">
      <xdr:nvCxnSpPr>
        <xdr:cNvPr id="682" name="直線コネクタ 681"/>
        <xdr:cNvCxnSpPr/>
      </xdr:nvCxnSpPr>
      <xdr:spPr>
        <a:xfrm flipV="1">
          <a:off x="14592300" y="16136404"/>
          <a:ext cx="889000" cy="24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21749</xdr:rowOff>
    </xdr:from>
    <xdr:to>
      <xdr:col>81</xdr:col>
      <xdr:colOff>101600</xdr:colOff>
      <xdr:row>96</xdr:row>
      <xdr:rowOff>123349</xdr:rowOff>
    </xdr:to>
    <xdr:sp macro="" textlink="">
      <xdr:nvSpPr>
        <xdr:cNvPr id="683" name="フローチャート: 判断 682"/>
        <xdr:cNvSpPr/>
      </xdr:nvSpPr>
      <xdr:spPr>
        <a:xfrm>
          <a:off x="15430500" y="1648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114476</xdr:rowOff>
    </xdr:from>
    <xdr:ext cx="534377" cy="259045"/>
    <xdr:sp macro="" textlink="">
      <xdr:nvSpPr>
        <xdr:cNvPr id="684" name="テキスト ボックス 683"/>
        <xdr:cNvSpPr txBox="1"/>
      </xdr:nvSpPr>
      <xdr:spPr>
        <a:xfrm>
          <a:off x="15214111" y="1657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25857</xdr:rowOff>
    </xdr:from>
    <xdr:to>
      <xdr:col>76</xdr:col>
      <xdr:colOff>114300</xdr:colOff>
      <xdr:row>95</xdr:row>
      <xdr:rowOff>95771</xdr:rowOff>
    </xdr:to>
    <xdr:cxnSp macro="">
      <xdr:nvCxnSpPr>
        <xdr:cNvPr id="685" name="直線コネクタ 684"/>
        <xdr:cNvCxnSpPr/>
      </xdr:nvCxnSpPr>
      <xdr:spPr>
        <a:xfrm>
          <a:off x="13703300" y="16142157"/>
          <a:ext cx="889000" cy="24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57201</xdr:rowOff>
    </xdr:from>
    <xdr:to>
      <xdr:col>76</xdr:col>
      <xdr:colOff>165100</xdr:colOff>
      <xdr:row>96</xdr:row>
      <xdr:rowOff>158801</xdr:rowOff>
    </xdr:to>
    <xdr:sp macro="" textlink="">
      <xdr:nvSpPr>
        <xdr:cNvPr id="686" name="フローチャート: 判断 685"/>
        <xdr:cNvSpPr/>
      </xdr:nvSpPr>
      <xdr:spPr>
        <a:xfrm>
          <a:off x="14541500" y="1651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149928</xdr:rowOff>
    </xdr:from>
    <xdr:ext cx="534377" cy="259045"/>
    <xdr:sp macro="" textlink="">
      <xdr:nvSpPr>
        <xdr:cNvPr id="687" name="テキスト ボックス 686"/>
        <xdr:cNvSpPr txBox="1"/>
      </xdr:nvSpPr>
      <xdr:spPr>
        <a:xfrm>
          <a:off x="14325111" y="1660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62776</xdr:rowOff>
    </xdr:from>
    <xdr:to>
      <xdr:col>71</xdr:col>
      <xdr:colOff>177800</xdr:colOff>
      <xdr:row>94</xdr:row>
      <xdr:rowOff>25857</xdr:rowOff>
    </xdr:to>
    <xdr:cxnSp macro="">
      <xdr:nvCxnSpPr>
        <xdr:cNvPr id="688" name="直線コネクタ 687"/>
        <xdr:cNvCxnSpPr/>
      </xdr:nvCxnSpPr>
      <xdr:spPr>
        <a:xfrm>
          <a:off x="12814300" y="16007626"/>
          <a:ext cx="889000" cy="13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82423</xdr:rowOff>
    </xdr:from>
    <xdr:to>
      <xdr:col>72</xdr:col>
      <xdr:colOff>38100</xdr:colOff>
      <xdr:row>97</xdr:row>
      <xdr:rowOff>12573</xdr:rowOff>
    </xdr:to>
    <xdr:sp macro="" textlink="">
      <xdr:nvSpPr>
        <xdr:cNvPr id="689" name="フローチャート: 判断 688"/>
        <xdr:cNvSpPr/>
      </xdr:nvSpPr>
      <xdr:spPr>
        <a:xfrm>
          <a:off x="13652500" y="1654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3700</xdr:rowOff>
    </xdr:from>
    <xdr:ext cx="534377" cy="259045"/>
    <xdr:sp macro="" textlink="">
      <xdr:nvSpPr>
        <xdr:cNvPr id="690" name="テキスト ボックス 689"/>
        <xdr:cNvSpPr txBox="1"/>
      </xdr:nvSpPr>
      <xdr:spPr>
        <a:xfrm>
          <a:off x="13436111" y="1663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142335</xdr:rowOff>
    </xdr:from>
    <xdr:to>
      <xdr:col>67</xdr:col>
      <xdr:colOff>101600</xdr:colOff>
      <xdr:row>93</xdr:row>
      <xdr:rowOff>72485</xdr:rowOff>
    </xdr:to>
    <xdr:sp macro="" textlink="">
      <xdr:nvSpPr>
        <xdr:cNvPr id="691" name="フローチャート: 判断 690"/>
        <xdr:cNvSpPr/>
      </xdr:nvSpPr>
      <xdr:spPr>
        <a:xfrm>
          <a:off x="12763500" y="159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89012</xdr:rowOff>
    </xdr:from>
    <xdr:ext cx="534377" cy="259045"/>
    <xdr:sp macro="" textlink="">
      <xdr:nvSpPr>
        <xdr:cNvPr id="692" name="テキスト ボックス 691"/>
        <xdr:cNvSpPr txBox="1"/>
      </xdr:nvSpPr>
      <xdr:spPr>
        <a:xfrm>
          <a:off x="12547111" y="1569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4699</xdr:rowOff>
    </xdr:from>
    <xdr:to>
      <xdr:col>85</xdr:col>
      <xdr:colOff>177800</xdr:colOff>
      <xdr:row>98</xdr:row>
      <xdr:rowOff>106299</xdr:rowOff>
    </xdr:to>
    <xdr:sp macro="" textlink="">
      <xdr:nvSpPr>
        <xdr:cNvPr id="698" name="楕円 697"/>
        <xdr:cNvSpPr/>
      </xdr:nvSpPr>
      <xdr:spPr>
        <a:xfrm>
          <a:off x="16268700" y="1680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154576</xdr:rowOff>
    </xdr:from>
    <xdr:ext cx="469744" cy="259045"/>
    <xdr:sp macro="" textlink="">
      <xdr:nvSpPr>
        <xdr:cNvPr id="699" name="積立金該当値テキスト"/>
        <xdr:cNvSpPr txBox="1"/>
      </xdr:nvSpPr>
      <xdr:spPr>
        <a:xfrm>
          <a:off x="16370300" y="1678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140754</xdr:rowOff>
    </xdr:from>
    <xdr:to>
      <xdr:col>81</xdr:col>
      <xdr:colOff>101600</xdr:colOff>
      <xdr:row>94</xdr:row>
      <xdr:rowOff>70904</xdr:rowOff>
    </xdr:to>
    <xdr:sp macro="" textlink="">
      <xdr:nvSpPr>
        <xdr:cNvPr id="700" name="楕円 699"/>
        <xdr:cNvSpPr/>
      </xdr:nvSpPr>
      <xdr:spPr>
        <a:xfrm>
          <a:off x="15430500" y="1608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87431</xdr:rowOff>
    </xdr:from>
    <xdr:ext cx="534377" cy="259045"/>
    <xdr:sp macro="" textlink="">
      <xdr:nvSpPr>
        <xdr:cNvPr id="701" name="テキスト ボックス 700"/>
        <xdr:cNvSpPr txBox="1"/>
      </xdr:nvSpPr>
      <xdr:spPr>
        <a:xfrm>
          <a:off x="15214111" y="1586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44971</xdr:rowOff>
    </xdr:from>
    <xdr:to>
      <xdr:col>76</xdr:col>
      <xdr:colOff>165100</xdr:colOff>
      <xdr:row>95</xdr:row>
      <xdr:rowOff>146571</xdr:rowOff>
    </xdr:to>
    <xdr:sp macro="" textlink="">
      <xdr:nvSpPr>
        <xdr:cNvPr id="702" name="楕円 701"/>
        <xdr:cNvSpPr/>
      </xdr:nvSpPr>
      <xdr:spPr>
        <a:xfrm>
          <a:off x="14541500" y="1633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163098</xdr:rowOff>
    </xdr:from>
    <xdr:ext cx="534377" cy="259045"/>
    <xdr:sp macro="" textlink="">
      <xdr:nvSpPr>
        <xdr:cNvPr id="703" name="テキスト ボックス 702"/>
        <xdr:cNvSpPr txBox="1"/>
      </xdr:nvSpPr>
      <xdr:spPr>
        <a:xfrm>
          <a:off x="14325111" y="1610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146507</xdr:rowOff>
    </xdr:from>
    <xdr:to>
      <xdr:col>72</xdr:col>
      <xdr:colOff>38100</xdr:colOff>
      <xdr:row>94</xdr:row>
      <xdr:rowOff>76657</xdr:rowOff>
    </xdr:to>
    <xdr:sp macro="" textlink="">
      <xdr:nvSpPr>
        <xdr:cNvPr id="704" name="楕円 703"/>
        <xdr:cNvSpPr/>
      </xdr:nvSpPr>
      <xdr:spPr>
        <a:xfrm>
          <a:off x="13652500" y="1609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93184</xdr:rowOff>
    </xdr:from>
    <xdr:ext cx="534377" cy="259045"/>
    <xdr:sp macro="" textlink="">
      <xdr:nvSpPr>
        <xdr:cNvPr id="705" name="テキスト ボックス 704"/>
        <xdr:cNvSpPr txBox="1"/>
      </xdr:nvSpPr>
      <xdr:spPr>
        <a:xfrm>
          <a:off x="13436111" y="1586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11976</xdr:rowOff>
    </xdr:from>
    <xdr:to>
      <xdr:col>67</xdr:col>
      <xdr:colOff>101600</xdr:colOff>
      <xdr:row>93</xdr:row>
      <xdr:rowOff>113576</xdr:rowOff>
    </xdr:to>
    <xdr:sp macro="" textlink="">
      <xdr:nvSpPr>
        <xdr:cNvPr id="706" name="楕円 705"/>
        <xdr:cNvSpPr/>
      </xdr:nvSpPr>
      <xdr:spPr>
        <a:xfrm>
          <a:off x="12763500" y="1595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104703</xdr:rowOff>
    </xdr:from>
    <xdr:ext cx="534377" cy="259045"/>
    <xdr:sp macro="" textlink="">
      <xdr:nvSpPr>
        <xdr:cNvPr id="707" name="テキスト ボックス 706"/>
        <xdr:cNvSpPr txBox="1"/>
      </xdr:nvSpPr>
      <xdr:spPr>
        <a:xfrm>
          <a:off x="12547111" y="1604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101181</xdr:rowOff>
    </xdr:from>
    <xdr:to>
      <xdr:col>116</xdr:col>
      <xdr:colOff>62864</xdr:colOff>
      <xdr:row>39</xdr:row>
      <xdr:rowOff>44450</xdr:rowOff>
    </xdr:to>
    <xdr:cxnSp macro="">
      <xdr:nvCxnSpPr>
        <xdr:cNvPr id="731" name="直線コネクタ 730"/>
        <xdr:cNvCxnSpPr/>
      </xdr:nvCxnSpPr>
      <xdr:spPr>
        <a:xfrm flipV="1">
          <a:off x="22159595" y="5244681"/>
          <a:ext cx="1269" cy="1486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47858</xdr:rowOff>
    </xdr:from>
    <xdr:ext cx="534377" cy="259045"/>
    <xdr:sp macro="" textlink="">
      <xdr:nvSpPr>
        <xdr:cNvPr id="734" name="投資及び出資金最大値テキスト"/>
        <xdr:cNvSpPr txBox="1"/>
      </xdr:nvSpPr>
      <xdr:spPr>
        <a:xfrm>
          <a:off x="22212300" y="501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101181</xdr:rowOff>
    </xdr:from>
    <xdr:to>
      <xdr:col>116</xdr:col>
      <xdr:colOff>152400</xdr:colOff>
      <xdr:row>30</xdr:row>
      <xdr:rowOff>101181</xdr:rowOff>
    </xdr:to>
    <xdr:cxnSp macro="">
      <xdr:nvCxnSpPr>
        <xdr:cNvPr id="735" name="直線コネクタ 734"/>
        <xdr:cNvCxnSpPr/>
      </xdr:nvCxnSpPr>
      <xdr:spPr>
        <a:xfrm>
          <a:off x="22072600" y="5244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100804</xdr:rowOff>
    </xdr:from>
    <xdr:ext cx="469744" cy="259045"/>
    <xdr:sp macro="" textlink="">
      <xdr:nvSpPr>
        <xdr:cNvPr id="737" name="投資及び出資金平均値テキスト"/>
        <xdr:cNvSpPr txBox="1"/>
      </xdr:nvSpPr>
      <xdr:spPr>
        <a:xfrm>
          <a:off x="22212300" y="6444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77927</xdr:rowOff>
    </xdr:from>
    <xdr:to>
      <xdr:col>116</xdr:col>
      <xdr:colOff>114300</xdr:colOff>
      <xdr:row>39</xdr:row>
      <xdr:rowOff>8077</xdr:rowOff>
    </xdr:to>
    <xdr:sp macro="" textlink="">
      <xdr:nvSpPr>
        <xdr:cNvPr id="738" name="フローチャート: 判断 737"/>
        <xdr:cNvSpPr/>
      </xdr:nvSpPr>
      <xdr:spPr>
        <a:xfrm>
          <a:off x="22110700" y="65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58686</xdr:rowOff>
    </xdr:from>
    <xdr:to>
      <xdr:col>112</xdr:col>
      <xdr:colOff>38100</xdr:colOff>
      <xdr:row>38</xdr:row>
      <xdr:rowOff>160286</xdr:rowOff>
    </xdr:to>
    <xdr:sp macro="" textlink="">
      <xdr:nvSpPr>
        <xdr:cNvPr id="740" name="フローチャート: 判断 739"/>
        <xdr:cNvSpPr/>
      </xdr:nvSpPr>
      <xdr:spPr>
        <a:xfrm>
          <a:off x="21272500" y="657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5364</xdr:rowOff>
    </xdr:from>
    <xdr:ext cx="469744" cy="259045"/>
    <xdr:sp macro="" textlink="">
      <xdr:nvSpPr>
        <xdr:cNvPr id="741" name="テキスト ボックス 740"/>
        <xdr:cNvSpPr txBox="1"/>
      </xdr:nvSpPr>
      <xdr:spPr>
        <a:xfrm>
          <a:off x="21088428" y="634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96596</xdr:rowOff>
    </xdr:from>
    <xdr:to>
      <xdr:col>107</xdr:col>
      <xdr:colOff>101600</xdr:colOff>
      <xdr:row>39</xdr:row>
      <xdr:rowOff>26746</xdr:rowOff>
    </xdr:to>
    <xdr:sp macro="" textlink="">
      <xdr:nvSpPr>
        <xdr:cNvPr id="743" name="フローチャート: 判断 742"/>
        <xdr:cNvSpPr/>
      </xdr:nvSpPr>
      <xdr:spPr>
        <a:xfrm>
          <a:off x="20383500" y="661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43273</xdr:rowOff>
    </xdr:from>
    <xdr:ext cx="469744" cy="259045"/>
    <xdr:sp macro="" textlink="">
      <xdr:nvSpPr>
        <xdr:cNvPr id="744" name="テキスト ボックス 743"/>
        <xdr:cNvSpPr txBox="1"/>
      </xdr:nvSpPr>
      <xdr:spPr>
        <a:xfrm>
          <a:off x="20199428" y="6386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112331</xdr:rowOff>
    </xdr:from>
    <xdr:to>
      <xdr:col>102</xdr:col>
      <xdr:colOff>165100</xdr:colOff>
      <xdr:row>39</xdr:row>
      <xdr:rowOff>42481</xdr:rowOff>
    </xdr:to>
    <xdr:sp macro="" textlink="">
      <xdr:nvSpPr>
        <xdr:cNvPr id="746" name="フローチャート: 判断 745"/>
        <xdr:cNvSpPr/>
      </xdr:nvSpPr>
      <xdr:spPr>
        <a:xfrm>
          <a:off x="19494500" y="6627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59009</xdr:rowOff>
    </xdr:from>
    <xdr:ext cx="469744" cy="259045"/>
    <xdr:sp macro="" textlink="">
      <xdr:nvSpPr>
        <xdr:cNvPr id="747" name="テキスト ボックス 746"/>
        <xdr:cNvSpPr txBox="1"/>
      </xdr:nvSpPr>
      <xdr:spPr>
        <a:xfrm>
          <a:off x="19310428" y="640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85281</xdr:rowOff>
    </xdr:from>
    <xdr:to>
      <xdr:col>98</xdr:col>
      <xdr:colOff>38100</xdr:colOff>
      <xdr:row>39</xdr:row>
      <xdr:rowOff>15431</xdr:rowOff>
    </xdr:to>
    <xdr:sp macro="" textlink="">
      <xdr:nvSpPr>
        <xdr:cNvPr id="748" name="フローチャート: 判断 747"/>
        <xdr:cNvSpPr/>
      </xdr:nvSpPr>
      <xdr:spPr>
        <a:xfrm>
          <a:off x="18605500" y="660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31957</xdr:rowOff>
    </xdr:from>
    <xdr:ext cx="469744" cy="259045"/>
    <xdr:sp macro="" textlink="">
      <xdr:nvSpPr>
        <xdr:cNvPr id="749" name="テキスト ボックス 748"/>
        <xdr:cNvSpPr txBox="1"/>
      </xdr:nvSpPr>
      <xdr:spPr>
        <a:xfrm>
          <a:off x="18421428" y="637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6"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4" name="テキスト ボックス 78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38126</xdr:rowOff>
    </xdr:from>
    <xdr:to>
      <xdr:col>116</xdr:col>
      <xdr:colOff>62864</xdr:colOff>
      <xdr:row>59</xdr:row>
      <xdr:rowOff>44450</xdr:rowOff>
    </xdr:to>
    <xdr:cxnSp macro="">
      <xdr:nvCxnSpPr>
        <xdr:cNvPr id="788" name="直線コネクタ 787"/>
        <xdr:cNvCxnSpPr/>
      </xdr:nvCxnSpPr>
      <xdr:spPr>
        <a:xfrm flipV="1">
          <a:off x="22159595" y="8610626"/>
          <a:ext cx="1269" cy="1549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156253</xdr:rowOff>
    </xdr:from>
    <xdr:ext cx="534377" cy="259045"/>
    <xdr:sp macro="" textlink="">
      <xdr:nvSpPr>
        <xdr:cNvPr id="791" name="貸付金最大値テキスト"/>
        <xdr:cNvSpPr txBox="1"/>
      </xdr:nvSpPr>
      <xdr:spPr>
        <a:xfrm>
          <a:off x="22212300" y="838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38126</xdr:rowOff>
    </xdr:from>
    <xdr:to>
      <xdr:col>116</xdr:col>
      <xdr:colOff>152400</xdr:colOff>
      <xdr:row>50</xdr:row>
      <xdr:rowOff>38126</xdr:rowOff>
    </xdr:to>
    <xdr:cxnSp macro="">
      <xdr:nvCxnSpPr>
        <xdr:cNvPr id="792" name="直線コネクタ 791"/>
        <xdr:cNvCxnSpPr/>
      </xdr:nvCxnSpPr>
      <xdr:spPr>
        <a:xfrm>
          <a:off x="22072600" y="861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3" name="直線コネクタ 79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98213</xdr:rowOff>
    </xdr:from>
    <xdr:ext cx="469744" cy="259045"/>
    <xdr:sp macro="" textlink="">
      <xdr:nvSpPr>
        <xdr:cNvPr id="794" name="貸付金平均値テキスト"/>
        <xdr:cNvSpPr txBox="1"/>
      </xdr:nvSpPr>
      <xdr:spPr>
        <a:xfrm>
          <a:off x="22212300" y="9870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75336</xdr:rowOff>
    </xdr:from>
    <xdr:to>
      <xdr:col>116</xdr:col>
      <xdr:colOff>114300</xdr:colOff>
      <xdr:row>59</xdr:row>
      <xdr:rowOff>5486</xdr:rowOff>
    </xdr:to>
    <xdr:sp macro="" textlink="">
      <xdr:nvSpPr>
        <xdr:cNvPr id="795" name="フローチャート: 判断 794"/>
        <xdr:cNvSpPr/>
      </xdr:nvSpPr>
      <xdr:spPr>
        <a:xfrm>
          <a:off x="221107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6" name="直線コネクタ 79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83109</xdr:rowOff>
    </xdr:from>
    <xdr:to>
      <xdr:col>112</xdr:col>
      <xdr:colOff>38100</xdr:colOff>
      <xdr:row>59</xdr:row>
      <xdr:rowOff>13259</xdr:rowOff>
    </xdr:to>
    <xdr:sp macro="" textlink="">
      <xdr:nvSpPr>
        <xdr:cNvPr id="797" name="フローチャート: 判断 796"/>
        <xdr:cNvSpPr/>
      </xdr:nvSpPr>
      <xdr:spPr>
        <a:xfrm>
          <a:off x="21272500" y="10027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29786</xdr:rowOff>
    </xdr:from>
    <xdr:ext cx="469744" cy="259045"/>
    <xdr:sp macro="" textlink="">
      <xdr:nvSpPr>
        <xdr:cNvPr id="798" name="テキスト ボックス 797"/>
        <xdr:cNvSpPr txBox="1"/>
      </xdr:nvSpPr>
      <xdr:spPr>
        <a:xfrm>
          <a:off x="21088428" y="980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9" name="直線コネクタ 79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84747</xdr:rowOff>
    </xdr:from>
    <xdr:to>
      <xdr:col>107</xdr:col>
      <xdr:colOff>101600</xdr:colOff>
      <xdr:row>59</xdr:row>
      <xdr:rowOff>14897</xdr:rowOff>
    </xdr:to>
    <xdr:sp macro="" textlink="">
      <xdr:nvSpPr>
        <xdr:cNvPr id="800" name="フローチャート: 判断 799"/>
        <xdr:cNvSpPr/>
      </xdr:nvSpPr>
      <xdr:spPr>
        <a:xfrm>
          <a:off x="20383500" y="1002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31424</xdr:rowOff>
    </xdr:from>
    <xdr:ext cx="469744" cy="259045"/>
    <xdr:sp macro="" textlink="">
      <xdr:nvSpPr>
        <xdr:cNvPr id="801" name="テキスト ボックス 800"/>
        <xdr:cNvSpPr txBox="1"/>
      </xdr:nvSpPr>
      <xdr:spPr>
        <a:xfrm>
          <a:off x="20199428" y="980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2" name="直線コネクタ 80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85852</xdr:rowOff>
    </xdr:from>
    <xdr:to>
      <xdr:col>102</xdr:col>
      <xdr:colOff>165100</xdr:colOff>
      <xdr:row>59</xdr:row>
      <xdr:rowOff>16002</xdr:rowOff>
    </xdr:to>
    <xdr:sp macro="" textlink="">
      <xdr:nvSpPr>
        <xdr:cNvPr id="803" name="フローチャート: 判断 802"/>
        <xdr:cNvSpPr/>
      </xdr:nvSpPr>
      <xdr:spPr>
        <a:xfrm>
          <a:off x="19494500" y="1002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32529</xdr:rowOff>
    </xdr:from>
    <xdr:ext cx="469744" cy="259045"/>
    <xdr:sp macro="" textlink="">
      <xdr:nvSpPr>
        <xdr:cNvPr id="804" name="テキスト ボックス 803"/>
        <xdr:cNvSpPr txBox="1"/>
      </xdr:nvSpPr>
      <xdr:spPr>
        <a:xfrm>
          <a:off x="19310428" y="980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156528</xdr:rowOff>
    </xdr:from>
    <xdr:to>
      <xdr:col>98</xdr:col>
      <xdr:colOff>38100</xdr:colOff>
      <xdr:row>58</xdr:row>
      <xdr:rowOff>86678</xdr:rowOff>
    </xdr:to>
    <xdr:sp macro="" textlink="">
      <xdr:nvSpPr>
        <xdr:cNvPr id="805" name="フローチャート: 判断 804"/>
        <xdr:cNvSpPr/>
      </xdr:nvSpPr>
      <xdr:spPr>
        <a:xfrm>
          <a:off x="18605500" y="992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103205</xdr:rowOff>
    </xdr:from>
    <xdr:ext cx="469744" cy="259045"/>
    <xdr:sp macro="" textlink="">
      <xdr:nvSpPr>
        <xdr:cNvPr id="806" name="テキスト ボックス 805"/>
        <xdr:cNvSpPr txBox="1"/>
      </xdr:nvSpPr>
      <xdr:spPr>
        <a:xfrm>
          <a:off x="18421428" y="970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2" name="楕円 81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3"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4" name="楕円 81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5" name="テキスト ボックス 814"/>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6" name="楕円 81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7" name="テキスト ボックス 816"/>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8" name="楕円 81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9" name="テキスト ボックス 818"/>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0" name="楕円 81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1" name="テキスト ボックス 820"/>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3" name="テキスト ボックス 832"/>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41718</xdr:rowOff>
    </xdr:from>
    <xdr:to>
      <xdr:col>116</xdr:col>
      <xdr:colOff>62864</xdr:colOff>
      <xdr:row>79</xdr:row>
      <xdr:rowOff>60060</xdr:rowOff>
    </xdr:to>
    <xdr:cxnSp macro="">
      <xdr:nvCxnSpPr>
        <xdr:cNvPr id="847" name="直線コネクタ 846"/>
        <xdr:cNvCxnSpPr/>
      </xdr:nvCxnSpPr>
      <xdr:spPr>
        <a:xfrm flipV="1">
          <a:off x="22159595" y="12214668"/>
          <a:ext cx="1269" cy="1389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63887</xdr:rowOff>
    </xdr:from>
    <xdr:ext cx="469744" cy="259045"/>
    <xdr:sp macro="" textlink="">
      <xdr:nvSpPr>
        <xdr:cNvPr id="848" name="繰出金最小値テキスト"/>
        <xdr:cNvSpPr txBox="1"/>
      </xdr:nvSpPr>
      <xdr:spPr>
        <a:xfrm>
          <a:off x="22212300" y="1360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60060</xdr:rowOff>
    </xdr:from>
    <xdr:to>
      <xdr:col>116</xdr:col>
      <xdr:colOff>152400</xdr:colOff>
      <xdr:row>79</xdr:row>
      <xdr:rowOff>60060</xdr:rowOff>
    </xdr:to>
    <xdr:cxnSp macro="">
      <xdr:nvCxnSpPr>
        <xdr:cNvPr id="849" name="直線コネクタ 848"/>
        <xdr:cNvCxnSpPr/>
      </xdr:nvCxnSpPr>
      <xdr:spPr>
        <a:xfrm>
          <a:off x="22072600" y="1360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159845</xdr:rowOff>
    </xdr:from>
    <xdr:ext cx="599010" cy="259045"/>
    <xdr:sp macro="" textlink="">
      <xdr:nvSpPr>
        <xdr:cNvPr id="850" name="繰出金最大値テキスト"/>
        <xdr:cNvSpPr txBox="1"/>
      </xdr:nvSpPr>
      <xdr:spPr>
        <a:xfrm>
          <a:off x="22212300" y="1198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41718</xdr:rowOff>
    </xdr:from>
    <xdr:to>
      <xdr:col>116</xdr:col>
      <xdr:colOff>152400</xdr:colOff>
      <xdr:row>71</xdr:row>
      <xdr:rowOff>41718</xdr:rowOff>
    </xdr:to>
    <xdr:cxnSp macro="">
      <xdr:nvCxnSpPr>
        <xdr:cNvPr id="851" name="直線コネクタ 850"/>
        <xdr:cNvCxnSpPr/>
      </xdr:nvCxnSpPr>
      <xdr:spPr>
        <a:xfrm>
          <a:off x="22072600" y="1221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26946</xdr:rowOff>
    </xdr:from>
    <xdr:to>
      <xdr:col>116</xdr:col>
      <xdr:colOff>63500</xdr:colOff>
      <xdr:row>76</xdr:row>
      <xdr:rowOff>27251</xdr:rowOff>
    </xdr:to>
    <xdr:cxnSp macro="">
      <xdr:nvCxnSpPr>
        <xdr:cNvPr id="852" name="直線コネクタ 851"/>
        <xdr:cNvCxnSpPr/>
      </xdr:nvCxnSpPr>
      <xdr:spPr>
        <a:xfrm>
          <a:off x="21323300" y="13057146"/>
          <a:ext cx="8382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126516</xdr:rowOff>
    </xdr:from>
    <xdr:ext cx="534377" cy="259045"/>
    <xdr:sp macro="" textlink="">
      <xdr:nvSpPr>
        <xdr:cNvPr id="853" name="繰出金平均値テキスト"/>
        <xdr:cNvSpPr txBox="1"/>
      </xdr:nvSpPr>
      <xdr:spPr>
        <a:xfrm>
          <a:off x="22212300" y="12813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103639</xdr:rowOff>
    </xdr:from>
    <xdr:to>
      <xdr:col>116</xdr:col>
      <xdr:colOff>114300</xdr:colOff>
      <xdr:row>76</xdr:row>
      <xdr:rowOff>33790</xdr:rowOff>
    </xdr:to>
    <xdr:sp macro="" textlink="">
      <xdr:nvSpPr>
        <xdr:cNvPr id="854" name="フローチャート: 判断 853"/>
        <xdr:cNvSpPr/>
      </xdr:nvSpPr>
      <xdr:spPr>
        <a:xfrm>
          <a:off x="221107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2192</xdr:rowOff>
    </xdr:from>
    <xdr:to>
      <xdr:col>111</xdr:col>
      <xdr:colOff>177800</xdr:colOff>
      <xdr:row>76</xdr:row>
      <xdr:rowOff>26946</xdr:rowOff>
    </xdr:to>
    <xdr:cxnSp macro="">
      <xdr:nvCxnSpPr>
        <xdr:cNvPr id="855" name="直線コネクタ 854"/>
        <xdr:cNvCxnSpPr/>
      </xdr:nvCxnSpPr>
      <xdr:spPr>
        <a:xfrm>
          <a:off x="20434300" y="13032392"/>
          <a:ext cx="889000" cy="2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97162</xdr:rowOff>
    </xdr:from>
    <xdr:to>
      <xdr:col>112</xdr:col>
      <xdr:colOff>38100</xdr:colOff>
      <xdr:row>76</xdr:row>
      <xdr:rowOff>27313</xdr:rowOff>
    </xdr:to>
    <xdr:sp macro="" textlink="">
      <xdr:nvSpPr>
        <xdr:cNvPr id="856" name="フローチャート: 判断 855"/>
        <xdr:cNvSpPr/>
      </xdr:nvSpPr>
      <xdr:spPr>
        <a:xfrm>
          <a:off x="21272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43839</xdr:rowOff>
    </xdr:from>
    <xdr:ext cx="534377" cy="259045"/>
    <xdr:sp macro="" textlink="">
      <xdr:nvSpPr>
        <xdr:cNvPr id="857" name="テキスト ボックス 856"/>
        <xdr:cNvSpPr txBox="1"/>
      </xdr:nvSpPr>
      <xdr:spPr>
        <a:xfrm>
          <a:off x="21056111" y="127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159446</xdr:rowOff>
    </xdr:from>
    <xdr:to>
      <xdr:col>107</xdr:col>
      <xdr:colOff>50800</xdr:colOff>
      <xdr:row>76</xdr:row>
      <xdr:rowOff>2192</xdr:rowOff>
    </xdr:to>
    <xdr:cxnSp macro="">
      <xdr:nvCxnSpPr>
        <xdr:cNvPr id="858" name="直線コネクタ 857"/>
        <xdr:cNvCxnSpPr/>
      </xdr:nvCxnSpPr>
      <xdr:spPr>
        <a:xfrm>
          <a:off x="19545300" y="13018196"/>
          <a:ext cx="889000" cy="1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90500</xdr:rowOff>
    </xdr:from>
    <xdr:to>
      <xdr:col>107</xdr:col>
      <xdr:colOff>101600</xdr:colOff>
      <xdr:row>76</xdr:row>
      <xdr:rowOff>20650</xdr:rowOff>
    </xdr:to>
    <xdr:sp macro="" textlink="">
      <xdr:nvSpPr>
        <xdr:cNvPr id="859" name="フローチャート: 判断 858"/>
        <xdr:cNvSpPr/>
      </xdr:nvSpPr>
      <xdr:spPr>
        <a:xfrm>
          <a:off x="203835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37177</xdr:rowOff>
    </xdr:from>
    <xdr:ext cx="534377" cy="259045"/>
    <xdr:sp macro="" textlink="">
      <xdr:nvSpPr>
        <xdr:cNvPr id="860" name="テキスト ボックス 859"/>
        <xdr:cNvSpPr txBox="1"/>
      </xdr:nvSpPr>
      <xdr:spPr>
        <a:xfrm>
          <a:off x="20167111" y="1272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157900</xdr:rowOff>
    </xdr:from>
    <xdr:to>
      <xdr:col>102</xdr:col>
      <xdr:colOff>114300</xdr:colOff>
      <xdr:row>75</xdr:row>
      <xdr:rowOff>159446</xdr:rowOff>
    </xdr:to>
    <xdr:cxnSp macro="">
      <xdr:nvCxnSpPr>
        <xdr:cNvPr id="861" name="直線コネクタ 860"/>
        <xdr:cNvCxnSpPr/>
      </xdr:nvCxnSpPr>
      <xdr:spPr>
        <a:xfrm>
          <a:off x="18656300" y="13016650"/>
          <a:ext cx="889000" cy="1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102605</xdr:rowOff>
    </xdr:from>
    <xdr:to>
      <xdr:col>102</xdr:col>
      <xdr:colOff>165100</xdr:colOff>
      <xdr:row>76</xdr:row>
      <xdr:rowOff>32755</xdr:rowOff>
    </xdr:to>
    <xdr:sp macro="" textlink="">
      <xdr:nvSpPr>
        <xdr:cNvPr id="862" name="フローチャート: 判断 861"/>
        <xdr:cNvSpPr/>
      </xdr:nvSpPr>
      <xdr:spPr>
        <a:xfrm>
          <a:off x="19494500" y="1296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49282</xdr:rowOff>
    </xdr:from>
    <xdr:ext cx="534377" cy="259045"/>
    <xdr:sp macro="" textlink="">
      <xdr:nvSpPr>
        <xdr:cNvPr id="863" name="テキスト ボックス 862"/>
        <xdr:cNvSpPr txBox="1"/>
      </xdr:nvSpPr>
      <xdr:spPr>
        <a:xfrm>
          <a:off x="19278111" y="1273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15040</xdr:rowOff>
    </xdr:from>
    <xdr:to>
      <xdr:col>98</xdr:col>
      <xdr:colOff>38100</xdr:colOff>
      <xdr:row>75</xdr:row>
      <xdr:rowOff>116640</xdr:rowOff>
    </xdr:to>
    <xdr:sp macro="" textlink="">
      <xdr:nvSpPr>
        <xdr:cNvPr id="864" name="フローチャート: 判断 863"/>
        <xdr:cNvSpPr/>
      </xdr:nvSpPr>
      <xdr:spPr>
        <a:xfrm>
          <a:off x="18605500" y="1287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133167</xdr:rowOff>
    </xdr:from>
    <xdr:ext cx="534377" cy="259045"/>
    <xdr:sp macro="" textlink="">
      <xdr:nvSpPr>
        <xdr:cNvPr id="865" name="テキスト ボックス 864"/>
        <xdr:cNvSpPr txBox="1"/>
      </xdr:nvSpPr>
      <xdr:spPr>
        <a:xfrm>
          <a:off x="18389111" y="1264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147901</xdr:rowOff>
    </xdr:from>
    <xdr:to>
      <xdr:col>116</xdr:col>
      <xdr:colOff>114300</xdr:colOff>
      <xdr:row>76</xdr:row>
      <xdr:rowOff>78051</xdr:rowOff>
    </xdr:to>
    <xdr:sp macro="" textlink="">
      <xdr:nvSpPr>
        <xdr:cNvPr id="871" name="楕円 870"/>
        <xdr:cNvSpPr/>
      </xdr:nvSpPr>
      <xdr:spPr>
        <a:xfrm>
          <a:off x="22110700" y="1300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126328</xdr:rowOff>
    </xdr:from>
    <xdr:ext cx="534377" cy="259045"/>
    <xdr:sp macro="" textlink="">
      <xdr:nvSpPr>
        <xdr:cNvPr id="872" name="繰出金該当値テキスト"/>
        <xdr:cNvSpPr txBox="1"/>
      </xdr:nvSpPr>
      <xdr:spPr>
        <a:xfrm>
          <a:off x="22212300" y="1298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147596</xdr:rowOff>
    </xdr:from>
    <xdr:to>
      <xdr:col>112</xdr:col>
      <xdr:colOff>38100</xdr:colOff>
      <xdr:row>76</xdr:row>
      <xdr:rowOff>77746</xdr:rowOff>
    </xdr:to>
    <xdr:sp macro="" textlink="">
      <xdr:nvSpPr>
        <xdr:cNvPr id="873" name="楕円 872"/>
        <xdr:cNvSpPr/>
      </xdr:nvSpPr>
      <xdr:spPr>
        <a:xfrm>
          <a:off x="21272500" y="1300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68873</xdr:rowOff>
    </xdr:from>
    <xdr:ext cx="534377" cy="259045"/>
    <xdr:sp macro="" textlink="">
      <xdr:nvSpPr>
        <xdr:cNvPr id="874" name="テキスト ボックス 873"/>
        <xdr:cNvSpPr txBox="1"/>
      </xdr:nvSpPr>
      <xdr:spPr>
        <a:xfrm>
          <a:off x="21056111" y="1309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122841</xdr:rowOff>
    </xdr:from>
    <xdr:to>
      <xdr:col>107</xdr:col>
      <xdr:colOff>101600</xdr:colOff>
      <xdr:row>76</xdr:row>
      <xdr:rowOff>52992</xdr:rowOff>
    </xdr:to>
    <xdr:sp macro="" textlink="">
      <xdr:nvSpPr>
        <xdr:cNvPr id="875" name="楕円 874"/>
        <xdr:cNvSpPr/>
      </xdr:nvSpPr>
      <xdr:spPr>
        <a:xfrm>
          <a:off x="20383500" y="129815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44119</xdr:rowOff>
    </xdr:from>
    <xdr:ext cx="534377" cy="259045"/>
    <xdr:sp macro="" textlink="">
      <xdr:nvSpPr>
        <xdr:cNvPr id="876" name="テキスト ボックス 875"/>
        <xdr:cNvSpPr txBox="1"/>
      </xdr:nvSpPr>
      <xdr:spPr>
        <a:xfrm>
          <a:off x="20167111" y="1307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108647</xdr:rowOff>
    </xdr:from>
    <xdr:to>
      <xdr:col>102</xdr:col>
      <xdr:colOff>165100</xdr:colOff>
      <xdr:row>76</xdr:row>
      <xdr:rowOff>38798</xdr:rowOff>
    </xdr:to>
    <xdr:sp macro="" textlink="">
      <xdr:nvSpPr>
        <xdr:cNvPr id="877" name="楕円 876"/>
        <xdr:cNvSpPr/>
      </xdr:nvSpPr>
      <xdr:spPr>
        <a:xfrm>
          <a:off x="19494500" y="1296739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29923</xdr:rowOff>
    </xdr:from>
    <xdr:ext cx="534377" cy="259045"/>
    <xdr:sp macro="" textlink="">
      <xdr:nvSpPr>
        <xdr:cNvPr id="878" name="テキスト ボックス 877"/>
        <xdr:cNvSpPr txBox="1"/>
      </xdr:nvSpPr>
      <xdr:spPr>
        <a:xfrm>
          <a:off x="19278111" y="1306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107101</xdr:rowOff>
    </xdr:from>
    <xdr:to>
      <xdr:col>98</xdr:col>
      <xdr:colOff>38100</xdr:colOff>
      <xdr:row>76</xdr:row>
      <xdr:rowOff>37250</xdr:rowOff>
    </xdr:to>
    <xdr:sp macro="" textlink="">
      <xdr:nvSpPr>
        <xdr:cNvPr id="879" name="楕円 878"/>
        <xdr:cNvSpPr/>
      </xdr:nvSpPr>
      <xdr:spPr>
        <a:xfrm>
          <a:off x="18605500" y="1296585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28377</xdr:rowOff>
    </xdr:from>
    <xdr:ext cx="534377" cy="259045"/>
    <xdr:sp macro="" textlink="">
      <xdr:nvSpPr>
        <xdr:cNvPr id="880" name="テキスト ボックス 879"/>
        <xdr:cNvSpPr txBox="1"/>
      </xdr:nvSpPr>
      <xdr:spPr>
        <a:xfrm>
          <a:off x="18389111" y="130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性質別歳出の主たる特徴として普通建設事業費（うち新規整備）の住民一人当たりコスト数値が類似団体内・三重県平均値の</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以下となっている。当町では新規整備よりも更新整備に重きを置いており、既存道路・防災行政無線の改修などを行っているため、新規整備が非常用発電機整備などの少額なもののみであるためである。当町は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年以上となる役場庁舎をはじめ老朽化した施設が多いため、更新整備へ重点を置く傾向は引き続き継続すると考えられる。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積立金が前年度と比べて大幅な減少となっているのは、税収減・普通交付税減により財政調整基金への積立金が大幅に減となったことが要因である。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三重県朝日町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10,921
10,733
5.99
4,240,488
4,045,479
170,116
2,910,540
4,192,251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124841</xdr:rowOff>
    </xdr:from>
    <xdr:to>
      <xdr:col>24</xdr:col>
      <xdr:colOff>62865</xdr:colOff>
      <xdr:row>38</xdr:row>
      <xdr:rowOff>34734</xdr:rowOff>
    </xdr:to>
    <xdr:cxnSp macro="">
      <xdr:nvCxnSpPr>
        <xdr:cNvPr id="56" name="直線コネクタ 55"/>
        <xdr:cNvCxnSpPr/>
      </xdr:nvCxnSpPr>
      <xdr:spPr>
        <a:xfrm flipV="1">
          <a:off x="4633595" y="5096891"/>
          <a:ext cx="1270" cy="1452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38561</xdr:rowOff>
    </xdr:from>
    <xdr:ext cx="469744" cy="259045"/>
    <xdr:sp macro="" textlink="">
      <xdr:nvSpPr>
        <xdr:cNvPr id="57" name="議会費最小値テキスト"/>
        <xdr:cNvSpPr txBox="1"/>
      </xdr:nvSpPr>
      <xdr:spPr>
        <a:xfrm>
          <a:off x="4686300" y="6553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34734</xdr:rowOff>
    </xdr:from>
    <xdr:to>
      <xdr:col>24</xdr:col>
      <xdr:colOff>152400</xdr:colOff>
      <xdr:row>38</xdr:row>
      <xdr:rowOff>34734</xdr:rowOff>
    </xdr:to>
    <xdr:cxnSp macro="">
      <xdr:nvCxnSpPr>
        <xdr:cNvPr id="58" name="直線コネクタ 57"/>
        <xdr:cNvCxnSpPr/>
      </xdr:nvCxnSpPr>
      <xdr:spPr>
        <a:xfrm>
          <a:off x="4546600" y="6549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71518</xdr:rowOff>
    </xdr:from>
    <xdr:ext cx="534377" cy="259045"/>
    <xdr:sp macro="" textlink="">
      <xdr:nvSpPr>
        <xdr:cNvPr id="59" name="議会費最大値テキスト"/>
        <xdr:cNvSpPr txBox="1"/>
      </xdr:nvSpPr>
      <xdr:spPr>
        <a:xfrm>
          <a:off x="4686300" y="487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124841</xdr:rowOff>
    </xdr:from>
    <xdr:to>
      <xdr:col>24</xdr:col>
      <xdr:colOff>152400</xdr:colOff>
      <xdr:row>29</xdr:row>
      <xdr:rowOff>124841</xdr:rowOff>
    </xdr:to>
    <xdr:cxnSp macro="">
      <xdr:nvCxnSpPr>
        <xdr:cNvPr id="60" name="直線コネクタ 59"/>
        <xdr:cNvCxnSpPr/>
      </xdr:nvCxnSpPr>
      <xdr:spPr>
        <a:xfrm>
          <a:off x="4546600" y="5096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64262</xdr:rowOff>
    </xdr:from>
    <xdr:to>
      <xdr:col>24</xdr:col>
      <xdr:colOff>63500</xdr:colOff>
      <xdr:row>35</xdr:row>
      <xdr:rowOff>80264</xdr:rowOff>
    </xdr:to>
    <xdr:cxnSp macro="">
      <xdr:nvCxnSpPr>
        <xdr:cNvPr id="61" name="直線コネクタ 60"/>
        <xdr:cNvCxnSpPr/>
      </xdr:nvCxnSpPr>
      <xdr:spPr>
        <a:xfrm flipV="1">
          <a:off x="3797300" y="6065012"/>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59517</xdr:rowOff>
    </xdr:from>
    <xdr:ext cx="469744" cy="259045"/>
    <xdr:sp macro="" textlink="">
      <xdr:nvSpPr>
        <xdr:cNvPr id="62" name="議会費平均値テキスト"/>
        <xdr:cNvSpPr txBox="1"/>
      </xdr:nvSpPr>
      <xdr:spPr>
        <a:xfrm>
          <a:off x="4686300" y="6060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81090</xdr:rowOff>
    </xdr:from>
    <xdr:to>
      <xdr:col>24</xdr:col>
      <xdr:colOff>114300</xdr:colOff>
      <xdr:row>36</xdr:row>
      <xdr:rowOff>11240</xdr:rowOff>
    </xdr:to>
    <xdr:sp macro="" textlink="">
      <xdr:nvSpPr>
        <xdr:cNvPr id="63" name="フローチャート: 判断 62"/>
        <xdr:cNvSpPr/>
      </xdr:nvSpPr>
      <xdr:spPr>
        <a:xfrm>
          <a:off x="45847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46546</xdr:rowOff>
    </xdr:from>
    <xdr:to>
      <xdr:col>19</xdr:col>
      <xdr:colOff>177800</xdr:colOff>
      <xdr:row>35</xdr:row>
      <xdr:rowOff>80264</xdr:rowOff>
    </xdr:to>
    <xdr:cxnSp macro="">
      <xdr:nvCxnSpPr>
        <xdr:cNvPr id="64" name="直線コネクタ 63"/>
        <xdr:cNvCxnSpPr/>
      </xdr:nvCxnSpPr>
      <xdr:spPr>
        <a:xfrm>
          <a:off x="2908300" y="6047296"/>
          <a:ext cx="889000" cy="3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116141</xdr:rowOff>
    </xdr:from>
    <xdr:to>
      <xdr:col>20</xdr:col>
      <xdr:colOff>38100</xdr:colOff>
      <xdr:row>36</xdr:row>
      <xdr:rowOff>46291</xdr:rowOff>
    </xdr:to>
    <xdr:sp macro="" textlink="">
      <xdr:nvSpPr>
        <xdr:cNvPr id="65" name="フローチャート: 判断 64"/>
        <xdr:cNvSpPr/>
      </xdr:nvSpPr>
      <xdr:spPr>
        <a:xfrm>
          <a:off x="3746500" y="611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37418</xdr:rowOff>
    </xdr:from>
    <xdr:ext cx="469744" cy="259045"/>
    <xdr:sp macro="" textlink="">
      <xdr:nvSpPr>
        <xdr:cNvPr id="66" name="テキスト ボックス 65"/>
        <xdr:cNvSpPr txBox="1"/>
      </xdr:nvSpPr>
      <xdr:spPr>
        <a:xfrm>
          <a:off x="3562428" y="620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138366</xdr:rowOff>
    </xdr:from>
    <xdr:to>
      <xdr:col>15</xdr:col>
      <xdr:colOff>50800</xdr:colOff>
      <xdr:row>35</xdr:row>
      <xdr:rowOff>46546</xdr:rowOff>
    </xdr:to>
    <xdr:cxnSp macro="">
      <xdr:nvCxnSpPr>
        <xdr:cNvPr id="67" name="直線コネクタ 66"/>
        <xdr:cNvCxnSpPr/>
      </xdr:nvCxnSpPr>
      <xdr:spPr>
        <a:xfrm>
          <a:off x="2019300" y="5967666"/>
          <a:ext cx="889000" cy="79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153670</xdr:rowOff>
    </xdr:from>
    <xdr:to>
      <xdr:col>15</xdr:col>
      <xdr:colOff>101600</xdr:colOff>
      <xdr:row>36</xdr:row>
      <xdr:rowOff>83820</xdr:rowOff>
    </xdr:to>
    <xdr:sp macro="" textlink="">
      <xdr:nvSpPr>
        <xdr:cNvPr id="68" name="フローチャート: 判断 67"/>
        <xdr:cNvSpPr/>
      </xdr:nvSpPr>
      <xdr:spPr>
        <a:xfrm>
          <a:off x="28575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74947</xdr:rowOff>
    </xdr:from>
    <xdr:ext cx="469744" cy="259045"/>
    <xdr:sp macro="" textlink="">
      <xdr:nvSpPr>
        <xdr:cNvPr id="69" name="テキスト ボックス 68"/>
        <xdr:cNvSpPr txBox="1"/>
      </xdr:nvSpPr>
      <xdr:spPr>
        <a:xfrm>
          <a:off x="2673428"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138366</xdr:rowOff>
    </xdr:from>
    <xdr:to>
      <xdr:col>10</xdr:col>
      <xdr:colOff>114300</xdr:colOff>
      <xdr:row>34</xdr:row>
      <xdr:rowOff>138557</xdr:rowOff>
    </xdr:to>
    <xdr:cxnSp macro="">
      <xdr:nvCxnSpPr>
        <xdr:cNvPr id="70" name="直線コネクタ 69"/>
        <xdr:cNvCxnSpPr/>
      </xdr:nvCxnSpPr>
      <xdr:spPr>
        <a:xfrm flipV="1">
          <a:off x="1130300" y="5967666"/>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161290</xdr:rowOff>
    </xdr:from>
    <xdr:to>
      <xdr:col>10</xdr:col>
      <xdr:colOff>165100</xdr:colOff>
      <xdr:row>36</xdr:row>
      <xdr:rowOff>91440</xdr:rowOff>
    </xdr:to>
    <xdr:sp macro="" textlink="">
      <xdr:nvSpPr>
        <xdr:cNvPr id="71" name="フローチャート: 判断 70"/>
        <xdr:cNvSpPr/>
      </xdr:nvSpPr>
      <xdr:spPr>
        <a:xfrm>
          <a:off x="19685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82567</xdr:rowOff>
    </xdr:from>
    <xdr:ext cx="469744" cy="259045"/>
    <xdr:sp macro="" textlink="">
      <xdr:nvSpPr>
        <xdr:cNvPr id="72" name="テキスト ボックス 71"/>
        <xdr:cNvSpPr txBox="1"/>
      </xdr:nvSpPr>
      <xdr:spPr>
        <a:xfrm>
          <a:off x="1784428" y="62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91567</xdr:rowOff>
    </xdr:from>
    <xdr:to>
      <xdr:col>6</xdr:col>
      <xdr:colOff>38100</xdr:colOff>
      <xdr:row>36</xdr:row>
      <xdr:rowOff>21717</xdr:rowOff>
    </xdr:to>
    <xdr:sp macro="" textlink="">
      <xdr:nvSpPr>
        <xdr:cNvPr id="73" name="フローチャート: 判断 72"/>
        <xdr:cNvSpPr/>
      </xdr:nvSpPr>
      <xdr:spPr>
        <a:xfrm>
          <a:off x="1079500" y="609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12844</xdr:rowOff>
    </xdr:from>
    <xdr:ext cx="469744" cy="259045"/>
    <xdr:sp macro="" textlink="">
      <xdr:nvSpPr>
        <xdr:cNvPr id="74" name="テキスト ボックス 73"/>
        <xdr:cNvSpPr txBox="1"/>
      </xdr:nvSpPr>
      <xdr:spPr>
        <a:xfrm>
          <a:off x="895428" y="61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13462</xdr:rowOff>
    </xdr:from>
    <xdr:to>
      <xdr:col>24</xdr:col>
      <xdr:colOff>114300</xdr:colOff>
      <xdr:row>35</xdr:row>
      <xdr:rowOff>115062</xdr:rowOff>
    </xdr:to>
    <xdr:sp macro="" textlink="">
      <xdr:nvSpPr>
        <xdr:cNvPr id="80" name="楕円 79"/>
        <xdr:cNvSpPr/>
      </xdr:nvSpPr>
      <xdr:spPr>
        <a:xfrm>
          <a:off x="4584700" y="601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36339</xdr:rowOff>
    </xdr:from>
    <xdr:ext cx="469744" cy="259045"/>
    <xdr:sp macro="" textlink="">
      <xdr:nvSpPr>
        <xdr:cNvPr id="81" name="議会費該当値テキスト"/>
        <xdr:cNvSpPr txBox="1"/>
      </xdr:nvSpPr>
      <xdr:spPr>
        <a:xfrm>
          <a:off x="4686300" y="5865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29464</xdr:rowOff>
    </xdr:from>
    <xdr:to>
      <xdr:col>20</xdr:col>
      <xdr:colOff>38100</xdr:colOff>
      <xdr:row>35</xdr:row>
      <xdr:rowOff>131064</xdr:rowOff>
    </xdr:to>
    <xdr:sp macro="" textlink="">
      <xdr:nvSpPr>
        <xdr:cNvPr id="82" name="楕円 81"/>
        <xdr:cNvSpPr/>
      </xdr:nvSpPr>
      <xdr:spPr>
        <a:xfrm>
          <a:off x="3746500" y="603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147591</xdr:rowOff>
    </xdr:from>
    <xdr:ext cx="469744" cy="259045"/>
    <xdr:sp macro="" textlink="">
      <xdr:nvSpPr>
        <xdr:cNvPr id="83" name="テキスト ボックス 82"/>
        <xdr:cNvSpPr txBox="1"/>
      </xdr:nvSpPr>
      <xdr:spPr>
        <a:xfrm>
          <a:off x="3562428" y="580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167196</xdr:rowOff>
    </xdr:from>
    <xdr:to>
      <xdr:col>15</xdr:col>
      <xdr:colOff>101600</xdr:colOff>
      <xdr:row>35</xdr:row>
      <xdr:rowOff>97346</xdr:rowOff>
    </xdr:to>
    <xdr:sp macro="" textlink="">
      <xdr:nvSpPr>
        <xdr:cNvPr id="84" name="楕円 83"/>
        <xdr:cNvSpPr/>
      </xdr:nvSpPr>
      <xdr:spPr>
        <a:xfrm>
          <a:off x="2857500" y="599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113873</xdr:rowOff>
    </xdr:from>
    <xdr:ext cx="469744" cy="259045"/>
    <xdr:sp macro="" textlink="">
      <xdr:nvSpPr>
        <xdr:cNvPr id="85" name="テキスト ボックス 84"/>
        <xdr:cNvSpPr txBox="1"/>
      </xdr:nvSpPr>
      <xdr:spPr>
        <a:xfrm>
          <a:off x="2673428" y="577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87566</xdr:rowOff>
    </xdr:from>
    <xdr:to>
      <xdr:col>10</xdr:col>
      <xdr:colOff>165100</xdr:colOff>
      <xdr:row>35</xdr:row>
      <xdr:rowOff>17716</xdr:rowOff>
    </xdr:to>
    <xdr:sp macro="" textlink="">
      <xdr:nvSpPr>
        <xdr:cNvPr id="86" name="楕円 85"/>
        <xdr:cNvSpPr/>
      </xdr:nvSpPr>
      <xdr:spPr>
        <a:xfrm>
          <a:off x="1968500" y="591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34243</xdr:rowOff>
    </xdr:from>
    <xdr:ext cx="469744" cy="259045"/>
    <xdr:sp macro="" textlink="">
      <xdr:nvSpPr>
        <xdr:cNvPr id="87" name="テキスト ボックス 86"/>
        <xdr:cNvSpPr txBox="1"/>
      </xdr:nvSpPr>
      <xdr:spPr>
        <a:xfrm>
          <a:off x="1784428" y="569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87757</xdr:rowOff>
    </xdr:from>
    <xdr:to>
      <xdr:col>6</xdr:col>
      <xdr:colOff>38100</xdr:colOff>
      <xdr:row>35</xdr:row>
      <xdr:rowOff>17907</xdr:rowOff>
    </xdr:to>
    <xdr:sp macro="" textlink="">
      <xdr:nvSpPr>
        <xdr:cNvPr id="88" name="楕円 87"/>
        <xdr:cNvSpPr/>
      </xdr:nvSpPr>
      <xdr:spPr>
        <a:xfrm>
          <a:off x="1079500" y="591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34434</xdr:rowOff>
    </xdr:from>
    <xdr:ext cx="469744" cy="259045"/>
    <xdr:sp macro="" textlink="">
      <xdr:nvSpPr>
        <xdr:cNvPr id="89" name="テキスト ボックス 88"/>
        <xdr:cNvSpPr txBox="1"/>
      </xdr:nvSpPr>
      <xdr:spPr>
        <a:xfrm>
          <a:off x="895428" y="5692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130762</xdr:rowOff>
    </xdr:from>
    <xdr:to>
      <xdr:col>24</xdr:col>
      <xdr:colOff>62865</xdr:colOff>
      <xdr:row>58</xdr:row>
      <xdr:rowOff>135520</xdr:rowOff>
    </xdr:to>
    <xdr:cxnSp macro="">
      <xdr:nvCxnSpPr>
        <xdr:cNvPr id="115" name="直線コネクタ 114"/>
        <xdr:cNvCxnSpPr/>
      </xdr:nvCxnSpPr>
      <xdr:spPr>
        <a:xfrm flipV="1">
          <a:off x="4633595" y="8703262"/>
          <a:ext cx="1270" cy="1376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139347</xdr:rowOff>
    </xdr:from>
    <xdr:ext cx="534377" cy="259045"/>
    <xdr:sp macro="" textlink="">
      <xdr:nvSpPr>
        <xdr:cNvPr id="116" name="総務費最小値テキスト"/>
        <xdr:cNvSpPr txBox="1"/>
      </xdr:nvSpPr>
      <xdr:spPr>
        <a:xfrm>
          <a:off x="4686300" y="1008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135520</xdr:rowOff>
    </xdr:from>
    <xdr:to>
      <xdr:col>24</xdr:col>
      <xdr:colOff>152400</xdr:colOff>
      <xdr:row>58</xdr:row>
      <xdr:rowOff>135520</xdr:rowOff>
    </xdr:to>
    <xdr:cxnSp macro="">
      <xdr:nvCxnSpPr>
        <xdr:cNvPr id="117" name="直線コネクタ 116"/>
        <xdr:cNvCxnSpPr/>
      </xdr:nvCxnSpPr>
      <xdr:spPr>
        <a:xfrm>
          <a:off x="4546600" y="1007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77439</xdr:rowOff>
    </xdr:from>
    <xdr:ext cx="599010" cy="259045"/>
    <xdr:sp macro="" textlink="">
      <xdr:nvSpPr>
        <xdr:cNvPr id="118" name="総務費最大値テキスト"/>
        <xdr:cNvSpPr txBox="1"/>
      </xdr:nvSpPr>
      <xdr:spPr>
        <a:xfrm>
          <a:off x="4686300" y="8478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462,737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130762</xdr:rowOff>
    </xdr:from>
    <xdr:to>
      <xdr:col>24</xdr:col>
      <xdr:colOff>152400</xdr:colOff>
      <xdr:row>50</xdr:row>
      <xdr:rowOff>130762</xdr:rowOff>
    </xdr:to>
    <xdr:cxnSp macro="">
      <xdr:nvCxnSpPr>
        <xdr:cNvPr id="119" name="直線コネクタ 118"/>
        <xdr:cNvCxnSpPr/>
      </xdr:nvCxnSpPr>
      <xdr:spPr>
        <a:xfrm>
          <a:off x="4546600" y="8703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143022</xdr:rowOff>
    </xdr:from>
    <xdr:to>
      <xdr:col>24</xdr:col>
      <xdr:colOff>63500</xdr:colOff>
      <xdr:row>58</xdr:row>
      <xdr:rowOff>69601</xdr:rowOff>
    </xdr:to>
    <xdr:cxnSp macro="">
      <xdr:nvCxnSpPr>
        <xdr:cNvPr id="120" name="直線コネクタ 119"/>
        <xdr:cNvCxnSpPr/>
      </xdr:nvCxnSpPr>
      <xdr:spPr>
        <a:xfrm>
          <a:off x="3797300" y="9915672"/>
          <a:ext cx="838200" cy="98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10997</xdr:rowOff>
    </xdr:from>
    <xdr:ext cx="599010" cy="259045"/>
    <xdr:sp macro="" textlink="">
      <xdr:nvSpPr>
        <xdr:cNvPr id="121" name="総務費平均値テキスト"/>
        <xdr:cNvSpPr txBox="1"/>
      </xdr:nvSpPr>
      <xdr:spPr>
        <a:xfrm>
          <a:off x="4686300" y="96121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159570</xdr:rowOff>
    </xdr:from>
    <xdr:to>
      <xdr:col>24</xdr:col>
      <xdr:colOff>114300</xdr:colOff>
      <xdr:row>57</xdr:row>
      <xdr:rowOff>89720</xdr:rowOff>
    </xdr:to>
    <xdr:sp macro="" textlink="">
      <xdr:nvSpPr>
        <xdr:cNvPr id="122" name="フローチャート: 判断 121"/>
        <xdr:cNvSpPr/>
      </xdr:nvSpPr>
      <xdr:spPr>
        <a:xfrm>
          <a:off x="4584700" y="97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143022</xdr:rowOff>
    </xdr:from>
    <xdr:to>
      <xdr:col>19</xdr:col>
      <xdr:colOff>177800</xdr:colOff>
      <xdr:row>58</xdr:row>
      <xdr:rowOff>14542</xdr:rowOff>
    </xdr:to>
    <xdr:cxnSp macro="">
      <xdr:nvCxnSpPr>
        <xdr:cNvPr id="123" name="直線コネクタ 122"/>
        <xdr:cNvCxnSpPr/>
      </xdr:nvCxnSpPr>
      <xdr:spPr>
        <a:xfrm flipV="1">
          <a:off x="2908300" y="9915672"/>
          <a:ext cx="889000" cy="42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20634</xdr:rowOff>
    </xdr:from>
    <xdr:to>
      <xdr:col>20</xdr:col>
      <xdr:colOff>38100</xdr:colOff>
      <xdr:row>57</xdr:row>
      <xdr:rowOff>122234</xdr:rowOff>
    </xdr:to>
    <xdr:sp macro="" textlink="">
      <xdr:nvSpPr>
        <xdr:cNvPr id="124" name="フローチャート: 判断 123"/>
        <xdr:cNvSpPr/>
      </xdr:nvSpPr>
      <xdr:spPr>
        <a:xfrm>
          <a:off x="3746500" y="9793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138761</xdr:rowOff>
    </xdr:from>
    <xdr:ext cx="599010" cy="259045"/>
    <xdr:sp macro="" textlink="">
      <xdr:nvSpPr>
        <xdr:cNvPr id="125" name="テキスト ボックス 124"/>
        <xdr:cNvSpPr txBox="1"/>
      </xdr:nvSpPr>
      <xdr:spPr>
        <a:xfrm>
          <a:off x="3497795" y="9568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131614</xdr:rowOff>
    </xdr:from>
    <xdr:to>
      <xdr:col>15</xdr:col>
      <xdr:colOff>50800</xdr:colOff>
      <xdr:row>58</xdr:row>
      <xdr:rowOff>14542</xdr:rowOff>
    </xdr:to>
    <xdr:cxnSp macro="">
      <xdr:nvCxnSpPr>
        <xdr:cNvPr id="126" name="直線コネクタ 125"/>
        <xdr:cNvCxnSpPr/>
      </xdr:nvCxnSpPr>
      <xdr:spPr>
        <a:xfrm>
          <a:off x="2019300" y="9904264"/>
          <a:ext cx="889000" cy="54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41848</xdr:rowOff>
    </xdr:from>
    <xdr:to>
      <xdr:col>15</xdr:col>
      <xdr:colOff>101600</xdr:colOff>
      <xdr:row>57</xdr:row>
      <xdr:rowOff>143448</xdr:rowOff>
    </xdr:to>
    <xdr:sp macro="" textlink="">
      <xdr:nvSpPr>
        <xdr:cNvPr id="127" name="フローチャート: 判断 126"/>
        <xdr:cNvSpPr/>
      </xdr:nvSpPr>
      <xdr:spPr>
        <a:xfrm>
          <a:off x="2857500" y="981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159975</xdr:rowOff>
    </xdr:from>
    <xdr:ext cx="599010" cy="259045"/>
    <xdr:sp macro="" textlink="">
      <xdr:nvSpPr>
        <xdr:cNvPr id="128" name="テキスト ボックス 127"/>
        <xdr:cNvSpPr txBox="1"/>
      </xdr:nvSpPr>
      <xdr:spPr>
        <a:xfrm>
          <a:off x="2608795" y="9589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104375</xdr:rowOff>
    </xdr:from>
    <xdr:to>
      <xdr:col>10</xdr:col>
      <xdr:colOff>114300</xdr:colOff>
      <xdr:row>57</xdr:row>
      <xdr:rowOff>131614</xdr:rowOff>
    </xdr:to>
    <xdr:cxnSp macro="">
      <xdr:nvCxnSpPr>
        <xdr:cNvPr id="129" name="直線コネクタ 128"/>
        <xdr:cNvCxnSpPr/>
      </xdr:nvCxnSpPr>
      <xdr:spPr>
        <a:xfrm>
          <a:off x="1130300" y="9877025"/>
          <a:ext cx="889000" cy="2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74505</xdr:rowOff>
    </xdr:from>
    <xdr:to>
      <xdr:col>10</xdr:col>
      <xdr:colOff>165100</xdr:colOff>
      <xdr:row>58</xdr:row>
      <xdr:rowOff>4655</xdr:rowOff>
    </xdr:to>
    <xdr:sp macro="" textlink="">
      <xdr:nvSpPr>
        <xdr:cNvPr id="130" name="フローチャート: 判断 129"/>
        <xdr:cNvSpPr/>
      </xdr:nvSpPr>
      <xdr:spPr>
        <a:xfrm>
          <a:off x="1968500" y="98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21182</xdr:rowOff>
    </xdr:from>
    <xdr:ext cx="534377" cy="259045"/>
    <xdr:sp macro="" textlink="">
      <xdr:nvSpPr>
        <xdr:cNvPr id="131" name="テキスト ボックス 130"/>
        <xdr:cNvSpPr txBox="1"/>
      </xdr:nvSpPr>
      <xdr:spPr>
        <a:xfrm>
          <a:off x="1752111" y="962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163149</xdr:rowOff>
    </xdr:from>
    <xdr:to>
      <xdr:col>6</xdr:col>
      <xdr:colOff>38100</xdr:colOff>
      <xdr:row>57</xdr:row>
      <xdr:rowOff>93299</xdr:rowOff>
    </xdr:to>
    <xdr:sp macro="" textlink="">
      <xdr:nvSpPr>
        <xdr:cNvPr id="132" name="フローチャート: 判断 131"/>
        <xdr:cNvSpPr/>
      </xdr:nvSpPr>
      <xdr:spPr>
        <a:xfrm>
          <a:off x="1079500" y="976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109826</xdr:rowOff>
    </xdr:from>
    <xdr:ext cx="599010" cy="259045"/>
    <xdr:sp macro="" textlink="">
      <xdr:nvSpPr>
        <xdr:cNvPr id="133" name="テキスト ボックス 132"/>
        <xdr:cNvSpPr txBox="1"/>
      </xdr:nvSpPr>
      <xdr:spPr>
        <a:xfrm>
          <a:off x="830795" y="9539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18801</xdr:rowOff>
    </xdr:from>
    <xdr:to>
      <xdr:col>24</xdr:col>
      <xdr:colOff>114300</xdr:colOff>
      <xdr:row>58</xdr:row>
      <xdr:rowOff>120401</xdr:rowOff>
    </xdr:to>
    <xdr:sp macro="" textlink="">
      <xdr:nvSpPr>
        <xdr:cNvPr id="139" name="楕円 138"/>
        <xdr:cNvSpPr/>
      </xdr:nvSpPr>
      <xdr:spPr>
        <a:xfrm>
          <a:off x="4584700" y="996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105178</xdr:rowOff>
    </xdr:from>
    <xdr:ext cx="534377" cy="259045"/>
    <xdr:sp macro="" textlink="">
      <xdr:nvSpPr>
        <xdr:cNvPr id="140" name="総務費該当値テキスト"/>
        <xdr:cNvSpPr txBox="1"/>
      </xdr:nvSpPr>
      <xdr:spPr>
        <a:xfrm>
          <a:off x="4686300" y="987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92222</xdr:rowOff>
    </xdr:from>
    <xdr:to>
      <xdr:col>20</xdr:col>
      <xdr:colOff>38100</xdr:colOff>
      <xdr:row>58</xdr:row>
      <xdr:rowOff>22372</xdr:rowOff>
    </xdr:to>
    <xdr:sp macro="" textlink="">
      <xdr:nvSpPr>
        <xdr:cNvPr id="141" name="楕円 140"/>
        <xdr:cNvSpPr/>
      </xdr:nvSpPr>
      <xdr:spPr>
        <a:xfrm>
          <a:off x="3746500" y="986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13499</xdr:rowOff>
    </xdr:from>
    <xdr:ext cx="534377" cy="259045"/>
    <xdr:sp macro="" textlink="">
      <xdr:nvSpPr>
        <xdr:cNvPr id="142" name="テキスト ボックス 141"/>
        <xdr:cNvSpPr txBox="1"/>
      </xdr:nvSpPr>
      <xdr:spPr>
        <a:xfrm>
          <a:off x="3530111" y="995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135192</xdr:rowOff>
    </xdr:from>
    <xdr:to>
      <xdr:col>15</xdr:col>
      <xdr:colOff>101600</xdr:colOff>
      <xdr:row>58</xdr:row>
      <xdr:rowOff>65342</xdr:rowOff>
    </xdr:to>
    <xdr:sp macro="" textlink="">
      <xdr:nvSpPr>
        <xdr:cNvPr id="143" name="楕円 142"/>
        <xdr:cNvSpPr/>
      </xdr:nvSpPr>
      <xdr:spPr>
        <a:xfrm>
          <a:off x="2857500" y="990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56469</xdr:rowOff>
    </xdr:from>
    <xdr:ext cx="534377" cy="259045"/>
    <xdr:sp macro="" textlink="">
      <xdr:nvSpPr>
        <xdr:cNvPr id="144" name="テキスト ボックス 143"/>
        <xdr:cNvSpPr txBox="1"/>
      </xdr:nvSpPr>
      <xdr:spPr>
        <a:xfrm>
          <a:off x="2641111" y="1000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80814</xdr:rowOff>
    </xdr:from>
    <xdr:to>
      <xdr:col>10</xdr:col>
      <xdr:colOff>165100</xdr:colOff>
      <xdr:row>58</xdr:row>
      <xdr:rowOff>10964</xdr:rowOff>
    </xdr:to>
    <xdr:sp macro="" textlink="">
      <xdr:nvSpPr>
        <xdr:cNvPr id="145" name="楕円 144"/>
        <xdr:cNvSpPr/>
      </xdr:nvSpPr>
      <xdr:spPr>
        <a:xfrm>
          <a:off x="1968500" y="985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2091</xdr:rowOff>
    </xdr:from>
    <xdr:ext cx="534377" cy="259045"/>
    <xdr:sp macro="" textlink="">
      <xdr:nvSpPr>
        <xdr:cNvPr id="146" name="テキスト ボックス 145"/>
        <xdr:cNvSpPr txBox="1"/>
      </xdr:nvSpPr>
      <xdr:spPr>
        <a:xfrm>
          <a:off x="1752111" y="994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53575</xdr:rowOff>
    </xdr:from>
    <xdr:to>
      <xdr:col>6</xdr:col>
      <xdr:colOff>38100</xdr:colOff>
      <xdr:row>57</xdr:row>
      <xdr:rowOff>155175</xdr:rowOff>
    </xdr:to>
    <xdr:sp macro="" textlink="">
      <xdr:nvSpPr>
        <xdr:cNvPr id="147" name="楕円 146"/>
        <xdr:cNvSpPr/>
      </xdr:nvSpPr>
      <xdr:spPr>
        <a:xfrm>
          <a:off x="1079500" y="98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146302</xdr:rowOff>
    </xdr:from>
    <xdr:ext cx="599010" cy="259045"/>
    <xdr:sp macro="" textlink="">
      <xdr:nvSpPr>
        <xdr:cNvPr id="148" name="テキスト ボックス 147"/>
        <xdr:cNvSpPr txBox="1"/>
      </xdr:nvSpPr>
      <xdr:spPr>
        <a:xfrm>
          <a:off x="830795" y="9918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120726</xdr:rowOff>
    </xdr:from>
    <xdr:to>
      <xdr:col>24</xdr:col>
      <xdr:colOff>62865</xdr:colOff>
      <xdr:row>78</xdr:row>
      <xdr:rowOff>130191</xdr:rowOff>
    </xdr:to>
    <xdr:cxnSp macro="">
      <xdr:nvCxnSpPr>
        <xdr:cNvPr id="173" name="直線コネクタ 172"/>
        <xdr:cNvCxnSpPr/>
      </xdr:nvCxnSpPr>
      <xdr:spPr>
        <a:xfrm flipV="1">
          <a:off x="4633595" y="12293676"/>
          <a:ext cx="1270" cy="120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134018</xdr:rowOff>
    </xdr:from>
    <xdr:ext cx="599010" cy="259045"/>
    <xdr:sp macro="" textlink="">
      <xdr:nvSpPr>
        <xdr:cNvPr id="174" name="民生費最小値テキスト"/>
        <xdr:cNvSpPr txBox="1"/>
      </xdr:nvSpPr>
      <xdr:spPr>
        <a:xfrm>
          <a:off x="4686300" y="13507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130191</xdr:rowOff>
    </xdr:from>
    <xdr:to>
      <xdr:col>24</xdr:col>
      <xdr:colOff>152400</xdr:colOff>
      <xdr:row>78</xdr:row>
      <xdr:rowOff>130191</xdr:rowOff>
    </xdr:to>
    <xdr:cxnSp macro="">
      <xdr:nvCxnSpPr>
        <xdr:cNvPr id="175" name="直線コネクタ 174"/>
        <xdr:cNvCxnSpPr/>
      </xdr:nvCxnSpPr>
      <xdr:spPr>
        <a:xfrm>
          <a:off x="4546600" y="13503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67403</xdr:rowOff>
    </xdr:from>
    <xdr:ext cx="599010" cy="259045"/>
    <xdr:sp macro="" textlink="">
      <xdr:nvSpPr>
        <xdr:cNvPr id="176" name="民生費最大値テキスト"/>
        <xdr:cNvSpPr txBox="1"/>
      </xdr:nvSpPr>
      <xdr:spPr>
        <a:xfrm>
          <a:off x="4686300" y="12068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269,990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120726</xdr:rowOff>
    </xdr:from>
    <xdr:to>
      <xdr:col>24</xdr:col>
      <xdr:colOff>152400</xdr:colOff>
      <xdr:row>71</xdr:row>
      <xdr:rowOff>120726</xdr:rowOff>
    </xdr:to>
    <xdr:cxnSp macro="">
      <xdr:nvCxnSpPr>
        <xdr:cNvPr id="177" name="直線コネクタ 176"/>
        <xdr:cNvCxnSpPr/>
      </xdr:nvCxnSpPr>
      <xdr:spPr>
        <a:xfrm>
          <a:off x="4546600" y="12293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58181</xdr:rowOff>
    </xdr:from>
    <xdr:to>
      <xdr:col>24</xdr:col>
      <xdr:colOff>63500</xdr:colOff>
      <xdr:row>78</xdr:row>
      <xdr:rowOff>73185</xdr:rowOff>
    </xdr:to>
    <xdr:cxnSp macro="">
      <xdr:nvCxnSpPr>
        <xdr:cNvPr id="178" name="直線コネクタ 177"/>
        <xdr:cNvCxnSpPr/>
      </xdr:nvCxnSpPr>
      <xdr:spPr>
        <a:xfrm flipV="1">
          <a:off x="3797300" y="13431281"/>
          <a:ext cx="838200" cy="15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98099</xdr:rowOff>
    </xdr:from>
    <xdr:ext cx="599010" cy="259045"/>
    <xdr:sp macro="" textlink="">
      <xdr:nvSpPr>
        <xdr:cNvPr id="179" name="民生費平均値テキスト"/>
        <xdr:cNvSpPr txBox="1"/>
      </xdr:nvSpPr>
      <xdr:spPr>
        <a:xfrm>
          <a:off x="4686300" y="129568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75222</xdr:rowOff>
    </xdr:from>
    <xdr:to>
      <xdr:col>24</xdr:col>
      <xdr:colOff>114300</xdr:colOff>
      <xdr:row>77</xdr:row>
      <xdr:rowOff>5372</xdr:rowOff>
    </xdr:to>
    <xdr:sp macro="" textlink="">
      <xdr:nvSpPr>
        <xdr:cNvPr id="180" name="フローチャート: 判断 179"/>
        <xdr:cNvSpPr/>
      </xdr:nvSpPr>
      <xdr:spPr>
        <a:xfrm>
          <a:off x="4584700" y="131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43414</xdr:rowOff>
    </xdr:from>
    <xdr:to>
      <xdr:col>19</xdr:col>
      <xdr:colOff>177800</xdr:colOff>
      <xdr:row>78</xdr:row>
      <xdr:rowOff>73185</xdr:rowOff>
    </xdr:to>
    <xdr:cxnSp macro="">
      <xdr:nvCxnSpPr>
        <xdr:cNvPr id="181" name="直線コネクタ 180"/>
        <xdr:cNvCxnSpPr/>
      </xdr:nvCxnSpPr>
      <xdr:spPr>
        <a:xfrm>
          <a:off x="2908300" y="13416514"/>
          <a:ext cx="889000" cy="29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117049</xdr:rowOff>
    </xdr:from>
    <xdr:to>
      <xdr:col>20</xdr:col>
      <xdr:colOff>38100</xdr:colOff>
      <xdr:row>77</xdr:row>
      <xdr:rowOff>47199</xdr:rowOff>
    </xdr:to>
    <xdr:sp macro="" textlink="">
      <xdr:nvSpPr>
        <xdr:cNvPr id="182" name="フローチャート: 判断 181"/>
        <xdr:cNvSpPr/>
      </xdr:nvSpPr>
      <xdr:spPr>
        <a:xfrm>
          <a:off x="3746500" y="1314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63725</xdr:rowOff>
    </xdr:from>
    <xdr:ext cx="599010" cy="259045"/>
    <xdr:sp macro="" textlink="">
      <xdr:nvSpPr>
        <xdr:cNvPr id="183" name="テキスト ボックス 182"/>
        <xdr:cNvSpPr txBox="1"/>
      </xdr:nvSpPr>
      <xdr:spPr>
        <a:xfrm>
          <a:off x="3497795" y="12922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43414</xdr:rowOff>
    </xdr:from>
    <xdr:to>
      <xdr:col>15</xdr:col>
      <xdr:colOff>50800</xdr:colOff>
      <xdr:row>78</xdr:row>
      <xdr:rowOff>67828</xdr:rowOff>
    </xdr:to>
    <xdr:cxnSp macro="">
      <xdr:nvCxnSpPr>
        <xdr:cNvPr id="184" name="直線コネクタ 183"/>
        <xdr:cNvCxnSpPr/>
      </xdr:nvCxnSpPr>
      <xdr:spPr>
        <a:xfrm flipV="1">
          <a:off x="2019300" y="13416514"/>
          <a:ext cx="889000" cy="2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120173</xdr:rowOff>
    </xdr:from>
    <xdr:to>
      <xdr:col>15</xdr:col>
      <xdr:colOff>101600</xdr:colOff>
      <xdr:row>77</xdr:row>
      <xdr:rowOff>50323</xdr:rowOff>
    </xdr:to>
    <xdr:sp macro="" textlink="">
      <xdr:nvSpPr>
        <xdr:cNvPr id="185" name="フローチャート: 判断 184"/>
        <xdr:cNvSpPr/>
      </xdr:nvSpPr>
      <xdr:spPr>
        <a:xfrm>
          <a:off x="2857500" y="1315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66850</xdr:rowOff>
    </xdr:from>
    <xdr:ext cx="599010" cy="259045"/>
    <xdr:sp macro="" textlink="">
      <xdr:nvSpPr>
        <xdr:cNvPr id="186" name="テキスト ボックス 185"/>
        <xdr:cNvSpPr txBox="1"/>
      </xdr:nvSpPr>
      <xdr:spPr>
        <a:xfrm>
          <a:off x="2608795" y="12925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67828</xdr:rowOff>
    </xdr:from>
    <xdr:to>
      <xdr:col>10</xdr:col>
      <xdr:colOff>114300</xdr:colOff>
      <xdr:row>78</xdr:row>
      <xdr:rowOff>73809</xdr:rowOff>
    </xdr:to>
    <xdr:cxnSp macro="">
      <xdr:nvCxnSpPr>
        <xdr:cNvPr id="187" name="直線コネクタ 186"/>
        <xdr:cNvCxnSpPr/>
      </xdr:nvCxnSpPr>
      <xdr:spPr>
        <a:xfrm flipV="1">
          <a:off x="1130300" y="13440928"/>
          <a:ext cx="889000" cy="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147848</xdr:rowOff>
    </xdr:from>
    <xdr:to>
      <xdr:col>10</xdr:col>
      <xdr:colOff>165100</xdr:colOff>
      <xdr:row>77</xdr:row>
      <xdr:rowOff>77998</xdr:rowOff>
    </xdr:to>
    <xdr:sp macro="" textlink="">
      <xdr:nvSpPr>
        <xdr:cNvPr id="188" name="フローチャート: 判断 187"/>
        <xdr:cNvSpPr/>
      </xdr:nvSpPr>
      <xdr:spPr>
        <a:xfrm>
          <a:off x="1968500" y="1317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94525</xdr:rowOff>
    </xdr:from>
    <xdr:ext cx="599010" cy="259045"/>
    <xdr:sp macro="" textlink="">
      <xdr:nvSpPr>
        <xdr:cNvPr id="189" name="テキスト ボックス 188"/>
        <xdr:cNvSpPr txBox="1"/>
      </xdr:nvSpPr>
      <xdr:spPr>
        <a:xfrm>
          <a:off x="1719795" y="1295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123579</xdr:rowOff>
    </xdr:from>
    <xdr:to>
      <xdr:col>6</xdr:col>
      <xdr:colOff>38100</xdr:colOff>
      <xdr:row>77</xdr:row>
      <xdr:rowOff>53729</xdr:rowOff>
    </xdr:to>
    <xdr:sp macro="" textlink="">
      <xdr:nvSpPr>
        <xdr:cNvPr id="190" name="フローチャート: 判断 189"/>
        <xdr:cNvSpPr/>
      </xdr:nvSpPr>
      <xdr:spPr>
        <a:xfrm>
          <a:off x="1079500" y="1315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70256</xdr:rowOff>
    </xdr:from>
    <xdr:ext cx="599010" cy="259045"/>
    <xdr:sp macro="" textlink="">
      <xdr:nvSpPr>
        <xdr:cNvPr id="191" name="テキスト ボックス 190"/>
        <xdr:cNvSpPr txBox="1"/>
      </xdr:nvSpPr>
      <xdr:spPr>
        <a:xfrm>
          <a:off x="830795" y="12929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7381</xdr:rowOff>
    </xdr:from>
    <xdr:to>
      <xdr:col>24</xdr:col>
      <xdr:colOff>114300</xdr:colOff>
      <xdr:row>78</xdr:row>
      <xdr:rowOff>108981</xdr:rowOff>
    </xdr:to>
    <xdr:sp macro="" textlink="">
      <xdr:nvSpPr>
        <xdr:cNvPr id="197" name="楕円 196"/>
        <xdr:cNvSpPr/>
      </xdr:nvSpPr>
      <xdr:spPr>
        <a:xfrm>
          <a:off x="4584700" y="1338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93758</xdr:rowOff>
    </xdr:from>
    <xdr:ext cx="599010" cy="259045"/>
    <xdr:sp macro="" textlink="">
      <xdr:nvSpPr>
        <xdr:cNvPr id="198" name="民生費該当値テキスト"/>
        <xdr:cNvSpPr txBox="1"/>
      </xdr:nvSpPr>
      <xdr:spPr>
        <a:xfrm>
          <a:off x="4686300" y="13295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22385</xdr:rowOff>
    </xdr:from>
    <xdr:to>
      <xdr:col>20</xdr:col>
      <xdr:colOff>38100</xdr:colOff>
      <xdr:row>78</xdr:row>
      <xdr:rowOff>123985</xdr:rowOff>
    </xdr:to>
    <xdr:sp macro="" textlink="">
      <xdr:nvSpPr>
        <xdr:cNvPr id="199" name="楕円 198"/>
        <xdr:cNvSpPr/>
      </xdr:nvSpPr>
      <xdr:spPr>
        <a:xfrm>
          <a:off x="3746500" y="1339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115112</xdr:rowOff>
    </xdr:from>
    <xdr:ext cx="599010" cy="259045"/>
    <xdr:sp macro="" textlink="">
      <xdr:nvSpPr>
        <xdr:cNvPr id="200" name="テキスト ボックス 199"/>
        <xdr:cNvSpPr txBox="1"/>
      </xdr:nvSpPr>
      <xdr:spPr>
        <a:xfrm>
          <a:off x="3497795" y="13488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164064</xdr:rowOff>
    </xdr:from>
    <xdr:to>
      <xdr:col>15</xdr:col>
      <xdr:colOff>101600</xdr:colOff>
      <xdr:row>78</xdr:row>
      <xdr:rowOff>94214</xdr:rowOff>
    </xdr:to>
    <xdr:sp macro="" textlink="">
      <xdr:nvSpPr>
        <xdr:cNvPr id="201" name="楕円 200"/>
        <xdr:cNvSpPr/>
      </xdr:nvSpPr>
      <xdr:spPr>
        <a:xfrm>
          <a:off x="2857500" y="1336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85341</xdr:rowOff>
    </xdr:from>
    <xdr:ext cx="599010" cy="259045"/>
    <xdr:sp macro="" textlink="">
      <xdr:nvSpPr>
        <xdr:cNvPr id="202" name="テキスト ボックス 201"/>
        <xdr:cNvSpPr txBox="1"/>
      </xdr:nvSpPr>
      <xdr:spPr>
        <a:xfrm>
          <a:off x="2608795" y="13458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17028</xdr:rowOff>
    </xdr:from>
    <xdr:to>
      <xdr:col>10</xdr:col>
      <xdr:colOff>165100</xdr:colOff>
      <xdr:row>78</xdr:row>
      <xdr:rowOff>118628</xdr:rowOff>
    </xdr:to>
    <xdr:sp macro="" textlink="">
      <xdr:nvSpPr>
        <xdr:cNvPr id="203" name="楕円 202"/>
        <xdr:cNvSpPr/>
      </xdr:nvSpPr>
      <xdr:spPr>
        <a:xfrm>
          <a:off x="1968500" y="1339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109755</xdr:rowOff>
    </xdr:from>
    <xdr:ext cx="599010" cy="259045"/>
    <xdr:sp macro="" textlink="">
      <xdr:nvSpPr>
        <xdr:cNvPr id="204" name="テキスト ボックス 203"/>
        <xdr:cNvSpPr txBox="1"/>
      </xdr:nvSpPr>
      <xdr:spPr>
        <a:xfrm>
          <a:off x="1719795" y="13482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23009</xdr:rowOff>
    </xdr:from>
    <xdr:to>
      <xdr:col>6</xdr:col>
      <xdr:colOff>38100</xdr:colOff>
      <xdr:row>78</xdr:row>
      <xdr:rowOff>124609</xdr:rowOff>
    </xdr:to>
    <xdr:sp macro="" textlink="">
      <xdr:nvSpPr>
        <xdr:cNvPr id="205" name="楕円 204"/>
        <xdr:cNvSpPr/>
      </xdr:nvSpPr>
      <xdr:spPr>
        <a:xfrm>
          <a:off x="1079500" y="1339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115736</xdr:rowOff>
    </xdr:from>
    <xdr:ext cx="599010" cy="259045"/>
    <xdr:sp macro="" textlink="">
      <xdr:nvSpPr>
        <xdr:cNvPr id="206" name="テキスト ボックス 205"/>
        <xdr:cNvSpPr txBox="1"/>
      </xdr:nvSpPr>
      <xdr:spPr>
        <a:xfrm>
          <a:off x="830795" y="13488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864</xdr:rowOff>
    </xdr:from>
    <xdr:to>
      <xdr:col>24</xdr:col>
      <xdr:colOff>62865</xdr:colOff>
      <xdr:row>98</xdr:row>
      <xdr:rowOff>63957</xdr:rowOff>
    </xdr:to>
    <xdr:cxnSp macro="">
      <xdr:nvCxnSpPr>
        <xdr:cNvPr id="232" name="直線コネクタ 231"/>
        <xdr:cNvCxnSpPr/>
      </xdr:nvCxnSpPr>
      <xdr:spPr>
        <a:xfrm flipV="1">
          <a:off x="4633595" y="15431364"/>
          <a:ext cx="1270" cy="143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67784</xdr:rowOff>
    </xdr:from>
    <xdr:ext cx="534377" cy="259045"/>
    <xdr:sp macro="" textlink="">
      <xdr:nvSpPr>
        <xdr:cNvPr id="233" name="衛生費最小値テキスト"/>
        <xdr:cNvSpPr txBox="1"/>
      </xdr:nvSpPr>
      <xdr:spPr>
        <a:xfrm>
          <a:off x="4686300" y="1686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63957</xdr:rowOff>
    </xdr:from>
    <xdr:to>
      <xdr:col>24</xdr:col>
      <xdr:colOff>152400</xdr:colOff>
      <xdr:row>98</xdr:row>
      <xdr:rowOff>63957</xdr:rowOff>
    </xdr:to>
    <xdr:cxnSp macro="">
      <xdr:nvCxnSpPr>
        <xdr:cNvPr id="234" name="直線コネクタ 233"/>
        <xdr:cNvCxnSpPr/>
      </xdr:nvCxnSpPr>
      <xdr:spPr>
        <a:xfrm>
          <a:off x="4546600" y="1686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118991</xdr:rowOff>
    </xdr:from>
    <xdr:ext cx="599010" cy="259045"/>
    <xdr:sp macro="" textlink="">
      <xdr:nvSpPr>
        <xdr:cNvPr id="235" name="衛生費最大値テキスト"/>
        <xdr:cNvSpPr txBox="1"/>
      </xdr:nvSpPr>
      <xdr:spPr>
        <a:xfrm>
          <a:off x="4686300" y="15206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150,754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864</xdr:rowOff>
    </xdr:from>
    <xdr:to>
      <xdr:col>24</xdr:col>
      <xdr:colOff>152400</xdr:colOff>
      <xdr:row>90</xdr:row>
      <xdr:rowOff>864</xdr:rowOff>
    </xdr:to>
    <xdr:cxnSp macro="">
      <xdr:nvCxnSpPr>
        <xdr:cNvPr id="236" name="直線コネクタ 235"/>
        <xdr:cNvCxnSpPr/>
      </xdr:nvCxnSpPr>
      <xdr:spPr>
        <a:xfrm>
          <a:off x="4546600" y="1543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63957</xdr:rowOff>
    </xdr:from>
    <xdr:to>
      <xdr:col>24</xdr:col>
      <xdr:colOff>63500</xdr:colOff>
      <xdr:row>98</xdr:row>
      <xdr:rowOff>88004</xdr:rowOff>
    </xdr:to>
    <xdr:cxnSp macro="">
      <xdr:nvCxnSpPr>
        <xdr:cNvPr id="237" name="直線コネクタ 236"/>
        <xdr:cNvCxnSpPr/>
      </xdr:nvCxnSpPr>
      <xdr:spPr>
        <a:xfrm flipV="1">
          <a:off x="3797300" y="16866057"/>
          <a:ext cx="838200" cy="24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162144</xdr:rowOff>
    </xdr:from>
    <xdr:ext cx="534377" cy="259045"/>
    <xdr:sp macro="" textlink="">
      <xdr:nvSpPr>
        <xdr:cNvPr id="238" name="衛生費平均値テキスト"/>
        <xdr:cNvSpPr txBox="1"/>
      </xdr:nvSpPr>
      <xdr:spPr>
        <a:xfrm>
          <a:off x="4686300" y="16278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139267</xdr:rowOff>
    </xdr:from>
    <xdr:to>
      <xdr:col>24</xdr:col>
      <xdr:colOff>114300</xdr:colOff>
      <xdr:row>96</xdr:row>
      <xdr:rowOff>69417</xdr:rowOff>
    </xdr:to>
    <xdr:sp macro="" textlink="">
      <xdr:nvSpPr>
        <xdr:cNvPr id="239" name="フローチャート: 判断 238"/>
        <xdr:cNvSpPr/>
      </xdr:nvSpPr>
      <xdr:spPr>
        <a:xfrm>
          <a:off x="4584700" y="1642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17835</xdr:rowOff>
    </xdr:from>
    <xdr:to>
      <xdr:col>19</xdr:col>
      <xdr:colOff>177800</xdr:colOff>
      <xdr:row>98</xdr:row>
      <xdr:rowOff>88004</xdr:rowOff>
    </xdr:to>
    <xdr:cxnSp macro="">
      <xdr:nvCxnSpPr>
        <xdr:cNvPr id="240" name="直線コネクタ 239"/>
        <xdr:cNvCxnSpPr/>
      </xdr:nvCxnSpPr>
      <xdr:spPr>
        <a:xfrm>
          <a:off x="2908300" y="16819935"/>
          <a:ext cx="889000" cy="70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149685</xdr:rowOff>
    </xdr:from>
    <xdr:to>
      <xdr:col>20</xdr:col>
      <xdr:colOff>38100</xdr:colOff>
      <xdr:row>96</xdr:row>
      <xdr:rowOff>79835</xdr:rowOff>
    </xdr:to>
    <xdr:sp macro="" textlink="">
      <xdr:nvSpPr>
        <xdr:cNvPr id="241" name="フローチャート: 判断 240"/>
        <xdr:cNvSpPr/>
      </xdr:nvSpPr>
      <xdr:spPr>
        <a:xfrm>
          <a:off x="3746500" y="1643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96362</xdr:rowOff>
    </xdr:from>
    <xdr:ext cx="534377" cy="259045"/>
    <xdr:sp macro="" textlink="">
      <xdr:nvSpPr>
        <xdr:cNvPr id="242" name="テキスト ボックス 241"/>
        <xdr:cNvSpPr txBox="1"/>
      </xdr:nvSpPr>
      <xdr:spPr>
        <a:xfrm>
          <a:off x="3530111" y="1621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17835</xdr:rowOff>
    </xdr:from>
    <xdr:to>
      <xdr:col>15</xdr:col>
      <xdr:colOff>50800</xdr:colOff>
      <xdr:row>98</xdr:row>
      <xdr:rowOff>22983</xdr:rowOff>
    </xdr:to>
    <xdr:cxnSp macro="">
      <xdr:nvCxnSpPr>
        <xdr:cNvPr id="243" name="直線コネクタ 242"/>
        <xdr:cNvCxnSpPr/>
      </xdr:nvCxnSpPr>
      <xdr:spPr>
        <a:xfrm flipV="1">
          <a:off x="2019300" y="16819935"/>
          <a:ext cx="889000" cy="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165874</xdr:rowOff>
    </xdr:from>
    <xdr:to>
      <xdr:col>15</xdr:col>
      <xdr:colOff>101600</xdr:colOff>
      <xdr:row>96</xdr:row>
      <xdr:rowOff>96024</xdr:rowOff>
    </xdr:to>
    <xdr:sp macro="" textlink="">
      <xdr:nvSpPr>
        <xdr:cNvPr id="244" name="フローチャート: 判断 243"/>
        <xdr:cNvSpPr/>
      </xdr:nvSpPr>
      <xdr:spPr>
        <a:xfrm>
          <a:off x="2857500" y="16453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112551</xdr:rowOff>
    </xdr:from>
    <xdr:ext cx="534377" cy="259045"/>
    <xdr:sp macro="" textlink="">
      <xdr:nvSpPr>
        <xdr:cNvPr id="245" name="テキスト ボックス 244"/>
        <xdr:cNvSpPr txBox="1"/>
      </xdr:nvSpPr>
      <xdr:spPr>
        <a:xfrm>
          <a:off x="2641111" y="16228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133028</xdr:rowOff>
    </xdr:from>
    <xdr:to>
      <xdr:col>10</xdr:col>
      <xdr:colOff>114300</xdr:colOff>
      <xdr:row>98</xdr:row>
      <xdr:rowOff>22983</xdr:rowOff>
    </xdr:to>
    <xdr:cxnSp macro="">
      <xdr:nvCxnSpPr>
        <xdr:cNvPr id="246" name="直線コネクタ 245"/>
        <xdr:cNvCxnSpPr/>
      </xdr:nvCxnSpPr>
      <xdr:spPr>
        <a:xfrm>
          <a:off x="1130300" y="16592228"/>
          <a:ext cx="889000" cy="232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163348</xdr:rowOff>
    </xdr:from>
    <xdr:to>
      <xdr:col>10</xdr:col>
      <xdr:colOff>165100</xdr:colOff>
      <xdr:row>96</xdr:row>
      <xdr:rowOff>93498</xdr:rowOff>
    </xdr:to>
    <xdr:sp macro="" textlink="">
      <xdr:nvSpPr>
        <xdr:cNvPr id="247" name="フローチャート: 判断 246"/>
        <xdr:cNvSpPr/>
      </xdr:nvSpPr>
      <xdr:spPr>
        <a:xfrm>
          <a:off x="1968500" y="1645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110025</xdr:rowOff>
    </xdr:from>
    <xdr:ext cx="534377" cy="259045"/>
    <xdr:sp macro="" textlink="">
      <xdr:nvSpPr>
        <xdr:cNvPr id="248" name="テキスト ボックス 247"/>
        <xdr:cNvSpPr txBox="1"/>
      </xdr:nvSpPr>
      <xdr:spPr>
        <a:xfrm>
          <a:off x="1752111" y="1622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65517</xdr:rowOff>
    </xdr:from>
    <xdr:to>
      <xdr:col>6</xdr:col>
      <xdr:colOff>38100</xdr:colOff>
      <xdr:row>96</xdr:row>
      <xdr:rowOff>167117</xdr:rowOff>
    </xdr:to>
    <xdr:sp macro="" textlink="">
      <xdr:nvSpPr>
        <xdr:cNvPr id="249" name="フローチャート: 判断 248"/>
        <xdr:cNvSpPr/>
      </xdr:nvSpPr>
      <xdr:spPr>
        <a:xfrm>
          <a:off x="1079500" y="165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12194</xdr:rowOff>
    </xdr:from>
    <xdr:ext cx="534377" cy="259045"/>
    <xdr:sp macro="" textlink="">
      <xdr:nvSpPr>
        <xdr:cNvPr id="250" name="テキスト ボックス 249"/>
        <xdr:cNvSpPr txBox="1"/>
      </xdr:nvSpPr>
      <xdr:spPr>
        <a:xfrm>
          <a:off x="863111" y="1629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13157</xdr:rowOff>
    </xdr:from>
    <xdr:to>
      <xdr:col>24</xdr:col>
      <xdr:colOff>114300</xdr:colOff>
      <xdr:row>98</xdr:row>
      <xdr:rowOff>114757</xdr:rowOff>
    </xdr:to>
    <xdr:sp macro="" textlink="">
      <xdr:nvSpPr>
        <xdr:cNvPr id="256" name="楕円 255"/>
        <xdr:cNvSpPr/>
      </xdr:nvSpPr>
      <xdr:spPr>
        <a:xfrm>
          <a:off x="4584700" y="1681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99534</xdr:rowOff>
    </xdr:from>
    <xdr:ext cx="534377" cy="259045"/>
    <xdr:sp macro="" textlink="">
      <xdr:nvSpPr>
        <xdr:cNvPr id="257" name="衛生費該当値テキスト"/>
        <xdr:cNvSpPr txBox="1"/>
      </xdr:nvSpPr>
      <xdr:spPr>
        <a:xfrm>
          <a:off x="4686300" y="1673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37204</xdr:rowOff>
    </xdr:from>
    <xdr:to>
      <xdr:col>20</xdr:col>
      <xdr:colOff>38100</xdr:colOff>
      <xdr:row>98</xdr:row>
      <xdr:rowOff>138804</xdr:rowOff>
    </xdr:to>
    <xdr:sp macro="" textlink="">
      <xdr:nvSpPr>
        <xdr:cNvPr id="258" name="楕円 257"/>
        <xdr:cNvSpPr/>
      </xdr:nvSpPr>
      <xdr:spPr>
        <a:xfrm>
          <a:off x="3746500" y="1683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129931</xdr:rowOff>
    </xdr:from>
    <xdr:ext cx="534377" cy="259045"/>
    <xdr:sp macro="" textlink="">
      <xdr:nvSpPr>
        <xdr:cNvPr id="259" name="テキスト ボックス 258"/>
        <xdr:cNvSpPr txBox="1"/>
      </xdr:nvSpPr>
      <xdr:spPr>
        <a:xfrm>
          <a:off x="3530111" y="1693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138485</xdr:rowOff>
    </xdr:from>
    <xdr:to>
      <xdr:col>15</xdr:col>
      <xdr:colOff>101600</xdr:colOff>
      <xdr:row>98</xdr:row>
      <xdr:rowOff>68635</xdr:rowOff>
    </xdr:to>
    <xdr:sp macro="" textlink="">
      <xdr:nvSpPr>
        <xdr:cNvPr id="260" name="楕円 259"/>
        <xdr:cNvSpPr/>
      </xdr:nvSpPr>
      <xdr:spPr>
        <a:xfrm>
          <a:off x="2857500" y="1676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59762</xdr:rowOff>
    </xdr:from>
    <xdr:ext cx="534377" cy="259045"/>
    <xdr:sp macro="" textlink="">
      <xdr:nvSpPr>
        <xdr:cNvPr id="261" name="テキスト ボックス 260"/>
        <xdr:cNvSpPr txBox="1"/>
      </xdr:nvSpPr>
      <xdr:spPr>
        <a:xfrm>
          <a:off x="2641111" y="1686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143633</xdr:rowOff>
    </xdr:from>
    <xdr:to>
      <xdr:col>10</xdr:col>
      <xdr:colOff>165100</xdr:colOff>
      <xdr:row>98</xdr:row>
      <xdr:rowOff>73783</xdr:rowOff>
    </xdr:to>
    <xdr:sp macro="" textlink="">
      <xdr:nvSpPr>
        <xdr:cNvPr id="262" name="楕円 261"/>
        <xdr:cNvSpPr/>
      </xdr:nvSpPr>
      <xdr:spPr>
        <a:xfrm>
          <a:off x="1968500" y="1677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64910</xdr:rowOff>
    </xdr:from>
    <xdr:ext cx="534377" cy="259045"/>
    <xdr:sp macro="" textlink="">
      <xdr:nvSpPr>
        <xdr:cNvPr id="263" name="テキスト ボックス 262"/>
        <xdr:cNvSpPr txBox="1"/>
      </xdr:nvSpPr>
      <xdr:spPr>
        <a:xfrm>
          <a:off x="1752111" y="1686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82228</xdr:rowOff>
    </xdr:from>
    <xdr:to>
      <xdr:col>6</xdr:col>
      <xdr:colOff>38100</xdr:colOff>
      <xdr:row>97</xdr:row>
      <xdr:rowOff>12378</xdr:rowOff>
    </xdr:to>
    <xdr:sp macro="" textlink="">
      <xdr:nvSpPr>
        <xdr:cNvPr id="264" name="楕円 263"/>
        <xdr:cNvSpPr/>
      </xdr:nvSpPr>
      <xdr:spPr>
        <a:xfrm>
          <a:off x="1079500" y="1654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3505</xdr:rowOff>
    </xdr:from>
    <xdr:ext cx="534377" cy="259045"/>
    <xdr:sp macro="" textlink="">
      <xdr:nvSpPr>
        <xdr:cNvPr id="265" name="テキスト ボックス 264"/>
        <xdr:cNvSpPr txBox="1"/>
      </xdr:nvSpPr>
      <xdr:spPr>
        <a:xfrm>
          <a:off x="863111" y="1663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165989</xdr:rowOff>
    </xdr:from>
    <xdr:to>
      <xdr:col>54</xdr:col>
      <xdr:colOff>189865</xdr:colOff>
      <xdr:row>39</xdr:row>
      <xdr:rowOff>44450</xdr:rowOff>
    </xdr:to>
    <xdr:cxnSp macro="">
      <xdr:nvCxnSpPr>
        <xdr:cNvPr id="289" name="直線コネクタ 288"/>
        <xdr:cNvCxnSpPr/>
      </xdr:nvCxnSpPr>
      <xdr:spPr>
        <a:xfrm flipV="1">
          <a:off x="10475595" y="5138039"/>
          <a:ext cx="1270" cy="1592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112666</xdr:rowOff>
    </xdr:from>
    <xdr:ext cx="469744" cy="259045"/>
    <xdr:sp macro="" textlink="">
      <xdr:nvSpPr>
        <xdr:cNvPr id="292" name="労働費最大値テキスト"/>
        <xdr:cNvSpPr txBox="1"/>
      </xdr:nvSpPr>
      <xdr:spPr>
        <a:xfrm>
          <a:off x="10528300" y="491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165989</xdr:rowOff>
    </xdr:from>
    <xdr:to>
      <xdr:col>55</xdr:col>
      <xdr:colOff>88900</xdr:colOff>
      <xdr:row>29</xdr:row>
      <xdr:rowOff>165989</xdr:rowOff>
    </xdr:to>
    <xdr:cxnSp macro="">
      <xdr:nvCxnSpPr>
        <xdr:cNvPr id="293" name="直線コネクタ 292"/>
        <xdr:cNvCxnSpPr/>
      </xdr:nvCxnSpPr>
      <xdr:spPr>
        <a:xfrm>
          <a:off x="10388600" y="513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4" name="直線コネクタ 293"/>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136542</xdr:rowOff>
    </xdr:from>
    <xdr:ext cx="378565" cy="259045"/>
    <xdr:sp macro="" textlink="">
      <xdr:nvSpPr>
        <xdr:cNvPr id="295" name="労働費平均値テキスト"/>
        <xdr:cNvSpPr txBox="1"/>
      </xdr:nvSpPr>
      <xdr:spPr>
        <a:xfrm>
          <a:off x="10528300" y="63087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113665</xdr:rowOff>
    </xdr:from>
    <xdr:to>
      <xdr:col>55</xdr:col>
      <xdr:colOff>50800</xdr:colOff>
      <xdr:row>38</xdr:row>
      <xdr:rowOff>43815</xdr:rowOff>
    </xdr:to>
    <xdr:sp macro="" textlink="">
      <xdr:nvSpPr>
        <xdr:cNvPr id="296" name="フローチャート: 判断 295"/>
        <xdr:cNvSpPr/>
      </xdr:nvSpPr>
      <xdr:spPr>
        <a:xfrm>
          <a:off x="104267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7" name="直線コネクタ 296"/>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82042</xdr:rowOff>
    </xdr:from>
    <xdr:to>
      <xdr:col>50</xdr:col>
      <xdr:colOff>165100</xdr:colOff>
      <xdr:row>38</xdr:row>
      <xdr:rowOff>12192</xdr:rowOff>
    </xdr:to>
    <xdr:sp macro="" textlink="">
      <xdr:nvSpPr>
        <xdr:cNvPr id="298" name="フローチャート: 判断 297"/>
        <xdr:cNvSpPr/>
      </xdr:nvSpPr>
      <xdr:spPr>
        <a:xfrm>
          <a:off x="9588500" y="642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28719</xdr:rowOff>
    </xdr:from>
    <xdr:ext cx="378565" cy="259045"/>
    <xdr:sp macro="" textlink="">
      <xdr:nvSpPr>
        <xdr:cNvPr id="299" name="テキスト ボックス 298"/>
        <xdr:cNvSpPr txBox="1"/>
      </xdr:nvSpPr>
      <xdr:spPr>
        <a:xfrm>
          <a:off x="9450017" y="6200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300" name="直線コネクタ 299"/>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96520</xdr:rowOff>
    </xdr:from>
    <xdr:to>
      <xdr:col>46</xdr:col>
      <xdr:colOff>38100</xdr:colOff>
      <xdr:row>38</xdr:row>
      <xdr:rowOff>26670</xdr:rowOff>
    </xdr:to>
    <xdr:sp macro="" textlink="">
      <xdr:nvSpPr>
        <xdr:cNvPr id="301" name="フローチャート: 判断 300"/>
        <xdr:cNvSpPr/>
      </xdr:nvSpPr>
      <xdr:spPr>
        <a:xfrm>
          <a:off x="8699500" y="644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43197</xdr:rowOff>
    </xdr:from>
    <xdr:ext cx="378565" cy="259045"/>
    <xdr:sp macro="" textlink="">
      <xdr:nvSpPr>
        <xdr:cNvPr id="302" name="テキスト ボックス 301"/>
        <xdr:cNvSpPr txBox="1"/>
      </xdr:nvSpPr>
      <xdr:spPr>
        <a:xfrm>
          <a:off x="8561017" y="6215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3" name="直線コネクタ 302"/>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75565</xdr:rowOff>
    </xdr:from>
    <xdr:to>
      <xdr:col>41</xdr:col>
      <xdr:colOff>101600</xdr:colOff>
      <xdr:row>38</xdr:row>
      <xdr:rowOff>5715</xdr:rowOff>
    </xdr:to>
    <xdr:sp macro="" textlink="">
      <xdr:nvSpPr>
        <xdr:cNvPr id="304" name="フローチャート: 判断 303"/>
        <xdr:cNvSpPr/>
      </xdr:nvSpPr>
      <xdr:spPr>
        <a:xfrm>
          <a:off x="7810500" y="641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22242</xdr:rowOff>
    </xdr:from>
    <xdr:ext cx="378565" cy="259045"/>
    <xdr:sp macro="" textlink="">
      <xdr:nvSpPr>
        <xdr:cNvPr id="305" name="テキスト ボックス 304"/>
        <xdr:cNvSpPr txBox="1"/>
      </xdr:nvSpPr>
      <xdr:spPr>
        <a:xfrm>
          <a:off x="7672017" y="6194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152146</xdr:rowOff>
    </xdr:from>
    <xdr:to>
      <xdr:col>36</xdr:col>
      <xdr:colOff>165100</xdr:colOff>
      <xdr:row>37</xdr:row>
      <xdr:rowOff>82296</xdr:rowOff>
    </xdr:to>
    <xdr:sp macro="" textlink="">
      <xdr:nvSpPr>
        <xdr:cNvPr id="306" name="フローチャート: 判断 305"/>
        <xdr:cNvSpPr/>
      </xdr:nvSpPr>
      <xdr:spPr>
        <a:xfrm>
          <a:off x="6921500" y="632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98823</xdr:rowOff>
    </xdr:from>
    <xdr:ext cx="378565" cy="259045"/>
    <xdr:sp macro="" textlink="">
      <xdr:nvSpPr>
        <xdr:cNvPr id="307" name="テキスト ボックス 306"/>
        <xdr:cNvSpPr txBox="1"/>
      </xdr:nvSpPr>
      <xdr:spPr>
        <a:xfrm>
          <a:off x="6783017" y="6099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3" name="楕円 312"/>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4"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5" name="楕円 314"/>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6" name="テキスト ボックス 315"/>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7" name="楕円 316"/>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8" name="テキスト ボックス 317"/>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9" name="楕円 318"/>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20" name="テキスト ボックス 319"/>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1" name="楕円 320"/>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2" name="テキスト ボックス 321"/>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59195</xdr:rowOff>
    </xdr:from>
    <xdr:to>
      <xdr:col>54</xdr:col>
      <xdr:colOff>189865</xdr:colOff>
      <xdr:row>59</xdr:row>
      <xdr:rowOff>21057</xdr:rowOff>
    </xdr:to>
    <xdr:cxnSp macro="">
      <xdr:nvCxnSpPr>
        <xdr:cNvPr id="346" name="直線コネクタ 345"/>
        <xdr:cNvCxnSpPr/>
      </xdr:nvCxnSpPr>
      <xdr:spPr>
        <a:xfrm flipV="1">
          <a:off x="10475595" y="8631695"/>
          <a:ext cx="1270" cy="1504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24884</xdr:rowOff>
    </xdr:from>
    <xdr:ext cx="469744" cy="259045"/>
    <xdr:sp macro="" textlink="">
      <xdr:nvSpPr>
        <xdr:cNvPr id="347" name="農林水産業費最小値テキスト"/>
        <xdr:cNvSpPr txBox="1"/>
      </xdr:nvSpPr>
      <xdr:spPr>
        <a:xfrm>
          <a:off x="10528300" y="10140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21057</xdr:rowOff>
    </xdr:from>
    <xdr:to>
      <xdr:col>55</xdr:col>
      <xdr:colOff>88900</xdr:colOff>
      <xdr:row>59</xdr:row>
      <xdr:rowOff>21057</xdr:rowOff>
    </xdr:to>
    <xdr:cxnSp macro="">
      <xdr:nvCxnSpPr>
        <xdr:cNvPr id="348" name="直線コネクタ 347"/>
        <xdr:cNvCxnSpPr/>
      </xdr:nvCxnSpPr>
      <xdr:spPr>
        <a:xfrm>
          <a:off x="10388600" y="10136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5872</xdr:rowOff>
    </xdr:from>
    <xdr:ext cx="599010" cy="259045"/>
    <xdr:sp macro="" textlink="">
      <xdr:nvSpPr>
        <xdr:cNvPr id="349" name="農林水産業費最大値テキスト"/>
        <xdr:cNvSpPr txBox="1"/>
      </xdr:nvSpPr>
      <xdr:spPr>
        <a:xfrm>
          <a:off x="10528300" y="840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120,339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59195</xdr:rowOff>
    </xdr:from>
    <xdr:to>
      <xdr:col>55</xdr:col>
      <xdr:colOff>88900</xdr:colOff>
      <xdr:row>50</xdr:row>
      <xdr:rowOff>59195</xdr:rowOff>
    </xdr:to>
    <xdr:cxnSp macro="">
      <xdr:nvCxnSpPr>
        <xdr:cNvPr id="350" name="直線コネクタ 349"/>
        <xdr:cNvCxnSpPr/>
      </xdr:nvCxnSpPr>
      <xdr:spPr>
        <a:xfrm>
          <a:off x="10388600" y="863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166383</xdr:rowOff>
    </xdr:from>
    <xdr:to>
      <xdr:col>55</xdr:col>
      <xdr:colOff>0</xdr:colOff>
      <xdr:row>59</xdr:row>
      <xdr:rowOff>3531</xdr:rowOff>
    </xdr:to>
    <xdr:cxnSp macro="">
      <xdr:nvCxnSpPr>
        <xdr:cNvPr id="351" name="直線コネクタ 350"/>
        <xdr:cNvCxnSpPr/>
      </xdr:nvCxnSpPr>
      <xdr:spPr>
        <a:xfrm flipV="1">
          <a:off x="9639300" y="10110483"/>
          <a:ext cx="838200" cy="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163987</xdr:rowOff>
    </xdr:from>
    <xdr:ext cx="534377" cy="259045"/>
    <xdr:sp macro="" textlink="">
      <xdr:nvSpPr>
        <xdr:cNvPr id="352" name="農林水産業費平均値テキスト"/>
        <xdr:cNvSpPr txBox="1"/>
      </xdr:nvSpPr>
      <xdr:spPr>
        <a:xfrm>
          <a:off x="10528300" y="95937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141110</xdr:rowOff>
    </xdr:from>
    <xdr:to>
      <xdr:col>55</xdr:col>
      <xdr:colOff>50800</xdr:colOff>
      <xdr:row>57</xdr:row>
      <xdr:rowOff>71260</xdr:rowOff>
    </xdr:to>
    <xdr:sp macro="" textlink="">
      <xdr:nvSpPr>
        <xdr:cNvPr id="353" name="フローチャート: 判断 352"/>
        <xdr:cNvSpPr/>
      </xdr:nvSpPr>
      <xdr:spPr>
        <a:xfrm>
          <a:off x="10426700" y="974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1016</xdr:rowOff>
    </xdr:from>
    <xdr:to>
      <xdr:col>50</xdr:col>
      <xdr:colOff>114300</xdr:colOff>
      <xdr:row>59</xdr:row>
      <xdr:rowOff>3531</xdr:rowOff>
    </xdr:to>
    <xdr:cxnSp macro="">
      <xdr:nvCxnSpPr>
        <xdr:cNvPr id="354" name="直線コネクタ 353"/>
        <xdr:cNvCxnSpPr/>
      </xdr:nvCxnSpPr>
      <xdr:spPr>
        <a:xfrm>
          <a:off x="8750300" y="10116566"/>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144767</xdr:rowOff>
    </xdr:from>
    <xdr:to>
      <xdr:col>50</xdr:col>
      <xdr:colOff>165100</xdr:colOff>
      <xdr:row>57</xdr:row>
      <xdr:rowOff>74917</xdr:rowOff>
    </xdr:to>
    <xdr:sp macro="" textlink="">
      <xdr:nvSpPr>
        <xdr:cNvPr id="355" name="フローチャート: 判断 354"/>
        <xdr:cNvSpPr/>
      </xdr:nvSpPr>
      <xdr:spPr>
        <a:xfrm>
          <a:off x="9588500" y="97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91444</xdr:rowOff>
    </xdr:from>
    <xdr:ext cx="534377" cy="259045"/>
    <xdr:sp macro="" textlink="">
      <xdr:nvSpPr>
        <xdr:cNvPr id="356" name="テキスト ボックス 355"/>
        <xdr:cNvSpPr txBox="1"/>
      </xdr:nvSpPr>
      <xdr:spPr>
        <a:xfrm>
          <a:off x="9372111" y="952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157214</xdr:rowOff>
    </xdr:from>
    <xdr:to>
      <xdr:col>45</xdr:col>
      <xdr:colOff>177800</xdr:colOff>
      <xdr:row>59</xdr:row>
      <xdr:rowOff>1016</xdr:rowOff>
    </xdr:to>
    <xdr:cxnSp macro="">
      <xdr:nvCxnSpPr>
        <xdr:cNvPr id="357" name="直線コネクタ 356"/>
        <xdr:cNvCxnSpPr/>
      </xdr:nvCxnSpPr>
      <xdr:spPr>
        <a:xfrm>
          <a:off x="7861300" y="10101314"/>
          <a:ext cx="889000" cy="15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119647</xdr:rowOff>
    </xdr:from>
    <xdr:to>
      <xdr:col>46</xdr:col>
      <xdr:colOff>38100</xdr:colOff>
      <xdr:row>57</xdr:row>
      <xdr:rowOff>49797</xdr:rowOff>
    </xdr:to>
    <xdr:sp macro="" textlink="">
      <xdr:nvSpPr>
        <xdr:cNvPr id="358" name="フローチャート: 判断 357"/>
        <xdr:cNvSpPr/>
      </xdr:nvSpPr>
      <xdr:spPr>
        <a:xfrm>
          <a:off x="8699500" y="972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66324</xdr:rowOff>
    </xdr:from>
    <xdr:ext cx="534377" cy="259045"/>
    <xdr:sp macro="" textlink="">
      <xdr:nvSpPr>
        <xdr:cNvPr id="359" name="テキスト ボックス 358"/>
        <xdr:cNvSpPr txBox="1"/>
      </xdr:nvSpPr>
      <xdr:spPr>
        <a:xfrm>
          <a:off x="8483111" y="949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106007</xdr:rowOff>
    </xdr:from>
    <xdr:to>
      <xdr:col>41</xdr:col>
      <xdr:colOff>50800</xdr:colOff>
      <xdr:row>58</xdr:row>
      <xdr:rowOff>157214</xdr:rowOff>
    </xdr:to>
    <xdr:cxnSp macro="">
      <xdr:nvCxnSpPr>
        <xdr:cNvPr id="360" name="直線コネクタ 359"/>
        <xdr:cNvCxnSpPr/>
      </xdr:nvCxnSpPr>
      <xdr:spPr>
        <a:xfrm>
          <a:off x="6972300" y="10050107"/>
          <a:ext cx="889000" cy="5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154242</xdr:rowOff>
    </xdr:from>
    <xdr:to>
      <xdr:col>41</xdr:col>
      <xdr:colOff>101600</xdr:colOff>
      <xdr:row>57</xdr:row>
      <xdr:rowOff>84392</xdr:rowOff>
    </xdr:to>
    <xdr:sp macro="" textlink="">
      <xdr:nvSpPr>
        <xdr:cNvPr id="361" name="フローチャート: 判断 360"/>
        <xdr:cNvSpPr/>
      </xdr:nvSpPr>
      <xdr:spPr>
        <a:xfrm>
          <a:off x="7810500" y="975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100919</xdr:rowOff>
    </xdr:from>
    <xdr:ext cx="534377" cy="259045"/>
    <xdr:sp macro="" textlink="">
      <xdr:nvSpPr>
        <xdr:cNvPr id="362" name="テキスト ボックス 361"/>
        <xdr:cNvSpPr txBox="1"/>
      </xdr:nvSpPr>
      <xdr:spPr>
        <a:xfrm>
          <a:off x="7594111" y="953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10198</xdr:rowOff>
    </xdr:from>
    <xdr:to>
      <xdr:col>36</xdr:col>
      <xdr:colOff>165100</xdr:colOff>
      <xdr:row>56</xdr:row>
      <xdr:rowOff>111798</xdr:rowOff>
    </xdr:to>
    <xdr:sp macro="" textlink="">
      <xdr:nvSpPr>
        <xdr:cNvPr id="363" name="フローチャート: 判断 362"/>
        <xdr:cNvSpPr/>
      </xdr:nvSpPr>
      <xdr:spPr>
        <a:xfrm>
          <a:off x="6921500" y="961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128325</xdr:rowOff>
    </xdr:from>
    <xdr:ext cx="534377" cy="259045"/>
    <xdr:sp macro="" textlink="">
      <xdr:nvSpPr>
        <xdr:cNvPr id="364" name="テキスト ボックス 363"/>
        <xdr:cNvSpPr txBox="1"/>
      </xdr:nvSpPr>
      <xdr:spPr>
        <a:xfrm>
          <a:off x="6705111" y="938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115583</xdr:rowOff>
    </xdr:from>
    <xdr:to>
      <xdr:col>55</xdr:col>
      <xdr:colOff>50800</xdr:colOff>
      <xdr:row>59</xdr:row>
      <xdr:rowOff>45733</xdr:rowOff>
    </xdr:to>
    <xdr:sp macro="" textlink="">
      <xdr:nvSpPr>
        <xdr:cNvPr id="370" name="楕円 369"/>
        <xdr:cNvSpPr/>
      </xdr:nvSpPr>
      <xdr:spPr>
        <a:xfrm>
          <a:off x="10426700" y="1005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30510</xdr:rowOff>
    </xdr:from>
    <xdr:ext cx="469744" cy="259045"/>
    <xdr:sp macro="" textlink="">
      <xdr:nvSpPr>
        <xdr:cNvPr id="371" name="農林水産業費該当値テキスト"/>
        <xdr:cNvSpPr txBox="1"/>
      </xdr:nvSpPr>
      <xdr:spPr>
        <a:xfrm>
          <a:off x="10528300" y="9974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124181</xdr:rowOff>
    </xdr:from>
    <xdr:to>
      <xdr:col>50</xdr:col>
      <xdr:colOff>165100</xdr:colOff>
      <xdr:row>59</xdr:row>
      <xdr:rowOff>54331</xdr:rowOff>
    </xdr:to>
    <xdr:sp macro="" textlink="">
      <xdr:nvSpPr>
        <xdr:cNvPr id="372" name="楕円 371"/>
        <xdr:cNvSpPr/>
      </xdr:nvSpPr>
      <xdr:spPr>
        <a:xfrm>
          <a:off x="9588500" y="1006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45458</xdr:rowOff>
    </xdr:from>
    <xdr:ext cx="469744" cy="259045"/>
    <xdr:sp macro="" textlink="">
      <xdr:nvSpPr>
        <xdr:cNvPr id="373" name="テキスト ボックス 372"/>
        <xdr:cNvSpPr txBox="1"/>
      </xdr:nvSpPr>
      <xdr:spPr>
        <a:xfrm>
          <a:off x="9404428" y="10161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121666</xdr:rowOff>
    </xdr:from>
    <xdr:to>
      <xdr:col>46</xdr:col>
      <xdr:colOff>38100</xdr:colOff>
      <xdr:row>59</xdr:row>
      <xdr:rowOff>51816</xdr:rowOff>
    </xdr:to>
    <xdr:sp macro="" textlink="">
      <xdr:nvSpPr>
        <xdr:cNvPr id="374" name="楕円 373"/>
        <xdr:cNvSpPr/>
      </xdr:nvSpPr>
      <xdr:spPr>
        <a:xfrm>
          <a:off x="8699500" y="1006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42943</xdr:rowOff>
    </xdr:from>
    <xdr:ext cx="469744" cy="259045"/>
    <xdr:sp macro="" textlink="">
      <xdr:nvSpPr>
        <xdr:cNvPr id="375" name="テキスト ボックス 374"/>
        <xdr:cNvSpPr txBox="1"/>
      </xdr:nvSpPr>
      <xdr:spPr>
        <a:xfrm>
          <a:off x="8515428" y="10158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106414</xdr:rowOff>
    </xdr:from>
    <xdr:to>
      <xdr:col>41</xdr:col>
      <xdr:colOff>101600</xdr:colOff>
      <xdr:row>59</xdr:row>
      <xdr:rowOff>36564</xdr:rowOff>
    </xdr:to>
    <xdr:sp macro="" textlink="">
      <xdr:nvSpPr>
        <xdr:cNvPr id="376" name="楕円 375"/>
        <xdr:cNvSpPr/>
      </xdr:nvSpPr>
      <xdr:spPr>
        <a:xfrm>
          <a:off x="7810500" y="1005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27691</xdr:rowOff>
    </xdr:from>
    <xdr:ext cx="469744" cy="259045"/>
    <xdr:sp macro="" textlink="">
      <xdr:nvSpPr>
        <xdr:cNvPr id="377" name="テキスト ボックス 376"/>
        <xdr:cNvSpPr txBox="1"/>
      </xdr:nvSpPr>
      <xdr:spPr>
        <a:xfrm>
          <a:off x="7626428" y="1014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55207</xdr:rowOff>
    </xdr:from>
    <xdr:to>
      <xdr:col>36</xdr:col>
      <xdr:colOff>165100</xdr:colOff>
      <xdr:row>58</xdr:row>
      <xdr:rowOff>156807</xdr:rowOff>
    </xdr:to>
    <xdr:sp macro="" textlink="">
      <xdr:nvSpPr>
        <xdr:cNvPr id="378" name="楕円 377"/>
        <xdr:cNvSpPr/>
      </xdr:nvSpPr>
      <xdr:spPr>
        <a:xfrm>
          <a:off x="6921500" y="999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147934</xdr:rowOff>
    </xdr:from>
    <xdr:ext cx="469744" cy="259045"/>
    <xdr:sp macro="" textlink="">
      <xdr:nvSpPr>
        <xdr:cNvPr id="379" name="テキスト ボックス 378"/>
        <xdr:cNvSpPr txBox="1"/>
      </xdr:nvSpPr>
      <xdr:spPr>
        <a:xfrm>
          <a:off x="6737428" y="10092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57036</xdr:rowOff>
    </xdr:from>
    <xdr:to>
      <xdr:col>54</xdr:col>
      <xdr:colOff>189865</xdr:colOff>
      <xdr:row>79</xdr:row>
      <xdr:rowOff>34379</xdr:rowOff>
    </xdr:to>
    <xdr:cxnSp macro="">
      <xdr:nvCxnSpPr>
        <xdr:cNvPr id="403" name="直線コネクタ 402"/>
        <xdr:cNvCxnSpPr/>
      </xdr:nvCxnSpPr>
      <xdr:spPr>
        <a:xfrm flipV="1">
          <a:off x="10475595" y="12229986"/>
          <a:ext cx="1270" cy="134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38206</xdr:rowOff>
    </xdr:from>
    <xdr:ext cx="378565" cy="259045"/>
    <xdr:sp macro="" textlink="">
      <xdr:nvSpPr>
        <xdr:cNvPr id="404" name="商工費最小値テキスト"/>
        <xdr:cNvSpPr txBox="1"/>
      </xdr:nvSpPr>
      <xdr:spPr>
        <a:xfrm>
          <a:off x="10528300" y="13582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34379</xdr:rowOff>
    </xdr:from>
    <xdr:to>
      <xdr:col>55</xdr:col>
      <xdr:colOff>88900</xdr:colOff>
      <xdr:row>79</xdr:row>
      <xdr:rowOff>34379</xdr:rowOff>
    </xdr:to>
    <xdr:cxnSp macro="">
      <xdr:nvCxnSpPr>
        <xdr:cNvPr id="405" name="直線コネクタ 404"/>
        <xdr:cNvCxnSpPr/>
      </xdr:nvCxnSpPr>
      <xdr:spPr>
        <a:xfrm>
          <a:off x="10388600" y="1357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3713</xdr:rowOff>
    </xdr:from>
    <xdr:ext cx="599010" cy="259045"/>
    <xdr:sp macro="" textlink="">
      <xdr:nvSpPr>
        <xdr:cNvPr id="406" name="商工費最大値テキスト"/>
        <xdr:cNvSpPr txBox="1"/>
      </xdr:nvSpPr>
      <xdr:spPr>
        <a:xfrm>
          <a:off x="10528300" y="1200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107,009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57036</xdr:rowOff>
    </xdr:from>
    <xdr:to>
      <xdr:col>55</xdr:col>
      <xdr:colOff>88900</xdr:colOff>
      <xdr:row>71</xdr:row>
      <xdr:rowOff>57036</xdr:rowOff>
    </xdr:to>
    <xdr:cxnSp macro="">
      <xdr:nvCxnSpPr>
        <xdr:cNvPr id="407" name="直線コネクタ 406"/>
        <xdr:cNvCxnSpPr/>
      </xdr:nvCxnSpPr>
      <xdr:spPr>
        <a:xfrm>
          <a:off x="10388600" y="1222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21870</xdr:rowOff>
    </xdr:from>
    <xdr:to>
      <xdr:col>55</xdr:col>
      <xdr:colOff>0</xdr:colOff>
      <xdr:row>79</xdr:row>
      <xdr:rowOff>34379</xdr:rowOff>
    </xdr:to>
    <xdr:cxnSp macro="">
      <xdr:nvCxnSpPr>
        <xdr:cNvPr id="408" name="直線コネクタ 407"/>
        <xdr:cNvCxnSpPr/>
      </xdr:nvCxnSpPr>
      <xdr:spPr>
        <a:xfrm>
          <a:off x="9639300" y="13566420"/>
          <a:ext cx="838200" cy="1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121023</xdr:rowOff>
    </xdr:from>
    <xdr:ext cx="534377" cy="259045"/>
    <xdr:sp macro="" textlink="">
      <xdr:nvSpPr>
        <xdr:cNvPr id="409" name="商工費平均値テキスト"/>
        <xdr:cNvSpPr txBox="1"/>
      </xdr:nvSpPr>
      <xdr:spPr>
        <a:xfrm>
          <a:off x="10528300" y="13151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98146</xdr:rowOff>
    </xdr:from>
    <xdr:to>
      <xdr:col>55</xdr:col>
      <xdr:colOff>50800</xdr:colOff>
      <xdr:row>78</xdr:row>
      <xdr:rowOff>28296</xdr:rowOff>
    </xdr:to>
    <xdr:sp macro="" textlink="">
      <xdr:nvSpPr>
        <xdr:cNvPr id="410" name="フローチャート: 判断 409"/>
        <xdr:cNvSpPr/>
      </xdr:nvSpPr>
      <xdr:spPr>
        <a:xfrm>
          <a:off x="10426700" y="1329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21870</xdr:rowOff>
    </xdr:from>
    <xdr:to>
      <xdr:col>50</xdr:col>
      <xdr:colOff>114300</xdr:colOff>
      <xdr:row>79</xdr:row>
      <xdr:rowOff>30429</xdr:rowOff>
    </xdr:to>
    <xdr:cxnSp macro="">
      <xdr:nvCxnSpPr>
        <xdr:cNvPr id="411" name="直線コネクタ 410"/>
        <xdr:cNvCxnSpPr/>
      </xdr:nvCxnSpPr>
      <xdr:spPr>
        <a:xfrm flipV="1">
          <a:off x="8750300" y="13566420"/>
          <a:ext cx="889000" cy="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141185</xdr:rowOff>
    </xdr:from>
    <xdr:to>
      <xdr:col>50</xdr:col>
      <xdr:colOff>165100</xdr:colOff>
      <xdr:row>78</xdr:row>
      <xdr:rowOff>71335</xdr:rowOff>
    </xdr:to>
    <xdr:sp macro="" textlink="">
      <xdr:nvSpPr>
        <xdr:cNvPr id="412" name="フローチャート: 判断 411"/>
        <xdr:cNvSpPr/>
      </xdr:nvSpPr>
      <xdr:spPr>
        <a:xfrm>
          <a:off x="9588500" y="1334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87862</xdr:rowOff>
    </xdr:from>
    <xdr:ext cx="534377" cy="259045"/>
    <xdr:sp macro="" textlink="">
      <xdr:nvSpPr>
        <xdr:cNvPr id="413" name="テキスト ボックス 412"/>
        <xdr:cNvSpPr txBox="1"/>
      </xdr:nvSpPr>
      <xdr:spPr>
        <a:xfrm>
          <a:off x="9372111" y="1311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30429</xdr:rowOff>
    </xdr:from>
    <xdr:to>
      <xdr:col>45</xdr:col>
      <xdr:colOff>177800</xdr:colOff>
      <xdr:row>79</xdr:row>
      <xdr:rowOff>34480</xdr:rowOff>
    </xdr:to>
    <xdr:cxnSp macro="">
      <xdr:nvCxnSpPr>
        <xdr:cNvPr id="414" name="直線コネクタ 413"/>
        <xdr:cNvCxnSpPr/>
      </xdr:nvCxnSpPr>
      <xdr:spPr>
        <a:xfrm flipV="1">
          <a:off x="7861300" y="13574979"/>
          <a:ext cx="889000" cy="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131787</xdr:rowOff>
    </xdr:from>
    <xdr:to>
      <xdr:col>46</xdr:col>
      <xdr:colOff>38100</xdr:colOff>
      <xdr:row>78</xdr:row>
      <xdr:rowOff>61937</xdr:rowOff>
    </xdr:to>
    <xdr:sp macro="" textlink="">
      <xdr:nvSpPr>
        <xdr:cNvPr id="415" name="フローチャート: 判断 414"/>
        <xdr:cNvSpPr/>
      </xdr:nvSpPr>
      <xdr:spPr>
        <a:xfrm>
          <a:off x="8699500" y="1333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78464</xdr:rowOff>
    </xdr:from>
    <xdr:ext cx="534377" cy="259045"/>
    <xdr:sp macro="" textlink="">
      <xdr:nvSpPr>
        <xdr:cNvPr id="416" name="テキスト ボックス 415"/>
        <xdr:cNvSpPr txBox="1"/>
      </xdr:nvSpPr>
      <xdr:spPr>
        <a:xfrm>
          <a:off x="8483111" y="1310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22644</xdr:rowOff>
    </xdr:from>
    <xdr:to>
      <xdr:col>41</xdr:col>
      <xdr:colOff>50800</xdr:colOff>
      <xdr:row>79</xdr:row>
      <xdr:rowOff>34480</xdr:rowOff>
    </xdr:to>
    <xdr:cxnSp macro="">
      <xdr:nvCxnSpPr>
        <xdr:cNvPr id="417" name="直線コネクタ 416"/>
        <xdr:cNvCxnSpPr/>
      </xdr:nvCxnSpPr>
      <xdr:spPr>
        <a:xfrm>
          <a:off x="6972300" y="13567194"/>
          <a:ext cx="889000" cy="1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166663</xdr:rowOff>
    </xdr:from>
    <xdr:to>
      <xdr:col>41</xdr:col>
      <xdr:colOff>101600</xdr:colOff>
      <xdr:row>78</xdr:row>
      <xdr:rowOff>96813</xdr:rowOff>
    </xdr:to>
    <xdr:sp macro="" textlink="">
      <xdr:nvSpPr>
        <xdr:cNvPr id="418" name="フローチャート: 判断 417"/>
        <xdr:cNvSpPr/>
      </xdr:nvSpPr>
      <xdr:spPr>
        <a:xfrm>
          <a:off x="7810500" y="1336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113340</xdr:rowOff>
    </xdr:from>
    <xdr:ext cx="534377" cy="259045"/>
    <xdr:sp macro="" textlink="">
      <xdr:nvSpPr>
        <xdr:cNvPr id="419" name="テキスト ボックス 418"/>
        <xdr:cNvSpPr txBox="1"/>
      </xdr:nvSpPr>
      <xdr:spPr>
        <a:xfrm>
          <a:off x="7594111" y="1314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86043</xdr:rowOff>
    </xdr:from>
    <xdr:to>
      <xdr:col>36</xdr:col>
      <xdr:colOff>165100</xdr:colOff>
      <xdr:row>78</xdr:row>
      <xdr:rowOff>16193</xdr:rowOff>
    </xdr:to>
    <xdr:sp macro="" textlink="">
      <xdr:nvSpPr>
        <xdr:cNvPr id="420" name="フローチャート: 判断 419"/>
        <xdr:cNvSpPr/>
      </xdr:nvSpPr>
      <xdr:spPr>
        <a:xfrm>
          <a:off x="6921500" y="1328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32720</xdr:rowOff>
    </xdr:from>
    <xdr:ext cx="534377" cy="259045"/>
    <xdr:sp macro="" textlink="">
      <xdr:nvSpPr>
        <xdr:cNvPr id="421" name="テキスト ボックス 420"/>
        <xdr:cNvSpPr txBox="1"/>
      </xdr:nvSpPr>
      <xdr:spPr>
        <a:xfrm>
          <a:off x="6705111" y="1306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155029</xdr:rowOff>
    </xdr:from>
    <xdr:to>
      <xdr:col>55</xdr:col>
      <xdr:colOff>50800</xdr:colOff>
      <xdr:row>79</xdr:row>
      <xdr:rowOff>85179</xdr:rowOff>
    </xdr:to>
    <xdr:sp macro="" textlink="">
      <xdr:nvSpPr>
        <xdr:cNvPr id="427" name="楕円 426"/>
        <xdr:cNvSpPr/>
      </xdr:nvSpPr>
      <xdr:spPr>
        <a:xfrm>
          <a:off x="10426700" y="1352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69956</xdr:rowOff>
    </xdr:from>
    <xdr:ext cx="378565" cy="259045"/>
    <xdr:sp macro="" textlink="">
      <xdr:nvSpPr>
        <xdr:cNvPr id="428" name="商工費該当値テキスト"/>
        <xdr:cNvSpPr txBox="1"/>
      </xdr:nvSpPr>
      <xdr:spPr>
        <a:xfrm>
          <a:off x="10528300" y="134430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142520</xdr:rowOff>
    </xdr:from>
    <xdr:to>
      <xdr:col>50</xdr:col>
      <xdr:colOff>165100</xdr:colOff>
      <xdr:row>79</xdr:row>
      <xdr:rowOff>72670</xdr:rowOff>
    </xdr:to>
    <xdr:sp macro="" textlink="">
      <xdr:nvSpPr>
        <xdr:cNvPr id="429" name="楕円 428"/>
        <xdr:cNvSpPr/>
      </xdr:nvSpPr>
      <xdr:spPr>
        <a:xfrm>
          <a:off x="9588500" y="1351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63797</xdr:rowOff>
    </xdr:from>
    <xdr:ext cx="469744" cy="259045"/>
    <xdr:sp macro="" textlink="">
      <xdr:nvSpPr>
        <xdr:cNvPr id="430" name="テキスト ボックス 429"/>
        <xdr:cNvSpPr txBox="1"/>
      </xdr:nvSpPr>
      <xdr:spPr>
        <a:xfrm>
          <a:off x="9404428" y="1360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151079</xdr:rowOff>
    </xdr:from>
    <xdr:to>
      <xdr:col>46</xdr:col>
      <xdr:colOff>38100</xdr:colOff>
      <xdr:row>79</xdr:row>
      <xdr:rowOff>81229</xdr:rowOff>
    </xdr:to>
    <xdr:sp macro="" textlink="">
      <xdr:nvSpPr>
        <xdr:cNvPr id="431" name="楕円 430"/>
        <xdr:cNvSpPr/>
      </xdr:nvSpPr>
      <xdr:spPr>
        <a:xfrm>
          <a:off x="8699500" y="1352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72356</xdr:rowOff>
    </xdr:from>
    <xdr:ext cx="469744" cy="259045"/>
    <xdr:sp macro="" textlink="">
      <xdr:nvSpPr>
        <xdr:cNvPr id="432" name="テキスト ボックス 431"/>
        <xdr:cNvSpPr txBox="1"/>
      </xdr:nvSpPr>
      <xdr:spPr>
        <a:xfrm>
          <a:off x="8515428" y="13616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155130</xdr:rowOff>
    </xdr:from>
    <xdr:to>
      <xdr:col>41</xdr:col>
      <xdr:colOff>101600</xdr:colOff>
      <xdr:row>79</xdr:row>
      <xdr:rowOff>85280</xdr:rowOff>
    </xdr:to>
    <xdr:sp macro="" textlink="">
      <xdr:nvSpPr>
        <xdr:cNvPr id="433" name="楕円 432"/>
        <xdr:cNvSpPr/>
      </xdr:nvSpPr>
      <xdr:spPr>
        <a:xfrm>
          <a:off x="7810500" y="1352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76407</xdr:rowOff>
    </xdr:from>
    <xdr:ext cx="378565" cy="259045"/>
    <xdr:sp macro="" textlink="">
      <xdr:nvSpPr>
        <xdr:cNvPr id="434" name="テキスト ボックス 433"/>
        <xdr:cNvSpPr txBox="1"/>
      </xdr:nvSpPr>
      <xdr:spPr>
        <a:xfrm>
          <a:off x="7672017" y="13620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143294</xdr:rowOff>
    </xdr:from>
    <xdr:to>
      <xdr:col>36</xdr:col>
      <xdr:colOff>165100</xdr:colOff>
      <xdr:row>79</xdr:row>
      <xdr:rowOff>73444</xdr:rowOff>
    </xdr:to>
    <xdr:sp macro="" textlink="">
      <xdr:nvSpPr>
        <xdr:cNvPr id="435" name="楕円 434"/>
        <xdr:cNvSpPr/>
      </xdr:nvSpPr>
      <xdr:spPr>
        <a:xfrm>
          <a:off x="6921500" y="1351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64571</xdr:rowOff>
    </xdr:from>
    <xdr:ext cx="469744" cy="259045"/>
    <xdr:sp macro="" textlink="">
      <xdr:nvSpPr>
        <xdr:cNvPr id="436" name="テキスト ボックス 435"/>
        <xdr:cNvSpPr txBox="1"/>
      </xdr:nvSpPr>
      <xdr:spPr>
        <a:xfrm>
          <a:off x="6737428" y="13609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94391</xdr:rowOff>
    </xdr:from>
    <xdr:to>
      <xdr:col>54</xdr:col>
      <xdr:colOff>189865</xdr:colOff>
      <xdr:row>98</xdr:row>
      <xdr:rowOff>79355</xdr:rowOff>
    </xdr:to>
    <xdr:cxnSp macro="">
      <xdr:nvCxnSpPr>
        <xdr:cNvPr id="458" name="直線コネクタ 457"/>
        <xdr:cNvCxnSpPr/>
      </xdr:nvCxnSpPr>
      <xdr:spPr>
        <a:xfrm flipV="1">
          <a:off x="10475595" y="15867791"/>
          <a:ext cx="1270" cy="1013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83182</xdr:rowOff>
    </xdr:from>
    <xdr:ext cx="534377" cy="259045"/>
    <xdr:sp macro="" textlink="">
      <xdr:nvSpPr>
        <xdr:cNvPr id="459" name="土木費最小値テキスト"/>
        <xdr:cNvSpPr txBox="1"/>
      </xdr:nvSpPr>
      <xdr:spPr>
        <a:xfrm>
          <a:off x="10528300" y="1688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79355</xdr:rowOff>
    </xdr:from>
    <xdr:to>
      <xdr:col>55</xdr:col>
      <xdr:colOff>88900</xdr:colOff>
      <xdr:row>98</xdr:row>
      <xdr:rowOff>79355</xdr:rowOff>
    </xdr:to>
    <xdr:cxnSp macro="">
      <xdr:nvCxnSpPr>
        <xdr:cNvPr id="460" name="直線コネクタ 459"/>
        <xdr:cNvCxnSpPr/>
      </xdr:nvCxnSpPr>
      <xdr:spPr>
        <a:xfrm>
          <a:off x="10388600" y="16881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41068</xdr:rowOff>
    </xdr:from>
    <xdr:ext cx="599010" cy="259045"/>
    <xdr:sp macro="" textlink="">
      <xdr:nvSpPr>
        <xdr:cNvPr id="461" name="土木費最大値テキスト"/>
        <xdr:cNvSpPr txBox="1"/>
      </xdr:nvSpPr>
      <xdr:spPr>
        <a:xfrm>
          <a:off x="10528300" y="15643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94391</xdr:rowOff>
    </xdr:from>
    <xdr:to>
      <xdr:col>55</xdr:col>
      <xdr:colOff>88900</xdr:colOff>
      <xdr:row>92</xdr:row>
      <xdr:rowOff>94391</xdr:rowOff>
    </xdr:to>
    <xdr:cxnSp macro="">
      <xdr:nvCxnSpPr>
        <xdr:cNvPr id="462" name="直線コネクタ 461"/>
        <xdr:cNvCxnSpPr/>
      </xdr:nvCxnSpPr>
      <xdr:spPr>
        <a:xfrm>
          <a:off x="10388600" y="15867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55790</xdr:rowOff>
    </xdr:from>
    <xdr:to>
      <xdr:col>55</xdr:col>
      <xdr:colOff>0</xdr:colOff>
      <xdr:row>97</xdr:row>
      <xdr:rowOff>94757</xdr:rowOff>
    </xdr:to>
    <xdr:cxnSp macro="">
      <xdr:nvCxnSpPr>
        <xdr:cNvPr id="463" name="直線コネクタ 462"/>
        <xdr:cNvCxnSpPr/>
      </xdr:nvCxnSpPr>
      <xdr:spPr>
        <a:xfrm flipV="1">
          <a:off x="9639300" y="16686440"/>
          <a:ext cx="838200" cy="38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22330</xdr:rowOff>
    </xdr:from>
    <xdr:ext cx="534377" cy="259045"/>
    <xdr:sp macro="" textlink="">
      <xdr:nvSpPr>
        <xdr:cNvPr id="464" name="土木費平均値テキスト"/>
        <xdr:cNvSpPr txBox="1"/>
      </xdr:nvSpPr>
      <xdr:spPr>
        <a:xfrm>
          <a:off x="10528300" y="16481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170903</xdr:rowOff>
    </xdr:from>
    <xdr:to>
      <xdr:col>55</xdr:col>
      <xdr:colOff>50800</xdr:colOff>
      <xdr:row>97</xdr:row>
      <xdr:rowOff>101053</xdr:rowOff>
    </xdr:to>
    <xdr:sp macro="" textlink="">
      <xdr:nvSpPr>
        <xdr:cNvPr id="465" name="フローチャート: 判断 464"/>
        <xdr:cNvSpPr/>
      </xdr:nvSpPr>
      <xdr:spPr>
        <a:xfrm>
          <a:off x="104267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85824</xdr:rowOff>
    </xdr:from>
    <xdr:to>
      <xdr:col>50</xdr:col>
      <xdr:colOff>114300</xdr:colOff>
      <xdr:row>97</xdr:row>
      <xdr:rowOff>94757</xdr:rowOff>
    </xdr:to>
    <xdr:cxnSp macro="">
      <xdr:nvCxnSpPr>
        <xdr:cNvPr id="466" name="直線コネクタ 465"/>
        <xdr:cNvCxnSpPr/>
      </xdr:nvCxnSpPr>
      <xdr:spPr>
        <a:xfrm>
          <a:off x="8750300" y="16716474"/>
          <a:ext cx="889000" cy="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161128</xdr:rowOff>
    </xdr:from>
    <xdr:to>
      <xdr:col>50</xdr:col>
      <xdr:colOff>165100</xdr:colOff>
      <xdr:row>97</xdr:row>
      <xdr:rowOff>91278</xdr:rowOff>
    </xdr:to>
    <xdr:sp macro="" textlink="">
      <xdr:nvSpPr>
        <xdr:cNvPr id="467" name="フローチャート: 判断 466"/>
        <xdr:cNvSpPr/>
      </xdr:nvSpPr>
      <xdr:spPr>
        <a:xfrm>
          <a:off x="9588500" y="1662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107805</xdr:rowOff>
    </xdr:from>
    <xdr:ext cx="534377" cy="259045"/>
    <xdr:sp macro="" textlink="">
      <xdr:nvSpPr>
        <xdr:cNvPr id="468" name="テキスト ボックス 467"/>
        <xdr:cNvSpPr txBox="1"/>
      </xdr:nvSpPr>
      <xdr:spPr>
        <a:xfrm>
          <a:off x="9372111" y="1639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80350</xdr:rowOff>
    </xdr:from>
    <xdr:to>
      <xdr:col>45</xdr:col>
      <xdr:colOff>177800</xdr:colOff>
      <xdr:row>97</xdr:row>
      <xdr:rowOff>85824</xdr:rowOff>
    </xdr:to>
    <xdr:cxnSp macro="">
      <xdr:nvCxnSpPr>
        <xdr:cNvPr id="469" name="直線コネクタ 468"/>
        <xdr:cNvCxnSpPr/>
      </xdr:nvCxnSpPr>
      <xdr:spPr>
        <a:xfrm>
          <a:off x="7861300" y="16711000"/>
          <a:ext cx="889000" cy="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1191</xdr:rowOff>
    </xdr:from>
    <xdr:to>
      <xdr:col>46</xdr:col>
      <xdr:colOff>38100</xdr:colOff>
      <xdr:row>97</xdr:row>
      <xdr:rowOff>102791</xdr:rowOff>
    </xdr:to>
    <xdr:sp macro="" textlink="">
      <xdr:nvSpPr>
        <xdr:cNvPr id="470" name="フローチャート: 判断 469"/>
        <xdr:cNvSpPr/>
      </xdr:nvSpPr>
      <xdr:spPr>
        <a:xfrm>
          <a:off x="8699500" y="16631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119318</xdr:rowOff>
    </xdr:from>
    <xdr:ext cx="534377" cy="259045"/>
    <xdr:sp macro="" textlink="">
      <xdr:nvSpPr>
        <xdr:cNvPr id="471" name="テキスト ボックス 470"/>
        <xdr:cNvSpPr txBox="1"/>
      </xdr:nvSpPr>
      <xdr:spPr>
        <a:xfrm>
          <a:off x="8483111" y="1640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79646</xdr:rowOff>
    </xdr:from>
    <xdr:to>
      <xdr:col>41</xdr:col>
      <xdr:colOff>50800</xdr:colOff>
      <xdr:row>97</xdr:row>
      <xdr:rowOff>80350</xdr:rowOff>
    </xdr:to>
    <xdr:cxnSp macro="">
      <xdr:nvCxnSpPr>
        <xdr:cNvPr id="472" name="直線コネクタ 471"/>
        <xdr:cNvCxnSpPr/>
      </xdr:nvCxnSpPr>
      <xdr:spPr>
        <a:xfrm>
          <a:off x="6972300" y="16710296"/>
          <a:ext cx="889000" cy="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19048</xdr:rowOff>
    </xdr:from>
    <xdr:to>
      <xdr:col>41</xdr:col>
      <xdr:colOff>101600</xdr:colOff>
      <xdr:row>97</xdr:row>
      <xdr:rowOff>120648</xdr:rowOff>
    </xdr:to>
    <xdr:sp macro="" textlink="">
      <xdr:nvSpPr>
        <xdr:cNvPr id="473" name="フローチャート: 判断 472"/>
        <xdr:cNvSpPr/>
      </xdr:nvSpPr>
      <xdr:spPr>
        <a:xfrm>
          <a:off x="7810500" y="16649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137175</xdr:rowOff>
    </xdr:from>
    <xdr:ext cx="534377" cy="259045"/>
    <xdr:sp macro="" textlink="">
      <xdr:nvSpPr>
        <xdr:cNvPr id="474" name="テキスト ボックス 473"/>
        <xdr:cNvSpPr txBox="1"/>
      </xdr:nvSpPr>
      <xdr:spPr>
        <a:xfrm>
          <a:off x="7594111" y="16424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80314</xdr:rowOff>
    </xdr:from>
    <xdr:to>
      <xdr:col>36</xdr:col>
      <xdr:colOff>165100</xdr:colOff>
      <xdr:row>97</xdr:row>
      <xdr:rowOff>10464</xdr:rowOff>
    </xdr:to>
    <xdr:sp macro="" textlink="">
      <xdr:nvSpPr>
        <xdr:cNvPr id="475" name="フローチャート: 判断 474"/>
        <xdr:cNvSpPr/>
      </xdr:nvSpPr>
      <xdr:spPr>
        <a:xfrm>
          <a:off x="6921500" y="1653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26991</xdr:rowOff>
    </xdr:from>
    <xdr:ext cx="534377" cy="259045"/>
    <xdr:sp macro="" textlink="">
      <xdr:nvSpPr>
        <xdr:cNvPr id="476" name="テキスト ボックス 475"/>
        <xdr:cNvSpPr txBox="1"/>
      </xdr:nvSpPr>
      <xdr:spPr>
        <a:xfrm>
          <a:off x="6705111" y="16314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4990</xdr:rowOff>
    </xdr:from>
    <xdr:to>
      <xdr:col>55</xdr:col>
      <xdr:colOff>50800</xdr:colOff>
      <xdr:row>97</xdr:row>
      <xdr:rowOff>106590</xdr:rowOff>
    </xdr:to>
    <xdr:sp macro="" textlink="">
      <xdr:nvSpPr>
        <xdr:cNvPr id="482" name="楕円 481"/>
        <xdr:cNvSpPr/>
      </xdr:nvSpPr>
      <xdr:spPr>
        <a:xfrm>
          <a:off x="10426700" y="1663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154867</xdr:rowOff>
    </xdr:from>
    <xdr:ext cx="534377" cy="259045"/>
    <xdr:sp macro="" textlink="">
      <xdr:nvSpPr>
        <xdr:cNvPr id="483" name="土木費該当値テキスト"/>
        <xdr:cNvSpPr txBox="1"/>
      </xdr:nvSpPr>
      <xdr:spPr>
        <a:xfrm>
          <a:off x="10528300" y="1661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43957</xdr:rowOff>
    </xdr:from>
    <xdr:to>
      <xdr:col>50</xdr:col>
      <xdr:colOff>165100</xdr:colOff>
      <xdr:row>97</xdr:row>
      <xdr:rowOff>145557</xdr:rowOff>
    </xdr:to>
    <xdr:sp macro="" textlink="">
      <xdr:nvSpPr>
        <xdr:cNvPr id="484" name="楕円 483"/>
        <xdr:cNvSpPr/>
      </xdr:nvSpPr>
      <xdr:spPr>
        <a:xfrm>
          <a:off x="9588500" y="166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136684</xdr:rowOff>
    </xdr:from>
    <xdr:ext cx="534377" cy="259045"/>
    <xdr:sp macro="" textlink="">
      <xdr:nvSpPr>
        <xdr:cNvPr id="485" name="テキスト ボックス 484"/>
        <xdr:cNvSpPr txBox="1"/>
      </xdr:nvSpPr>
      <xdr:spPr>
        <a:xfrm>
          <a:off x="9372111" y="1676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35024</xdr:rowOff>
    </xdr:from>
    <xdr:to>
      <xdr:col>46</xdr:col>
      <xdr:colOff>38100</xdr:colOff>
      <xdr:row>97</xdr:row>
      <xdr:rowOff>136624</xdr:rowOff>
    </xdr:to>
    <xdr:sp macro="" textlink="">
      <xdr:nvSpPr>
        <xdr:cNvPr id="486" name="楕円 485"/>
        <xdr:cNvSpPr/>
      </xdr:nvSpPr>
      <xdr:spPr>
        <a:xfrm>
          <a:off x="8699500" y="1666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127751</xdr:rowOff>
    </xdr:from>
    <xdr:ext cx="534377" cy="259045"/>
    <xdr:sp macro="" textlink="">
      <xdr:nvSpPr>
        <xdr:cNvPr id="487" name="テキスト ボックス 486"/>
        <xdr:cNvSpPr txBox="1"/>
      </xdr:nvSpPr>
      <xdr:spPr>
        <a:xfrm>
          <a:off x="8483111" y="1675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29550</xdr:rowOff>
    </xdr:from>
    <xdr:to>
      <xdr:col>41</xdr:col>
      <xdr:colOff>101600</xdr:colOff>
      <xdr:row>97</xdr:row>
      <xdr:rowOff>131150</xdr:rowOff>
    </xdr:to>
    <xdr:sp macro="" textlink="">
      <xdr:nvSpPr>
        <xdr:cNvPr id="488" name="楕円 487"/>
        <xdr:cNvSpPr/>
      </xdr:nvSpPr>
      <xdr:spPr>
        <a:xfrm>
          <a:off x="7810500" y="1666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122277</xdr:rowOff>
    </xdr:from>
    <xdr:ext cx="534377" cy="259045"/>
    <xdr:sp macro="" textlink="">
      <xdr:nvSpPr>
        <xdr:cNvPr id="489" name="テキスト ボックス 488"/>
        <xdr:cNvSpPr txBox="1"/>
      </xdr:nvSpPr>
      <xdr:spPr>
        <a:xfrm>
          <a:off x="7594111" y="1675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28846</xdr:rowOff>
    </xdr:from>
    <xdr:to>
      <xdr:col>36</xdr:col>
      <xdr:colOff>165100</xdr:colOff>
      <xdr:row>97</xdr:row>
      <xdr:rowOff>130446</xdr:rowOff>
    </xdr:to>
    <xdr:sp macro="" textlink="">
      <xdr:nvSpPr>
        <xdr:cNvPr id="490" name="楕円 489"/>
        <xdr:cNvSpPr/>
      </xdr:nvSpPr>
      <xdr:spPr>
        <a:xfrm>
          <a:off x="6921500" y="1665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121573</xdr:rowOff>
    </xdr:from>
    <xdr:ext cx="534377" cy="259045"/>
    <xdr:sp macro="" textlink="">
      <xdr:nvSpPr>
        <xdr:cNvPr id="491" name="テキスト ボックス 490"/>
        <xdr:cNvSpPr txBox="1"/>
      </xdr:nvSpPr>
      <xdr:spPr>
        <a:xfrm>
          <a:off x="6705111" y="1675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139069</xdr:rowOff>
    </xdr:from>
    <xdr:to>
      <xdr:col>85</xdr:col>
      <xdr:colOff>126364</xdr:colOff>
      <xdr:row>38</xdr:row>
      <xdr:rowOff>120432</xdr:rowOff>
    </xdr:to>
    <xdr:cxnSp macro="">
      <xdr:nvCxnSpPr>
        <xdr:cNvPr id="517" name="直線コネクタ 516"/>
        <xdr:cNvCxnSpPr/>
      </xdr:nvCxnSpPr>
      <xdr:spPr>
        <a:xfrm flipV="1">
          <a:off x="16317595" y="5282569"/>
          <a:ext cx="1269" cy="1352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124259</xdr:rowOff>
    </xdr:from>
    <xdr:ext cx="534377" cy="259045"/>
    <xdr:sp macro="" textlink="">
      <xdr:nvSpPr>
        <xdr:cNvPr id="518" name="消防費最小値テキスト"/>
        <xdr:cNvSpPr txBox="1"/>
      </xdr:nvSpPr>
      <xdr:spPr>
        <a:xfrm>
          <a:off x="16370300" y="663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120432</xdr:rowOff>
    </xdr:from>
    <xdr:to>
      <xdr:col>86</xdr:col>
      <xdr:colOff>25400</xdr:colOff>
      <xdr:row>38</xdr:row>
      <xdr:rowOff>120432</xdr:rowOff>
    </xdr:to>
    <xdr:cxnSp macro="">
      <xdr:nvCxnSpPr>
        <xdr:cNvPr id="519" name="直線コネクタ 518"/>
        <xdr:cNvCxnSpPr/>
      </xdr:nvCxnSpPr>
      <xdr:spPr>
        <a:xfrm>
          <a:off x="16230600" y="663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85746</xdr:rowOff>
    </xdr:from>
    <xdr:ext cx="599010" cy="259045"/>
    <xdr:sp macro="" textlink="">
      <xdr:nvSpPr>
        <xdr:cNvPr id="520" name="消防費最大値テキスト"/>
        <xdr:cNvSpPr txBox="1"/>
      </xdr:nvSpPr>
      <xdr:spPr>
        <a:xfrm>
          <a:off x="16370300" y="5057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138,058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139069</xdr:rowOff>
    </xdr:from>
    <xdr:to>
      <xdr:col>86</xdr:col>
      <xdr:colOff>25400</xdr:colOff>
      <xdr:row>30</xdr:row>
      <xdr:rowOff>139069</xdr:rowOff>
    </xdr:to>
    <xdr:cxnSp macro="">
      <xdr:nvCxnSpPr>
        <xdr:cNvPr id="521" name="直線コネクタ 520"/>
        <xdr:cNvCxnSpPr/>
      </xdr:nvCxnSpPr>
      <xdr:spPr>
        <a:xfrm>
          <a:off x="16230600" y="528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86414</xdr:rowOff>
    </xdr:from>
    <xdr:to>
      <xdr:col>85</xdr:col>
      <xdr:colOff>127000</xdr:colOff>
      <xdr:row>38</xdr:row>
      <xdr:rowOff>47204</xdr:rowOff>
    </xdr:to>
    <xdr:cxnSp macro="">
      <xdr:nvCxnSpPr>
        <xdr:cNvPr id="522" name="直線コネクタ 521"/>
        <xdr:cNvCxnSpPr/>
      </xdr:nvCxnSpPr>
      <xdr:spPr>
        <a:xfrm>
          <a:off x="15481300" y="6430064"/>
          <a:ext cx="838200" cy="13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110395</xdr:rowOff>
    </xdr:from>
    <xdr:ext cx="534377" cy="259045"/>
    <xdr:sp macro="" textlink="">
      <xdr:nvSpPr>
        <xdr:cNvPr id="523" name="消防費平均値テキスト"/>
        <xdr:cNvSpPr txBox="1"/>
      </xdr:nvSpPr>
      <xdr:spPr>
        <a:xfrm>
          <a:off x="16370300" y="6282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87518</xdr:rowOff>
    </xdr:from>
    <xdr:to>
      <xdr:col>85</xdr:col>
      <xdr:colOff>177800</xdr:colOff>
      <xdr:row>38</xdr:row>
      <xdr:rowOff>17667</xdr:rowOff>
    </xdr:to>
    <xdr:sp macro="" textlink="">
      <xdr:nvSpPr>
        <xdr:cNvPr id="524" name="フローチャート: 判断 523"/>
        <xdr:cNvSpPr/>
      </xdr:nvSpPr>
      <xdr:spPr>
        <a:xfrm>
          <a:off x="16268700" y="643116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86414</xdr:rowOff>
    </xdr:from>
    <xdr:to>
      <xdr:col>81</xdr:col>
      <xdr:colOff>50800</xdr:colOff>
      <xdr:row>38</xdr:row>
      <xdr:rowOff>101915</xdr:rowOff>
    </xdr:to>
    <xdr:cxnSp macro="">
      <xdr:nvCxnSpPr>
        <xdr:cNvPr id="525" name="直線コネクタ 524"/>
        <xdr:cNvCxnSpPr/>
      </xdr:nvCxnSpPr>
      <xdr:spPr>
        <a:xfrm flipV="1">
          <a:off x="14592300" y="6430064"/>
          <a:ext cx="889000" cy="186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81335</xdr:rowOff>
    </xdr:from>
    <xdr:to>
      <xdr:col>81</xdr:col>
      <xdr:colOff>101600</xdr:colOff>
      <xdr:row>38</xdr:row>
      <xdr:rowOff>11485</xdr:rowOff>
    </xdr:to>
    <xdr:sp macro="" textlink="">
      <xdr:nvSpPr>
        <xdr:cNvPr id="526" name="フローチャート: 判断 525"/>
        <xdr:cNvSpPr/>
      </xdr:nvSpPr>
      <xdr:spPr>
        <a:xfrm>
          <a:off x="15430500" y="642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2612</xdr:rowOff>
    </xdr:from>
    <xdr:ext cx="534377" cy="259045"/>
    <xdr:sp macro="" textlink="">
      <xdr:nvSpPr>
        <xdr:cNvPr id="527" name="テキスト ボックス 526"/>
        <xdr:cNvSpPr txBox="1"/>
      </xdr:nvSpPr>
      <xdr:spPr>
        <a:xfrm>
          <a:off x="15214111" y="651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73537</xdr:rowOff>
    </xdr:from>
    <xdr:to>
      <xdr:col>76</xdr:col>
      <xdr:colOff>114300</xdr:colOff>
      <xdr:row>38</xdr:row>
      <xdr:rowOff>101915</xdr:rowOff>
    </xdr:to>
    <xdr:cxnSp macro="">
      <xdr:nvCxnSpPr>
        <xdr:cNvPr id="528" name="直線コネクタ 527"/>
        <xdr:cNvCxnSpPr/>
      </xdr:nvCxnSpPr>
      <xdr:spPr>
        <a:xfrm>
          <a:off x="13703300" y="6588637"/>
          <a:ext cx="889000" cy="2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113665</xdr:rowOff>
    </xdr:from>
    <xdr:to>
      <xdr:col>76</xdr:col>
      <xdr:colOff>165100</xdr:colOff>
      <xdr:row>38</xdr:row>
      <xdr:rowOff>43815</xdr:rowOff>
    </xdr:to>
    <xdr:sp macro="" textlink="">
      <xdr:nvSpPr>
        <xdr:cNvPr id="529" name="フローチャート: 判断 528"/>
        <xdr:cNvSpPr/>
      </xdr:nvSpPr>
      <xdr:spPr>
        <a:xfrm>
          <a:off x="145415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60342</xdr:rowOff>
    </xdr:from>
    <xdr:ext cx="534377" cy="259045"/>
    <xdr:sp macro="" textlink="">
      <xdr:nvSpPr>
        <xdr:cNvPr id="530" name="テキスト ボックス 529"/>
        <xdr:cNvSpPr txBox="1"/>
      </xdr:nvSpPr>
      <xdr:spPr>
        <a:xfrm>
          <a:off x="14325111" y="623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73537</xdr:rowOff>
    </xdr:from>
    <xdr:to>
      <xdr:col>71</xdr:col>
      <xdr:colOff>177800</xdr:colOff>
      <xdr:row>38</xdr:row>
      <xdr:rowOff>119290</xdr:rowOff>
    </xdr:to>
    <xdr:cxnSp macro="">
      <xdr:nvCxnSpPr>
        <xdr:cNvPr id="531" name="直線コネクタ 530"/>
        <xdr:cNvCxnSpPr/>
      </xdr:nvCxnSpPr>
      <xdr:spPr>
        <a:xfrm flipV="1">
          <a:off x="12814300" y="6588637"/>
          <a:ext cx="889000" cy="4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117377</xdr:rowOff>
    </xdr:from>
    <xdr:to>
      <xdr:col>72</xdr:col>
      <xdr:colOff>38100</xdr:colOff>
      <xdr:row>38</xdr:row>
      <xdr:rowOff>47527</xdr:rowOff>
    </xdr:to>
    <xdr:sp macro="" textlink="">
      <xdr:nvSpPr>
        <xdr:cNvPr id="532" name="フローチャート: 判断 531"/>
        <xdr:cNvSpPr/>
      </xdr:nvSpPr>
      <xdr:spPr>
        <a:xfrm>
          <a:off x="13652500" y="646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64054</xdr:rowOff>
    </xdr:from>
    <xdr:ext cx="534377" cy="259045"/>
    <xdr:sp macro="" textlink="">
      <xdr:nvSpPr>
        <xdr:cNvPr id="533" name="テキスト ボックス 532"/>
        <xdr:cNvSpPr txBox="1"/>
      </xdr:nvSpPr>
      <xdr:spPr>
        <a:xfrm>
          <a:off x="13436111" y="623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125411</xdr:rowOff>
    </xdr:from>
    <xdr:to>
      <xdr:col>67</xdr:col>
      <xdr:colOff>101600</xdr:colOff>
      <xdr:row>38</xdr:row>
      <xdr:rowOff>55561</xdr:rowOff>
    </xdr:to>
    <xdr:sp macro="" textlink="">
      <xdr:nvSpPr>
        <xdr:cNvPr id="534" name="フローチャート: 判断 533"/>
        <xdr:cNvSpPr/>
      </xdr:nvSpPr>
      <xdr:spPr>
        <a:xfrm>
          <a:off x="12763500" y="64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72088</xdr:rowOff>
    </xdr:from>
    <xdr:ext cx="534377" cy="259045"/>
    <xdr:sp macro="" textlink="">
      <xdr:nvSpPr>
        <xdr:cNvPr id="535" name="テキスト ボックス 534"/>
        <xdr:cNvSpPr txBox="1"/>
      </xdr:nvSpPr>
      <xdr:spPr>
        <a:xfrm>
          <a:off x="12547111" y="624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167854</xdr:rowOff>
    </xdr:from>
    <xdr:to>
      <xdr:col>85</xdr:col>
      <xdr:colOff>177800</xdr:colOff>
      <xdr:row>38</xdr:row>
      <xdr:rowOff>98004</xdr:rowOff>
    </xdr:to>
    <xdr:sp macro="" textlink="">
      <xdr:nvSpPr>
        <xdr:cNvPr id="541" name="楕円 540"/>
        <xdr:cNvSpPr/>
      </xdr:nvSpPr>
      <xdr:spPr>
        <a:xfrm>
          <a:off x="16268700" y="651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82781</xdr:rowOff>
    </xdr:from>
    <xdr:ext cx="534377" cy="259045"/>
    <xdr:sp macro="" textlink="">
      <xdr:nvSpPr>
        <xdr:cNvPr id="542" name="消防費該当値テキスト"/>
        <xdr:cNvSpPr txBox="1"/>
      </xdr:nvSpPr>
      <xdr:spPr>
        <a:xfrm>
          <a:off x="16370300" y="642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35614</xdr:rowOff>
    </xdr:from>
    <xdr:to>
      <xdr:col>81</xdr:col>
      <xdr:colOff>101600</xdr:colOff>
      <xdr:row>37</xdr:row>
      <xdr:rowOff>137214</xdr:rowOff>
    </xdr:to>
    <xdr:sp macro="" textlink="">
      <xdr:nvSpPr>
        <xdr:cNvPr id="543" name="楕円 542"/>
        <xdr:cNvSpPr/>
      </xdr:nvSpPr>
      <xdr:spPr>
        <a:xfrm>
          <a:off x="15430500" y="637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153741</xdr:rowOff>
    </xdr:from>
    <xdr:ext cx="534377" cy="259045"/>
    <xdr:sp macro="" textlink="">
      <xdr:nvSpPr>
        <xdr:cNvPr id="544" name="テキスト ボックス 543"/>
        <xdr:cNvSpPr txBox="1"/>
      </xdr:nvSpPr>
      <xdr:spPr>
        <a:xfrm>
          <a:off x="15214111" y="615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51115</xdr:rowOff>
    </xdr:from>
    <xdr:to>
      <xdr:col>76</xdr:col>
      <xdr:colOff>165100</xdr:colOff>
      <xdr:row>38</xdr:row>
      <xdr:rowOff>152715</xdr:rowOff>
    </xdr:to>
    <xdr:sp macro="" textlink="">
      <xdr:nvSpPr>
        <xdr:cNvPr id="545" name="楕円 544"/>
        <xdr:cNvSpPr/>
      </xdr:nvSpPr>
      <xdr:spPr>
        <a:xfrm>
          <a:off x="14541500" y="656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143842</xdr:rowOff>
    </xdr:from>
    <xdr:ext cx="534377" cy="259045"/>
    <xdr:sp macro="" textlink="">
      <xdr:nvSpPr>
        <xdr:cNvPr id="546" name="テキスト ボックス 545"/>
        <xdr:cNvSpPr txBox="1"/>
      </xdr:nvSpPr>
      <xdr:spPr>
        <a:xfrm>
          <a:off x="14325111" y="665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22737</xdr:rowOff>
    </xdr:from>
    <xdr:to>
      <xdr:col>72</xdr:col>
      <xdr:colOff>38100</xdr:colOff>
      <xdr:row>38</xdr:row>
      <xdr:rowOff>124337</xdr:rowOff>
    </xdr:to>
    <xdr:sp macro="" textlink="">
      <xdr:nvSpPr>
        <xdr:cNvPr id="547" name="楕円 546"/>
        <xdr:cNvSpPr/>
      </xdr:nvSpPr>
      <xdr:spPr>
        <a:xfrm>
          <a:off x="13652500" y="653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115464</xdr:rowOff>
    </xdr:from>
    <xdr:ext cx="534377" cy="259045"/>
    <xdr:sp macro="" textlink="">
      <xdr:nvSpPr>
        <xdr:cNvPr id="548" name="テキスト ボックス 547"/>
        <xdr:cNvSpPr txBox="1"/>
      </xdr:nvSpPr>
      <xdr:spPr>
        <a:xfrm>
          <a:off x="13436111" y="663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68490</xdr:rowOff>
    </xdr:from>
    <xdr:to>
      <xdr:col>67</xdr:col>
      <xdr:colOff>101600</xdr:colOff>
      <xdr:row>38</xdr:row>
      <xdr:rowOff>170090</xdr:rowOff>
    </xdr:to>
    <xdr:sp macro="" textlink="">
      <xdr:nvSpPr>
        <xdr:cNvPr id="549" name="楕円 548"/>
        <xdr:cNvSpPr/>
      </xdr:nvSpPr>
      <xdr:spPr>
        <a:xfrm>
          <a:off x="12763500" y="658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161217</xdr:rowOff>
    </xdr:from>
    <xdr:ext cx="534377" cy="259045"/>
    <xdr:sp macro="" textlink="">
      <xdr:nvSpPr>
        <xdr:cNvPr id="550" name="テキスト ボックス 549"/>
        <xdr:cNvSpPr txBox="1"/>
      </xdr:nvSpPr>
      <xdr:spPr>
        <a:xfrm>
          <a:off x="12547111" y="667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4" name="テキスト ボックス 563"/>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100046</xdr:rowOff>
    </xdr:from>
    <xdr:to>
      <xdr:col>85</xdr:col>
      <xdr:colOff>126364</xdr:colOff>
      <xdr:row>58</xdr:row>
      <xdr:rowOff>111864</xdr:rowOff>
    </xdr:to>
    <xdr:cxnSp macro="">
      <xdr:nvCxnSpPr>
        <xdr:cNvPr id="574" name="直線コネクタ 573"/>
        <xdr:cNvCxnSpPr/>
      </xdr:nvCxnSpPr>
      <xdr:spPr>
        <a:xfrm flipV="1">
          <a:off x="16317595" y="8843996"/>
          <a:ext cx="1269" cy="1211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115691</xdr:rowOff>
    </xdr:from>
    <xdr:ext cx="534377" cy="259045"/>
    <xdr:sp macro="" textlink="">
      <xdr:nvSpPr>
        <xdr:cNvPr id="575" name="教育費最小値テキスト"/>
        <xdr:cNvSpPr txBox="1"/>
      </xdr:nvSpPr>
      <xdr:spPr>
        <a:xfrm>
          <a:off x="16370300" y="1005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111864</xdr:rowOff>
    </xdr:from>
    <xdr:to>
      <xdr:col>86</xdr:col>
      <xdr:colOff>25400</xdr:colOff>
      <xdr:row>58</xdr:row>
      <xdr:rowOff>111864</xdr:rowOff>
    </xdr:to>
    <xdr:cxnSp macro="">
      <xdr:nvCxnSpPr>
        <xdr:cNvPr id="576" name="直線コネクタ 575"/>
        <xdr:cNvCxnSpPr/>
      </xdr:nvCxnSpPr>
      <xdr:spPr>
        <a:xfrm>
          <a:off x="16230600" y="1005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46723</xdr:rowOff>
    </xdr:from>
    <xdr:ext cx="599010" cy="259045"/>
    <xdr:sp macro="" textlink="">
      <xdr:nvSpPr>
        <xdr:cNvPr id="577" name="教育費最大値テキスト"/>
        <xdr:cNvSpPr txBox="1"/>
      </xdr:nvSpPr>
      <xdr:spPr>
        <a:xfrm>
          <a:off x="16370300" y="861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100046</xdr:rowOff>
    </xdr:from>
    <xdr:to>
      <xdr:col>86</xdr:col>
      <xdr:colOff>25400</xdr:colOff>
      <xdr:row>51</xdr:row>
      <xdr:rowOff>100046</xdr:rowOff>
    </xdr:to>
    <xdr:cxnSp macro="">
      <xdr:nvCxnSpPr>
        <xdr:cNvPr id="578" name="直線コネクタ 577"/>
        <xdr:cNvCxnSpPr/>
      </xdr:nvCxnSpPr>
      <xdr:spPr>
        <a:xfrm>
          <a:off x="16230600" y="884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25347</xdr:rowOff>
    </xdr:from>
    <xdr:to>
      <xdr:col>85</xdr:col>
      <xdr:colOff>127000</xdr:colOff>
      <xdr:row>58</xdr:row>
      <xdr:rowOff>25998</xdr:rowOff>
    </xdr:to>
    <xdr:cxnSp macro="">
      <xdr:nvCxnSpPr>
        <xdr:cNvPr id="579" name="直線コネクタ 578"/>
        <xdr:cNvCxnSpPr/>
      </xdr:nvCxnSpPr>
      <xdr:spPr>
        <a:xfrm flipV="1">
          <a:off x="15481300" y="9969447"/>
          <a:ext cx="838200" cy="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81891</xdr:rowOff>
    </xdr:from>
    <xdr:ext cx="534377" cy="259045"/>
    <xdr:sp macro="" textlink="">
      <xdr:nvSpPr>
        <xdr:cNvPr id="580" name="教育費平均値テキスト"/>
        <xdr:cNvSpPr txBox="1"/>
      </xdr:nvSpPr>
      <xdr:spPr>
        <a:xfrm>
          <a:off x="16370300" y="96830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59014</xdr:rowOff>
    </xdr:from>
    <xdr:to>
      <xdr:col>85</xdr:col>
      <xdr:colOff>177800</xdr:colOff>
      <xdr:row>57</xdr:row>
      <xdr:rowOff>160614</xdr:rowOff>
    </xdr:to>
    <xdr:sp macro="" textlink="">
      <xdr:nvSpPr>
        <xdr:cNvPr id="581" name="フローチャート: 判断 580"/>
        <xdr:cNvSpPr/>
      </xdr:nvSpPr>
      <xdr:spPr>
        <a:xfrm>
          <a:off x="16268700" y="983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159672</xdr:rowOff>
    </xdr:from>
    <xdr:to>
      <xdr:col>81</xdr:col>
      <xdr:colOff>50800</xdr:colOff>
      <xdr:row>58</xdr:row>
      <xdr:rowOff>25998</xdr:rowOff>
    </xdr:to>
    <xdr:cxnSp macro="">
      <xdr:nvCxnSpPr>
        <xdr:cNvPr id="582" name="直線コネクタ 581"/>
        <xdr:cNvCxnSpPr/>
      </xdr:nvCxnSpPr>
      <xdr:spPr>
        <a:xfrm>
          <a:off x="14592300" y="9932322"/>
          <a:ext cx="889000" cy="37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94813</xdr:rowOff>
    </xdr:from>
    <xdr:to>
      <xdr:col>81</xdr:col>
      <xdr:colOff>101600</xdr:colOff>
      <xdr:row>58</xdr:row>
      <xdr:rowOff>24963</xdr:rowOff>
    </xdr:to>
    <xdr:sp macro="" textlink="">
      <xdr:nvSpPr>
        <xdr:cNvPr id="583" name="フローチャート: 判断 582"/>
        <xdr:cNvSpPr/>
      </xdr:nvSpPr>
      <xdr:spPr>
        <a:xfrm>
          <a:off x="15430500" y="98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41490</xdr:rowOff>
    </xdr:from>
    <xdr:ext cx="534377" cy="259045"/>
    <xdr:sp macro="" textlink="">
      <xdr:nvSpPr>
        <xdr:cNvPr id="584" name="テキスト ボックス 583"/>
        <xdr:cNvSpPr txBox="1"/>
      </xdr:nvSpPr>
      <xdr:spPr>
        <a:xfrm>
          <a:off x="15214111" y="964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159672</xdr:rowOff>
    </xdr:from>
    <xdr:to>
      <xdr:col>76</xdr:col>
      <xdr:colOff>114300</xdr:colOff>
      <xdr:row>58</xdr:row>
      <xdr:rowOff>18135</xdr:rowOff>
    </xdr:to>
    <xdr:cxnSp macro="">
      <xdr:nvCxnSpPr>
        <xdr:cNvPr id="585" name="直線コネクタ 584"/>
        <xdr:cNvCxnSpPr/>
      </xdr:nvCxnSpPr>
      <xdr:spPr>
        <a:xfrm flipV="1">
          <a:off x="13703300" y="9932322"/>
          <a:ext cx="889000" cy="2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100966</xdr:rowOff>
    </xdr:from>
    <xdr:to>
      <xdr:col>76</xdr:col>
      <xdr:colOff>165100</xdr:colOff>
      <xdr:row>58</xdr:row>
      <xdr:rowOff>31116</xdr:rowOff>
    </xdr:to>
    <xdr:sp macro="" textlink="">
      <xdr:nvSpPr>
        <xdr:cNvPr id="586" name="フローチャート: 判断 585"/>
        <xdr:cNvSpPr/>
      </xdr:nvSpPr>
      <xdr:spPr>
        <a:xfrm>
          <a:off x="14541500" y="987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47643</xdr:rowOff>
    </xdr:from>
    <xdr:ext cx="534377" cy="259045"/>
    <xdr:sp macro="" textlink="">
      <xdr:nvSpPr>
        <xdr:cNvPr id="587" name="テキスト ボックス 586"/>
        <xdr:cNvSpPr txBox="1"/>
      </xdr:nvSpPr>
      <xdr:spPr>
        <a:xfrm>
          <a:off x="14325111" y="964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18135</xdr:rowOff>
    </xdr:from>
    <xdr:to>
      <xdr:col>71</xdr:col>
      <xdr:colOff>177800</xdr:colOff>
      <xdr:row>58</xdr:row>
      <xdr:rowOff>43726</xdr:rowOff>
    </xdr:to>
    <xdr:cxnSp macro="">
      <xdr:nvCxnSpPr>
        <xdr:cNvPr id="588" name="直線コネクタ 587"/>
        <xdr:cNvCxnSpPr/>
      </xdr:nvCxnSpPr>
      <xdr:spPr>
        <a:xfrm flipV="1">
          <a:off x="12814300" y="9962235"/>
          <a:ext cx="889000" cy="2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107299</xdr:rowOff>
    </xdr:from>
    <xdr:to>
      <xdr:col>72</xdr:col>
      <xdr:colOff>38100</xdr:colOff>
      <xdr:row>58</xdr:row>
      <xdr:rowOff>37449</xdr:rowOff>
    </xdr:to>
    <xdr:sp macro="" textlink="">
      <xdr:nvSpPr>
        <xdr:cNvPr id="589" name="フローチャート: 判断 588"/>
        <xdr:cNvSpPr/>
      </xdr:nvSpPr>
      <xdr:spPr>
        <a:xfrm>
          <a:off x="13652500" y="9879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53976</xdr:rowOff>
    </xdr:from>
    <xdr:ext cx="534377" cy="259045"/>
    <xdr:sp macro="" textlink="">
      <xdr:nvSpPr>
        <xdr:cNvPr id="590" name="テキスト ボックス 589"/>
        <xdr:cNvSpPr txBox="1"/>
      </xdr:nvSpPr>
      <xdr:spPr>
        <a:xfrm>
          <a:off x="13436111" y="965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90378</xdr:rowOff>
    </xdr:from>
    <xdr:to>
      <xdr:col>67</xdr:col>
      <xdr:colOff>101600</xdr:colOff>
      <xdr:row>58</xdr:row>
      <xdr:rowOff>20528</xdr:rowOff>
    </xdr:to>
    <xdr:sp macro="" textlink="">
      <xdr:nvSpPr>
        <xdr:cNvPr id="591" name="フローチャート: 判断 590"/>
        <xdr:cNvSpPr/>
      </xdr:nvSpPr>
      <xdr:spPr>
        <a:xfrm>
          <a:off x="12763500" y="986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37055</xdr:rowOff>
    </xdr:from>
    <xdr:ext cx="534377" cy="259045"/>
    <xdr:sp macro="" textlink="">
      <xdr:nvSpPr>
        <xdr:cNvPr id="592" name="テキスト ボックス 591"/>
        <xdr:cNvSpPr txBox="1"/>
      </xdr:nvSpPr>
      <xdr:spPr>
        <a:xfrm>
          <a:off x="12547111" y="963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145997</xdr:rowOff>
    </xdr:from>
    <xdr:to>
      <xdr:col>85</xdr:col>
      <xdr:colOff>177800</xdr:colOff>
      <xdr:row>58</xdr:row>
      <xdr:rowOff>76147</xdr:rowOff>
    </xdr:to>
    <xdr:sp macro="" textlink="">
      <xdr:nvSpPr>
        <xdr:cNvPr id="598" name="楕円 597"/>
        <xdr:cNvSpPr/>
      </xdr:nvSpPr>
      <xdr:spPr>
        <a:xfrm>
          <a:off x="16268700" y="991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60924</xdr:rowOff>
    </xdr:from>
    <xdr:ext cx="534377" cy="259045"/>
    <xdr:sp macro="" textlink="">
      <xdr:nvSpPr>
        <xdr:cNvPr id="599" name="教育費該当値テキスト"/>
        <xdr:cNvSpPr txBox="1"/>
      </xdr:nvSpPr>
      <xdr:spPr>
        <a:xfrm>
          <a:off x="16370300" y="983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146648</xdr:rowOff>
    </xdr:from>
    <xdr:to>
      <xdr:col>81</xdr:col>
      <xdr:colOff>101600</xdr:colOff>
      <xdr:row>58</xdr:row>
      <xdr:rowOff>76798</xdr:rowOff>
    </xdr:to>
    <xdr:sp macro="" textlink="">
      <xdr:nvSpPr>
        <xdr:cNvPr id="600" name="楕円 599"/>
        <xdr:cNvSpPr/>
      </xdr:nvSpPr>
      <xdr:spPr>
        <a:xfrm>
          <a:off x="15430500" y="991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67925</xdr:rowOff>
    </xdr:from>
    <xdr:ext cx="534377" cy="259045"/>
    <xdr:sp macro="" textlink="">
      <xdr:nvSpPr>
        <xdr:cNvPr id="601" name="テキスト ボックス 600"/>
        <xdr:cNvSpPr txBox="1"/>
      </xdr:nvSpPr>
      <xdr:spPr>
        <a:xfrm>
          <a:off x="15214111" y="1001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108872</xdr:rowOff>
    </xdr:from>
    <xdr:to>
      <xdr:col>76</xdr:col>
      <xdr:colOff>165100</xdr:colOff>
      <xdr:row>58</xdr:row>
      <xdr:rowOff>39022</xdr:rowOff>
    </xdr:to>
    <xdr:sp macro="" textlink="">
      <xdr:nvSpPr>
        <xdr:cNvPr id="602" name="楕円 601"/>
        <xdr:cNvSpPr/>
      </xdr:nvSpPr>
      <xdr:spPr>
        <a:xfrm>
          <a:off x="14541500" y="988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30149</xdr:rowOff>
    </xdr:from>
    <xdr:ext cx="534377" cy="259045"/>
    <xdr:sp macro="" textlink="">
      <xdr:nvSpPr>
        <xdr:cNvPr id="603" name="テキスト ボックス 602"/>
        <xdr:cNvSpPr txBox="1"/>
      </xdr:nvSpPr>
      <xdr:spPr>
        <a:xfrm>
          <a:off x="14325111" y="997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138785</xdr:rowOff>
    </xdr:from>
    <xdr:to>
      <xdr:col>72</xdr:col>
      <xdr:colOff>38100</xdr:colOff>
      <xdr:row>58</xdr:row>
      <xdr:rowOff>68935</xdr:rowOff>
    </xdr:to>
    <xdr:sp macro="" textlink="">
      <xdr:nvSpPr>
        <xdr:cNvPr id="604" name="楕円 603"/>
        <xdr:cNvSpPr/>
      </xdr:nvSpPr>
      <xdr:spPr>
        <a:xfrm>
          <a:off x="13652500" y="991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60062</xdr:rowOff>
    </xdr:from>
    <xdr:ext cx="534377" cy="259045"/>
    <xdr:sp macro="" textlink="">
      <xdr:nvSpPr>
        <xdr:cNvPr id="605" name="テキスト ボックス 604"/>
        <xdr:cNvSpPr txBox="1"/>
      </xdr:nvSpPr>
      <xdr:spPr>
        <a:xfrm>
          <a:off x="13436111" y="10004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164376</xdr:rowOff>
    </xdr:from>
    <xdr:to>
      <xdr:col>67</xdr:col>
      <xdr:colOff>101600</xdr:colOff>
      <xdr:row>58</xdr:row>
      <xdr:rowOff>94526</xdr:rowOff>
    </xdr:to>
    <xdr:sp macro="" textlink="">
      <xdr:nvSpPr>
        <xdr:cNvPr id="606" name="楕円 605"/>
        <xdr:cNvSpPr/>
      </xdr:nvSpPr>
      <xdr:spPr>
        <a:xfrm>
          <a:off x="12763500" y="993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85653</xdr:rowOff>
    </xdr:from>
    <xdr:ext cx="534377" cy="259045"/>
    <xdr:sp macro="" textlink="">
      <xdr:nvSpPr>
        <xdr:cNvPr id="607" name="テキスト ボックス 606"/>
        <xdr:cNvSpPr txBox="1"/>
      </xdr:nvSpPr>
      <xdr:spPr>
        <a:xfrm>
          <a:off x="12547111" y="1002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119444</xdr:rowOff>
    </xdr:from>
    <xdr:to>
      <xdr:col>85</xdr:col>
      <xdr:colOff>126364</xdr:colOff>
      <xdr:row>79</xdr:row>
      <xdr:rowOff>44450</xdr:rowOff>
    </xdr:to>
    <xdr:cxnSp macro="">
      <xdr:nvCxnSpPr>
        <xdr:cNvPr id="631" name="直線コネクタ 630"/>
        <xdr:cNvCxnSpPr/>
      </xdr:nvCxnSpPr>
      <xdr:spPr>
        <a:xfrm flipV="1">
          <a:off x="16317595" y="12292394"/>
          <a:ext cx="1269" cy="1296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66121</xdr:rowOff>
    </xdr:from>
    <xdr:ext cx="599010" cy="259045"/>
    <xdr:sp macro="" textlink="">
      <xdr:nvSpPr>
        <xdr:cNvPr id="634" name="災害復旧費最大値テキスト"/>
        <xdr:cNvSpPr txBox="1"/>
      </xdr:nvSpPr>
      <xdr:spPr>
        <a:xfrm>
          <a:off x="16370300" y="12067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119444</xdr:rowOff>
    </xdr:from>
    <xdr:to>
      <xdr:col>86</xdr:col>
      <xdr:colOff>25400</xdr:colOff>
      <xdr:row>71</xdr:row>
      <xdr:rowOff>119444</xdr:rowOff>
    </xdr:to>
    <xdr:cxnSp macro="">
      <xdr:nvCxnSpPr>
        <xdr:cNvPr id="635" name="直線コネクタ 634"/>
        <xdr:cNvCxnSpPr/>
      </xdr:nvCxnSpPr>
      <xdr:spPr>
        <a:xfrm>
          <a:off x="16230600" y="122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27203</xdr:rowOff>
    </xdr:from>
    <xdr:to>
      <xdr:col>85</xdr:col>
      <xdr:colOff>127000</xdr:colOff>
      <xdr:row>79</xdr:row>
      <xdr:rowOff>43980</xdr:rowOff>
    </xdr:to>
    <xdr:cxnSp macro="">
      <xdr:nvCxnSpPr>
        <xdr:cNvPr id="636" name="直線コネクタ 635"/>
        <xdr:cNvCxnSpPr/>
      </xdr:nvCxnSpPr>
      <xdr:spPr>
        <a:xfrm flipV="1">
          <a:off x="15481300" y="13571753"/>
          <a:ext cx="838200" cy="16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104970</xdr:rowOff>
    </xdr:from>
    <xdr:ext cx="469744" cy="259045"/>
    <xdr:sp macro="" textlink="">
      <xdr:nvSpPr>
        <xdr:cNvPr id="637" name="災害復旧費平均値テキスト"/>
        <xdr:cNvSpPr txBox="1"/>
      </xdr:nvSpPr>
      <xdr:spPr>
        <a:xfrm>
          <a:off x="16370300" y="13306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82093</xdr:rowOff>
    </xdr:from>
    <xdr:to>
      <xdr:col>85</xdr:col>
      <xdr:colOff>177800</xdr:colOff>
      <xdr:row>79</xdr:row>
      <xdr:rowOff>12243</xdr:rowOff>
    </xdr:to>
    <xdr:sp macro="" textlink="">
      <xdr:nvSpPr>
        <xdr:cNvPr id="638" name="フローチャート: 判断 637"/>
        <xdr:cNvSpPr/>
      </xdr:nvSpPr>
      <xdr:spPr>
        <a:xfrm>
          <a:off x="16268700" y="13455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28054</xdr:rowOff>
    </xdr:from>
    <xdr:to>
      <xdr:col>81</xdr:col>
      <xdr:colOff>50800</xdr:colOff>
      <xdr:row>79</xdr:row>
      <xdr:rowOff>43980</xdr:rowOff>
    </xdr:to>
    <xdr:cxnSp macro="">
      <xdr:nvCxnSpPr>
        <xdr:cNvPr id="639" name="直線コネクタ 638"/>
        <xdr:cNvCxnSpPr/>
      </xdr:nvCxnSpPr>
      <xdr:spPr>
        <a:xfrm>
          <a:off x="14592300" y="13572604"/>
          <a:ext cx="889000" cy="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105511</xdr:rowOff>
    </xdr:from>
    <xdr:to>
      <xdr:col>81</xdr:col>
      <xdr:colOff>101600</xdr:colOff>
      <xdr:row>79</xdr:row>
      <xdr:rowOff>35661</xdr:rowOff>
    </xdr:to>
    <xdr:sp macro="" textlink="">
      <xdr:nvSpPr>
        <xdr:cNvPr id="640" name="フローチャート: 判断 639"/>
        <xdr:cNvSpPr/>
      </xdr:nvSpPr>
      <xdr:spPr>
        <a:xfrm>
          <a:off x="15430500" y="134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52188</xdr:rowOff>
    </xdr:from>
    <xdr:ext cx="469744" cy="259045"/>
    <xdr:sp macro="" textlink="">
      <xdr:nvSpPr>
        <xdr:cNvPr id="641" name="テキスト ボックス 640"/>
        <xdr:cNvSpPr txBox="1"/>
      </xdr:nvSpPr>
      <xdr:spPr>
        <a:xfrm>
          <a:off x="15246428" y="1325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21526</xdr:rowOff>
    </xdr:from>
    <xdr:to>
      <xdr:col>76</xdr:col>
      <xdr:colOff>114300</xdr:colOff>
      <xdr:row>79</xdr:row>
      <xdr:rowOff>28054</xdr:rowOff>
    </xdr:to>
    <xdr:cxnSp macro="">
      <xdr:nvCxnSpPr>
        <xdr:cNvPr id="642" name="直線コネクタ 641"/>
        <xdr:cNvCxnSpPr/>
      </xdr:nvCxnSpPr>
      <xdr:spPr>
        <a:xfrm>
          <a:off x="13703300" y="13566076"/>
          <a:ext cx="889000" cy="6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145542</xdr:rowOff>
    </xdr:from>
    <xdr:to>
      <xdr:col>76</xdr:col>
      <xdr:colOff>165100</xdr:colOff>
      <xdr:row>79</xdr:row>
      <xdr:rowOff>75692</xdr:rowOff>
    </xdr:to>
    <xdr:sp macro="" textlink="">
      <xdr:nvSpPr>
        <xdr:cNvPr id="643" name="フローチャート: 判断 642"/>
        <xdr:cNvSpPr/>
      </xdr:nvSpPr>
      <xdr:spPr>
        <a:xfrm>
          <a:off x="14541500" y="13518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92219</xdr:rowOff>
    </xdr:from>
    <xdr:ext cx="469744" cy="259045"/>
    <xdr:sp macro="" textlink="">
      <xdr:nvSpPr>
        <xdr:cNvPr id="644" name="テキスト ボックス 643"/>
        <xdr:cNvSpPr txBox="1"/>
      </xdr:nvSpPr>
      <xdr:spPr>
        <a:xfrm>
          <a:off x="14357428" y="13293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21526</xdr:rowOff>
    </xdr:from>
    <xdr:to>
      <xdr:col>71</xdr:col>
      <xdr:colOff>177800</xdr:colOff>
      <xdr:row>79</xdr:row>
      <xdr:rowOff>44323</xdr:rowOff>
    </xdr:to>
    <xdr:cxnSp macro="">
      <xdr:nvCxnSpPr>
        <xdr:cNvPr id="645" name="直線コネクタ 644"/>
        <xdr:cNvCxnSpPr/>
      </xdr:nvCxnSpPr>
      <xdr:spPr>
        <a:xfrm flipV="1">
          <a:off x="12814300" y="13566076"/>
          <a:ext cx="889000" cy="22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123292</xdr:rowOff>
    </xdr:from>
    <xdr:to>
      <xdr:col>72</xdr:col>
      <xdr:colOff>38100</xdr:colOff>
      <xdr:row>79</xdr:row>
      <xdr:rowOff>53442</xdr:rowOff>
    </xdr:to>
    <xdr:sp macro="" textlink="">
      <xdr:nvSpPr>
        <xdr:cNvPr id="646" name="フローチャート: 判断 645"/>
        <xdr:cNvSpPr/>
      </xdr:nvSpPr>
      <xdr:spPr>
        <a:xfrm>
          <a:off x="13652500" y="1349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69969</xdr:rowOff>
    </xdr:from>
    <xdr:ext cx="469744" cy="259045"/>
    <xdr:sp macro="" textlink="">
      <xdr:nvSpPr>
        <xdr:cNvPr id="647" name="テキスト ボックス 646"/>
        <xdr:cNvSpPr txBox="1"/>
      </xdr:nvSpPr>
      <xdr:spPr>
        <a:xfrm>
          <a:off x="13468428" y="13271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69635</xdr:rowOff>
    </xdr:from>
    <xdr:to>
      <xdr:col>67</xdr:col>
      <xdr:colOff>101600</xdr:colOff>
      <xdr:row>78</xdr:row>
      <xdr:rowOff>171235</xdr:rowOff>
    </xdr:to>
    <xdr:sp macro="" textlink="">
      <xdr:nvSpPr>
        <xdr:cNvPr id="648" name="フローチャート: 判断 647"/>
        <xdr:cNvSpPr/>
      </xdr:nvSpPr>
      <xdr:spPr>
        <a:xfrm>
          <a:off x="12763500" y="1344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16312</xdr:rowOff>
    </xdr:from>
    <xdr:ext cx="469744" cy="259045"/>
    <xdr:sp macro="" textlink="">
      <xdr:nvSpPr>
        <xdr:cNvPr id="649" name="テキスト ボックス 648"/>
        <xdr:cNvSpPr txBox="1"/>
      </xdr:nvSpPr>
      <xdr:spPr>
        <a:xfrm>
          <a:off x="12579428" y="13217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147853</xdr:rowOff>
    </xdr:from>
    <xdr:to>
      <xdr:col>85</xdr:col>
      <xdr:colOff>177800</xdr:colOff>
      <xdr:row>79</xdr:row>
      <xdr:rowOff>78003</xdr:rowOff>
    </xdr:to>
    <xdr:sp macro="" textlink="">
      <xdr:nvSpPr>
        <xdr:cNvPr id="655" name="楕円 654"/>
        <xdr:cNvSpPr/>
      </xdr:nvSpPr>
      <xdr:spPr>
        <a:xfrm>
          <a:off x="16268700" y="1352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62780</xdr:rowOff>
    </xdr:from>
    <xdr:ext cx="469744" cy="259045"/>
    <xdr:sp macro="" textlink="">
      <xdr:nvSpPr>
        <xdr:cNvPr id="656" name="災害復旧費該当値テキスト"/>
        <xdr:cNvSpPr txBox="1"/>
      </xdr:nvSpPr>
      <xdr:spPr>
        <a:xfrm>
          <a:off x="16370300" y="13435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164630</xdr:rowOff>
    </xdr:from>
    <xdr:to>
      <xdr:col>81</xdr:col>
      <xdr:colOff>101600</xdr:colOff>
      <xdr:row>79</xdr:row>
      <xdr:rowOff>94780</xdr:rowOff>
    </xdr:to>
    <xdr:sp macro="" textlink="">
      <xdr:nvSpPr>
        <xdr:cNvPr id="657" name="楕円 656"/>
        <xdr:cNvSpPr/>
      </xdr:nvSpPr>
      <xdr:spPr>
        <a:xfrm>
          <a:off x="15430500" y="1353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85907</xdr:rowOff>
    </xdr:from>
    <xdr:ext cx="313932" cy="259045"/>
    <xdr:sp macro="" textlink="">
      <xdr:nvSpPr>
        <xdr:cNvPr id="658" name="テキスト ボックス 657"/>
        <xdr:cNvSpPr txBox="1"/>
      </xdr:nvSpPr>
      <xdr:spPr>
        <a:xfrm>
          <a:off x="15324333" y="136304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148704</xdr:rowOff>
    </xdr:from>
    <xdr:to>
      <xdr:col>76</xdr:col>
      <xdr:colOff>165100</xdr:colOff>
      <xdr:row>79</xdr:row>
      <xdr:rowOff>78854</xdr:rowOff>
    </xdr:to>
    <xdr:sp macro="" textlink="">
      <xdr:nvSpPr>
        <xdr:cNvPr id="659" name="楕円 658"/>
        <xdr:cNvSpPr/>
      </xdr:nvSpPr>
      <xdr:spPr>
        <a:xfrm>
          <a:off x="14541500" y="1352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69981</xdr:rowOff>
    </xdr:from>
    <xdr:ext cx="469744" cy="259045"/>
    <xdr:sp macro="" textlink="">
      <xdr:nvSpPr>
        <xdr:cNvPr id="660" name="テキスト ボックス 659"/>
        <xdr:cNvSpPr txBox="1"/>
      </xdr:nvSpPr>
      <xdr:spPr>
        <a:xfrm>
          <a:off x="14357428" y="13614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142176</xdr:rowOff>
    </xdr:from>
    <xdr:to>
      <xdr:col>72</xdr:col>
      <xdr:colOff>38100</xdr:colOff>
      <xdr:row>79</xdr:row>
      <xdr:rowOff>72326</xdr:rowOff>
    </xdr:to>
    <xdr:sp macro="" textlink="">
      <xdr:nvSpPr>
        <xdr:cNvPr id="661" name="楕円 660"/>
        <xdr:cNvSpPr/>
      </xdr:nvSpPr>
      <xdr:spPr>
        <a:xfrm>
          <a:off x="13652500" y="1351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63453</xdr:rowOff>
    </xdr:from>
    <xdr:ext cx="469744" cy="259045"/>
    <xdr:sp macro="" textlink="">
      <xdr:nvSpPr>
        <xdr:cNvPr id="662" name="テキスト ボックス 661"/>
        <xdr:cNvSpPr txBox="1"/>
      </xdr:nvSpPr>
      <xdr:spPr>
        <a:xfrm>
          <a:off x="13468428" y="1360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164973</xdr:rowOff>
    </xdr:from>
    <xdr:to>
      <xdr:col>67</xdr:col>
      <xdr:colOff>101600</xdr:colOff>
      <xdr:row>79</xdr:row>
      <xdr:rowOff>95123</xdr:rowOff>
    </xdr:to>
    <xdr:sp macro="" textlink="">
      <xdr:nvSpPr>
        <xdr:cNvPr id="663" name="楕円 662"/>
        <xdr:cNvSpPr/>
      </xdr:nvSpPr>
      <xdr:spPr>
        <a:xfrm>
          <a:off x="12763500" y="1353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86250</xdr:rowOff>
    </xdr:from>
    <xdr:ext cx="313932" cy="259045"/>
    <xdr:sp macro="" textlink="">
      <xdr:nvSpPr>
        <xdr:cNvPr id="664" name="テキスト ボックス 663"/>
        <xdr:cNvSpPr txBox="1"/>
      </xdr:nvSpPr>
      <xdr:spPr>
        <a:xfrm>
          <a:off x="12657333" y="136308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156060</xdr:rowOff>
    </xdr:from>
    <xdr:to>
      <xdr:col>85</xdr:col>
      <xdr:colOff>126364</xdr:colOff>
      <xdr:row>99</xdr:row>
      <xdr:rowOff>18573</xdr:rowOff>
    </xdr:to>
    <xdr:cxnSp macro="">
      <xdr:nvCxnSpPr>
        <xdr:cNvPr id="688" name="直線コネクタ 687"/>
        <xdr:cNvCxnSpPr/>
      </xdr:nvCxnSpPr>
      <xdr:spPr>
        <a:xfrm flipV="1">
          <a:off x="16317595" y="15758010"/>
          <a:ext cx="1269" cy="123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22400</xdr:rowOff>
    </xdr:from>
    <xdr:ext cx="469744" cy="259045"/>
    <xdr:sp macro="" textlink="">
      <xdr:nvSpPr>
        <xdr:cNvPr id="689" name="公債費最小値テキスト"/>
        <xdr:cNvSpPr txBox="1"/>
      </xdr:nvSpPr>
      <xdr:spPr>
        <a:xfrm>
          <a:off x="16370300" y="169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18573</xdr:rowOff>
    </xdr:from>
    <xdr:to>
      <xdr:col>86</xdr:col>
      <xdr:colOff>25400</xdr:colOff>
      <xdr:row>99</xdr:row>
      <xdr:rowOff>18573</xdr:rowOff>
    </xdr:to>
    <xdr:cxnSp macro="">
      <xdr:nvCxnSpPr>
        <xdr:cNvPr id="690" name="直線コネクタ 689"/>
        <xdr:cNvCxnSpPr/>
      </xdr:nvCxnSpPr>
      <xdr:spPr>
        <a:xfrm>
          <a:off x="16230600" y="16992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102737</xdr:rowOff>
    </xdr:from>
    <xdr:ext cx="599010" cy="259045"/>
    <xdr:sp macro="" textlink="">
      <xdr:nvSpPr>
        <xdr:cNvPr id="691" name="公債費最大値テキスト"/>
        <xdr:cNvSpPr txBox="1"/>
      </xdr:nvSpPr>
      <xdr:spPr>
        <a:xfrm>
          <a:off x="16370300" y="15533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156060</xdr:rowOff>
    </xdr:from>
    <xdr:to>
      <xdr:col>86</xdr:col>
      <xdr:colOff>25400</xdr:colOff>
      <xdr:row>91</xdr:row>
      <xdr:rowOff>156060</xdr:rowOff>
    </xdr:to>
    <xdr:cxnSp macro="">
      <xdr:nvCxnSpPr>
        <xdr:cNvPr id="692" name="直線コネクタ 691"/>
        <xdr:cNvCxnSpPr/>
      </xdr:nvCxnSpPr>
      <xdr:spPr>
        <a:xfrm>
          <a:off x="16230600" y="1575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163322</xdr:rowOff>
    </xdr:from>
    <xdr:to>
      <xdr:col>85</xdr:col>
      <xdr:colOff>127000</xdr:colOff>
      <xdr:row>97</xdr:row>
      <xdr:rowOff>164801</xdr:rowOff>
    </xdr:to>
    <xdr:cxnSp macro="">
      <xdr:nvCxnSpPr>
        <xdr:cNvPr id="693" name="直線コネクタ 692"/>
        <xdr:cNvCxnSpPr/>
      </xdr:nvCxnSpPr>
      <xdr:spPr>
        <a:xfrm flipV="1">
          <a:off x="15481300" y="16793972"/>
          <a:ext cx="838200" cy="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118978</xdr:rowOff>
    </xdr:from>
    <xdr:ext cx="534377" cy="259045"/>
    <xdr:sp macro="" textlink="">
      <xdr:nvSpPr>
        <xdr:cNvPr id="694" name="公債費平均値テキスト"/>
        <xdr:cNvSpPr txBox="1"/>
      </xdr:nvSpPr>
      <xdr:spPr>
        <a:xfrm>
          <a:off x="16370300" y="16406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96101</xdr:rowOff>
    </xdr:from>
    <xdr:to>
      <xdr:col>85</xdr:col>
      <xdr:colOff>177800</xdr:colOff>
      <xdr:row>97</xdr:row>
      <xdr:rowOff>26251</xdr:rowOff>
    </xdr:to>
    <xdr:sp macro="" textlink="">
      <xdr:nvSpPr>
        <xdr:cNvPr id="695" name="フローチャート: 判断 694"/>
        <xdr:cNvSpPr/>
      </xdr:nvSpPr>
      <xdr:spPr>
        <a:xfrm>
          <a:off x="16268700" y="165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164801</xdr:rowOff>
    </xdr:from>
    <xdr:to>
      <xdr:col>81</xdr:col>
      <xdr:colOff>50800</xdr:colOff>
      <xdr:row>98</xdr:row>
      <xdr:rowOff>15653</xdr:rowOff>
    </xdr:to>
    <xdr:cxnSp macro="">
      <xdr:nvCxnSpPr>
        <xdr:cNvPr id="696" name="直線コネクタ 695"/>
        <xdr:cNvCxnSpPr/>
      </xdr:nvCxnSpPr>
      <xdr:spPr>
        <a:xfrm flipV="1">
          <a:off x="14592300" y="16795451"/>
          <a:ext cx="889000" cy="2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109048</xdr:rowOff>
    </xdr:from>
    <xdr:to>
      <xdr:col>81</xdr:col>
      <xdr:colOff>101600</xdr:colOff>
      <xdr:row>97</xdr:row>
      <xdr:rowOff>39198</xdr:rowOff>
    </xdr:to>
    <xdr:sp macro="" textlink="">
      <xdr:nvSpPr>
        <xdr:cNvPr id="697" name="フローチャート: 判断 696"/>
        <xdr:cNvSpPr/>
      </xdr:nvSpPr>
      <xdr:spPr>
        <a:xfrm>
          <a:off x="154305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55725</xdr:rowOff>
    </xdr:from>
    <xdr:ext cx="534377" cy="259045"/>
    <xdr:sp macro="" textlink="">
      <xdr:nvSpPr>
        <xdr:cNvPr id="698" name="テキスト ボックス 697"/>
        <xdr:cNvSpPr txBox="1"/>
      </xdr:nvSpPr>
      <xdr:spPr>
        <a:xfrm>
          <a:off x="15214111" y="1634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7821</xdr:rowOff>
    </xdr:from>
    <xdr:to>
      <xdr:col>76</xdr:col>
      <xdr:colOff>114300</xdr:colOff>
      <xdr:row>98</xdr:row>
      <xdr:rowOff>15653</xdr:rowOff>
    </xdr:to>
    <xdr:cxnSp macro="">
      <xdr:nvCxnSpPr>
        <xdr:cNvPr id="699" name="直線コネクタ 698"/>
        <xdr:cNvCxnSpPr/>
      </xdr:nvCxnSpPr>
      <xdr:spPr>
        <a:xfrm>
          <a:off x="13703300" y="16809921"/>
          <a:ext cx="889000" cy="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110525</xdr:rowOff>
    </xdr:from>
    <xdr:to>
      <xdr:col>76</xdr:col>
      <xdr:colOff>165100</xdr:colOff>
      <xdr:row>97</xdr:row>
      <xdr:rowOff>40675</xdr:rowOff>
    </xdr:to>
    <xdr:sp macro="" textlink="">
      <xdr:nvSpPr>
        <xdr:cNvPr id="700" name="フローチャート: 判断 699"/>
        <xdr:cNvSpPr/>
      </xdr:nvSpPr>
      <xdr:spPr>
        <a:xfrm>
          <a:off x="145415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57202</xdr:rowOff>
    </xdr:from>
    <xdr:ext cx="534377" cy="259045"/>
    <xdr:sp macro="" textlink="">
      <xdr:nvSpPr>
        <xdr:cNvPr id="701" name="テキスト ボックス 700"/>
        <xdr:cNvSpPr txBox="1"/>
      </xdr:nvSpPr>
      <xdr:spPr>
        <a:xfrm>
          <a:off x="14325111" y="1634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6845</xdr:rowOff>
    </xdr:from>
    <xdr:to>
      <xdr:col>71</xdr:col>
      <xdr:colOff>177800</xdr:colOff>
      <xdr:row>98</xdr:row>
      <xdr:rowOff>7821</xdr:rowOff>
    </xdr:to>
    <xdr:cxnSp macro="">
      <xdr:nvCxnSpPr>
        <xdr:cNvPr id="702" name="直線コネクタ 701"/>
        <xdr:cNvCxnSpPr/>
      </xdr:nvCxnSpPr>
      <xdr:spPr>
        <a:xfrm>
          <a:off x="12814300" y="16808945"/>
          <a:ext cx="889000" cy="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104239</xdr:rowOff>
    </xdr:from>
    <xdr:to>
      <xdr:col>72</xdr:col>
      <xdr:colOff>38100</xdr:colOff>
      <xdr:row>97</xdr:row>
      <xdr:rowOff>34389</xdr:rowOff>
    </xdr:to>
    <xdr:sp macro="" textlink="">
      <xdr:nvSpPr>
        <xdr:cNvPr id="703" name="フローチャート: 判断 702"/>
        <xdr:cNvSpPr/>
      </xdr:nvSpPr>
      <xdr:spPr>
        <a:xfrm>
          <a:off x="13652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50916</xdr:rowOff>
    </xdr:from>
    <xdr:ext cx="534377" cy="259045"/>
    <xdr:sp macro="" textlink="">
      <xdr:nvSpPr>
        <xdr:cNvPr id="704" name="テキスト ボックス 703"/>
        <xdr:cNvSpPr txBox="1"/>
      </xdr:nvSpPr>
      <xdr:spPr>
        <a:xfrm>
          <a:off x="13436111" y="1633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75961</xdr:rowOff>
    </xdr:from>
    <xdr:to>
      <xdr:col>67</xdr:col>
      <xdr:colOff>101600</xdr:colOff>
      <xdr:row>97</xdr:row>
      <xdr:rowOff>6111</xdr:rowOff>
    </xdr:to>
    <xdr:sp macro="" textlink="">
      <xdr:nvSpPr>
        <xdr:cNvPr id="705" name="フローチャート: 判断 704"/>
        <xdr:cNvSpPr/>
      </xdr:nvSpPr>
      <xdr:spPr>
        <a:xfrm>
          <a:off x="12763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22638</xdr:rowOff>
    </xdr:from>
    <xdr:ext cx="534377" cy="259045"/>
    <xdr:sp macro="" textlink="">
      <xdr:nvSpPr>
        <xdr:cNvPr id="706" name="テキスト ボックス 705"/>
        <xdr:cNvSpPr txBox="1"/>
      </xdr:nvSpPr>
      <xdr:spPr>
        <a:xfrm>
          <a:off x="12547111" y="1631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112522</xdr:rowOff>
    </xdr:from>
    <xdr:to>
      <xdr:col>85</xdr:col>
      <xdr:colOff>177800</xdr:colOff>
      <xdr:row>98</xdr:row>
      <xdr:rowOff>42672</xdr:rowOff>
    </xdr:to>
    <xdr:sp macro="" textlink="">
      <xdr:nvSpPr>
        <xdr:cNvPr id="712" name="楕円 711"/>
        <xdr:cNvSpPr/>
      </xdr:nvSpPr>
      <xdr:spPr>
        <a:xfrm>
          <a:off x="16268700" y="1674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90949</xdr:rowOff>
    </xdr:from>
    <xdr:ext cx="534377" cy="259045"/>
    <xdr:sp macro="" textlink="">
      <xdr:nvSpPr>
        <xdr:cNvPr id="713" name="公債費該当値テキスト"/>
        <xdr:cNvSpPr txBox="1"/>
      </xdr:nvSpPr>
      <xdr:spPr>
        <a:xfrm>
          <a:off x="16370300" y="1672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114001</xdr:rowOff>
    </xdr:from>
    <xdr:to>
      <xdr:col>81</xdr:col>
      <xdr:colOff>101600</xdr:colOff>
      <xdr:row>98</xdr:row>
      <xdr:rowOff>44151</xdr:rowOff>
    </xdr:to>
    <xdr:sp macro="" textlink="">
      <xdr:nvSpPr>
        <xdr:cNvPr id="714" name="楕円 713"/>
        <xdr:cNvSpPr/>
      </xdr:nvSpPr>
      <xdr:spPr>
        <a:xfrm>
          <a:off x="15430500" y="1674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35278</xdr:rowOff>
    </xdr:from>
    <xdr:ext cx="534377" cy="259045"/>
    <xdr:sp macro="" textlink="">
      <xdr:nvSpPr>
        <xdr:cNvPr id="715" name="テキスト ボックス 714"/>
        <xdr:cNvSpPr txBox="1"/>
      </xdr:nvSpPr>
      <xdr:spPr>
        <a:xfrm>
          <a:off x="15214111" y="1683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136303</xdr:rowOff>
    </xdr:from>
    <xdr:to>
      <xdr:col>76</xdr:col>
      <xdr:colOff>165100</xdr:colOff>
      <xdr:row>98</xdr:row>
      <xdr:rowOff>66453</xdr:rowOff>
    </xdr:to>
    <xdr:sp macro="" textlink="">
      <xdr:nvSpPr>
        <xdr:cNvPr id="716" name="楕円 715"/>
        <xdr:cNvSpPr/>
      </xdr:nvSpPr>
      <xdr:spPr>
        <a:xfrm>
          <a:off x="14541500" y="1676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57580</xdr:rowOff>
    </xdr:from>
    <xdr:ext cx="534377" cy="259045"/>
    <xdr:sp macro="" textlink="">
      <xdr:nvSpPr>
        <xdr:cNvPr id="717" name="テキスト ボックス 716"/>
        <xdr:cNvSpPr txBox="1"/>
      </xdr:nvSpPr>
      <xdr:spPr>
        <a:xfrm>
          <a:off x="14325111" y="1685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128471</xdr:rowOff>
    </xdr:from>
    <xdr:to>
      <xdr:col>72</xdr:col>
      <xdr:colOff>38100</xdr:colOff>
      <xdr:row>98</xdr:row>
      <xdr:rowOff>58621</xdr:rowOff>
    </xdr:to>
    <xdr:sp macro="" textlink="">
      <xdr:nvSpPr>
        <xdr:cNvPr id="718" name="楕円 717"/>
        <xdr:cNvSpPr/>
      </xdr:nvSpPr>
      <xdr:spPr>
        <a:xfrm>
          <a:off x="13652500" y="1675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49748</xdr:rowOff>
    </xdr:from>
    <xdr:ext cx="534377" cy="259045"/>
    <xdr:sp macro="" textlink="">
      <xdr:nvSpPr>
        <xdr:cNvPr id="719" name="テキスト ボックス 718"/>
        <xdr:cNvSpPr txBox="1"/>
      </xdr:nvSpPr>
      <xdr:spPr>
        <a:xfrm>
          <a:off x="13436111" y="1685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127495</xdr:rowOff>
    </xdr:from>
    <xdr:to>
      <xdr:col>67</xdr:col>
      <xdr:colOff>101600</xdr:colOff>
      <xdr:row>98</xdr:row>
      <xdr:rowOff>57645</xdr:rowOff>
    </xdr:to>
    <xdr:sp macro="" textlink="">
      <xdr:nvSpPr>
        <xdr:cNvPr id="720" name="楕円 719"/>
        <xdr:cNvSpPr/>
      </xdr:nvSpPr>
      <xdr:spPr>
        <a:xfrm>
          <a:off x="12763500" y="1675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48772</xdr:rowOff>
    </xdr:from>
    <xdr:ext cx="534377" cy="259045"/>
    <xdr:sp macro="" textlink="">
      <xdr:nvSpPr>
        <xdr:cNvPr id="721" name="テキスト ボックス 720"/>
        <xdr:cNvSpPr txBox="1"/>
      </xdr:nvSpPr>
      <xdr:spPr>
        <a:xfrm>
          <a:off x="12547111" y="1685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41768</xdr:rowOff>
    </xdr:from>
    <xdr:to>
      <xdr:col>116</xdr:col>
      <xdr:colOff>62864</xdr:colOff>
      <xdr:row>38</xdr:row>
      <xdr:rowOff>139700</xdr:rowOff>
    </xdr:to>
    <xdr:cxnSp macro="">
      <xdr:nvCxnSpPr>
        <xdr:cNvPr id="743" name="直線コネクタ 742"/>
        <xdr:cNvCxnSpPr/>
      </xdr:nvCxnSpPr>
      <xdr:spPr>
        <a:xfrm flipV="1">
          <a:off x="22159595" y="5528168"/>
          <a:ext cx="1269" cy="1126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165158</xdr:rowOff>
    </xdr:from>
    <xdr:ext cx="249299" cy="259045"/>
    <xdr:sp macro="" textlink="">
      <xdr:nvSpPr>
        <xdr:cNvPr id="744" name="諸支出金最小値テキスト"/>
        <xdr:cNvSpPr txBox="1"/>
      </xdr:nvSpPr>
      <xdr:spPr>
        <a:xfrm>
          <a:off x="22212300" y="66802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159895</xdr:rowOff>
    </xdr:from>
    <xdr:ext cx="534377" cy="259045"/>
    <xdr:sp macro="" textlink="">
      <xdr:nvSpPr>
        <xdr:cNvPr id="746" name="諸支出金最大値テキスト"/>
        <xdr:cNvSpPr txBox="1"/>
      </xdr:nvSpPr>
      <xdr:spPr>
        <a:xfrm>
          <a:off x="22212300" y="530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41768</xdr:rowOff>
    </xdr:from>
    <xdr:to>
      <xdr:col>116</xdr:col>
      <xdr:colOff>152400</xdr:colOff>
      <xdr:row>32</xdr:row>
      <xdr:rowOff>41768</xdr:rowOff>
    </xdr:to>
    <xdr:cxnSp macro="">
      <xdr:nvCxnSpPr>
        <xdr:cNvPr id="747" name="直線コネクタ 746"/>
        <xdr:cNvCxnSpPr/>
      </xdr:nvCxnSpPr>
      <xdr:spPr>
        <a:xfrm>
          <a:off x="22072600" y="5528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82607</xdr:rowOff>
    </xdr:from>
    <xdr:ext cx="378565" cy="259045"/>
    <xdr:sp macro="" textlink="">
      <xdr:nvSpPr>
        <xdr:cNvPr id="749" name="諸支出金平均値テキスト"/>
        <xdr:cNvSpPr txBox="1"/>
      </xdr:nvSpPr>
      <xdr:spPr>
        <a:xfrm>
          <a:off x="22212300" y="64262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59730</xdr:rowOff>
    </xdr:from>
    <xdr:to>
      <xdr:col>116</xdr:col>
      <xdr:colOff>114300</xdr:colOff>
      <xdr:row>38</xdr:row>
      <xdr:rowOff>161330</xdr:rowOff>
    </xdr:to>
    <xdr:sp macro="" textlink="">
      <xdr:nvSpPr>
        <xdr:cNvPr id="750" name="フローチャート: 判断 749"/>
        <xdr:cNvSpPr/>
      </xdr:nvSpPr>
      <xdr:spPr>
        <a:xfrm>
          <a:off x="22110700" y="657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84191</xdr:rowOff>
    </xdr:from>
    <xdr:to>
      <xdr:col>112</xdr:col>
      <xdr:colOff>38100</xdr:colOff>
      <xdr:row>39</xdr:row>
      <xdr:rowOff>14341</xdr:rowOff>
    </xdr:to>
    <xdr:sp macro="" textlink="">
      <xdr:nvSpPr>
        <xdr:cNvPr id="752" name="フローチャート: 判断 751"/>
        <xdr:cNvSpPr/>
      </xdr:nvSpPr>
      <xdr:spPr>
        <a:xfrm>
          <a:off x="21272500" y="659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30868</xdr:rowOff>
    </xdr:from>
    <xdr:ext cx="378565" cy="259045"/>
    <xdr:sp macro="" textlink="">
      <xdr:nvSpPr>
        <xdr:cNvPr id="753" name="テキスト ボックス 752"/>
        <xdr:cNvSpPr txBox="1"/>
      </xdr:nvSpPr>
      <xdr:spPr>
        <a:xfrm>
          <a:off x="21134017" y="6374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82636</xdr:rowOff>
    </xdr:from>
    <xdr:to>
      <xdr:col>107</xdr:col>
      <xdr:colOff>101600</xdr:colOff>
      <xdr:row>39</xdr:row>
      <xdr:rowOff>12786</xdr:rowOff>
    </xdr:to>
    <xdr:sp macro="" textlink="">
      <xdr:nvSpPr>
        <xdr:cNvPr id="755" name="フローチャート: 判断 754"/>
        <xdr:cNvSpPr/>
      </xdr:nvSpPr>
      <xdr:spPr>
        <a:xfrm>
          <a:off x="20383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29313</xdr:rowOff>
    </xdr:from>
    <xdr:ext cx="378565" cy="259045"/>
    <xdr:sp macro="" textlink="">
      <xdr:nvSpPr>
        <xdr:cNvPr id="756" name="テキスト ボックス 755"/>
        <xdr:cNvSpPr txBox="1"/>
      </xdr:nvSpPr>
      <xdr:spPr>
        <a:xfrm>
          <a:off x="20245017" y="6372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82636</xdr:rowOff>
    </xdr:from>
    <xdr:to>
      <xdr:col>102</xdr:col>
      <xdr:colOff>165100</xdr:colOff>
      <xdr:row>39</xdr:row>
      <xdr:rowOff>12786</xdr:rowOff>
    </xdr:to>
    <xdr:sp macro="" textlink="">
      <xdr:nvSpPr>
        <xdr:cNvPr id="758" name="フローチャート: 判断 757"/>
        <xdr:cNvSpPr/>
      </xdr:nvSpPr>
      <xdr:spPr>
        <a:xfrm>
          <a:off x="19494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29313</xdr:rowOff>
    </xdr:from>
    <xdr:ext cx="378565" cy="259045"/>
    <xdr:sp macro="" textlink="">
      <xdr:nvSpPr>
        <xdr:cNvPr id="759" name="テキスト ボックス 758"/>
        <xdr:cNvSpPr txBox="1"/>
      </xdr:nvSpPr>
      <xdr:spPr>
        <a:xfrm>
          <a:off x="19356017" y="6372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84237</xdr:rowOff>
    </xdr:from>
    <xdr:to>
      <xdr:col>98</xdr:col>
      <xdr:colOff>38100</xdr:colOff>
      <xdr:row>39</xdr:row>
      <xdr:rowOff>14387</xdr:rowOff>
    </xdr:to>
    <xdr:sp macro="" textlink="">
      <xdr:nvSpPr>
        <xdr:cNvPr id="760" name="フローチャート: 判断 759"/>
        <xdr:cNvSpPr/>
      </xdr:nvSpPr>
      <xdr:spPr>
        <a:xfrm>
          <a:off x="18605500" y="659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30914</xdr:rowOff>
    </xdr:from>
    <xdr:ext cx="378565" cy="259045"/>
    <xdr:sp macro="" textlink="">
      <xdr:nvSpPr>
        <xdr:cNvPr id="761" name="テキスト ボックス 760"/>
        <xdr:cNvSpPr txBox="1"/>
      </xdr:nvSpPr>
      <xdr:spPr>
        <a:xfrm>
          <a:off x="18467017" y="63745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38158</xdr:rowOff>
    </xdr:from>
    <xdr:ext cx="249299" cy="259045"/>
    <xdr:sp macro="" textlink="">
      <xdr:nvSpPr>
        <xdr:cNvPr id="768" name="諸支出金該当値テキスト"/>
        <xdr:cNvSpPr txBox="1"/>
      </xdr:nvSpPr>
      <xdr:spPr>
        <a:xfrm>
          <a:off x="22212300" y="65532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目的別歳出の主たる特徴として、当町の財政規模からすると議会費が高く類似団体内平均を上回り、三重県平均と比較し</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倍以上、全国平均と比較すると</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倍近くの数値となる。類似団体内平均を上回る数値はこの項目だけである。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総務費が類似団体内平均と比較して低いものの、三重県平均・全国平均と比較して高い理由としては、町独自事業である町史編纂に係る事業を総務費内で実施していることが要因である。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衛生費が類似団体内で最も低い水準であり、三重県平均・全国平均と比較して低い理由としては、清掃費に係る事業を一部事務組合にて運営していることが要因である。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三重県朝日町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当町では当初予算において財政調整基金からの繰り入れを前提とした予算計上を行っており、収入増額や不用額を財政調整基金へ積み戻す運用を行っている。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本年度は前年度好調だった税収が減となり、基準財政収入額の増ににより普通交付税も減となったため、財政調整基金への積戻しが十分にできず、実質単年度収支が悪化した。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三重県朝日町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各会計において黒字であり健全な財政運営が維持されているが、今後も引き続き各会計において適切な歳入の確保に努める必要があるため、使用料等の見直しを適切に行い、健全な財政運営を行っていく。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4240488</v>
      </c>
      <c r="BO4" s="462"/>
      <c r="BP4" s="462"/>
      <c r="BQ4" s="462"/>
      <c r="BR4" s="462"/>
      <c r="BS4" s="462"/>
      <c r="BT4" s="462"/>
      <c r="BU4" s="463"/>
      <c r="BV4" s="461">
        <v>4512918</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5.8</v>
      </c>
      <c r="CU4" s="646"/>
      <c r="CV4" s="646"/>
      <c r="CW4" s="646"/>
      <c r="CX4" s="646"/>
      <c r="CY4" s="646"/>
      <c r="CZ4" s="646"/>
      <c r="DA4" s="647"/>
      <c r="DB4" s="645">
        <v>5.3</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4045479</v>
      </c>
      <c r="BO5" s="467"/>
      <c r="BP5" s="467"/>
      <c r="BQ5" s="467"/>
      <c r="BR5" s="467"/>
      <c r="BS5" s="467"/>
      <c r="BT5" s="467"/>
      <c r="BU5" s="468"/>
      <c r="BV5" s="466">
        <v>4317838</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92.1</v>
      </c>
      <c r="CU5" s="437"/>
      <c r="CV5" s="437"/>
      <c r="CW5" s="437"/>
      <c r="CX5" s="437"/>
      <c r="CY5" s="437"/>
      <c r="CZ5" s="437"/>
      <c r="DA5" s="438"/>
      <c r="DB5" s="436">
        <v>81.2</v>
      </c>
      <c r="DC5" s="437"/>
      <c r="DD5" s="437"/>
      <c r="DE5" s="437"/>
      <c r="DF5" s="437"/>
      <c r="DG5" s="437"/>
      <c r="DH5" s="437"/>
      <c r="DI5" s="438"/>
      <c r="DJ5" s="186"/>
      <c r="DK5" s="186"/>
      <c r="DL5" s="186"/>
      <c r="DM5" s="186"/>
      <c r="DN5" s="186"/>
      <c r="DO5" s="186"/>
    </row>
    <row r="6" spans="1:119" ht="18.75" customHeight="1" x14ac:dyDescent="0.15">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94</v>
      </c>
      <c r="AV6" s="524"/>
      <c r="AW6" s="524"/>
      <c r="AX6" s="524"/>
      <c r="AY6" s="446" t="s">
        <v>102</v>
      </c>
      <c r="AZ6" s="447"/>
      <c r="BA6" s="447"/>
      <c r="BB6" s="447"/>
      <c r="BC6" s="447"/>
      <c r="BD6" s="447"/>
      <c r="BE6" s="447"/>
      <c r="BF6" s="447"/>
      <c r="BG6" s="447"/>
      <c r="BH6" s="447"/>
      <c r="BI6" s="447"/>
      <c r="BJ6" s="447"/>
      <c r="BK6" s="447"/>
      <c r="BL6" s="447"/>
      <c r="BM6" s="448"/>
      <c r="BN6" s="466">
        <v>195009</v>
      </c>
      <c r="BO6" s="467"/>
      <c r="BP6" s="467"/>
      <c r="BQ6" s="467"/>
      <c r="BR6" s="467"/>
      <c r="BS6" s="467"/>
      <c r="BT6" s="467"/>
      <c r="BU6" s="468"/>
      <c r="BV6" s="466">
        <v>195080</v>
      </c>
      <c r="BW6" s="467"/>
      <c r="BX6" s="467"/>
      <c r="BY6" s="467"/>
      <c r="BZ6" s="467"/>
      <c r="CA6" s="467"/>
      <c r="CB6" s="467"/>
      <c r="CC6" s="468"/>
      <c r="CD6" s="475" t="s">
        <v>103</v>
      </c>
      <c r="CE6" s="476"/>
      <c r="CF6" s="476"/>
      <c r="CG6" s="476"/>
      <c r="CH6" s="476"/>
      <c r="CI6" s="476"/>
      <c r="CJ6" s="476"/>
      <c r="CK6" s="476"/>
      <c r="CL6" s="476"/>
      <c r="CM6" s="476"/>
      <c r="CN6" s="476"/>
      <c r="CO6" s="476"/>
      <c r="CP6" s="476"/>
      <c r="CQ6" s="476"/>
      <c r="CR6" s="476"/>
      <c r="CS6" s="477"/>
      <c r="CT6" s="619">
        <v>95.7</v>
      </c>
      <c r="CU6" s="620"/>
      <c r="CV6" s="620"/>
      <c r="CW6" s="620"/>
      <c r="CX6" s="620"/>
      <c r="CY6" s="620"/>
      <c r="CZ6" s="620"/>
      <c r="DA6" s="621"/>
      <c r="DB6" s="619">
        <v>86.3</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104</v>
      </c>
      <c r="AN7" s="440"/>
      <c r="AO7" s="440"/>
      <c r="AP7" s="440"/>
      <c r="AQ7" s="440"/>
      <c r="AR7" s="440"/>
      <c r="AS7" s="440"/>
      <c r="AT7" s="441"/>
      <c r="AU7" s="523" t="s">
        <v>105</v>
      </c>
      <c r="AV7" s="524"/>
      <c r="AW7" s="524"/>
      <c r="AX7" s="524"/>
      <c r="AY7" s="446" t="s">
        <v>106</v>
      </c>
      <c r="AZ7" s="447"/>
      <c r="BA7" s="447"/>
      <c r="BB7" s="447"/>
      <c r="BC7" s="447"/>
      <c r="BD7" s="447"/>
      <c r="BE7" s="447"/>
      <c r="BF7" s="447"/>
      <c r="BG7" s="447"/>
      <c r="BH7" s="447"/>
      <c r="BI7" s="447"/>
      <c r="BJ7" s="447"/>
      <c r="BK7" s="447"/>
      <c r="BL7" s="447"/>
      <c r="BM7" s="448"/>
      <c r="BN7" s="466">
        <v>24893</v>
      </c>
      <c r="BO7" s="467"/>
      <c r="BP7" s="467"/>
      <c r="BQ7" s="467"/>
      <c r="BR7" s="467"/>
      <c r="BS7" s="467"/>
      <c r="BT7" s="467"/>
      <c r="BU7" s="468"/>
      <c r="BV7" s="466">
        <v>43429</v>
      </c>
      <c r="BW7" s="467"/>
      <c r="BX7" s="467"/>
      <c r="BY7" s="467"/>
      <c r="BZ7" s="467"/>
      <c r="CA7" s="467"/>
      <c r="CB7" s="467"/>
      <c r="CC7" s="468"/>
      <c r="CD7" s="475" t="s">
        <v>107</v>
      </c>
      <c r="CE7" s="476"/>
      <c r="CF7" s="476"/>
      <c r="CG7" s="476"/>
      <c r="CH7" s="476"/>
      <c r="CI7" s="476"/>
      <c r="CJ7" s="476"/>
      <c r="CK7" s="476"/>
      <c r="CL7" s="476"/>
      <c r="CM7" s="476"/>
      <c r="CN7" s="476"/>
      <c r="CO7" s="476"/>
      <c r="CP7" s="476"/>
      <c r="CQ7" s="476"/>
      <c r="CR7" s="476"/>
      <c r="CS7" s="477"/>
      <c r="CT7" s="466">
        <v>2910540</v>
      </c>
      <c r="CU7" s="467"/>
      <c r="CV7" s="467"/>
      <c r="CW7" s="467"/>
      <c r="CX7" s="467"/>
      <c r="CY7" s="467"/>
      <c r="CZ7" s="467"/>
      <c r="DA7" s="468"/>
      <c r="DB7" s="466">
        <v>2868704</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108</v>
      </c>
      <c r="AN8" s="440"/>
      <c r="AO8" s="440"/>
      <c r="AP8" s="440"/>
      <c r="AQ8" s="440"/>
      <c r="AR8" s="440"/>
      <c r="AS8" s="440"/>
      <c r="AT8" s="441"/>
      <c r="AU8" s="523" t="s">
        <v>94</v>
      </c>
      <c r="AV8" s="524"/>
      <c r="AW8" s="524"/>
      <c r="AX8" s="524"/>
      <c r="AY8" s="446" t="s">
        <v>109</v>
      </c>
      <c r="AZ8" s="447"/>
      <c r="BA8" s="447"/>
      <c r="BB8" s="447"/>
      <c r="BC8" s="447"/>
      <c r="BD8" s="447"/>
      <c r="BE8" s="447"/>
      <c r="BF8" s="447"/>
      <c r="BG8" s="447"/>
      <c r="BH8" s="447"/>
      <c r="BI8" s="447"/>
      <c r="BJ8" s="447"/>
      <c r="BK8" s="447"/>
      <c r="BL8" s="447"/>
      <c r="BM8" s="448"/>
      <c r="BN8" s="466">
        <v>170116</v>
      </c>
      <c r="BO8" s="467"/>
      <c r="BP8" s="467"/>
      <c r="BQ8" s="467"/>
      <c r="BR8" s="467"/>
      <c r="BS8" s="467"/>
      <c r="BT8" s="467"/>
      <c r="BU8" s="468"/>
      <c r="BV8" s="466">
        <v>151651</v>
      </c>
      <c r="BW8" s="467"/>
      <c r="BX8" s="467"/>
      <c r="BY8" s="467"/>
      <c r="BZ8" s="467"/>
      <c r="CA8" s="467"/>
      <c r="CB8" s="467"/>
      <c r="CC8" s="468"/>
      <c r="CD8" s="475" t="s">
        <v>110</v>
      </c>
      <c r="CE8" s="476"/>
      <c r="CF8" s="476"/>
      <c r="CG8" s="476"/>
      <c r="CH8" s="476"/>
      <c r="CI8" s="476"/>
      <c r="CJ8" s="476"/>
      <c r="CK8" s="476"/>
      <c r="CL8" s="476"/>
      <c r="CM8" s="476"/>
      <c r="CN8" s="476"/>
      <c r="CO8" s="476"/>
      <c r="CP8" s="476"/>
      <c r="CQ8" s="476"/>
      <c r="CR8" s="476"/>
      <c r="CS8" s="477"/>
      <c r="CT8" s="579">
        <v>0.85</v>
      </c>
      <c r="CU8" s="580"/>
      <c r="CV8" s="580"/>
      <c r="CW8" s="580"/>
      <c r="CX8" s="580"/>
      <c r="CY8" s="580"/>
      <c r="CZ8" s="580"/>
      <c r="DA8" s="581"/>
      <c r="DB8" s="579">
        <v>0.82</v>
      </c>
      <c r="DC8" s="580"/>
      <c r="DD8" s="580"/>
      <c r="DE8" s="580"/>
      <c r="DF8" s="580"/>
      <c r="DG8" s="580"/>
      <c r="DH8" s="580"/>
      <c r="DI8" s="581"/>
      <c r="DJ8" s="186"/>
      <c r="DK8" s="186"/>
      <c r="DL8" s="186"/>
      <c r="DM8" s="186"/>
      <c r="DN8" s="186"/>
      <c r="DO8" s="186"/>
    </row>
    <row r="9" spans="1:119" ht="18.75" customHeight="1" thickBot="1" x14ac:dyDescent="0.2">
      <c r="A9" s="187"/>
      <c r="B9" s="608" t="s">
        <v>111</v>
      </c>
      <c r="C9" s="609"/>
      <c r="D9" s="609"/>
      <c r="E9" s="609"/>
      <c r="F9" s="609"/>
      <c r="G9" s="609"/>
      <c r="H9" s="609"/>
      <c r="I9" s="609"/>
      <c r="J9" s="609"/>
      <c r="K9" s="529"/>
      <c r="L9" s="610" t="s">
        <v>112</v>
      </c>
      <c r="M9" s="611"/>
      <c r="N9" s="611"/>
      <c r="O9" s="611"/>
      <c r="P9" s="611"/>
      <c r="Q9" s="612"/>
      <c r="R9" s="613">
        <v>10560</v>
      </c>
      <c r="S9" s="614"/>
      <c r="T9" s="614"/>
      <c r="U9" s="614"/>
      <c r="V9" s="615"/>
      <c r="W9" s="545" t="s">
        <v>113</v>
      </c>
      <c r="X9" s="546"/>
      <c r="Y9" s="546"/>
      <c r="Z9" s="546"/>
      <c r="AA9" s="546"/>
      <c r="AB9" s="546"/>
      <c r="AC9" s="546"/>
      <c r="AD9" s="546"/>
      <c r="AE9" s="546"/>
      <c r="AF9" s="546"/>
      <c r="AG9" s="546"/>
      <c r="AH9" s="546"/>
      <c r="AI9" s="546"/>
      <c r="AJ9" s="546"/>
      <c r="AK9" s="546"/>
      <c r="AL9" s="616"/>
      <c r="AM9" s="535" t="s">
        <v>114</v>
      </c>
      <c r="AN9" s="440"/>
      <c r="AO9" s="440"/>
      <c r="AP9" s="440"/>
      <c r="AQ9" s="440"/>
      <c r="AR9" s="440"/>
      <c r="AS9" s="440"/>
      <c r="AT9" s="441"/>
      <c r="AU9" s="523" t="s">
        <v>115</v>
      </c>
      <c r="AV9" s="524"/>
      <c r="AW9" s="524"/>
      <c r="AX9" s="524"/>
      <c r="AY9" s="446" t="s">
        <v>116</v>
      </c>
      <c r="AZ9" s="447"/>
      <c r="BA9" s="447"/>
      <c r="BB9" s="447"/>
      <c r="BC9" s="447"/>
      <c r="BD9" s="447"/>
      <c r="BE9" s="447"/>
      <c r="BF9" s="447"/>
      <c r="BG9" s="447"/>
      <c r="BH9" s="447"/>
      <c r="BI9" s="447"/>
      <c r="BJ9" s="447"/>
      <c r="BK9" s="447"/>
      <c r="BL9" s="447"/>
      <c r="BM9" s="448"/>
      <c r="BN9" s="466">
        <v>18465</v>
      </c>
      <c r="BO9" s="467"/>
      <c r="BP9" s="467"/>
      <c r="BQ9" s="467"/>
      <c r="BR9" s="467"/>
      <c r="BS9" s="467"/>
      <c r="BT9" s="467"/>
      <c r="BU9" s="468"/>
      <c r="BV9" s="466">
        <v>-34767</v>
      </c>
      <c r="BW9" s="467"/>
      <c r="BX9" s="467"/>
      <c r="BY9" s="467"/>
      <c r="BZ9" s="467"/>
      <c r="CA9" s="467"/>
      <c r="CB9" s="467"/>
      <c r="CC9" s="468"/>
      <c r="CD9" s="475" t="s">
        <v>117</v>
      </c>
      <c r="CE9" s="476"/>
      <c r="CF9" s="476"/>
      <c r="CG9" s="476"/>
      <c r="CH9" s="476"/>
      <c r="CI9" s="476"/>
      <c r="CJ9" s="476"/>
      <c r="CK9" s="476"/>
      <c r="CL9" s="476"/>
      <c r="CM9" s="476"/>
      <c r="CN9" s="476"/>
      <c r="CO9" s="476"/>
      <c r="CP9" s="476"/>
      <c r="CQ9" s="476"/>
      <c r="CR9" s="476"/>
      <c r="CS9" s="477"/>
      <c r="CT9" s="436">
        <v>9.4</v>
      </c>
      <c r="CU9" s="437"/>
      <c r="CV9" s="437"/>
      <c r="CW9" s="437"/>
      <c r="CX9" s="437"/>
      <c r="CY9" s="437"/>
      <c r="CZ9" s="437"/>
      <c r="DA9" s="438"/>
      <c r="DB9" s="436">
        <v>8.6</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118</v>
      </c>
      <c r="M10" s="440"/>
      <c r="N10" s="440"/>
      <c r="O10" s="440"/>
      <c r="P10" s="440"/>
      <c r="Q10" s="441"/>
      <c r="R10" s="442">
        <v>9626</v>
      </c>
      <c r="S10" s="443"/>
      <c r="T10" s="443"/>
      <c r="U10" s="443"/>
      <c r="V10" s="445"/>
      <c r="W10" s="617"/>
      <c r="X10" s="428"/>
      <c r="Y10" s="428"/>
      <c r="Z10" s="428"/>
      <c r="AA10" s="428"/>
      <c r="AB10" s="428"/>
      <c r="AC10" s="428"/>
      <c r="AD10" s="428"/>
      <c r="AE10" s="428"/>
      <c r="AF10" s="428"/>
      <c r="AG10" s="428"/>
      <c r="AH10" s="428"/>
      <c r="AI10" s="428"/>
      <c r="AJ10" s="428"/>
      <c r="AK10" s="428"/>
      <c r="AL10" s="618"/>
      <c r="AM10" s="535" t="s">
        <v>119</v>
      </c>
      <c r="AN10" s="440"/>
      <c r="AO10" s="440"/>
      <c r="AP10" s="440"/>
      <c r="AQ10" s="440"/>
      <c r="AR10" s="440"/>
      <c r="AS10" s="440"/>
      <c r="AT10" s="441"/>
      <c r="AU10" s="523" t="s">
        <v>120</v>
      </c>
      <c r="AV10" s="524"/>
      <c r="AW10" s="524"/>
      <c r="AX10" s="524"/>
      <c r="AY10" s="446" t="s">
        <v>121</v>
      </c>
      <c r="AZ10" s="447"/>
      <c r="BA10" s="447"/>
      <c r="BB10" s="447"/>
      <c r="BC10" s="447"/>
      <c r="BD10" s="447"/>
      <c r="BE10" s="447"/>
      <c r="BF10" s="447"/>
      <c r="BG10" s="447"/>
      <c r="BH10" s="447"/>
      <c r="BI10" s="447"/>
      <c r="BJ10" s="447"/>
      <c r="BK10" s="447"/>
      <c r="BL10" s="447"/>
      <c r="BM10" s="448"/>
      <c r="BN10" s="466">
        <v>87188</v>
      </c>
      <c r="BO10" s="467"/>
      <c r="BP10" s="467"/>
      <c r="BQ10" s="467"/>
      <c r="BR10" s="467"/>
      <c r="BS10" s="467"/>
      <c r="BT10" s="467"/>
      <c r="BU10" s="468"/>
      <c r="BV10" s="466">
        <v>437817</v>
      </c>
      <c r="BW10" s="467"/>
      <c r="BX10" s="467"/>
      <c r="BY10" s="467"/>
      <c r="BZ10" s="467"/>
      <c r="CA10" s="467"/>
      <c r="CB10" s="467"/>
      <c r="CC10" s="468"/>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123</v>
      </c>
      <c r="M11" s="513"/>
      <c r="N11" s="513"/>
      <c r="O11" s="513"/>
      <c r="P11" s="513"/>
      <c r="Q11" s="514"/>
      <c r="R11" s="605" t="s">
        <v>124</v>
      </c>
      <c r="S11" s="606"/>
      <c r="T11" s="606"/>
      <c r="U11" s="606"/>
      <c r="V11" s="607"/>
      <c r="W11" s="617"/>
      <c r="X11" s="428"/>
      <c r="Y11" s="428"/>
      <c r="Z11" s="428"/>
      <c r="AA11" s="428"/>
      <c r="AB11" s="428"/>
      <c r="AC11" s="428"/>
      <c r="AD11" s="428"/>
      <c r="AE11" s="428"/>
      <c r="AF11" s="428"/>
      <c r="AG11" s="428"/>
      <c r="AH11" s="428"/>
      <c r="AI11" s="428"/>
      <c r="AJ11" s="428"/>
      <c r="AK11" s="428"/>
      <c r="AL11" s="618"/>
      <c r="AM11" s="535" t="s">
        <v>125</v>
      </c>
      <c r="AN11" s="440"/>
      <c r="AO11" s="440"/>
      <c r="AP11" s="440"/>
      <c r="AQ11" s="440"/>
      <c r="AR11" s="440"/>
      <c r="AS11" s="440"/>
      <c r="AT11" s="441"/>
      <c r="AU11" s="523" t="s">
        <v>120</v>
      </c>
      <c r="AV11" s="524"/>
      <c r="AW11" s="524"/>
      <c r="AX11" s="524"/>
      <c r="AY11" s="446" t="s">
        <v>126</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127</v>
      </c>
      <c r="CE11" s="476"/>
      <c r="CF11" s="476"/>
      <c r="CG11" s="476"/>
      <c r="CH11" s="476"/>
      <c r="CI11" s="476"/>
      <c r="CJ11" s="476"/>
      <c r="CK11" s="476"/>
      <c r="CL11" s="476"/>
      <c r="CM11" s="476"/>
      <c r="CN11" s="476"/>
      <c r="CO11" s="476"/>
      <c r="CP11" s="476"/>
      <c r="CQ11" s="476"/>
      <c r="CR11" s="476"/>
      <c r="CS11" s="477"/>
      <c r="CT11" s="579" t="s">
        <v>128</v>
      </c>
      <c r="CU11" s="580"/>
      <c r="CV11" s="580"/>
      <c r="CW11" s="580"/>
      <c r="CX11" s="580"/>
      <c r="CY11" s="580"/>
      <c r="CZ11" s="580"/>
      <c r="DA11" s="581"/>
      <c r="DB11" s="579" t="s">
        <v>129</v>
      </c>
      <c r="DC11" s="580"/>
      <c r="DD11" s="580"/>
      <c r="DE11" s="580"/>
      <c r="DF11" s="580"/>
      <c r="DG11" s="580"/>
      <c r="DH11" s="580"/>
      <c r="DI11" s="581"/>
      <c r="DJ11" s="186"/>
      <c r="DK11" s="186"/>
      <c r="DL11" s="186"/>
      <c r="DM11" s="186"/>
      <c r="DN11" s="186"/>
      <c r="DO11" s="186"/>
    </row>
    <row r="12" spans="1:119" ht="18.75" customHeight="1" x14ac:dyDescent="0.15">
      <c r="A12" s="187"/>
      <c r="B12" s="582" t="s">
        <v>130</v>
      </c>
      <c r="C12" s="583"/>
      <c r="D12" s="583"/>
      <c r="E12" s="583"/>
      <c r="F12" s="583"/>
      <c r="G12" s="583"/>
      <c r="H12" s="583"/>
      <c r="I12" s="583"/>
      <c r="J12" s="583"/>
      <c r="K12" s="584"/>
      <c r="L12" s="591" t="s">
        <v>131</v>
      </c>
      <c r="M12" s="592"/>
      <c r="N12" s="592"/>
      <c r="O12" s="592"/>
      <c r="P12" s="592"/>
      <c r="Q12" s="593"/>
      <c r="R12" s="594">
        <v>10921</v>
      </c>
      <c r="S12" s="595"/>
      <c r="T12" s="595"/>
      <c r="U12" s="595"/>
      <c r="V12" s="596"/>
      <c r="W12" s="597" t="s">
        <v>1</v>
      </c>
      <c r="X12" s="524"/>
      <c r="Y12" s="524"/>
      <c r="Z12" s="524"/>
      <c r="AA12" s="524"/>
      <c r="AB12" s="598"/>
      <c r="AC12" s="599" t="s">
        <v>132</v>
      </c>
      <c r="AD12" s="600"/>
      <c r="AE12" s="600"/>
      <c r="AF12" s="600"/>
      <c r="AG12" s="601"/>
      <c r="AH12" s="599" t="s">
        <v>133</v>
      </c>
      <c r="AI12" s="600"/>
      <c r="AJ12" s="600"/>
      <c r="AK12" s="600"/>
      <c r="AL12" s="602"/>
      <c r="AM12" s="535" t="s">
        <v>134</v>
      </c>
      <c r="AN12" s="440"/>
      <c r="AO12" s="440"/>
      <c r="AP12" s="440"/>
      <c r="AQ12" s="440"/>
      <c r="AR12" s="440"/>
      <c r="AS12" s="440"/>
      <c r="AT12" s="441"/>
      <c r="AU12" s="523" t="s">
        <v>135</v>
      </c>
      <c r="AV12" s="524"/>
      <c r="AW12" s="524"/>
      <c r="AX12" s="524"/>
      <c r="AY12" s="446" t="s">
        <v>136</v>
      </c>
      <c r="AZ12" s="447"/>
      <c r="BA12" s="447"/>
      <c r="BB12" s="447"/>
      <c r="BC12" s="447"/>
      <c r="BD12" s="447"/>
      <c r="BE12" s="447"/>
      <c r="BF12" s="447"/>
      <c r="BG12" s="447"/>
      <c r="BH12" s="447"/>
      <c r="BI12" s="447"/>
      <c r="BJ12" s="447"/>
      <c r="BK12" s="447"/>
      <c r="BL12" s="447"/>
      <c r="BM12" s="448"/>
      <c r="BN12" s="466">
        <v>380000</v>
      </c>
      <c r="BO12" s="467"/>
      <c r="BP12" s="467"/>
      <c r="BQ12" s="467"/>
      <c r="BR12" s="467"/>
      <c r="BS12" s="467"/>
      <c r="BT12" s="467"/>
      <c r="BU12" s="468"/>
      <c r="BV12" s="466">
        <v>330000</v>
      </c>
      <c r="BW12" s="467"/>
      <c r="BX12" s="467"/>
      <c r="BY12" s="467"/>
      <c r="BZ12" s="467"/>
      <c r="CA12" s="467"/>
      <c r="CB12" s="467"/>
      <c r="CC12" s="468"/>
      <c r="CD12" s="475" t="s">
        <v>137</v>
      </c>
      <c r="CE12" s="476"/>
      <c r="CF12" s="476"/>
      <c r="CG12" s="476"/>
      <c r="CH12" s="476"/>
      <c r="CI12" s="476"/>
      <c r="CJ12" s="476"/>
      <c r="CK12" s="476"/>
      <c r="CL12" s="476"/>
      <c r="CM12" s="476"/>
      <c r="CN12" s="476"/>
      <c r="CO12" s="476"/>
      <c r="CP12" s="476"/>
      <c r="CQ12" s="476"/>
      <c r="CR12" s="476"/>
      <c r="CS12" s="477"/>
      <c r="CT12" s="579" t="s">
        <v>138</v>
      </c>
      <c r="CU12" s="580"/>
      <c r="CV12" s="580"/>
      <c r="CW12" s="580"/>
      <c r="CX12" s="580"/>
      <c r="CY12" s="580"/>
      <c r="CZ12" s="580"/>
      <c r="DA12" s="581"/>
      <c r="DB12" s="579" t="s">
        <v>138</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139</v>
      </c>
      <c r="N13" s="567"/>
      <c r="O13" s="567"/>
      <c r="P13" s="567"/>
      <c r="Q13" s="568"/>
      <c r="R13" s="569">
        <v>10733</v>
      </c>
      <c r="S13" s="570"/>
      <c r="T13" s="570"/>
      <c r="U13" s="570"/>
      <c r="V13" s="571"/>
      <c r="W13" s="557" t="s">
        <v>140</v>
      </c>
      <c r="X13" s="479"/>
      <c r="Y13" s="479"/>
      <c r="Z13" s="479"/>
      <c r="AA13" s="479"/>
      <c r="AB13" s="480"/>
      <c r="AC13" s="442">
        <v>47</v>
      </c>
      <c r="AD13" s="443"/>
      <c r="AE13" s="443"/>
      <c r="AF13" s="443"/>
      <c r="AG13" s="444"/>
      <c r="AH13" s="442">
        <v>58</v>
      </c>
      <c r="AI13" s="443"/>
      <c r="AJ13" s="443"/>
      <c r="AK13" s="443"/>
      <c r="AL13" s="445"/>
      <c r="AM13" s="535" t="s">
        <v>141</v>
      </c>
      <c r="AN13" s="440"/>
      <c r="AO13" s="440"/>
      <c r="AP13" s="440"/>
      <c r="AQ13" s="440"/>
      <c r="AR13" s="440"/>
      <c r="AS13" s="440"/>
      <c r="AT13" s="441"/>
      <c r="AU13" s="523" t="s">
        <v>142</v>
      </c>
      <c r="AV13" s="524"/>
      <c r="AW13" s="524"/>
      <c r="AX13" s="524"/>
      <c r="AY13" s="446" t="s">
        <v>143</v>
      </c>
      <c r="AZ13" s="447"/>
      <c r="BA13" s="447"/>
      <c r="BB13" s="447"/>
      <c r="BC13" s="447"/>
      <c r="BD13" s="447"/>
      <c r="BE13" s="447"/>
      <c r="BF13" s="447"/>
      <c r="BG13" s="447"/>
      <c r="BH13" s="447"/>
      <c r="BI13" s="447"/>
      <c r="BJ13" s="447"/>
      <c r="BK13" s="447"/>
      <c r="BL13" s="447"/>
      <c r="BM13" s="448"/>
      <c r="BN13" s="466">
        <v>-274347</v>
      </c>
      <c r="BO13" s="467"/>
      <c r="BP13" s="467"/>
      <c r="BQ13" s="467"/>
      <c r="BR13" s="467"/>
      <c r="BS13" s="467"/>
      <c r="BT13" s="467"/>
      <c r="BU13" s="468"/>
      <c r="BV13" s="466">
        <v>73050</v>
      </c>
      <c r="BW13" s="467"/>
      <c r="BX13" s="467"/>
      <c r="BY13" s="467"/>
      <c r="BZ13" s="467"/>
      <c r="CA13" s="467"/>
      <c r="CB13" s="467"/>
      <c r="CC13" s="468"/>
      <c r="CD13" s="475" t="s">
        <v>144</v>
      </c>
      <c r="CE13" s="476"/>
      <c r="CF13" s="476"/>
      <c r="CG13" s="476"/>
      <c r="CH13" s="476"/>
      <c r="CI13" s="476"/>
      <c r="CJ13" s="476"/>
      <c r="CK13" s="476"/>
      <c r="CL13" s="476"/>
      <c r="CM13" s="476"/>
      <c r="CN13" s="476"/>
      <c r="CO13" s="476"/>
      <c r="CP13" s="476"/>
      <c r="CQ13" s="476"/>
      <c r="CR13" s="476"/>
      <c r="CS13" s="477"/>
      <c r="CT13" s="436">
        <v>6.8</v>
      </c>
      <c r="CU13" s="437"/>
      <c r="CV13" s="437"/>
      <c r="CW13" s="437"/>
      <c r="CX13" s="437"/>
      <c r="CY13" s="437"/>
      <c r="CZ13" s="437"/>
      <c r="DA13" s="438"/>
      <c r="DB13" s="436">
        <v>6.7</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145</v>
      </c>
      <c r="M14" s="603"/>
      <c r="N14" s="603"/>
      <c r="O14" s="603"/>
      <c r="P14" s="603"/>
      <c r="Q14" s="604"/>
      <c r="R14" s="569">
        <v>10837</v>
      </c>
      <c r="S14" s="570"/>
      <c r="T14" s="570"/>
      <c r="U14" s="570"/>
      <c r="V14" s="571"/>
      <c r="W14" s="572"/>
      <c r="X14" s="482"/>
      <c r="Y14" s="482"/>
      <c r="Z14" s="482"/>
      <c r="AA14" s="482"/>
      <c r="AB14" s="483"/>
      <c r="AC14" s="562">
        <v>1</v>
      </c>
      <c r="AD14" s="563"/>
      <c r="AE14" s="563"/>
      <c r="AF14" s="563"/>
      <c r="AG14" s="564"/>
      <c r="AH14" s="562">
        <v>1.4</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146</v>
      </c>
      <c r="CE14" s="473"/>
      <c r="CF14" s="473"/>
      <c r="CG14" s="473"/>
      <c r="CH14" s="473"/>
      <c r="CI14" s="473"/>
      <c r="CJ14" s="473"/>
      <c r="CK14" s="473"/>
      <c r="CL14" s="473"/>
      <c r="CM14" s="473"/>
      <c r="CN14" s="473"/>
      <c r="CO14" s="473"/>
      <c r="CP14" s="473"/>
      <c r="CQ14" s="473"/>
      <c r="CR14" s="473"/>
      <c r="CS14" s="474"/>
      <c r="CT14" s="573">
        <v>3.4</v>
      </c>
      <c r="CU14" s="574"/>
      <c r="CV14" s="574"/>
      <c r="CW14" s="574"/>
      <c r="CX14" s="574"/>
      <c r="CY14" s="574"/>
      <c r="CZ14" s="574"/>
      <c r="DA14" s="575"/>
      <c r="DB14" s="573" t="s">
        <v>138</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139</v>
      </c>
      <c r="N15" s="567"/>
      <c r="O15" s="567"/>
      <c r="P15" s="567"/>
      <c r="Q15" s="568"/>
      <c r="R15" s="569">
        <v>10678</v>
      </c>
      <c r="S15" s="570"/>
      <c r="T15" s="570"/>
      <c r="U15" s="570"/>
      <c r="V15" s="571"/>
      <c r="W15" s="557" t="s">
        <v>147</v>
      </c>
      <c r="X15" s="479"/>
      <c r="Y15" s="479"/>
      <c r="Z15" s="479"/>
      <c r="AA15" s="479"/>
      <c r="AB15" s="480"/>
      <c r="AC15" s="442">
        <v>1732</v>
      </c>
      <c r="AD15" s="443"/>
      <c r="AE15" s="443"/>
      <c r="AF15" s="443"/>
      <c r="AG15" s="444"/>
      <c r="AH15" s="442">
        <v>1615</v>
      </c>
      <c r="AI15" s="443"/>
      <c r="AJ15" s="443"/>
      <c r="AK15" s="443"/>
      <c r="AL15" s="445"/>
      <c r="AM15" s="535"/>
      <c r="AN15" s="440"/>
      <c r="AO15" s="440"/>
      <c r="AP15" s="440"/>
      <c r="AQ15" s="440"/>
      <c r="AR15" s="440"/>
      <c r="AS15" s="440"/>
      <c r="AT15" s="441"/>
      <c r="AU15" s="523"/>
      <c r="AV15" s="524"/>
      <c r="AW15" s="524"/>
      <c r="AX15" s="524"/>
      <c r="AY15" s="458" t="s">
        <v>148</v>
      </c>
      <c r="AZ15" s="459"/>
      <c r="BA15" s="459"/>
      <c r="BB15" s="459"/>
      <c r="BC15" s="459"/>
      <c r="BD15" s="459"/>
      <c r="BE15" s="459"/>
      <c r="BF15" s="459"/>
      <c r="BG15" s="459"/>
      <c r="BH15" s="459"/>
      <c r="BI15" s="459"/>
      <c r="BJ15" s="459"/>
      <c r="BK15" s="459"/>
      <c r="BL15" s="459"/>
      <c r="BM15" s="460"/>
      <c r="BN15" s="461">
        <v>1974253</v>
      </c>
      <c r="BO15" s="462"/>
      <c r="BP15" s="462"/>
      <c r="BQ15" s="462"/>
      <c r="BR15" s="462"/>
      <c r="BS15" s="462"/>
      <c r="BT15" s="462"/>
      <c r="BU15" s="463"/>
      <c r="BV15" s="461">
        <v>1819835</v>
      </c>
      <c r="BW15" s="462"/>
      <c r="BX15" s="462"/>
      <c r="BY15" s="462"/>
      <c r="BZ15" s="462"/>
      <c r="CA15" s="462"/>
      <c r="CB15" s="462"/>
      <c r="CC15" s="463"/>
      <c r="CD15" s="576" t="s">
        <v>149</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150</v>
      </c>
      <c r="M16" s="560"/>
      <c r="N16" s="560"/>
      <c r="O16" s="560"/>
      <c r="P16" s="560"/>
      <c r="Q16" s="561"/>
      <c r="R16" s="554" t="s">
        <v>151</v>
      </c>
      <c r="S16" s="555"/>
      <c r="T16" s="555"/>
      <c r="U16" s="555"/>
      <c r="V16" s="556"/>
      <c r="W16" s="572"/>
      <c r="X16" s="482"/>
      <c r="Y16" s="482"/>
      <c r="Z16" s="482"/>
      <c r="AA16" s="482"/>
      <c r="AB16" s="483"/>
      <c r="AC16" s="562">
        <v>36.700000000000003</v>
      </c>
      <c r="AD16" s="563"/>
      <c r="AE16" s="563"/>
      <c r="AF16" s="563"/>
      <c r="AG16" s="564"/>
      <c r="AH16" s="562">
        <v>37.9</v>
      </c>
      <c r="AI16" s="563"/>
      <c r="AJ16" s="563"/>
      <c r="AK16" s="563"/>
      <c r="AL16" s="565"/>
      <c r="AM16" s="535"/>
      <c r="AN16" s="440"/>
      <c r="AO16" s="440"/>
      <c r="AP16" s="440"/>
      <c r="AQ16" s="440"/>
      <c r="AR16" s="440"/>
      <c r="AS16" s="440"/>
      <c r="AT16" s="441"/>
      <c r="AU16" s="523"/>
      <c r="AV16" s="524"/>
      <c r="AW16" s="524"/>
      <c r="AX16" s="524"/>
      <c r="AY16" s="446" t="s">
        <v>152</v>
      </c>
      <c r="AZ16" s="447"/>
      <c r="BA16" s="447"/>
      <c r="BB16" s="447"/>
      <c r="BC16" s="447"/>
      <c r="BD16" s="447"/>
      <c r="BE16" s="447"/>
      <c r="BF16" s="447"/>
      <c r="BG16" s="447"/>
      <c r="BH16" s="447"/>
      <c r="BI16" s="447"/>
      <c r="BJ16" s="447"/>
      <c r="BK16" s="447"/>
      <c r="BL16" s="447"/>
      <c r="BM16" s="448"/>
      <c r="BN16" s="466">
        <v>2211930</v>
      </c>
      <c r="BO16" s="467"/>
      <c r="BP16" s="467"/>
      <c r="BQ16" s="467"/>
      <c r="BR16" s="467"/>
      <c r="BS16" s="467"/>
      <c r="BT16" s="467"/>
      <c r="BU16" s="468"/>
      <c r="BV16" s="466">
        <v>2152870</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153</v>
      </c>
      <c r="N17" s="552"/>
      <c r="O17" s="552"/>
      <c r="P17" s="552"/>
      <c r="Q17" s="553"/>
      <c r="R17" s="554" t="s">
        <v>154</v>
      </c>
      <c r="S17" s="555"/>
      <c r="T17" s="555"/>
      <c r="U17" s="555"/>
      <c r="V17" s="556"/>
      <c r="W17" s="557" t="s">
        <v>155</v>
      </c>
      <c r="X17" s="479"/>
      <c r="Y17" s="479"/>
      <c r="Z17" s="479"/>
      <c r="AA17" s="479"/>
      <c r="AB17" s="480"/>
      <c r="AC17" s="442">
        <v>2944</v>
      </c>
      <c r="AD17" s="443"/>
      <c r="AE17" s="443"/>
      <c r="AF17" s="443"/>
      <c r="AG17" s="444"/>
      <c r="AH17" s="442">
        <v>2592</v>
      </c>
      <c r="AI17" s="443"/>
      <c r="AJ17" s="443"/>
      <c r="AK17" s="443"/>
      <c r="AL17" s="445"/>
      <c r="AM17" s="535"/>
      <c r="AN17" s="440"/>
      <c r="AO17" s="440"/>
      <c r="AP17" s="440"/>
      <c r="AQ17" s="440"/>
      <c r="AR17" s="440"/>
      <c r="AS17" s="440"/>
      <c r="AT17" s="441"/>
      <c r="AU17" s="523"/>
      <c r="AV17" s="524"/>
      <c r="AW17" s="524"/>
      <c r="AX17" s="524"/>
      <c r="AY17" s="446" t="s">
        <v>156</v>
      </c>
      <c r="AZ17" s="447"/>
      <c r="BA17" s="447"/>
      <c r="BB17" s="447"/>
      <c r="BC17" s="447"/>
      <c r="BD17" s="447"/>
      <c r="BE17" s="447"/>
      <c r="BF17" s="447"/>
      <c r="BG17" s="447"/>
      <c r="BH17" s="447"/>
      <c r="BI17" s="447"/>
      <c r="BJ17" s="447"/>
      <c r="BK17" s="447"/>
      <c r="BL17" s="447"/>
      <c r="BM17" s="448"/>
      <c r="BN17" s="466">
        <v>2570959</v>
      </c>
      <c r="BO17" s="467"/>
      <c r="BP17" s="467"/>
      <c r="BQ17" s="467"/>
      <c r="BR17" s="467"/>
      <c r="BS17" s="467"/>
      <c r="BT17" s="467"/>
      <c r="BU17" s="468"/>
      <c r="BV17" s="466">
        <v>2359278</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157</v>
      </c>
      <c r="C18" s="529"/>
      <c r="D18" s="529"/>
      <c r="E18" s="530"/>
      <c r="F18" s="530"/>
      <c r="G18" s="530"/>
      <c r="H18" s="530"/>
      <c r="I18" s="530"/>
      <c r="J18" s="530"/>
      <c r="K18" s="530"/>
      <c r="L18" s="531">
        <v>5.99</v>
      </c>
      <c r="M18" s="531"/>
      <c r="N18" s="531"/>
      <c r="O18" s="531"/>
      <c r="P18" s="531"/>
      <c r="Q18" s="531"/>
      <c r="R18" s="532"/>
      <c r="S18" s="532"/>
      <c r="T18" s="532"/>
      <c r="U18" s="532"/>
      <c r="V18" s="533"/>
      <c r="W18" s="547"/>
      <c r="X18" s="548"/>
      <c r="Y18" s="548"/>
      <c r="Z18" s="548"/>
      <c r="AA18" s="548"/>
      <c r="AB18" s="558"/>
      <c r="AC18" s="430">
        <v>62.3</v>
      </c>
      <c r="AD18" s="431"/>
      <c r="AE18" s="431"/>
      <c r="AF18" s="431"/>
      <c r="AG18" s="534"/>
      <c r="AH18" s="430">
        <v>60.8</v>
      </c>
      <c r="AI18" s="431"/>
      <c r="AJ18" s="431"/>
      <c r="AK18" s="431"/>
      <c r="AL18" s="432"/>
      <c r="AM18" s="535"/>
      <c r="AN18" s="440"/>
      <c r="AO18" s="440"/>
      <c r="AP18" s="440"/>
      <c r="AQ18" s="440"/>
      <c r="AR18" s="440"/>
      <c r="AS18" s="440"/>
      <c r="AT18" s="441"/>
      <c r="AU18" s="523"/>
      <c r="AV18" s="524"/>
      <c r="AW18" s="524"/>
      <c r="AX18" s="524"/>
      <c r="AY18" s="446" t="s">
        <v>158</v>
      </c>
      <c r="AZ18" s="447"/>
      <c r="BA18" s="447"/>
      <c r="BB18" s="447"/>
      <c r="BC18" s="447"/>
      <c r="BD18" s="447"/>
      <c r="BE18" s="447"/>
      <c r="BF18" s="447"/>
      <c r="BG18" s="447"/>
      <c r="BH18" s="447"/>
      <c r="BI18" s="447"/>
      <c r="BJ18" s="447"/>
      <c r="BK18" s="447"/>
      <c r="BL18" s="447"/>
      <c r="BM18" s="448"/>
      <c r="BN18" s="466">
        <v>2522964</v>
      </c>
      <c r="BO18" s="467"/>
      <c r="BP18" s="467"/>
      <c r="BQ18" s="467"/>
      <c r="BR18" s="467"/>
      <c r="BS18" s="467"/>
      <c r="BT18" s="467"/>
      <c r="BU18" s="468"/>
      <c r="BV18" s="466">
        <v>2443611</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159</v>
      </c>
      <c r="C19" s="529"/>
      <c r="D19" s="529"/>
      <c r="E19" s="530"/>
      <c r="F19" s="530"/>
      <c r="G19" s="530"/>
      <c r="H19" s="530"/>
      <c r="I19" s="530"/>
      <c r="J19" s="530"/>
      <c r="K19" s="530"/>
      <c r="L19" s="536">
        <v>1763</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160</v>
      </c>
      <c r="AZ19" s="447"/>
      <c r="BA19" s="447"/>
      <c r="BB19" s="447"/>
      <c r="BC19" s="447"/>
      <c r="BD19" s="447"/>
      <c r="BE19" s="447"/>
      <c r="BF19" s="447"/>
      <c r="BG19" s="447"/>
      <c r="BH19" s="447"/>
      <c r="BI19" s="447"/>
      <c r="BJ19" s="447"/>
      <c r="BK19" s="447"/>
      <c r="BL19" s="447"/>
      <c r="BM19" s="448"/>
      <c r="BN19" s="466">
        <v>3358720</v>
      </c>
      <c r="BO19" s="467"/>
      <c r="BP19" s="467"/>
      <c r="BQ19" s="467"/>
      <c r="BR19" s="467"/>
      <c r="BS19" s="467"/>
      <c r="BT19" s="467"/>
      <c r="BU19" s="468"/>
      <c r="BV19" s="466">
        <v>3625183</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161</v>
      </c>
      <c r="C20" s="529"/>
      <c r="D20" s="529"/>
      <c r="E20" s="530"/>
      <c r="F20" s="530"/>
      <c r="G20" s="530"/>
      <c r="H20" s="530"/>
      <c r="I20" s="530"/>
      <c r="J20" s="530"/>
      <c r="K20" s="530"/>
      <c r="L20" s="536">
        <v>3852</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162</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163</v>
      </c>
      <c r="C22" s="496"/>
      <c r="D22" s="497"/>
      <c r="E22" s="504" t="s">
        <v>1</v>
      </c>
      <c r="F22" s="479"/>
      <c r="G22" s="479"/>
      <c r="H22" s="479"/>
      <c r="I22" s="479"/>
      <c r="J22" s="479"/>
      <c r="K22" s="480"/>
      <c r="L22" s="504" t="s">
        <v>164</v>
      </c>
      <c r="M22" s="479"/>
      <c r="N22" s="479"/>
      <c r="O22" s="479"/>
      <c r="P22" s="480"/>
      <c r="Q22" s="489" t="s">
        <v>165</v>
      </c>
      <c r="R22" s="490"/>
      <c r="S22" s="490"/>
      <c r="T22" s="490"/>
      <c r="U22" s="490"/>
      <c r="V22" s="505"/>
      <c r="W22" s="507" t="s">
        <v>166</v>
      </c>
      <c r="X22" s="496"/>
      <c r="Y22" s="497"/>
      <c r="Z22" s="504" t="s">
        <v>1</v>
      </c>
      <c r="AA22" s="479"/>
      <c r="AB22" s="479"/>
      <c r="AC22" s="479"/>
      <c r="AD22" s="479"/>
      <c r="AE22" s="479"/>
      <c r="AF22" s="479"/>
      <c r="AG22" s="480"/>
      <c r="AH22" s="478" t="s">
        <v>167</v>
      </c>
      <c r="AI22" s="479"/>
      <c r="AJ22" s="479"/>
      <c r="AK22" s="479"/>
      <c r="AL22" s="480"/>
      <c r="AM22" s="478" t="s">
        <v>168</v>
      </c>
      <c r="AN22" s="484"/>
      <c r="AO22" s="484"/>
      <c r="AP22" s="484"/>
      <c r="AQ22" s="484"/>
      <c r="AR22" s="485"/>
      <c r="AS22" s="489" t="s">
        <v>165</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169</v>
      </c>
      <c r="AZ23" s="459"/>
      <c r="BA23" s="459"/>
      <c r="BB23" s="459"/>
      <c r="BC23" s="459"/>
      <c r="BD23" s="459"/>
      <c r="BE23" s="459"/>
      <c r="BF23" s="459"/>
      <c r="BG23" s="459"/>
      <c r="BH23" s="459"/>
      <c r="BI23" s="459"/>
      <c r="BJ23" s="459"/>
      <c r="BK23" s="459"/>
      <c r="BL23" s="459"/>
      <c r="BM23" s="460"/>
      <c r="BN23" s="466">
        <v>4192251</v>
      </c>
      <c r="BO23" s="467"/>
      <c r="BP23" s="467"/>
      <c r="BQ23" s="467"/>
      <c r="BR23" s="467"/>
      <c r="BS23" s="467"/>
      <c r="BT23" s="467"/>
      <c r="BU23" s="468"/>
      <c r="BV23" s="466">
        <v>4263415</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170</v>
      </c>
      <c r="F24" s="440"/>
      <c r="G24" s="440"/>
      <c r="H24" s="440"/>
      <c r="I24" s="440"/>
      <c r="J24" s="440"/>
      <c r="K24" s="441"/>
      <c r="L24" s="442">
        <v>1</v>
      </c>
      <c r="M24" s="443"/>
      <c r="N24" s="443"/>
      <c r="O24" s="443"/>
      <c r="P24" s="444"/>
      <c r="Q24" s="442">
        <v>8370</v>
      </c>
      <c r="R24" s="443"/>
      <c r="S24" s="443"/>
      <c r="T24" s="443"/>
      <c r="U24" s="443"/>
      <c r="V24" s="444"/>
      <c r="W24" s="508"/>
      <c r="X24" s="499"/>
      <c r="Y24" s="500"/>
      <c r="Z24" s="439" t="s">
        <v>171</v>
      </c>
      <c r="AA24" s="440"/>
      <c r="AB24" s="440"/>
      <c r="AC24" s="440"/>
      <c r="AD24" s="440"/>
      <c r="AE24" s="440"/>
      <c r="AF24" s="440"/>
      <c r="AG24" s="441"/>
      <c r="AH24" s="442">
        <v>90</v>
      </c>
      <c r="AI24" s="443"/>
      <c r="AJ24" s="443"/>
      <c r="AK24" s="443"/>
      <c r="AL24" s="444"/>
      <c r="AM24" s="442">
        <v>280260</v>
      </c>
      <c r="AN24" s="443"/>
      <c r="AO24" s="443"/>
      <c r="AP24" s="443"/>
      <c r="AQ24" s="443"/>
      <c r="AR24" s="444"/>
      <c r="AS24" s="442">
        <v>3114</v>
      </c>
      <c r="AT24" s="443"/>
      <c r="AU24" s="443"/>
      <c r="AV24" s="443"/>
      <c r="AW24" s="443"/>
      <c r="AX24" s="445"/>
      <c r="AY24" s="433" t="s">
        <v>172</v>
      </c>
      <c r="AZ24" s="434"/>
      <c r="BA24" s="434"/>
      <c r="BB24" s="434"/>
      <c r="BC24" s="434"/>
      <c r="BD24" s="434"/>
      <c r="BE24" s="434"/>
      <c r="BF24" s="434"/>
      <c r="BG24" s="434"/>
      <c r="BH24" s="434"/>
      <c r="BI24" s="434"/>
      <c r="BJ24" s="434"/>
      <c r="BK24" s="434"/>
      <c r="BL24" s="434"/>
      <c r="BM24" s="435"/>
      <c r="BN24" s="466">
        <v>2945707</v>
      </c>
      <c r="BO24" s="467"/>
      <c r="BP24" s="467"/>
      <c r="BQ24" s="467"/>
      <c r="BR24" s="467"/>
      <c r="BS24" s="467"/>
      <c r="BT24" s="467"/>
      <c r="BU24" s="468"/>
      <c r="BV24" s="466">
        <v>2987822</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173</v>
      </c>
      <c r="F25" s="440"/>
      <c r="G25" s="440"/>
      <c r="H25" s="440"/>
      <c r="I25" s="440"/>
      <c r="J25" s="440"/>
      <c r="K25" s="441"/>
      <c r="L25" s="442">
        <v>1</v>
      </c>
      <c r="M25" s="443"/>
      <c r="N25" s="443"/>
      <c r="O25" s="443"/>
      <c r="P25" s="444"/>
      <c r="Q25" s="442">
        <v>6450</v>
      </c>
      <c r="R25" s="443"/>
      <c r="S25" s="443"/>
      <c r="T25" s="443"/>
      <c r="U25" s="443"/>
      <c r="V25" s="444"/>
      <c r="W25" s="508"/>
      <c r="X25" s="499"/>
      <c r="Y25" s="500"/>
      <c r="Z25" s="439" t="s">
        <v>174</v>
      </c>
      <c r="AA25" s="440"/>
      <c r="AB25" s="440"/>
      <c r="AC25" s="440"/>
      <c r="AD25" s="440"/>
      <c r="AE25" s="440"/>
      <c r="AF25" s="440"/>
      <c r="AG25" s="441"/>
      <c r="AH25" s="442" t="s">
        <v>138</v>
      </c>
      <c r="AI25" s="443"/>
      <c r="AJ25" s="443"/>
      <c r="AK25" s="443"/>
      <c r="AL25" s="444"/>
      <c r="AM25" s="442" t="s">
        <v>138</v>
      </c>
      <c r="AN25" s="443"/>
      <c r="AO25" s="443"/>
      <c r="AP25" s="443"/>
      <c r="AQ25" s="443"/>
      <c r="AR25" s="444"/>
      <c r="AS25" s="442" t="s">
        <v>138</v>
      </c>
      <c r="AT25" s="443"/>
      <c r="AU25" s="443"/>
      <c r="AV25" s="443"/>
      <c r="AW25" s="443"/>
      <c r="AX25" s="445"/>
      <c r="AY25" s="458" t="s">
        <v>175</v>
      </c>
      <c r="AZ25" s="459"/>
      <c r="BA25" s="459"/>
      <c r="BB25" s="459"/>
      <c r="BC25" s="459"/>
      <c r="BD25" s="459"/>
      <c r="BE25" s="459"/>
      <c r="BF25" s="459"/>
      <c r="BG25" s="459"/>
      <c r="BH25" s="459"/>
      <c r="BI25" s="459"/>
      <c r="BJ25" s="459"/>
      <c r="BK25" s="459"/>
      <c r="BL25" s="459"/>
      <c r="BM25" s="460"/>
      <c r="BN25" s="461">
        <v>348973</v>
      </c>
      <c r="BO25" s="462"/>
      <c r="BP25" s="462"/>
      <c r="BQ25" s="462"/>
      <c r="BR25" s="462"/>
      <c r="BS25" s="462"/>
      <c r="BT25" s="462"/>
      <c r="BU25" s="463"/>
      <c r="BV25" s="461">
        <v>11661</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176</v>
      </c>
      <c r="F26" s="440"/>
      <c r="G26" s="440"/>
      <c r="H26" s="440"/>
      <c r="I26" s="440"/>
      <c r="J26" s="440"/>
      <c r="K26" s="441"/>
      <c r="L26" s="442">
        <v>1</v>
      </c>
      <c r="M26" s="443"/>
      <c r="N26" s="443"/>
      <c r="O26" s="443"/>
      <c r="P26" s="444"/>
      <c r="Q26" s="442">
        <v>5710</v>
      </c>
      <c r="R26" s="443"/>
      <c r="S26" s="443"/>
      <c r="T26" s="443"/>
      <c r="U26" s="443"/>
      <c r="V26" s="444"/>
      <c r="W26" s="508"/>
      <c r="X26" s="499"/>
      <c r="Y26" s="500"/>
      <c r="Z26" s="439" t="s">
        <v>177</v>
      </c>
      <c r="AA26" s="521"/>
      <c r="AB26" s="521"/>
      <c r="AC26" s="521"/>
      <c r="AD26" s="521"/>
      <c r="AE26" s="521"/>
      <c r="AF26" s="521"/>
      <c r="AG26" s="522"/>
      <c r="AH26" s="442">
        <v>2</v>
      </c>
      <c r="AI26" s="443"/>
      <c r="AJ26" s="443"/>
      <c r="AK26" s="443"/>
      <c r="AL26" s="444"/>
      <c r="AM26" s="442" t="s">
        <v>178</v>
      </c>
      <c r="AN26" s="443"/>
      <c r="AO26" s="443"/>
      <c r="AP26" s="443"/>
      <c r="AQ26" s="443"/>
      <c r="AR26" s="444"/>
      <c r="AS26" s="442" t="s">
        <v>178</v>
      </c>
      <c r="AT26" s="443"/>
      <c r="AU26" s="443"/>
      <c r="AV26" s="443"/>
      <c r="AW26" s="443"/>
      <c r="AX26" s="445"/>
      <c r="AY26" s="475" t="s">
        <v>179</v>
      </c>
      <c r="AZ26" s="476"/>
      <c r="BA26" s="476"/>
      <c r="BB26" s="476"/>
      <c r="BC26" s="476"/>
      <c r="BD26" s="476"/>
      <c r="BE26" s="476"/>
      <c r="BF26" s="476"/>
      <c r="BG26" s="476"/>
      <c r="BH26" s="476"/>
      <c r="BI26" s="476"/>
      <c r="BJ26" s="476"/>
      <c r="BK26" s="476"/>
      <c r="BL26" s="476"/>
      <c r="BM26" s="477"/>
      <c r="BN26" s="466" t="s">
        <v>138</v>
      </c>
      <c r="BO26" s="467"/>
      <c r="BP26" s="467"/>
      <c r="BQ26" s="467"/>
      <c r="BR26" s="467"/>
      <c r="BS26" s="467"/>
      <c r="BT26" s="467"/>
      <c r="BU26" s="468"/>
      <c r="BV26" s="466" t="s">
        <v>138</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180</v>
      </c>
      <c r="F27" s="440"/>
      <c r="G27" s="440"/>
      <c r="H27" s="440"/>
      <c r="I27" s="440"/>
      <c r="J27" s="440"/>
      <c r="K27" s="441"/>
      <c r="L27" s="442">
        <v>1</v>
      </c>
      <c r="M27" s="443"/>
      <c r="N27" s="443"/>
      <c r="O27" s="443"/>
      <c r="P27" s="444"/>
      <c r="Q27" s="442">
        <v>3050</v>
      </c>
      <c r="R27" s="443"/>
      <c r="S27" s="443"/>
      <c r="T27" s="443"/>
      <c r="U27" s="443"/>
      <c r="V27" s="444"/>
      <c r="W27" s="508"/>
      <c r="X27" s="499"/>
      <c r="Y27" s="500"/>
      <c r="Z27" s="439" t="s">
        <v>181</v>
      </c>
      <c r="AA27" s="440"/>
      <c r="AB27" s="440"/>
      <c r="AC27" s="440"/>
      <c r="AD27" s="440"/>
      <c r="AE27" s="440"/>
      <c r="AF27" s="440"/>
      <c r="AG27" s="441"/>
      <c r="AH27" s="442">
        <v>8</v>
      </c>
      <c r="AI27" s="443"/>
      <c r="AJ27" s="443"/>
      <c r="AK27" s="443"/>
      <c r="AL27" s="444"/>
      <c r="AM27" s="442">
        <v>20688</v>
      </c>
      <c r="AN27" s="443"/>
      <c r="AO27" s="443"/>
      <c r="AP27" s="443"/>
      <c r="AQ27" s="443"/>
      <c r="AR27" s="444"/>
      <c r="AS27" s="442">
        <v>2586</v>
      </c>
      <c r="AT27" s="443"/>
      <c r="AU27" s="443"/>
      <c r="AV27" s="443"/>
      <c r="AW27" s="443"/>
      <c r="AX27" s="445"/>
      <c r="AY27" s="472" t="s">
        <v>182</v>
      </c>
      <c r="AZ27" s="473"/>
      <c r="BA27" s="473"/>
      <c r="BB27" s="473"/>
      <c r="BC27" s="473"/>
      <c r="BD27" s="473"/>
      <c r="BE27" s="473"/>
      <c r="BF27" s="473"/>
      <c r="BG27" s="473"/>
      <c r="BH27" s="473"/>
      <c r="BI27" s="473"/>
      <c r="BJ27" s="473"/>
      <c r="BK27" s="473"/>
      <c r="BL27" s="473"/>
      <c r="BM27" s="474"/>
      <c r="BN27" s="469">
        <v>191208</v>
      </c>
      <c r="BO27" s="470"/>
      <c r="BP27" s="470"/>
      <c r="BQ27" s="470"/>
      <c r="BR27" s="470"/>
      <c r="BS27" s="470"/>
      <c r="BT27" s="470"/>
      <c r="BU27" s="471"/>
      <c r="BV27" s="469">
        <v>191178</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183</v>
      </c>
      <c r="F28" s="440"/>
      <c r="G28" s="440"/>
      <c r="H28" s="440"/>
      <c r="I28" s="440"/>
      <c r="J28" s="440"/>
      <c r="K28" s="441"/>
      <c r="L28" s="442">
        <v>1</v>
      </c>
      <c r="M28" s="443"/>
      <c r="N28" s="443"/>
      <c r="O28" s="443"/>
      <c r="P28" s="444"/>
      <c r="Q28" s="442">
        <v>2360</v>
      </c>
      <c r="R28" s="443"/>
      <c r="S28" s="443"/>
      <c r="T28" s="443"/>
      <c r="U28" s="443"/>
      <c r="V28" s="444"/>
      <c r="W28" s="508"/>
      <c r="X28" s="499"/>
      <c r="Y28" s="500"/>
      <c r="Z28" s="439" t="s">
        <v>184</v>
      </c>
      <c r="AA28" s="440"/>
      <c r="AB28" s="440"/>
      <c r="AC28" s="440"/>
      <c r="AD28" s="440"/>
      <c r="AE28" s="440"/>
      <c r="AF28" s="440"/>
      <c r="AG28" s="441"/>
      <c r="AH28" s="442" t="s">
        <v>138</v>
      </c>
      <c r="AI28" s="443"/>
      <c r="AJ28" s="443"/>
      <c r="AK28" s="443"/>
      <c r="AL28" s="444"/>
      <c r="AM28" s="442" t="s">
        <v>138</v>
      </c>
      <c r="AN28" s="443"/>
      <c r="AO28" s="443"/>
      <c r="AP28" s="443"/>
      <c r="AQ28" s="443"/>
      <c r="AR28" s="444"/>
      <c r="AS28" s="442" t="s">
        <v>138</v>
      </c>
      <c r="AT28" s="443"/>
      <c r="AU28" s="443"/>
      <c r="AV28" s="443"/>
      <c r="AW28" s="443"/>
      <c r="AX28" s="445"/>
      <c r="AY28" s="449" t="s">
        <v>185</v>
      </c>
      <c r="AZ28" s="450"/>
      <c r="BA28" s="450"/>
      <c r="BB28" s="451"/>
      <c r="BC28" s="458" t="s">
        <v>48</v>
      </c>
      <c r="BD28" s="459"/>
      <c r="BE28" s="459"/>
      <c r="BF28" s="459"/>
      <c r="BG28" s="459"/>
      <c r="BH28" s="459"/>
      <c r="BI28" s="459"/>
      <c r="BJ28" s="459"/>
      <c r="BK28" s="459"/>
      <c r="BL28" s="459"/>
      <c r="BM28" s="460"/>
      <c r="BN28" s="461">
        <v>806332</v>
      </c>
      <c r="BO28" s="462"/>
      <c r="BP28" s="462"/>
      <c r="BQ28" s="462"/>
      <c r="BR28" s="462"/>
      <c r="BS28" s="462"/>
      <c r="BT28" s="462"/>
      <c r="BU28" s="463"/>
      <c r="BV28" s="461">
        <v>1099144</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186</v>
      </c>
      <c r="F29" s="440"/>
      <c r="G29" s="440"/>
      <c r="H29" s="440"/>
      <c r="I29" s="440"/>
      <c r="J29" s="440"/>
      <c r="K29" s="441"/>
      <c r="L29" s="442">
        <v>9</v>
      </c>
      <c r="M29" s="443"/>
      <c r="N29" s="443"/>
      <c r="O29" s="443"/>
      <c r="P29" s="444"/>
      <c r="Q29" s="442">
        <v>2120</v>
      </c>
      <c r="R29" s="443"/>
      <c r="S29" s="443"/>
      <c r="T29" s="443"/>
      <c r="U29" s="443"/>
      <c r="V29" s="444"/>
      <c r="W29" s="509"/>
      <c r="X29" s="510"/>
      <c r="Y29" s="511"/>
      <c r="Z29" s="439" t="s">
        <v>187</v>
      </c>
      <c r="AA29" s="440"/>
      <c r="AB29" s="440"/>
      <c r="AC29" s="440"/>
      <c r="AD29" s="440"/>
      <c r="AE29" s="440"/>
      <c r="AF29" s="440"/>
      <c r="AG29" s="441"/>
      <c r="AH29" s="442">
        <v>98</v>
      </c>
      <c r="AI29" s="443"/>
      <c r="AJ29" s="443"/>
      <c r="AK29" s="443"/>
      <c r="AL29" s="444"/>
      <c r="AM29" s="442">
        <v>300948</v>
      </c>
      <c r="AN29" s="443"/>
      <c r="AO29" s="443"/>
      <c r="AP29" s="443"/>
      <c r="AQ29" s="443"/>
      <c r="AR29" s="444"/>
      <c r="AS29" s="442">
        <v>3071</v>
      </c>
      <c r="AT29" s="443"/>
      <c r="AU29" s="443"/>
      <c r="AV29" s="443"/>
      <c r="AW29" s="443"/>
      <c r="AX29" s="445"/>
      <c r="AY29" s="452"/>
      <c r="AZ29" s="453"/>
      <c r="BA29" s="453"/>
      <c r="BB29" s="454"/>
      <c r="BC29" s="446" t="s">
        <v>188</v>
      </c>
      <c r="BD29" s="447"/>
      <c r="BE29" s="447"/>
      <c r="BF29" s="447"/>
      <c r="BG29" s="447"/>
      <c r="BH29" s="447"/>
      <c r="BI29" s="447"/>
      <c r="BJ29" s="447"/>
      <c r="BK29" s="447"/>
      <c r="BL29" s="447"/>
      <c r="BM29" s="448"/>
      <c r="BN29" s="466">
        <v>24278</v>
      </c>
      <c r="BO29" s="467"/>
      <c r="BP29" s="467"/>
      <c r="BQ29" s="467"/>
      <c r="BR29" s="467"/>
      <c r="BS29" s="467"/>
      <c r="BT29" s="467"/>
      <c r="BU29" s="468"/>
      <c r="BV29" s="466">
        <v>24262</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189</v>
      </c>
      <c r="X30" s="519"/>
      <c r="Y30" s="519"/>
      <c r="Z30" s="519"/>
      <c r="AA30" s="519"/>
      <c r="AB30" s="519"/>
      <c r="AC30" s="519"/>
      <c r="AD30" s="519"/>
      <c r="AE30" s="519"/>
      <c r="AF30" s="519"/>
      <c r="AG30" s="520"/>
      <c r="AH30" s="430">
        <v>100.7</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978196</v>
      </c>
      <c r="BO30" s="470"/>
      <c r="BP30" s="470"/>
      <c r="BQ30" s="470"/>
      <c r="BR30" s="470"/>
      <c r="BS30" s="470"/>
      <c r="BT30" s="470"/>
      <c r="BU30" s="471"/>
      <c r="BV30" s="469">
        <v>984159</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196</v>
      </c>
      <c r="D33" s="429"/>
      <c r="E33" s="428" t="s">
        <v>197</v>
      </c>
      <c r="F33" s="428"/>
      <c r="G33" s="428"/>
      <c r="H33" s="428"/>
      <c r="I33" s="428"/>
      <c r="J33" s="428"/>
      <c r="K33" s="428"/>
      <c r="L33" s="428"/>
      <c r="M33" s="428"/>
      <c r="N33" s="428"/>
      <c r="O33" s="428"/>
      <c r="P33" s="428"/>
      <c r="Q33" s="428"/>
      <c r="R33" s="428"/>
      <c r="S33" s="428"/>
      <c r="T33" s="216"/>
      <c r="U33" s="429" t="s">
        <v>196</v>
      </c>
      <c r="V33" s="429"/>
      <c r="W33" s="428" t="s">
        <v>197</v>
      </c>
      <c r="X33" s="428"/>
      <c r="Y33" s="428"/>
      <c r="Z33" s="428"/>
      <c r="AA33" s="428"/>
      <c r="AB33" s="428"/>
      <c r="AC33" s="428"/>
      <c r="AD33" s="428"/>
      <c r="AE33" s="428"/>
      <c r="AF33" s="428"/>
      <c r="AG33" s="428"/>
      <c r="AH33" s="428"/>
      <c r="AI33" s="428"/>
      <c r="AJ33" s="428"/>
      <c r="AK33" s="428"/>
      <c r="AL33" s="216"/>
      <c r="AM33" s="429" t="s">
        <v>196</v>
      </c>
      <c r="AN33" s="429"/>
      <c r="AO33" s="428" t="s">
        <v>197</v>
      </c>
      <c r="AP33" s="428"/>
      <c r="AQ33" s="428"/>
      <c r="AR33" s="428"/>
      <c r="AS33" s="428"/>
      <c r="AT33" s="428"/>
      <c r="AU33" s="428"/>
      <c r="AV33" s="428"/>
      <c r="AW33" s="428"/>
      <c r="AX33" s="428"/>
      <c r="AY33" s="428"/>
      <c r="AZ33" s="428"/>
      <c r="BA33" s="428"/>
      <c r="BB33" s="428"/>
      <c r="BC33" s="428"/>
      <c r="BD33" s="217"/>
      <c r="BE33" s="428" t="s">
        <v>198</v>
      </c>
      <c r="BF33" s="428"/>
      <c r="BG33" s="428" t="s">
        <v>199</v>
      </c>
      <c r="BH33" s="428"/>
      <c r="BI33" s="428"/>
      <c r="BJ33" s="428"/>
      <c r="BK33" s="428"/>
      <c r="BL33" s="428"/>
      <c r="BM33" s="428"/>
      <c r="BN33" s="428"/>
      <c r="BO33" s="428"/>
      <c r="BP33" s="428"/>
      <c r="BQ33" s="428"/>
      <c r="BR33" s="428"/>
      <c r="BS33" s="428"/>
      <c r="BT33" s="428"/>
      <c r="BU33" s="428"/>
      <c r="BV33" s="217"/>
      <c r="BW33" s="429" t="s">
        <v>198</v>
      </c>
      <c r="BX33" s="429"/>
      <c r="BY33" s="428" t="s">
        <v>200</v>
      </c>
      <c r="BZ33" s="428"/>
      <c r="CA33" s="428"/>
      <c r="CB33" s="428"/>
      <c r="CC33" s="428"/>
      <c r="CD33" s="428"/>
      <c r="CE33" s="428"/>
      <c r="CF33" s="428"/>
      <c r="CG33" s="428"/>
      <c r="CH33" s="428"/>
      <c r="CI33" s="428"/>
      <c r="CJ33" s="428"/>
      <c r="CK33" s="428"/>
      <c r="CL33" s="428"/>
      <c r="CM33" s="428"/>
      <c r="CN33" s="216"/>
      <c r="CO33" s="429" t="s">
        <v>196</v>
      </c>
      <c r="CP33" s="429"/>
      <c r="CQ33" s="428" t="s">
        <v>201</v>
      </c>
      <c r="CR33" s="428"/>
      <c r="CS33" s="428"/>
      <c r="CT33" s="428"/>
      <c r="CU33" s="428"/>
      <c r="CV33" s="428"/>
      <c r="CW33" s="428"/>
      <c r="CX33" s="428"/>
      <c r="CY33" s="428"/>
      <c r="CZ33" s="428"/>
      <c r="DA33" s="428"/>
      <c r="DB33" s="428"/>
      <c r="DC33" s="428"/>
      <c r="DD33" s="428"/>
      <c r="DE33" s="428"/>
      <c r="DF33" s="216"/>
      <c r="DG33" s="427" t="s">
        <v>202</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3</v>
      </c>
      <c r="V34" s="425"/>
      <c r="W34" s="424" t="str">
        <f>IF('各会計、関係団体の財政状況及び健全化判断比率'!B28="","",'各会計、関係団体の財政状況及び健全化判断比率'!B28)</f>
        <v>国民健康保険特別会計</v>
      </c>
      <c r="X34" s="424"/>
      <c r="Y34" s="424"/>
      <c r="Z34" s="424"/>
      <c r="AA34" s="424"/>
      <c r="AB34" s="424"/>
      <c r="AC34" s="424"/>
      <c r="AD34" s="424"/>
      <c r="AE34" s="424"/>
      <c r="AF34" s="424"/>
      <c r="AG34" s="424"/>
      <c r="AH34" s="424"/>
      <c r="AI34" s="424"/>
      <c r="AJ34" s="424"/>
      <c r="AK34" s="424"/>
      <c r="AL34" s="214"/>
      <c r="AM34" s="425">
        <f>IF(AO34="","",MAX(C34:D43,U34:V43)+1)</f>
        <v>6</v>
      </c>
      <c r="AN34" s="425"/>
      <c r="AO34" s="424" t="str">
        <f>IF('各会計、関係団体の財政状況及び健全化判断比率'!B31="","",'各会計、関係団体の財政状況及び健全化判断比率'!B31)</f>
        <v>水道事業会計</v>
      </c>
      <c r="AP34" s="424"/>
      <c r="AQ34" s="424"/>
      <c r="AR34" s="424"/>
      <c r="AS34" s="424"/>
      <c r="AT34" s="424"/>
      <c r="AU34" s="424"/>
      <c r="AV34" s="424"/>
      <c r="AW34" s="424"/>
      <c r="AX34" s="424"/>
      <c r="AY34" s="424"/>
      <c r="AZ34" s="424"/>
      <c r="BA34" s="424"/>
      <c r="BB34" s="424"/>
      <c r="BC34" s="424"/>
      <c r="BD34" s="214"/>
      <c r="BE34" s="425">
        <f>IF(BG34="","",MAX(C34:D43,U34:V43,AM34:AN43)+1)</f>
        <v>7</v>
      </c>
      <c r="BF34" s="425"/>
      <c r="BG34" s="424" t="str">
        <f>IF('各会計、関係団体の財政状況及び健全化判断比率'!B32="","",'各会計、関係団体の財政状況及び健全化判断比率'!B32)</f>
        <v>公共下水道事業特別会計</v>
      </c>
      <c r="BH34" s="424"/>
      <c r="BI34" s="424"/>
      <c r="BJ34" s="424"/>
      <c r="BK34" s="424"/>
      <c r="BL34" s="424"/>
      <c r="BM34" s="424"/>
      <c r="BN34" s="424"/>
      <c r="BO34" s="424"/>
      <c r="BP34" s="424"/>
      <c r="BQ34" s="424"/>
      <c r="BR34" s="424"/>
      <c r="BS34" s="424"/>
      <c r="BT34" s="424"/>
      <c r="BU34" s="424"/>
      <c r="BV34" s="214"/>
      <c r="BW34" s="425">
        <f>IF(BY34="","",MAX(C34:D43,U34:V43,AM34:AN43,BE34:BF43)+1)</f>
        <v>8</v>
      </c>
      <c r="BX34" s="425"/>
      <c r="BY34" s="424" t="str">
        <f>IF('各会計、関係団体の財政状況及び健全化判断比率'!B68="","",'各会計、関係団体の財政状況及び健全化判断比率'!B68)</f>
        <v>三重県市町総合事務組合</v>
      </c>
      <c r="BZ34" s="424"/>
      <c r="CA34" s="424"/>
      <c r="CB34" s="424"/>
      <c r="CC34" s="424"/>
      <c r="CD34" s="424"/>
      <c r="CE34" s="424"/>
      <c r="CF34" s="424"/>
      <c r="CG34" s="424"/>
      <c r="CH34" s="424"/>
      <c r="CI34" s="424"/>
      <c r="CJ34" s="424"/>
      <c r="CK34" s="424"/>
      <c r="CL34" s="424"/>
      <c r="CM34" s="424"/>
      <c r="CN34" s="214"/>
      <c r="CO34" s="425" t="str">
        <f>IF(CQ34="","",MAX(C34:D43,U34:V43,AM34:AN43,BE34:BF43,BW34:BX43)+1)</f>
        <v/>
      </c>
      <c r="CP34" s="425"/>
      <c r="CQ34" s="424" t="str">
        <f>IF('各会計、関係団体の財政状況及び健全化判断比率'!BS7="","",'各会計、関係団体の財政状況及び健全化判断比率'!BS7)</f>
        <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f>IF(E35="","",C34+1)</f>
        <v>2</v>
      </c>
      <c r="D35" s="425"/>
      <c r="E35" s="424" t="str">
        <f>IF('各会計、関係団体の財政状況及び健全化判断比率'!B8="","",'各会計、関係団体の財政状況及び健全化判断比率'!B8)</f>
        <v>墓地公園特別会計</v>
      </c>
      <c r="F35" s="424"/>
      <c r="G35" s="424"/>
      <c r="H35" s="424"/>
      <c r="I35" s="424"/>
      <c r="J35" s="424"/>
      <c r="K35" s="424"/>
      <c r="L35" s="424"/>
      <c r="M35" s="424"/>
      <c r="N35" s="424"/>
      <c r="O35" s="424"/>
      <c r="P35" s="424"/>
      <c r="Q35" s="424"/>
      <c r="R35" s="424"/>
      <c r="S35" s="424"/>
      <c r="T35" s="214"/>
      <c r="U35" s="425">
        <f>IF(W35="","",U34+1)</f>
        <v>4</v>
      </c>
      <c r="V35" s="425"/>
      <c r="W35" s="424" t="str">
        <f>IF('各会計、関係団体の財政状況及び健全化判断比率'!B29="","",'各会計、関係団体の財政状況及び健全化判断比率'!B29)</f>
        <v>介護保険特別会計</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9</v>
      </c>
      <c r="BX35" s="425"/>
      <c r="BY35" s="424" t="str">
        <f>IF('各会計、関係団体の財政状況及び健全化判断比率'!B69="","",'各会計、関係団体の財政状況及び健全化判断比率'!B69)</f>
        <v>　（一般会計）</v>
      </c>
      <c r="BZ35" s="424"/>
      <c r="CA35" s="424"/>
      <c r="CB35" s="424"/>
      <c r="CC35" s="424"/>
      <c r="CD35" s="424"/>
      <c r="CE35" s="424"/>
      <c r="CF35" s="424"/>
      <c r="CG35" s="424"/>
      <c r="CH35" s="424"/>
      <c r="CI35" s="424"/>
      <c r="CJ35" s="424"/>
      <c r="CK35" s="424"/>
      <c r="CL35" s="424"/>
      <c r="CM35" s="424"/>
      <c r="CN35" s="214"/>
      <c r="CO35" s="425" t="str">
        <f t="shared" ref="CO35:CO43" si="3">IF(CQ35="","",CO34+1)</f>
        <v/>
      </c>
      <c r="CP35" s="425"/>
      <c r="CQ35" s="424" t="str">
        <f>IF('各会計、関係団体の財政状況及び健全化判断比率'!BS8="","",'各会計、関係団体の財政状況及び健全化判断比率'!BS8)</f>
        <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5</v>
      </c>
      <c r="V36" s="425"/>
      <c r="W36" s="424" t="str">
        <f>IF('各会計、関係団体の財政状況及び健全化判断比率'!B30="","",'各会計、関係団体の財政状況及び健全化判断比率'!B30)</f>
        <v>後期高齢者医療特別会計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10</v>
      </c>
      <c r="BX36" s="425"/>
      <c r="BY36" s="424" t="str">
        <f>IF('各会計、関係団体の財政状況及び健全化判断比率'!B70="","",'各会計、関係団体の財政状況及び健全化判断比率'!B70)</f>
        <v>　（退職手当特別会計）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11</v>
      </c>
      <c r="BX37" s="425"/>
      <c r="BY37" s="424" t="str">
        <f>IF('各会計、関係団体の財政状況及び健全化判断比率'!B71="","",'各会計、関係団体の財政状況及び健全化判断比率'!B71)</f>
        <v>　（デジタル地図特別会計）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12</v>
      </c>
      <c r="BX38" s="425"/>
      <c r="BY38" s="424" t="str">
        <f>IF('各会計、関係団体の財政状況及び健全化判断比率'!B72="","",'各会計、関係団体の財政状況及び健全化判断比率'!B72)</f>
        <v>　（共同研修特別会計）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13</v>
      </c>
      <c r="BX39" s="425"/>
      <c r="BY39" s="424" t="str">
        <f>IF('各会計、関係団体の財政状況及び健全化判断比率'!B73="","",'各会計、関係団体の財政状況及び健全化判断比率'!B73)</f>
        <v>　（物品特別会計）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14</v>
      </c>
      <c r="BX40" s="425"/>
      <c r="BY40" s="424" t="str">
        <f>IF('各会計、関係団体の財政状況及び健全化判断比率'!B74="","",'各会計、関係団体の財政状況及び健全化判断比率'!B74)</f>
        <v>　（消防救急無線特別会計）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15</v>
      </c>
      <c r="BX41" s="425"/>
      <c r="BY41" s="424" t="str">
        <f>IF('各会計、関係団体の財政状況及び健全化判断比率'!B75="","",'各会計、関係団体の財政状況及び健全化判断比率'!B75)</f>
        <v>三重県後期高齢者医療広域連合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16</v>
      </c>
      <c r="BX42" s="425"/>
      <c r="BY42" s="424" t="str">
        <f>IF('各会計、関係団体の財政状況及び健全化判断比率'!B76="","",'各会計、関係団体の財政状況及び健全化判断比率'!B76)</f>
        <v>　（一般会計）</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f t="shared" si="2"/>
        <v>17</v>
      </c>
      <c r="BX43" s="425"/>
      <c r="BY43" s="424" t="str">
        <f>IF('各会計、関係団体の財政状況及び健全化判断比率'!B77="","",'各会計、関係団体の財政状況及び健全化判断比率'!B77)</f>
        <v>　(後期高齢者医療特別会計）</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207</v>
      </c>
    </row>
    <row r="50" spans="5:5" x14ac:dyDescent="0.15">
      <c r="E50" s="188" t="s">
        <v>208</v>
      </c>
    </row>
    <row r="51" spans="5:5" x14ac:dyDescent="0.15">
      <c r="E51" s="188" t="s">
        <v>209</v>
      </c>
    </row>
    <row r="52" spans="5:5" x14ac:dyDescent="0.15">
      <c r="E52" s="188" t="s">
        <v>210</v>
      </c>
    </row>
    <row r="53" spans="5:5" x14ac:dyDescent="0.15"/>
    <row r="54" spans="5:5" x14ac:dyDescent="0.15"/>
    <row r="55" spans="5:5" x14ac:dyDescent="0.15"/>
    <row r="56" spans="5:5" x14ac:dyDescent="0.15"/>
  </sheetData>
  <sheetProtection algorithmName="SHA-512" hashValue="tv8+F6w7aJkfS5WBPy4R9P+OTvKfKH2698df2rv3iTF0uA+3Q7Ue8I4s6ngoZOGkCIIi6fuAr7rs2FmNhuHVTQ==" saltValue="ijMDBWjSf3xVgPPCuNuuA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27" zoomScaleSheetLayoutView="100" workbookViewId="0">
      <selection activeCell="AI74" sqref="AI74"/>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543</v>
      </c>
      <c r="G33" s="29" t="s">
        <v>544</v>
      </c>
      <c r="H33" s="29" t="s">
        <v>545</v>
      </c>
      <c r="I33" s="29" t="s">
        <v>546</v>
      </c>
      <c r="J33" s="30" t="s">
        <v>547</v>
      </c>
      <c r="K33" s="22"/>
      <c r="L33" s="22"/>
      <c r="M33" s="22"/>
      <c r="N33" s="22"/>
      <c r="O33" s="22"/>
      <c r="P33" s="22"/>
    </row>
    <row r="34" spans="1:16" ht="39" customHeight="1" x14ac:dyDescent="0.15">
      <c r="A34" s="22"/>
      <c r="B34" s="31"/>
      <c r="C34" s="1248" t="s">
        <v>551</v>
      </c>
      <c r="D34" s="1248"/>
      <c r="E34" s="1249"/>
      <c r="F34" s="32">
        <v>8.02</v>
      </c>
      <c r="G34" s="33">
        <v>7.95</v>
      </c>
      <c r="H34" s="33">
        <v>8.25</v>
      </c>
      <c r="I34" s="33">
        <v>8.6999999999999993</v>
      </c>
      <c r="J34" s="34">
        <v>8.48</v>
      </c>
      <c r="K34" s="22"/>
      <c r="L34" s="22"/>
      <c r="M34" s="22"/>
      <c r="N34" s="22"/>
      <c r="O34" s="22"/>
      <c r="P34" s="22"/>
    </row>
    <row r="35" spans="1:16" ht="39" customHeight="1" x14ac:dyDescent="0.15">
      <c r="A35" s="22"/>
      <c r="B35" s="35"/>
      <c r="C35" s="1242" t="s">
        <v>552</v>
      </c>
      <c r="D35" s="1243"/>
      <c r="E35" s="1244"/>
      <c r="F35" s="36">
        <v>9.01</v>
      </c>
      <c r="G35" s="37">
        <v>7.15</v>
      </c>
      <c r="H35" s="37">
        <v>6.51</v>
      </c>
      <c r="I35" s="37">
        <v>5.2</v>
      </c>
      <c r="J35" s="38">
        <v>5.77</v>
      </c>
      <c r="K35" s="22"/>
      <c r="L35" s="22"/>
      <c r="M35" s="22"/>
      <c r="N35" s="22"/>
      <c r="O35" s="22"/>
      <c r="P35" s="22"/>
    </row>
    <row r="36" spans="1:16" ht="39" customHeight="1" x14ac:dyDescent="0.15">
      <c r="A36" s="22"/>
      <c r="B36" s="35"/>
      <c r="C36" s="1242" t="s">
        <v>553</v>
      </c>
      <c r="D36" s="1243"/>
      <c r="E36" s="1244"/>
      <c r="F36" s="36">
        <v>0.62</v>
      </c>
      <c r="G36" s="37">
        <v>1.28</v>
      </c>
      <c r="H36" s="37">
        <v>1.34</v>
      </c>
      <c r="I36" s="37">
        <v>1.07</v>
      </c>
      <c r="J36" s="38">
        <v>0.91</v>
      </c>
      <c r="K36" s="22"/>
      <c r="L36" s="22"/>
      <c r="M36" s="22"/>
      <c r="N36" s="22"/>
      <c r="O36" s="22"/>
      <c r="P36" s="22"/>
    </row>
    <row r="37" spans="1:16" ht="39" customHeight="1" x14ac:dyDescent="0.15">
      <c r="A37" s="22"/>
      <c r="B37" s="35"/>
      <c r="C37" s="1242" t="s">
        <v>554</v>
      </c>
      <c r="D37" s="1243"/>
      <c r="E37" s="1244"/>
      <c r="F37" s="36">
        <v>0.48</v>
      </c>
      <c r="G37" s="37">
        <v>0.42</v>
      </c>
      <c r="H37" s="37">
        <v>0.06</v>
      </c>
      <c r="I37" s="37">
        <v>0.75</v>
      </c>
      <c r="J37" s="38">
        <v>0.62</v>
      </c>
      <c r="K37" s="22"/>
      <c r="L37" s="22"/>
      <c r="M37" s="22"/>
      <c r="N37" s="22"/>
      <c r="O37" s="22"/>
      <c r="P37" s="22"/>
    </row>
    <row r="38" spans="1:16" ht="39" customHeight="1" x14ac:dyDescent="0.15">
      <c r="A38" s="22"/>
      <c r="B38" s="35"/>
      <c r="C38" s="1242" t="s">
        <v>555</v>
      </c>
      <c r="D38" s="1243"/>
      <c r="E38" s="1244"/>
      <c r="F38" s="36">
        <v>2.84</v>
      </c>
      <c r="G38" s="37">
        <v>1.83</v>
      </c>
      <c r="H38" s="37">
        <v>0.98</v>
      </c>
      <c r="I38" s="37">
        <v>0.02</v>
      </c>
      <c r="J38" s="38">
        <v>0.26</v>
      </c>
      <c r="K38" s="22"/>
      <c r="L38" s="22"/>
      <c r="M38" s="22"/>
      <c r="N38" s="22"/>
      <c r="O38" s="22"/>
      <c r="P38" s="22"/>
    </row>
    <row r="39" spans="1:16" ht="39" customHeight="1" x14ac:dyDescent="0.15">
      <c r="A39" s="22"/>
      <c r="B39" s="35"/>
      <c r="C39" s="1242" t="s">
        <v>556</v>
      </c>
      <c r="D39" s="1243"/>
      <c r="E39" s="1244"/>
      <c r="F39" s="36">
        <v>0.21</v>
      </c>
      <c r="G39" s="37">
        <v>0.21</v>
      </c>
      <c r="H39" s="37">
        <v>0.12</v>
      </c>
      <c r="I39" s="37">
        <v>0.1</v>
      </c>
      <c r="J39" s="38">
        <v>0.12</v>
      </c>
      <c r="K39" s="22"/>
      <c r="L39" s="22"/>
      <c r="M39" s="22"/>
      <c r="N39" s="22"/>
      <c r="O39" s="22"/>
      <c r="P39" s="22"/>
    </row>
    <row r="40" spans="1:16" ht="39" customHeight="1" x14ac:dyDescent="0.15">
      <c r="A40" s="22"/>
      <c r="B40" s="35"/>
      <c r="C40" s="1242" t="s">
        <v>557</v>
      </c>
      <c r="D40" s="1243"/>
      <c r="E40" s="1244"/>
      <c r="F40" s="36">
        <v>7.0000000000000007E-2</v>
      </c>
      <c r="G40" s="37">
        <v>0.13</v>
      </c>
      <c r="H40" s="37">
        <v>7.0000000000000007E-2</v>
      </c>
      <c r="I40" s="37">
        <v>0.08</v>
      </c>
      <c r="J40" s="38">
        <v>0.06</v>
      </c>
      <c r="K40" s="22"/>
      <c r="L40" s="22"/>
      <c r="M40" s="22"/>
      <c r="N40" s="22"/>
      <c r="O40" s="22"/>
      <c r="P40" s="22"/>
    </row>
    <row r="41" spans="1:16" ht="39" customHeight="1" x14ac:dyDescent="0.15">
      <c r="A41" s="22"/>
      <c r="B41" s="35"/>
      <c r="C41" s="1242"/>
      <c r="D41" s="1243"/>
      <c r="E41" s="1244"/>
      <c r="F41" s="36"/>
      <c r="G41" s="37"/>
      <c r="H41" s="37"/>
      <c r="I41" s="37"/>
      <c r="J41" s="38"/>
      <c r="K41" s="22"/>
      <c r="L41" s="22"/>
      <c r="M41" s="22"/>
      <c r="N41" s="22"/>
      <c r="O41" s="22"/>
      <c r="P41" s="22"/>
    </row>
    <row r="42" spans="1:16" ht="39" customHeight="1" x14ac:dyDescent="0.15">
      <c r="A42" s="22"/>
      <c r="B42" s="39"/>
      <c r="C42" s="1242" t="s">
        <v>558</v>
      </c>
      <c r="D42" s="1243"/>
      <c r="E42" s="1244"/>
      <c r="F42" s="36" t="s">
        <v>501</v>
      </c>
      <c r="G42" s="37" t="s">
        <v>501</v>
      </c>
      <c r="H42" s="37" t="s">
        <v>501</v>
      </c>
      <c r="I42" s="37" t="s">
        <v>501</v>
      </c>
      <c r="J42" s="38" t="s">
        <v>501</v>
      </c>
      <c r="K42" s="22"/>
      <c r="L42" s="22"/>
      <c r="M42" s="22"/>
      <c r="N42" s="22"/>
      <c r="O42" s="22"/>
      <c r="P42" s="22"/>
    </row>
    <row r="43" spans="1:16" ht="39" customHeight="1" thickBot="1" x14ac:dyDescent="0.2">
      <c r="A43" s="22"/>
      <c r="B43" s="40"/>
      <c r="C43" s="1245" t="s">
        <v>559</v>
      </c>
      <c r="D43" s="1246"/>
      <c r="E43" s="1247"/>
      <c r="F43" s="41" t="s">
        <v>501</v>
      </c>
      <c r="G43" s="42" t="s">
        <v>501</v>
      </c>
      <c r="H43" s="42" t="s">
        <v>501</v>
      </c>
      <c r="I43" s="42" t="s">
        <v>501</v>
      </c>
      <c r="J43" s="43" t="s">
        <v>501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Pzg6Q4M0SQDpO54GJ08RTDmYhtx1BiLE77Wa7MZMvfTfsd2GeCF2/ue7hETdXYqJWKxiQgwTKFl7i+/ekZfRzA==" saltValue="Cn61bjz8H2O2quQFgwG95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I47" zoomScaleSheetLayoutView="55" workbookViewId="0">
      <selection activeCell="AI74" sqref="AI7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543</v>
      </c>
      <c r="L44" s="56" t="s">
        <v>544</v>
      </c>
      <c r="M44" s="56" t="s">
        <v>545</v>
      </c>
      <c r="N44" s="56" t="s">
        <v>546</v>
      </c>
      <c r="O44" s="57" t="s">
        <v>547</v>
      </c>
      <c r="P44" s="48"/>
      <c r="Q44" s="48"/>
      <c r="R44" s="48"/>
      <c r="S44" s="48"/>
      <c r="T44" s="48"/>
      <c r="U44" s="48"/>
    </row>
    <row r="45" spans="1:21" ht="30.75" customHeight="1" x14ac:dyDescent="0.15">
      <c r="A45" s="48"/>
      <c r="B45" s="1268" t="s">
        <v>11</v>
      </c>
      <c r="C45" s="1269"/>
      <c r="D45" s="58"/>
      <c r="E45" s="1274" t="s">
        <v>12</v>
      </c>
      <c r="F45" s="1274"/>
      <c r="G45" s="1274"/>
      <c r="H45" s="1274"/>
      <c r="I45" s="1274"/>
      <c r="J45" s="1275"/>
      <c r="K45" s="59">
        <v>279</v>
      </c>
      <c r="L45" s="60">
        <v>290</v>
      </c>
      <c r="M45" s="60">
        <v>283</v>
      </c>
      <c r="N45" s="60">
        <v>317</v>
      </c>
      <c r="O45" s="61">
        <v>321</v>
      </c>
      <c r="P45" s="48"/>
      <c r="Q45" s="48"/>
      <c r="R45" s="48"/>
      <c r="S45" s="48"/>
      <c r="T45" s="48"/>
      <c r="U45" s="48"/>
    </row>
    <row r="46" spans="1:21" ht="30.75" customHeight="1" x14ac:dyDescent="0.15">
      <c r="A46" s="48"/>
      <c r="B46" s="1270"/>
      <c r="C46" s="1271"/>
      <c r="D46" s="62"/>
      <c r="E46" s="1252" t="s">
        <v>13</v>
      </c>
      <c r="F46" s="1252"/>
      <c r="G46" s="1252"/>
      <c r="H46" s="1252"/>
      <c r="I46" s="1252"/>
      <c r="J46" s="1253"/>
      <c r="K46" s="63" t="s">
        <v>501</v>
      </c>
      <c r="L46" s="64" t="s">
        <v>501</v>
      </c>
      <c r="M46" s="64" t="s">
        <v>501</v>
      </c>
      <c r="N46" s="64" t="s">
        <v>501</v>
      </c>
      <c r="O46" s="65" t="s">
        <v>501</v>
      </c>
      <c r="P46" s="48"/>
      <c r="Q46" s="48"/>
      <c r="R46" s="48"/>
      <c r="S46" s="48"/>
      <c r="T46" s="48"/>
      <c r="U46" s="48"/>
    </row>
    <row r="47" spans="1:21" ht="30.75" customHeight="1" x14ac:dyDescent="0.15">
      <c r="A47" s="48"/>
      <c r="B47" s="1270"/>
      <c r="C47" s="1271"/>
      <c r="D47" s="62"/>
      <c r="E47" s="1252" t="s">
        <v>14</v>
      </c>
      <c r="F47" s="1252"/>
      <c r="G47" s="1252"/>
      <c r="H47" s="1252"/>
      <c r="I47" s="1252"/>
      <c r="J47" s="1253"/>
      <c r="K47" s="63" t="s">
        <v>501</v>
      </c>
      <c r="L47" s="64" t="s">
        <v>501</v>
      </c>
      <c r="M47" s="64" t="s">
        <v>501</v>
      </c>
      <c r="N47" s="64" t="s">
        <v>501</v>
      </c>
      <c r="O47" s="65" t="s">
        <v>501</v>
      </c>
      <c r="P47" s="48"/>
      <c r="Q47" s="48"/>
      <c r="R47" s="48"/>
      <c r="S47" s="48"/>
      <c r="T47" s="48"/>
      <c r="U47" s="48"/>
    </row>
    <row r="48" spans="1:21" ht="30.75" customHeight="1" x14ac:dyDescent="0.15">
      <c r="A48" s="48"/>
      <c r="B48" s="1270"/>
      <c r="C48" s="1271"/>
      <c r="D48" s="62"/>
      <c r="E48" s="1252" t="s">
        <v>15</v>
      </c>
      <c r="F48" s="1252"/>
      <c r="G48" s="1252"/>
      <c r="H48" s="1252"/>
      <c r="I48" s="1252"/>
      <c r="J48" s="1253"/>
      <c r="K48" s="63">
        <v>220</v>
      </c>
      <c r="L48" s="64">
        <v>258</v>
      </c>
      <c r="M48" s="64">
        <v>223</v>
      </c>
      <c r="N48" s="64">
        <v>258</v>
      </c>
      <c r="O48" s="65">
        <v>252</v>
      </c>
      <c r="P48" s="48"/>
      <c r="Q48" s="48"/>
      <c r="R48" s="48"/>
      <c r="S48" s="48"/>
      <c r="T48" s="48"/>
      <c r="U48" s="48"/>
    </row>
    <row r="49" spans="1:21" ht="30.75" customHeight="1" x14ac:dyDescent="0.15">
      <c r="A49" s="48"/>
      <c r="B49" s="1270"/>
      <c r="C49" s="1271"/>
      <c r="D49" s="62"/>
      <c r="E49" s="1252" t="s">
        <v>16</v>
      </c>
      <c r="F49" s="1252"/>
      <c r="G49" s="1252"/>
      <c r="H49" s="1252"/>
      <c r="I49" s="1252"/>
      <c r="J49" s="1253"/>
      <c r="K49" s="63">
        <v>0</v>
      </c>
      <c r="L49" s="64">
        <v>0</v>
      </c>
      <c r="M49" s="64">
        <v>0</v>
      </c>
      <c r="N49" s="64">
        <v>0</v>
      </c>
      <c r="O49" s="65">
        <v>0</v>
      </c>
      <c r="P49" s="48"/>
      <c r="Q49" s="48"/>
      <c r="R49" s="48"/>
      <c r="S49" s="48"/>
      <c r="T49" s="48"/>
      <c r="U49" s="48"/>
    </row>
    <row r="50" spans="1:21" ht="30.75" customHeight="1" x14ac:dyDescent="0.15">
      <c r="A50" s="48"/>
      <c r="B50" s="1270"/>
      <c r="C50" s="1271"/>
      <c r="D50" s="62"/>
      <c r="E50" s="1252" t="s">
        <v>17</v>
      </c>
      <c r="F50" s="1252"/>
      <c r="G50" s="1252"/>
      <c r="H50" s="1252"/>
      <c r="I50" s="1252"/>
      <c r="J50" s="1253"/>
      <c r="K50" s="63" t="s">
        <v>501</v>
      </c>
      <c r="L50" s="64" t="s">
        <v>501</v>
      </c>
      <c r="M50" s="64" t="s">
        <v>501</v>
      </c>
      <c r="N50" s="64" t="s">
        <v>501</v>
      </c>
      <c r="O50" s="65" t="s">
        <v>501</v>
      </c>
      <c r="P50" s="48"/>
      <c r="Q50" s="48"/>
      <c r="R50" s="48"/>
      <c r="S50" s="48"/>
      <c r="T50" s="48"/>
      <c r="U50" s="48"/>
    </row>
    <row r="51" spans="1:21" ht="30.75" customHeight="1" x14ac:dyDescent="0.15">
      <c r="A51" s="48"/>
      <c r="B51" s="1272"/>
      <c r="C51" s="1273"/>
      <c r="D51" s="66"/>
      <c r="E51" s="1252" t="s">
        <v>18</v>
      </c>
      <c r="F51" s="1252"/>
      <c r="G51" s="1252"/>
      <c r="H51" s="1252"/>
      <c r="I51" s="1252"/>
      <c r="J51" s="1253"/>
      <c r="K51" s="63" t="s">
        <v>501</v>
      </c>
      <c r="L51" s="64" t="s">
        <v>501</v>
      </c>
      <c r="M51" s="64" t="s">
        <v>501</v>
      </c>
      <c r="N51" s="64" t="s">
        <v>501</v>
      </c>
      <c r="O51" s="65" t="s">
        <v>501</v>
      </c>
      <c r="P51" s="48"/>
      <c r="Q51" s="48"/>
      <c r="R51" s="48"/>
      <c r="S51" s="48"/>
      <c r="T51" s="48"/>
      <c r="U51" s="48"/>
    </row>
    <row r="52" spans="1:21" ht="30.75" customHeight="1" x14ac:dyDescent="0.15">
      <c r="A52" s="48"/>
      <c r="B52" s="1250" t="s">
        <v>19</v>
      </c>
      <c r="C52" s="1251"/>
      <c r="D52" s="66"/>
      <c r="E52" s="1252" t="s">
        <v>20</v>
      </c>
      <c r="F52" s="1252"/>
      <c r="G52" s="1252"/>
      <c r="H52" s="1252"/>
      <c r="I52" s="1252"/>
      <c r="J52" s="1253"/>
      <c r="K52" s="63">
        <v>364</v>
      </c>
      <c r="L52" s="64">
        <v>372</v>
      </c>
      <c r="M52" s="64">
        <v>372</v>
      </c>
      <c r="N52" s="64">
        <v>381</v>
      </c>
      <c r="O52" s="65">
        <v>385</v>
      </c>
      <c r="P52" s="48"/>
      <c r="Q52" s="48"/>
      <c r="R52" s="48"/>
      <c r="S52" s="48"/>
      <c r="T52" s="48"/>
      <c r="U52" s="48"/>
    </row>
    <row r="53" spans="1:21" ht="30.75" customHeight="1" thickBot="1" x14ac:dyDescent="0.2">
      <c r="A53" s="48"/>
      <c r="B53" s="1254" t="s">
        <v>21</v>
      </c>
      <c r="C53" s="1255"/>
      <c r="D53" s="67"/>
      <c r="E53" s="1256" t="s">
        <v>22</v>
      </c>
      <c r="F53" s="1256"/>
      <c r="G53" s="1256"/>
      <c r="H53" s="1256"/>
      <c r="I53" s="1256"/>
      <c r="J53" s="1257"/>
      <c r="K53" s="68">
        <v>135</v>
      </c>
      <c r="L53" s="69">
        <v>176</v>
      </c>
      <c r="M53" s="69">
        <v>134</v>
      </c>
      <c r="N53" s="69">
        <v>194</v>
      </c>
      <c r="O53" s="70">
        <v>188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560</v>
      </c>
      <c r="P55" s="48"/>
      <c r="Q55" s="48"/>
      <c r="R55" s="48"/>
      <c r="S55" s="48"/>
      <c r="T55" s="48"/>
      <c r="U55" s="48"/>
    </row>
    <row r="56" spans="1:21" ht="31.5" customHeight="1" thickBot="1" x14ac:dyDescent="0.2">
      <c r="A56" s="48"/>
      <c r="B56" s="76"/>
      <c r="C56" s="77"/>
      <c r="D56" s="77"/>
      <c r="E56" s="78"/>
      <c r="F56" s="78"/>
      <c r="G56" s="78"/>
      <c r="H56" s="78"/>
      <c r="I56" s="78"/>
      <c r="J56" s="79" t="s">
        <v>2</v>
      </c>
      <c r="K56" s="80" t="s">
        <v>561</v>
      </c>
      <c r="L56" s="81" t="s">
        <v>562</v>
      </c>
      <c r="M56" s="81" t="s">
        <v>563</v>
      </c>
      <c r="N56" s="81" t="s">
        <v>564</v>
      </c>
      <c r="O56" s="82" t="s">
        <v>565</v>
      </c>
      <c r="P56" s="48"/>
      <c r="Q56" s="48"/>
      <c r="R56" s="48"/>
      <c r="S56" s="48"/>
      <c r="T56" s="48"/>
      <c r="U56" s="48"/>
    </row>
    <row r="57" spans="1:21" ht="31.5" customHeight="1" x14ac:dyDescent="0.15">
      <c r="B57" s="1258" t="s">
        <v>25</v>
      </c>
      <c r="C57" s="1259"/>
      <c r="D57" s="1262" t="s">
        <v>26</v>
      </c>
      <c r="E57" s="1263"/>
      <c r="F57" s="1263"/>
      <c r="G57" s="1263"/>
      <c r="H57" s="1263"/>
      <c r="I57" s="1263"/>
      <c r="J57" s="1264"/>
      <c r="K57" s="83"/>
      <c r="L57" s="84"/>
      <c r="M57" s="84"/>
      <c r="N57" s="84"/>
      <c r="O57" s="85"/>
    </row>
    <row r="58" spans="1:21" ht="31.5" customHeight="1" thickBot="1" x14ac:dyDescent="0.2">
      <c r="B58" s="1260"/>
      <c r="C58" s="1261"/>
      <c r="D58" s="1265" t="s">
        <v>27</v>
      </c>
      <c r="E58" s="1266"/>
      <c r="F58" s="1266"/>
      <c r="G58" s="1266"/>
      <c r="H58" s="1266"/>
      <c r="I58" s="1266"/>
      <c r="J58" s="126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Gzd0vCc6EdEgYKv1VTdvDp0bl/t5cFgg8bkM+mI0qc0uU5eBK6AzZ4IA0PmtT6MvqhCoxP6PLNNY2e1awS9FxA==" saltValue="kUybHzFZLfzXxcoqw/wkU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I41" zoomScaleSheetLayoutView="100" workbookViewId="0">
      <selection activeCell="AI74" sqref="AI74"/>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543</v>
      </c>
      <c r="J40" s="100" t="s">
        <v>544</v>
      </c>
      <c r="K40" s="100" t="s">
        <v>545</v>
      </c>
      <c r="L40" s="100" t="s">
        <v>546</v>
      </c>
      <c r="M40" s="101" t="s">
        <v>547</v>
      </c>
    </row>
    <row r="41" spans="2:13" ht="27.75" customHeight="1" x14ac:dyDescent="0.15">
      <c r="B41" s="1288" t="s">
        <v>30</v>
      </c>
      <c r="C41" s="1289"/>
      <c r="D41" s="102"/>
      <c r="E41" s="1290" t="s">
        <v>31</v>
      </c>
      <c r="F41" s="1290"/>
      <c r="G41" s="1290"/>
      <c r="H41" s="1291"/>
      <c r="I41" s="103">
        <v>4087</v>
      </c>
      <c r="J41" s="104">
        <v>4100</v>
      </c>
      <c r="K41" s="104">
        <v>4145</v>
      </c>
      <c r="L41" s="104">
        <v>4263</v>
      </c>
      <c r="M41" s="105">
        <v>4192</v>
      </c>
    </row>
    <row r="42" spans="2:13" ht="27.75" customHeight="1" x14ac:dyDescent="0.15">
      <c r="B42" s="1278"/>
      <c r="C42" s="1279"/>
      <c r="D42" s="106"/>
      <c r="E42" s="1282" t="s">
        <v>32</v>
      </c>
      <c r="F42" s="1282"/>
      <c r="G42" s="1282"/>
      <c r="H42" s="1283"/>
      <c r="I42" s="107" t="s">
        <v>501</v>
      </c>
      <c r="J42" s="108" t="s">
        <v>501</v>
      </c>
      <c r="K42" s="108" t="s">
        <v>501</v>
      </c>
      <c r="L42" s="108" t="s">
        <v>501</v>
      </c>
      <c r="M42" s="109" t="s">
        <v>501</v>
      </c>
    </row>
    <row r="43" spans="2:13" ht="27.75" customHeight="1" x14ac:dyDescent="0.15">
      <c r="B43" s="1278"/>
      <c r="C43" s="1279"/>
      <c r="D43" s="106"/>
      <c r="E43" s="1282" t="s">
        <v>33</v>
      </c>
      <c r="F43" s="1282"/>
      <c r="G43" s="1282"/>
      <c r="H43" s="1283"/>
      <c r="I43" s="107">
        <v>2363</v>
      </c>
      <c r="J43" s="108">
        <v>2246</v>
      </c>
      <c r="K43" s="108">
        <v>2040</v>
      </c>
      <c r="L43" s="108">
        <v>2110</v>
      </c>
      <c r="M43" s="109">
        <v>2015</v>
      </c>
    </row>
    <row r="44" spans="2:13" ht="27.75" customHeight="1" x14ac:dyDescent="0.15">
      <c r="B44" s="1278"/>
      <c r="C44" s="1279"/>
      <c r="D44" s="106"/>
      <c r="E44" s="1282" t="s">
        <v>34</v>
      </c>
      <c r="F44" s="1282"/>
      <c r="G44" s="1282"/>
      <c r="H44" s="1283"/>
      <c r="I44" s="107">
        <v>4</v>
      </c>
      <c r="J44" s="108">
        <v>4</v>
      </c>
      <c r="K44" s="108">
        <v>3</v>
      </c>
      <c r="L44" s="108">
        <v>3</v>
      </c>
      <c r="M44" s="109">
        <v>2</v>
      </c>
    </row>
    <row r="45" spans="2:13" ht="27.75" customHeight="1" x14ac:dyDescent="0.15">
      <c r="B45" s="1278"/>
      <c r="C45" s="1279"/>
      <c r="D45" s="106"/>
      <c r="E45" s="1282" t="s">
        <v>35</v>
      </c>
      <c r="F45" s="1282"/>
      <c r="G45" s="1282"/>
      <c r="H45" s="1283"/>
      <c r="I45" s="107">
        <v>98</v>
      </c>
      <c r="J45" s="108">
        <v>12</v>
      </c>
      <c r="K45" s="108" t="s">
        <v>501</v>
      </c>
      <c r="L45" s="108" t="s">
        <v>501</v>
      </c>
      <c r="M45" s="109">
        <v>32</v>
      </c>
    </row>
    <row r="46" spans="2:13" ht="27.75" customHeight="1" x14ac:dyDescent="0.15">
      <c r="B46" s="1278"/>
      <c r="C46" s="1279"/>
      <c r="D46" s="110"/>
      <c r="E46" s="1282" t="s">
        <v>36</v>
      </c>
      <c r="F46" s="1282"/>
      <c r="G46" s="1282"/>
      <c r="H46" s="1283"/>
      <c r="I46" s="107" t="s">
        <v>501</v>
      </c>
      <c r="J46" s="108" t="s">
        <v>501</v>
      </c>
      <c r="K46" s="108" t="s">
        <v>501</v>
      </c>
      <c r="L46" s="108" t="s">
        <v>501</v>
      </c>
      <c r="M46" s="109" t="s">
        <v>501</v>
      </c>
    </row>
    <row r="47" spans="2:13" ht="27.75" customHeight="1" x14ac:dyDescent="0.15">
      <c r="B47" s="1278"/>
      <c r="C47" s="1279"/>
      <c r="D47" s="111"/>
      <c r="E47" s="1292" t="s">
        <v>37</v>
      </c>
      <c r="F47" s="1293"/>
      <c r="G47" s="1293"/>
      <c r="H47" s="1294"/>
      <c r="I47" s="107" t="s">
        <v>501</v>
      </c>
      <c r="J47" s="108" t="s">
        <v>501</v>
      </c>
      <c r="K47" s="108" t="s">
        <v>501</v>
      </c>
      <c r="L47" s="108" t="s">
        <v>501</v>
      </c>
      <c r="M47" s="109" t="s">
        <v>501</v>
      </c>
    </row>
    <row r="48" spans="2:13" ht="27.75" customHeight="1" x14ac:dyDescent="0.15">
      <c r="B48" s="1278"/>
      <c r="C48" s="1279"/>
      <c r="D48" s="106"/>
      <c r="E48" s="1282" t="s">
        <v>38</v>
      </c>
      <c r="F48" s="1282"/>
      <c r="G48" s="1282"/>
      <c r="H48" s="1283"/>
      <c r="I48" s="107" t="s">
        <v>501</v>
      </c>
      <c r="J48" s="108" t="s">
        <v>501</v>
      </c>
      <c r="K48" s="108" t="s">
        <v>501</v>
      </c>
      <c r="L48" s="108" t="s">
        <v>501</v>
      </c>
      <c r="M48" s="109" t="s">
        <v>501</v>
      </c>
    </row>
    <row r="49" spans="2:13" ht="27.75" customHeight="1" x14ac:dyDescent="0.15">
      <c r="B49" s="1280"/>
      <c r="C49" s="1281"/>
      <c r="D49" s="106"/>
      <c r="E49" s="1282" t="s">
        <v>39</v>
      </c>
      <c r="F49" s="1282"/>
      <c r="G49" s="1282"/>
      <c r="H49" s="1283"/>
      <c r="I49" s="107" t="s">
        <v>501</v>
      </c>
      <c r="J49" s="108" t="s">
        <v>501</v>
      </c>
      <c r="K49" s="108" t="s">
        <v>501</v>
      </c>
      <c r="L49" s="108" t="s">
        <v>501</v>
      </c>
      <c r="M49" s="109" t="s">
        <v>501</v>
      </c>
    </row>
    <row r="50" spans="2:13" ht="27.75" customHeight="1" x14ac:dyDescent="0.15">
      <c r="B50" s="1276" t="s">
        <v>40</v>
      </c>
      <c r="C50" s="1277"/>
      <c r="D50" s="112"/>
      <c r="E50" s="1282" t="s">
        <v>41</v>
      </c>
      <c r="F50" s="1282"/>
      <c r="G50" s="1282"/>
      <c r="H50" s="1283"/>
      <c r="I50" s="107">
        <v>1992</v>
      </c>
      <c r="J50" s="108">
        <v>2112</v>
      </c>
      <c r="K50" s="108">
        <v>2133</v>
      </c>
      <c r="L50" s="108">
        <v>2324</v>
      </c>
      <c r="M50" s="109">
        <v>2030</v>
      </c>
    </row>
    <row r="51" spans="2:13" ht="27.75" customHeight="1" x14ac:dyDescent="0.15">
      <c r="B51" s="1278"/>
      <c r="C51" s="1279"/>
      <c r="D51" s="106"/>
      <c r="E51" s="1282" t="s">
        <v>42</v>
      </c>
      <c r="F51" s="1282"/>
      <c r="G51" s="1282"/>
      <c r="H51" s="1283"/>
      <c r="I51" s="107">
        <v>22</v>
      </c>
      <c r="J51" s="108">
        <v>18</v>
      </c>
      <c r="K51" s="108">
        <v>14</v>
      </c>
      <c r="L51" s="108">
        <v>10</v>
      </c>
      <c r="M51" s="109">
        <v>6</v>
      </c>
    </row>
    <row r="52" spans="2:13" ht="27.75" customHeight="1" x14ac:dyDescent="0.15">
      <c r="B52" s="1280"/>
      <c r="C52" s="1281"/>
      <c r="D52" s="106"/>
      <c r="E52" s="1282" t="s">
        <v>43</v>
      </c>
      <c r="F52" s="1282"/>
      <c r="G52" s="1282"/>
      <c r="H52" s="1283"/>
      <c r="I52" s="107">
        <v>4344</v>
      </c>
      <c r="J52" s="108">
        <v>4304</v>
      </c>
      <c r="K52" s="108">
        <v>4257</v>
      </c>
      <c r="L52" s="108">
        <v>4275</v>
      </c>
      <c r="M52" s="109">
        <v>4118</v>
      </c>
    </row>
    <row r="53" spans="2:13" ht="27.75" customHeight="1" thickBot="1" x14ac:dyDescent="0.2">
      <c r="B53" s="1284" t="s">
        <v>44</v>
      </c>
      <c r="C53" s="1285"/>
      <c r="D53" s="113"/>
      <c r="E53" s="1286" t="s">
        <v>45</v>
      </c>
      <c r="F53" s="1286"/>
      <c r="G53" s="1286"/>
      <c r="H53" s="1287"/>
      <c r="I53" s="114">
        <v>194</v>
      </c>
      <c r="J53" s="115">
        <v>-72</v>
      </c>
      <c r="K53" s="115">
        <v>-216</v>
      </c>
      <c r="L53" s="115">
        <v>-232</v>
      </c>
      <c r="M53" s="116">
        <v>88</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C+/Y2Y/HWoGBSX/9WTnfvM3YWzRRmFjWMgGIYYv/VxxUQwlk+QF/Qv7j9WbMxXrqesLCrJYE9wOm41Ng6R6s6w==" saltValue="MZuP8QzHux6Tn+rzflr3G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F25" zoomScale="70" zoomScaleNormal="70" zoomScaleSheetLayoutView="100" workbookViewId="0">
      <selection activeCell="AI74" sqref="AI74"/>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545</v>
      </c>
      <c r="G54" s="125" t="s">
        <v>546</v>
      </c>
      <c r="H54" s="126" t="s">
        <v>547</v>
      </c>
    </row>
    <row r="55" spans="2:8" ht="52.5" customHeight="1" x14ac:dyDescent="0.15">
      <c r="B55" s="127"/>
      <c r="C55" s="1303" t="s">
        <v>48</v>
      </c>
      <c r="D55" s="1303"/>
      <c r="E55" s="1304"/>
      <c r="F55" s="128">
        <v>991</v>
      </c>
      <c r="G55" s="128">
        <v>1099</v>
      </c>
      <c r="H55" s="129">
        <v>806</v>
      </c>
    </row>
    <row r="56" spans="2:8" ht="52.5" customHeight="1" x14ac:dyDescent="0.15">
      <c r="B56" s="130"/>
      <c r="C56" s="1305" t="s">
        <v>49</v>
      </c>
      <c r="D56" s="1305"/>
      <c r="E56" s="1306"/>
      <c r="F56" s="131">
        <v>24</v>
      </c>
      <c r="G56" s="131">
        <v>24</v>
      </c>
      <c r="H56" s="132">
        <v>24</v>
      </c>
    </row>
    <row r="57" spans="2:8" ht="53.25" customHeight="1" x14ac:dyDescent="0.15">
      <c r="B57" s="130"/>
      <c r="C57" s="1307" t="s">
        <v>50</v>
      </c>
      <c r="D57" s="1307"/>
      <c r="E57" s="1308"/>
      <c r="F57" s="133">
        <v>938</v>
      </c>
      <c r="G57" s="133">
        <v>984</v>
      </c>
      <c r="H57" s="134">
        <v>978</v>
      </c>
    </row>
    <row r="58" spans="2:8" ht="45.75" customHeight="1" x14ac:dyDescent="0.15">
      <c r="B58" s="135"/>
      <c r="C58" s="1295" t="s">
        <v>588</v>
      </c>
      <c r="D58" s="1296"/>
      <c r="E58" s="1297"/>
      <c r="F58" s="136">
        <v>600</v>
      </c>
      <c r="G58" s="136">
        <v>650</v>
      </c>
      <c r="H58" s="137">
        <v>651</v>
      </c>
    </row>
    <row r="59" spans="2:8" ht="45.75" customHeight="1" x14ac:dyDescent="0.15">
      <c r="B59" s="135"/>
      <c r="C59" s="1295" t="s">
        <v>589</v>
      </c>
      <c r="D59" s="1296"/>
      <c r="E59" s="1297"/>
      <c r="F59" s="136">
        <v>150</v>
      </c>
      <c r="G59" s="136">
        <v>146</v>
      </c>
      <c r="H59" s="137">
        <v>144</v>
      </c>
    </row>
    <row r="60" spans="2:8" ht="45.75" customHeight="1" x14ac:dyDescent="0.15">
      <c r="B60" s="135"/>
      <c r="C60" s="1295" t="s">
        <v>590</v>
      </c>
      <c r="D60" s="1296"/>
      <c r="E60" s="1297"/>
      <c r="F60" s="136">
        <v>49</v>
      </c>
      <c r="G60" s="136">
        <v>59</v>
      </c>
      <c r="H60" s="137">
        <v>59</v>
      </c>
    </row>
    <row r="61" spans="2:8" ht="45.75" customHeight="1" x14ac:dyDescent="0.15">
      <c r="B61" s="135"/>
      <c r="C61" s="1295" t="s">
        <v>591</v>
      </c>
      <c r="D61" s="1296"/>
      <c r="E61" s="1297"/>
      <c r="F61" s="136">
        <v>41</v>
      </c>
      <c r="G61" s="136">
        <v>41</v>
      </c>
      <c r="H61" s="137">
        <v>41</v>
      </c>
    </row>
    <row r="62" spans="2:8" ht="45.75" customHeight="1" thickBot="1" x14ac:dyDescent="0.2">
      <c r="B62" s="138"/>
      <c r="C62" s="1298" t="s">
        <v>592</v>
      </c>
      <c r="D62" s="1299"/>
      <c r="E62" s="1300"/>
      <c r="F62" s="139">
        <v>36</v>
      </c>
      <c r="G62" s="139">
        <v>36</v>
      </c>
      <c r="H62" s="140">
        <v>36</v>
      </c>
    </row>
    <row r="63" spans="2:8" ht="52.5" customHeight="1" thickBot="1" x14ac:dyDescent="0.2">
      <c r="B63" s="141"/>
      <c r="C63" s="1301" t="s">
        <v>51</v>
      </c>
      <c r="D63" s="1301"/>
      <c r="E63" s="1302"/>
      <c r="F63" s="142">
        <v>1954</v>
      </c>
      <c r="G63" s="142">
        <v>2108</v>
      </c>
      <c r="H63" s="143">
        <v>1809</v>
      </c>
    </row>
    <row r="64" spans="2:8" ht="15" customHeight="1" x14ac:dyDescent="0.15"/>
  </sheetData>
  <sheetProtection algorithmName="SHA-512" hashValue="1UecYmqMcO/1Bd/JYW13/q4ZoUwkVtn0U/dhbukPy+6aVO/7mfT+bkXOK23m+sBi/mDXL+bwHEtTs4/cCXZmtg==" saltValue="ixEDbTuxqsHYUa55xSB6j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N17" zoomScale="90" zoomScaleNormal="90" zoomScaleSheetLayoutView="55" workbookViewId="0">
      <selection activeCell="CO40" sqref="CO40"/>
    </sheetView>
  </sheetViews>
  <sheetFormatPr defaultColWidth="0" defaultRowHeight="0" customHeight="1" zeroHeight="1" x14ac:dyDescent="0.15"/>
  <cols>
    <col min="1" max="1" width="6.375" style="386" customWidth="1"/>
    <col min="2" max="107" width="2.5" style="386" customWidth="1"/>
    <col min="108" max="108" width="6.125" style="388" customWidth="1"/>
    <col min="109" max="109" width="5.875" style="387" customWidth="1"/>
    <col min="110" max="110" width="19.125" style="386" hidden="1"/>
    <col min="111" max="115" width="12.625" style="386" hidden="1"/>
    <col min="116" max="349" width="8.625" style="386" hidden="1"/>
    <col min="350" max="355" width="14.875" style="386" hidden="1"/>
    <col min="356" max="357" width="15.875" style="386" hidden="1"/>
    <col min="358" max="363" width="16.125" style="386" hidden="1"/>
    <col min="364" max="364" width="6.125" style="386" hidden="1"/>
    <col min="365" max="365" width="3" style="386" hidden="1"/>
    <col min="366" max="605" width="8.625" style="386" hidden="1"/>
    <col min="606" max="611" width="14.875" style="386" hidden="1"/>
    <col min="612" max="613" width="15.875" style="386" hidden="1"/>
    <col min="614" max="619" width="16.125" style="386" hidden="1"/>
    <col min="620" max="620" width="6.125" style="386" hidden="1"/>
    <col min="621" max="621" width="3" style="386" hidden="1"/>
    <col min="622" max="861" width="8.625" style="386" hidden="1"/>
    <col min="862" max="867" width="14.875" style="386" hidden="1"/>
    <col min="868" max="869" width="15.875" style="386" hidden="1"/>
    <col min="870" max="875" width="16.125" style="386" hidden="1"/>
    <col min="876" max="876" width="6.125" style="386" hidden="1"/>
    <col min="877" max="877" width="3" style="386" hidden="1"/>
    <col min="878" max="1117" width="8.625" style="386" hidden="1"/>
    <col min="1118" max="1123" width="14.875" style="386" hidden="1"/>
    <col min="1124" max="1125" width="15.875" style="386" hidden="1"/>
    <col min="1126" max="1131" width="16.125" style="386" hidden="1"/>
    <col min="1132" max="1132" width="6.125" style="386" hidden="1"/>
    <col min="1133" max="1133" width="3" style="386" hidden="1"/>
    <col min="1134" max="1373" width="8.625" style="386" hidden="1"/>
    <col min="1374" max="1379" width="14.875" style="386" hidden="1"/>
    <col min="1380" max="1381" width="15.875" style="386" hidden="1"/>
    <col min="1382" max="1387" width="16.125" style="386" hidden="1"/>
    <col min="1388" max="1388" width="6.125" style="386" hidden="1"/>
    <col min="1389" max="1389" width="3" style="386" hidden="1"/>
    <col min="1390" max="1629" width="8.625" style="386" hidden="1"/>
    <col min="1630" max="1635" width="14.875" style="386" hidden="1"/>
    <col min="1636" max="1637" width="15.875" style="386" hidden="1"/>
    <col min="1638" max="1643" width="16.125" style="386" hidden="1"/>
    <col min="1644" max="1644" width="6.125" style="386" hidden="1"/>
    <col min="1645" max="1645" width="3" style="386" hidden="1"/>
    <col min="1646" max="1885" width="8.625" style="386" hidden="1"/>
    <col min="1886" max="1891" width="14.875" style="386" hidden="1"/>
    <col min="1892" max="1893" width="15.875" style="386" hidden="1"/>
    <col min="1894" max="1899" width="16.125" style="386" hidden="1"/>
    <col min="1900" max="1900" width="6.125" style="386" hidden="1"/>
    <col min="1901" max="1901" width="3" style="386" hidden="1"/>
    <col min="1902" max="2141" width="8.625" style="386" hidden="1"/>
    <col min="2142" max="2147" width="14.875" style="386" hidden="1"/>
    <col min="2148" max="2149" width="15.875" style="386" hidden="1"/>
    <col min="2150" max="2155" width="16.125" style="386" hidden="1"/>
    <col min="2156" max="2156" width="6.125" style="386" hidden="1"/>
    <col min="2157" max="2157" width="3" style="386" hidden="1"/>
    <col min="2158" max="2397" width="8.625" style="386" hidden="1"/>
    <col min="2398" max="2403" width="14.875" style="386" hidden="1"/>
    <col min="2404" max="2405" width="15.875" style="386" hidden="1"/>
    <col min="2406" max="2411" width="16.125" style="386" hidden="1"/>
    <col min="2412" max="2412" width="6.125" style="386" hidden="1"/>
    <col min="2413" max="2413" width="3" style="386" hidden="1"/>
    <col min="2414" max="2653" width="8.625" style="386" hidden="1"/>
    <col min="2654" max="2659" width="14.875" style="386" hidden="1"/>
    <col min="2660" max="2661" width="15.875" style="386" hidden="1"/>
    <col min="2662" max="2667" width="16.125" style="386" hidden="1"/>
    <col min="2668" max="2668" width="6.125" style="386" hidden="1"/>
    <col min="2669" max="2669" width="3" style="386" hidden="1"/>
    <col min="2670" max="2909" width="8.625" style="386" hidden="1"/>
    <col min="2910" max="2915" width="14.875" style="386" hidden="1"/>
    <col min="2916" max="2917" width="15.875" style="386" hidden="1"/>
    <col min="2918" max="2923" width="16.125" style="386" hidden="1"/>
    <col min="2924" max="2924" width="6.125" style="386" hidden="1"/>
    <col min="2925" max="2925" width="3" style="386" hidden="1"/>
    <col min="2926" max="3165" width="8.625" style="386" hidden="1"/>
    <col min="3166" max="3171" width="14.875" style="386" hidden="1"/>
    <col min="3172" max="3173" width="15.875" style="386" hidden="1"/>
    <col min="3174" max="3179" width="16.125" style="386" hidden="1"/>
    <col min="3180" max="3180" width="6.125" style="386" hidden="1"/>
    <col min="3181" max="3181" width="3" style="386" hidden="1"/>
    <col min="3182" max="3421" width="8.625" style="386" hidden="1"/>
    <col min="3422" max="3427" width="14.875" style="386" hidden="1"/>
    <col min="3428" max="3429" width="15.875" style="386" hidden="1"/>
    <col min="3430" max="3435" width="16.125" style="386" hidden="1"/>
    <col min="3436" max="3436" width="6.125" style="386" hidden="1"/>
    <col min="3437" max="3437" width="3" style="386" hidden="1"/>
    <col min="3438" max="3677" width="8.625" style="386" hidden="1"/>
    <col min="3678" max="3683" width="14.875" style="386" hidden="1"/>
    <col min="3684" max="3685" width="15.875" style="386" hidden="1"/>
    <col min="3686" max="3691" width="16.125" style="386" hidden="1"/>
    <col min="3692" max="3692" width="6.125" style="386" hidden="1"/>
    <col min="3693" max="3693" width="3" style="386" hidden="1"/>
    <col min="3694" max="3933" width="8.625" style="386" hidden="1"/>
    <col min="3934" max="3939" width="14.875" style="386" hidden="1"/>
    <col min="3940" max="3941" width="15.875" style="386" hidden="1"/>
    <col min="3942" max="3947" width="16.125" style="386" hidden="1"/>
    <col min="3948" max="3948" width="6.125" style="386" hidden="1"/>
    <col min="3949" max="3949" width="3" style="386" hidden="1"/>
    <col min="3950" max="4189" width="8.625" style="386" hidden="1"/>
    <col min="4190" max="4195" width="14.875" style="386" hidden="1"/>
    <col min="4196" max="4197" width="15.875" style="386" hidden="1"/>
    <col min="4198" max="4203" width="16.125" style="386" hidden="1"/>
    <col min="4204" max="4204" width="6.125" style="386" hidden="1"/>
    <col min="4205" max="4205" width="3" style="386" hidden="1"/>
    <col min="4206" max="4445" width="8.625" style="386" hidden="1"/>
    <col min="4446" max="4451" width="14.875" style="386" hidden="1"/>
    <col min="4452" max="4453" width="15.875" style="386" hidden="1"/>
    <col min="4454" max="4459" width="16.125" style="386" hidden="1"/>
    <col min="4460" max="4460" width="6.125" style="386" hidden="1"/>
    <col min="4461" max="4461" width="3" style="386" hidden="1"/>
    <col min="4462" max="4701" width="8.625" style="386" hidden="1"/>
    <col min="4702" max="4707" width="14.875" style="386" hidden="1"/>
    <col min="4708" max="4709" width="15.875" style="386" hidden="1"/>
    <col min="4710" max="4715" width="16.125" style="386" hidden="1"/>
    <col min="4716" max="4716" width="6.125" style="386" hidden="1"/>
    <col min="4717" max="4717" width="3" style="386" hidden="1"/>
    <col min="4718" max="4957" width="8.625" style="386" hidden="1"/>
    <col min="4958" max="4963" width="14.875" style="386" hidden="1"/>
    <col min="4964" max="4965" width="15.875" style="386" hidden="1"/>
    <col min="4966" max="4971" width="16.125" style="386" hidden="1"/>
    <col min="4972" max="4972" width="6.125" style="386" hidden="1"/>
    <col min="4973" max="4973" width="3" style="386" hidden="1"/>
    <col min="4974" max="5213" width="8.625" style="386" hidden="1"/>
    <col min="5214" max="5219" width="14.875" style="386" hidden="1"/>
    <col min="5220" max="5221" width="15.875" style="386" hidden="1"/>
    <col min="5222" max="5227" width="16.125" style="386" hidden="1"/>
    <col min="5228" max="5228" width="6.125" style="386" hidden="1"/>
    <col min="5229" max="5229" width="3" style="386" hidden="1"/>
    <col min="5230" max="5469" width="8.625" style="386" hidden="1"/>
    <col min="5470" max="5475" width="14.875" style="386" hidden="1"/>
    <col min="5476" max="5477" width="15.875" style="386" hidden="1"/>
    <col min="5478" max="5483" width="16.125" style="386" hidden="1"/>
    <col min="5484" max="5484" width="6.125" style="386" hidden="1"/>
    <col min="5485" max="5485" width="3" style="386" hidden="1"/>
    <col min="5486" max="5725" width="8.625" style="386" hidden="1"/>
    <col min="5726" max="5731" width="14.875" style="386" hidden="1"/>
    <col min="5732" max="5733" width="15.875" style="386" hidden="1"/>
    <col min="5734" max="5739" width="16.125" style="386" hidden="1"/>
    <col min="5740" max="5740" width="6.125" style="386" hidden="1"/>
    <col min="5741" max="5741" width="3" style="386" hidden="1"/>
    <col min="5742" max="5981" width="8.625" style="386" hidden="1"/>
    <col min="5982" max="5987" width="14.875" style="386" hidden="1"/>
    <col min="5988" max="5989" width="15.875" style="386" hidden="1"/>
    <col min="5990" max="5995" width="16.125" style="386" hidden="1"/>
    <col min="5996" max="5996" width="6.125" style="386" hidden="1"/>
    <col min="5997" max="5997" width="3" style="386" hidden="1"/>
    <col min="5998" max="6237" width="8.625" style="386" hidden="1"/>
    <col min="6238" max="6243" width="14.875" style="386" hidden="1"/>
    <col min="6244" max="6245" width="15.875" style="386" hidden="1"/>
    <col min="6246" max="6251" width="16.125" style="386" hidden="1"/>
    <col min="6252" max="6252" width="6.125" style="386" hidden="1"/>
    <col min="6253" max="6253" width="3" style="386" hidden="1"/>
    <col min="6254" max="6493" width="8.625" style="386" hidden="1"/>
    <col min="6494" max="6499" width="14.875" style="386" hidden="1"/>
    <col min="6500" max="6501" width="15.875" style="386" hidden="1"/>
    <col min="6502" max="6507" width="16.125" style="386" hidden="1"/>
    <col min="6508" max="6508" width="6.125" style="386" hidden="1"/>
    <col min="6509" max="6509" width="3" style="386" hidden="1"/>
    <col min="6510" max="6749" width="8.625" style="386" hidden="1"/>
    <col min="6750" max="6755" width="14.875" style="386" hidden="1"/>
    <col min="6756" max="6757" width="15.875" style="386" hidden="1"/>
    <col min="6758" max="6763" width="16.125" style="386" hidden="1"/>
    <col min="6764" max="6764" width="6.125" style="386" hidden="1"/>
    <col min="6765" max="6765" width="3" style="386" hidden="1"/>
    <col min="6766" max="7005" width="8.625" style="386" hidden="1"/>
    <col min="7006" max="7011" width="14.875" style="386" hidden="1"/>
    <col min="7012" max="7013" width="15.875" style="386" hidden="1"/>
    <col min="7014" max="7019" width="16.125" style="386" hidden="1"/>
    <col min="7020" max="7020" width="6.125" style="386" hidden="1"/>
    <col min="7021" max="7021" width="3" style="386" hidden="1"/>
    <col min="7022" max="7261" width="8.625" style="386" hidden="1"/>
    <col min="7262" max="7267" width="14.875" style="386" hidden="1"/>
    <col min="7268" max="7269" width="15.875" style="386" hidden="1"/>
    <col min="7270" max="7275" width="16.125" style="386" hidden="1"/>
    <col min="7276" max="7276" width="6.125" style="386" hidden="1"/>
    <col min="7277" max="7277" width="3" style="386" hidden="1"/>
    <col min="7278" max="7517" width="8.625" style="386" hidden="1"/>
    <col min="7518" max="7523" width="14.875" style="386" hidden="1"/>
    <col min="7524" max="7525" width="15.875" style="386" hidden="1"/>
    <col min="7526" max="7531" width="16.125" style="386" hidden="1"/>
    <col min="7532" max="7532" width="6.125" style="386" hidden="1"/>
    <col min="7533" max="7533" width="3" style="386" hidden="1"/>
    <col min="7534" max="7773" width="8.625" style="386" hidden="1"/>
    <col min="7774" max="7779" width="14.875" style="386" hidden="1"/>
    <col min="7780" max="7781" width="15.875" style="386" hidden="1"/>
    <col min="7782" max="7787" width="16.125" style="386" hidden="1"/>
    <col min="7788" max="7788" width="6.125" style="386" hidden="1"/>
    <col min="7789" max="7789" width="3" style="386" hidden="1"/>
    <col min="7790" max="8029" width="8.625" style="386" hidden="1"/>
    <col min="8030" max="8035" width="14.875" style="386" hidden="1"/>
    <col min="8036" max="8037" width="15.875" style="386" hidden="1"/>
    <col min="8038" max="8043" width="16.125" style="386" hidden="1"/>
    <col min="8044" max="8044" width="6.125" style="386" hidden="1"/>
    <col min="8045" max="8045" width="3" style="386" hidden="1"/>
    <col min="8046" max="8285" width="8.625" style="386" hidden="1"/>
    <col min="8286" max="8291" width="14.875" style="386" hidden="1"/>
    <col min="8292" max="8293" width="15.875" style="386" hidden="1"/>
    <col min="8294" max="8299" width="16.125" style="386" hidden="1"/>
    <col min="8300" max="8300" width="6.125" style="386" hidden="1"/>
    <col min="8301" max="8301" width="3" style="386" hidden="1"/>
    <col min="8302" max="8541" width="8.625" style="386" hidden="1"/>
    <col min="8542" max="8547" width="14.875" style="386" hidden="1"/>
    <col min="8548" max="8549" width="15.875" style="386" hidden="1"/>
    <col min="8550" max="8555" width="16.125" style="386" hidden="1"/>
    <col min="8556" max="8556" width="6.125" style="386" hidden="1"/>
    <col min="8557" max="8557" width="3" style="386" hidden="1"/>
    <col min="8558" max="8797" width="8.625" style="386" hidden="1"/>
    <col min="8798" max="8803" width="14.875" style="386" hidden="1"/>
    <col min="8804" max="8805" width="15.875" style="386" hidden="1"/>
    <col min="8806" max="8811" width="16.125" style="386" hidden="1"/>
    <col min="8812" max="8812" width="6.125" style="386" hidden="1"/>
    <col min="8813" max="8813" width="3" style="386" hidden="1"/>
    <col min="8814" max="9053" width="8.625" style="386" hidden="1"/>
    <col min="9054" max="9059" width="14.875" style="386" hidden="1"/>
    <col min="9060" max="9061" width="15.875" style="386" hidden="1"/>
    <col min="9062" max="9067" width="16.125" style="386" hidden="1"/>
    <col min="9068" max="9068" width="6.125" style="386" hidden="1"/>
    <col min="9069" max="9069" width="3" style="386" hidden="1"/>
    <col min="9070" max="9309" width="8.625" style="386" hidden="1"/>
    <col min="9310" max="9315" width="14.875" style="386" hidden="1"/>
    <col min="9316" max="9317" width="15.875" style="386" hidden="1"/>
    <col min="9318" max="9323" width="16.125" style="386" hidden="1"/>
    <col min="9324" max="9324" width="6.125" style="386" hidden="1"/>
    <col min="9325" max="9325" width="3" style="386" hidden="1"/>
    <col min="9326" max="9565" width="8.625" style="386" hidden="1"/>
    <col min="9566" max="9571" width="14.875" style="386" hidden="1"/>
    <col min="9572" max="9573" width="15.875" style="386" hidden="1"/>
    <col min="9574" max="9579" width="16.125" style="386" hidden="1"/>
    <col min="9580" max="9580" width="6.125" style="386" hidden="1"/>
    <col min="9581" max="9581" width="3" style="386" hidden="1"/>
    <col min="9582" max="9821" width="8.625" style="386" hidden="1"/>
    <col min="9822" max="9827" width="14.875" style="386" hidden="1"/>
    <col min="9828" max="9829" width="15.875" style="386" hidden="1"/>
    <col min="9830" max="9835" width="16.125" style="386" hidden="1"/>
    <col min="9836" max="9836" width="6.125" style="386" hidden="1"/>
    <col min="9837" max="9837" width="3" style="386" hidden="1"/>
    <col min="9838" max="10077" width="8.625" style="386" hidden="1"/>
    <col min="10078" max="10083" width="14.875" style="386" hidden="1"/>
    <col min="10084" max="10085" width="15.875" style="386" hidden="1"/>
    <col min="10086" max="10091" width="16.125" style="386" hidden="1"/>
    <col min="10092" max="10092" width="6.125" style="386" hidden="1"/>
    <col min="10093" max="10093" width="3" style="386" hidden="1"/>
    <col min="10094" max="10333" width="8.625" style="386" hidden="1"/>
    <col min="10334" max="10339" width="14.875" style="386" hidden="1"/>
    <col min="10340" max="10341" width="15.875" style="386" hidden="1"/>
    <col min="10342" max="10347" width="16.125" style="386" hidden="1"/>
    <col min="10348" max="10348" width="6.125" style="386" hidden="1"/>
    <col min="10349" max="10349" width="3" style="386" hidden="1"/>
    <col min="10350" max="10589" width="8.625" style="386" hidden="1"/>
    <col min="10590" max="10595" width="14.875" style="386" hidden="1"/>
    <col min="10596" max="10597" width="15.875" style="386" hidden="1"/>
    <col min="10598" max="10603" width="16.125" style="386" hidden="1"/>
    <col min="10604" max="10604" width="6.125" style="386" hidden="1"/>
    <col min="10605" max="10605" width="3" style="386" hidden="1"/>
    <col min="10606" max="10845" width="8.625" style="386" hidden="1"/>
    <col min="10846" max="10851" width="14.875" style="386" hidden="1"/>
    <col min="10852" max="10853" width="15.875" style="386" hidden="1"/>
    <col min="10854" max="10859" width="16.125" style="386" hidden="1"/>
    <col min="10860" max="10860" width="6.125" style="386" hidden="1"/>
    <col min="10861" max="10861" width="3" style="386" hidden="1"/>
    <col min="10862" max="11101" width="8.625" style="386" hidden="1"/>
    <col min="11102" max="11107" width="14.875" style="386" hidden="1"/>
    <col min="11108" max="11109" width="15.875" style="386" hidden="1"/>
    <col min="11110" max="11115" width="16.125" style="386" hidden="1"/>
    <col min="11116" max="11116" width="6.125" style="386" hidden="1"/>
    <col min="11117" max="11117" width="3" style="386" hidden="1"/>
    <col min="11118" max="11357" width="8.625" style="386" hidden="1"/>
    <col min="11358" max="11363" width="14.875" style="386" hidden="1"/>
    <col min="11364" max="11365" width="15.875" style="386" hidden="1"/>
    <col min="11366" max="11371" width="16.125" style="386" hidden="1"/>
    <col min="11372" max="11372" width="6.125" style="386" hidden="1"/>
    <col min="11373" max="11373" width="3" style="386" hidden="1"/>
    <col min="11374" max="11613" width="8.625" style="386" hidden="1"/>
    <col min="11614" max="11619" width="14.875" style="386" hidden="1"/>
    <col min="11620" max="11621" width="15.875" style="386" hidden="1"/>
    <col min="11622" max="11627" width="16.125" style="386" hidden="1"/>
    <col min="11628" max="11628" width="6.125" style="386" hidden="1"/>
    <col min="11629" max="11629" width="3" style="386" hidden="1"/>
    <col min="11630" max="11869" width="8.625" style="386" hidden="1"/>
    <col min="11870" max="11875" width="14.875" style="386" hidden="1"/>
    <col min="11876" max="11877" width="15.875" style="386" hidden="1"/>
    <col min="11878" max="11883" width="16.125" style="386" hidden="1"/>
    <col min="11884" max="11884" width="6.125" style="386" hidden="1"/>
    <col min="11885" max="11885" width="3" style="386" hidden="1"/>
    <col min="11886" max="12125" width="8.625" style="386" hidden="1"/>
    <col min="12126" max="12131" width="14.875" style="386" hidden="1"/>
    <col min="12132" max="12133" width="15.875" style="386" hidden="1"/>
    <col min="12134" max="12139" width="16.125" style="386" hidden="1"/>
    <col min="12140" max="12140" width="6.125" style="386" hidden="1"/>
    <col min="12141" max="12141" width="3" style="386" hidden="1"/>
    <col min="12142" max="12381" width="8.625" style="386" hidden="1"/>
    <col min="12382" max="12387" width="14.875" style="386" hidden="1"/>
    <col min="12388" max="12389" width="15.875" style="386" hidden="1"/>
    <col min="12390" max="12395" width="16.125" style="386" hidden="1"/>
    <col min="12396" max="12396" width="6.125" style="386" hidden="1"/>
    <col min="12397" max="12397" width="3" style="386" hidden="1"/>
    <col min="12398" max="12637" width="8.625" style="386" hidden="1"/>
    <col min="12638" max="12643" width="14.875" style="386" hidden="1"/>
    <col min="12644" max="12645" width="15.875" style="386" hidden="1"/>
    <col min="12646" max="12651" width="16.125" style="386" hidden="1"/>
    <col min="12652" max="12652" width="6.125" style="386" hidden="1"/>
    <col min="12653" max="12653" width="3" style="386" hidden="1"/>
    <col min="12654" max="12893" width="8.625" style="386" hidden="1"/>
    <col min="12894" max="12899" width="14.875" style="386" hidden="1"/>
    <col min="12900" max="12901" width="15.875" style="386" hidden="1"/>
    <col min="12902" max="12907" width="16.125" style="386" hidden="1"/>
    <col min="12908" max="12908" width="6.125" style="386" hidden="1"/>
    <col min="12909" max="12909" width="3" style="386" hidden="1"/>
    <col min="12910" max="13149" width="8.625" style="386" hidden="1"/>
    <col min="13150" max="13155" width="14.875" style="386" hidden="1"/>
    <col min="13156" max="13157" width="15.875" style="386" hidden="1"/>
    <col min="13158" max="13163" width="16.125" style="386" hidden="1"/>
    <col min="13164" max="13164" width="6.125" style="386" hidden="1"/>
    <col min="13165" max="13165" width="3" style="386" hidden="1"/>
    <col min="13166" max="13405" width="8.625" style="386" hidden="1"/>
    <col min="13406" max="13411" width="14.875" style="386" hidden="1"/>
    <col min="13412" max="13413" width="15.875" style="386" hidden="1"/>
    <col min="13414" max="13419" width="16.125" style="386" hidden="1"/>
    <col min="13420" max="13420" width="6.125" style="386" hidden="1"/>
    <col min="13421" max="13421" width="3" style="386" hidden="1"/>
    <col min="13422" max="13661" width="8.625" style="386" hidden="1"/>
    <col min="13662" max="13667" width="14.875" style="386" hidden="1"/>
    <col min="13668" max="13669" width="15.875" style="386" hidden="1"/>
    <col min="13670" max="13675" width="16.125" style="386" hidden="1"/>
    <col min="13676" max="13676" width="6.125" style="386" hidden="1"/>
    <col min="13677" max="13677" width="3" style="386" hidden="1"/>
    <col min="13678" max="13917" width="8.625" style="386" hidden="1"/>
    <col min="13918" max="13923" width="14.875" style="386" hidden="1"/>
    <col min="13924" max="13925" width="15.875" style="386" hidden="1"/>
    <col min="13926" max="13931" width="16.125" style="386" hidden="1"/>
    <col min="13932" max="13932" width="6.125" style="386" hidden="1"/>
    <col min="13933" max="13933" width="3" style="386" hidden="1"/>
    <col min="13934" max="14173" width="8.625" style="386" hidden="1"/>
    <col min="14174" max="14179" width="14.875" style="386" hidden="1"/>
    <col min="14180" max="14181" width="15.875" style="386" hidden="1"/>
    <col min="14182" max="14187" width="16.125" style="386" hidden="1"/>
    <col min="14188" max="14188" width="6.125" style="386" hidden="1"/>
    <col min="14189" max="14189" width="3" style="386" hidden="1"/>
    <col min="14190" max="14429" width="8.625" style="386" hidden="1"/>
    <col min="14430" max="14435" width="14.875" style="386" hidden="1"/>
    <col min="14436" max="14437" width="15.875" style="386" hidden="1"/>
    <col min="14438" max="14443" width="16.125" style="386" hidden="1"/>
    <col min="14444" max="14444" width="6.125" style="386" hidden="1"/>
    <col min="14445" max="14445" width="3" style="386" hidden="1"/>
    <col min="14446" max="14685" width="8.625" style="386" hidden="1"/>
    <col min="14686" max="14691" width="14.875" style="386" hidden="1"/>
    <col min="14692" max="14693" width="15.875" style="386" hidden="1"/>
    <col min="14694" max="14699" width="16.125" style="386" hidden="1"/>
    <col min="14700" max="14700" width="6.125" style="386" hidden="1"/>
    <col min="14701" max="14701" width="3" style="386" hidden="1"/>
    <col min="14702" max="14941" width="8.625" style="386" hidden="1"/>
    <col min="14942" max="14947" width="14.875" style="386" hidden="1"/>
    <col min="14948" max="14949" width="15.875" style="386" hidden="1"/>
    <col min="14950" max="14955" width="16.125" style="386" hidden="1"/>
    <col min="14956" max="14956" width="6.125" style="386" hidden="1"/>
    <col min="14957" max="14957" width="3" style="386" hidden="1"/>
    <col min="14958" max="15197" width="8.625" style="386" hidden="1"/>
    <col min="15198" max="15203" width="14.875" style="386" hidden="1"/>
    <col min="15204" max="15205" width="15.875" style="386" hidden="1"/>
    <col min="15206" max="15211" width="16.125" style="386" hidden="1"/>
    <col min="15212" max="15212" width="6.125" style="386" hidden="1"/>
    <col min="15213" max="15213" width="3" style="386" hidden="1"/>
    <col min="15214" max="15453" width="8.625" style="386" hidden="1"/>
    <col min="15454" max="15459" width="14.875" style="386" hidden="1"/>
    <col min="15460" max="15461" width="15.875" style="386" hidden="1"/>
    <col min="15462" max="15467" width="16.125" style="386" hidden="1"/>
    <col min="15468" max="15468" width="6.125" style="386" hidden="1"/>
    <col min="15469" max="15469" width="3" style="386" hidden="1"/>
    <col min="15470" max="15709" width="8.625" style="386" hidden="1"/>
    <col min="15710" max="15715" width="14.875" style="386" hidden="1"/>
    <col min="15716" max="15717" width="15.875" style="386" hidden="1"/>
    <col min="15718" max="15723" width="16.125" style="386" hidden="1"/>
    <col min="15724" max="15724" width="6.125" style="386" hidden="1"/>
    <col min="15725" max="15725" width="3" style="386" hidden="1"/>
    <col min="15726" max="15965" width="8.625" style="386" hidden="1"/>
    <col min="15966" max="15971" width="14.875" style="386" hidden="1"/>
    <col min="15972" max="15973" width="15.875" style="386" hidden="1"/>
    <col min="15974" max="15979" width="16.125" style="386" hidden="1"/>
    <col min="15980" max="15980" width="6.125" style="386" hidden="1"/>
    <col min="15981" max="15981" width="3" style="386" hidden="1"/>
    <col min="15982" max="16221" width="8.625" style="386" hidden="1"/>
    <col min="16222" max="16227" width="14.875" style="386" hidden="1"/>
    <col min="16228" max="16229" width="15.875" style="386" hidden="1"/>
    <col min="16230" max="16235" width="16.125" style="386" hidden="1"/>
    <col min="16236" max="16236" width="6.125" style="386" hidden="1"/>
    <col min="16237" max="16237" width="3" style="386" hidden="1"/>
    <col min="16238" max="16384" width="8.625" style="386" hidden="1"/>
  </cols>
  <sheetData>
    <row r="1" spans="1:143" ht="42.75" customHeight="1" x14ac:dyDescent="0.15">
      <c r="A1" s="423"/>
      <c r="B1" s="422"/>
      <c r="DD1" s="386"/>
      <c r="DE1" s="386"/>
    </row>
    <row r="2" spans="1:143" ht="25.5" customHeight="1" x14ac:dyDescent="0.15">
      <c r="A2" s="421"/>
      <c r="C2" s="421"/>
      <c r="O2" s="421"/>
      <c r="P2" s="421"/>
      <c r="Q2" s="421"/>
      <c r="R2" s="421"/>
      <c r="S2" s="421"/>
      <c r="T2" s="421"/>
      <c r="U2" s="421"/>
      <c r="V2" s="421"/>
      <c r="W2" s="421"/>
      <c r="X2" s="421"/>
      <c r="Y2" s="421"/>
      <c r="Z2" s="421"/>
      <c r="AA2" s="421"/>
      <c r="AB2" s="421"/>
      <c r="AC2" s="421"/>
      <c r="AD2" s="421"/>
      <c r="AE2" s="421"/>
      <c r="AF2" s="421"/>
      <c r="AG2" s="421"/>
      <c r="AH2" s="421"/>
      <c r="AI2" s="421"/>
      <c r="AU2" s="421"/>
      <c r="BG2" s="421"/>
      <c r="BS2" s="421"/>
      <c r="CE2" s="421"/>
      <c r="CQ2" s="421"/>
      <c r="DD2" s="386"/>
      <c r="DE2" s="386"/>
    </row>
    <row r="3" spans="1:143" ht="25.5" customHeight="1" x14ac:dyDescent="0.15">
      <c r="A3" s="421"/>
      <c r="C3" s="421"/>
      <c r="O3" s="421"/>
      <c r="P3" s="421"/>
      <c r="Q3" s="421"/>
      <c r="R3" s="421"/>
      <c r="S3" s="421"/>
      <c r="T3" s="421"/>
      <c r="U3" s="421"/>
      <c r="V3" s="421"/>
      <c r="W3" s="421"/>
      <c r="X3" s="421"/>
      <c r="Y3" s="421"/>
      <c r="Z3" s="421"/>
      <c r="AA3" s="421"/>
      <c r="AB3" s="421"/>
      <c r="AC3" s="421"/>
      <c r="AD3" s="421"/>
      <c r="AE3" s="421"/>
      <c r="AF3" s="421"/>
      <c r="AG3" s="421"/>
      <c r="AH3" s="421"/>
      <c r="AI3" s="421"/>
      <c r="AU3" s="421"/>
      <c r="BG3" s="421"/>
      <c r="BS3" s="421"/>
      <c r="CE3" s="421"/>
      <c r="CQ3" s="421"/>
      <c r="DD3" s="386"/>
      <c r="DE3" s="386"/>
    </row>
    <row r="4" spans="1:143" s="291" customFormat="1" ht="13.5" x14ac:dyDescent="0.15">
      <c r="A4" s="421"/>
      <c r="B4" s="421"/>
      <c r="C4" s="421"/>
      <c r="D4" s="421"/>
      <c r="E4" s="421"/>
      <c r="F4" s="421"/>
      <c r="G4" s="421"/>
      <c r="H4" s="421"/>
      <c r="I4" s="421"/>
      <c r="J4" s="421"/>
      <c r="K4" s="421"/>
      <c r="L4" s="421"/>
      <c r="M4" s="421"/>
      <c r="N4" s="421"/>
      <c r="O4" s="421"/>
      <c r="P4" s="421"/>
      <c r="Q4" s="421"/>
      <c r="R4" s="421"/>
      <c r="S4" s="421"/>
      <c r="T4" s="421"/>
      <c r="U4" s="421"/>
      <c r="V4" s="421"/>
      <c r="W4" s="421"/>
      <c r="X4" s="421"/>
      <c r="Y4" s="421"/>
      <c r="Z4" s="421"/>
      <c r="AA4" s="421"/>
      <c r="AB4" s="421"/>
      <c r="AC4" s="421"/>
      <c r="AD4" s="421"/>
      <c r="AE4" s="421"/>
      <c r="AF4" s="421"/>
      <c r="AG4" s="421"/>
      <c r="AH4" s="421"/>
      <c r="AI4" s="421"/>
      <c r="AJ4" s="421"/>
      <c r="AK4" s="421"/>
      <c r="AL4" s="421"/>
      <c r="AM4" s="421"/>
      <c r="AN4" s="421"/>
      <c r="AO4" s="421"/>
      <c r="AP4" s="421"/>
      <c r="AQ4" s="421"/>
      <c r="AR4" s="421"/>
      <c r="AS4" s="421"/>
      <c r="AT4" s="421"/>
      <c r="AU4" s="421"/>
      <c r="AV4" s="421"/>
      <c r="AW4" s="421"/>
      <c r="AX4" s="421"/>
      <c r="AY4" s="421"/>
      <c r="AZ4" s="421"/>
      <c r="BA4" s="421"/>
      <c r="BB4" s="421"/>
      <c r="BC4" s="421"/>
      <c r="BD4" s="421"/>
      <c r="BE4" s="421"/>
      <c r="BF4" s="421"/>
      <c r="BG4" s="421"/>
      <c r="BH4" s="421"/>
      <c r="BI4" s="421"/>
      <c r="BJ4" s="421"/>
      <c r="BK4" s="421"/>
      <c r="BL4" s="421"/>
      <c r="BM4" s="421"/>
      <c r="BN4" s="421"/>
      <c r="BO4" s="421"/>
      <c r="BP4" s="421"/>
      <c r="BQ4" s="421"/>
      <c r="BR4" s="421"/>
      <c r="BS4" s="421"/>
      <c r="BT4" s="421"/>
      <c r="BU4" s="421"/>
      <c r="BV4" s="421"/>
      <c r="BW4" s="421"/>
      <c r="BX4" s="421"/>
      <c r="BY4" s="421"/>
      <c r="BZ4" s="421"/>
      <c r="CA4" s="421"/>
      <c r="CB4" s="421"/>
      <c r="CC4" s="421"/>
      <c r="CD4" s="421"/>
      <c r="CE4" s="421"/>
      <c r="CF4" s="421"/>
      <c r="CG4" s="421"/>
      <c r="CH4" s="421"/>
      <c r="CI4" s="421"/>
      <c r="CJ4" s="421"/>
      <c r="CK4" s="421"/>
      <c r="CL4" s="421"/>
      <c r="CM4" s="421"/>
      <c r="CN4" s="421"/>
      <c r="CO4" s="421"/>
      <c r="CP4" s="421"/>
      <c r="CQ4" s="421"/>
      <c r="CR4" s="421"/>
      <c r="CS4" s="421"/>
      <c r="CT4" s="421"/>
      <c r="CU4" s="421"/>
      <c r="CV4" s="421"/>
      <c r="CW4" s="421"/>
      <c r="CX4" s="421"/>
      <c r="CY4" s="421"/>
      <c r="CZ4" s="421"/>
      <c r="DA4" s="421"/>
      <c r="DB4" s="421"/>
      <c r="DC4" s="421"/>
      <c r="DD4" s="421"/>
      <c r="DE4" s="421"/>
      <c r="DF4" s="292"/>
      <c r="DG4" s="292"/>
      <c r="DH4" s="292"/>
      <c r="DI4" s="292"/>
      <c r="DJ4" s="292"/>
      <c r="DK4" s="292"/>
      <c r="DL4" s="292"/>
      <c r="DM4" s="292"/>
      <c r="DN4" s="292"/>
      <c r="DO4" s="292"/>
      <c r="DP4" s="292"/>
      <c r="DQ4" s="292"/>
      <c r="DR4" s="292"/>
      <c r="DS4" s="292"/>
      <c r="DT4" s="292"/>
      <c r="DU4" s="292"/>
      <c r="DV4" s="292"/>
      <c r="DW4" s="292"/>
    </row>
    <row r="5" spans="1:143" s="291" customFormat="1" ht="13.5" x14ac:dyDescent="0.15">
      <c r="A5" s="421"/>
      <c r="B5" s="421"/>
      <c r="C5" s="421"/>
      <c r="D5" s="421"/>
      <c r="E5" s="421"/>
      <c r="F5" s="421"/>
      <c r="G5" s="421"/>
      <c r="H5" s="421"/>
      <c r="I5" s="421"/>
      <c r="J5" s="421"/>
      <c r="K5" s="421"/>
      <c r="L5" s="421"/>
      <c r="M5" s="421"/>
      <c r="N5" s="421"/>
      <c r="O5" s="421"/>
      <c r="P5" s="421"/>
      <c r="Q5" s="421"/>
      <c r="R5" s="421"/>
      <c r="S5" s="421"/>
      <c r="T5" s="421"/>
      <c r="U5" s="421"/>
      <c r="V5" s="421"/>
      <c r="W5" s="421"/>
      <c r="X5" s="421"/>
      <c r="Y5" s="421"/>
      <c r="Z5" s="421"/>
      <c r="AA5" s="421"/>
      <c r="AB5" s="421"/>
      <c r="AC5" s="421"/>
      <c r="AD5" s="421"/>
      <c r="AE5" s="421"/>
      <c r="AF5" s="421"/>
      <c r="AG5" s="421"/>
      <c r="AH5" s="421"/>
      <c r="AI5" s="421"/>
      <c r="AJ5" s="421"/>
      <c r="AK5" s="421"/>
      <c r="AL5" s="421"/>
      <c r="AM5" s="421"/>
      <c r="AN5" s="421"/>
      <c r="AO5" s="421"/>
      <c r="AP5" s="421"/>
      <c r="AQ5" s="421"/>
      <c r="AR5" s="421"/>
      <c r="AS5" s="421"/>
      <c r="AT5" s="421"/>
      <c r="AU5" s="421"/>
      <c r="AV5" s="421"/>
      <c r="AW5" s="421"/>
      <c r="AX5" s="421"/>
      <c r="AY5" s="421"/>
      <c r="AZ5" s="421"/>
      <c r="BA5" s="421"/>
      <c r="BB5" s="421"/>
      <c r="BC5" s="421"/>
      <c r="BD5" s="421"/>
      <c r="BE5" s="421"/>
      <c r="BF5" s="421"/>
      <c r="BG5" s="421"/>
      <c r="BH5" s="421"/>
      <c r="BI5" s="421"/>
      <c r="BJ5" s="421"/>
      <c r="BK5" s="421"/>
      <c r="BL5" s="421"/>
      <c r="BM5" s="421"/>
      <c r="BN5" s="421"/>
      <c r="BO5" s="421"/>
      <c r="BP5" s="421"/>
      <c r="BQ5" s="421"/>
      <c r="BR5" s="421"/>
      <c r="BS5" s="421"/>
      <c r="BT5" s="421"/>
      <c r="BU5" s="421"/>
      <c r="BV5" s="421"/>
      <c r="BW5" s="421"/>
      <c r="BX5" s="421"/>
      <c r="BY5" s="421"/>
      <c r="BZ5" s="421"/>
      <c r="CA5" s="421"/>
      <c r="CB5" s="421"/>
      <c r="CC5" s="421"/>
      <c r="CD5" s="421"/>
      <c r="CE5" s="421"/>
      <c r="CF5" s="421"/>
      <c r="CG5" s="421"/>
      <c r="CH5" s="421"/>
      <c r="CI5" s="421"/>
      <c r="CJ5" s="421"/>
      <c r="CK5" s="421"/>
      <c r="CL5" s="421"/>
      <c r="CM5" s="421"/>
      <c r="CN5" s="421"/>
      <c r="CO5" s="421"/>
      <c r="CP5" s="421"/>
      <c r="CQ5" s="421"/>
      <c r="CR5" s="421"/>
      <c r="CS5" s="421"/>
      <c r="CT5" s="421"/>
      <c r="CU5" s="421"/>
      <c r="CV5" s="421"/>
      <c r="CW5" s="421"/>
      <c r="CX5" s="421"/>
      <c r="CY5" s="421"/>
      <c r="CZ5" s="421"/>
      <c r="DA5" s="421"/>
      <c r="DB5" s="421"/>
      <c r="DC5" s="421"/>
      <c r="DD5" s="421"/>
      <c r="DE5" s="421"/>
      <c r="DF5" s="292"/>
      <c r="DG5" s="292"/>
      <c r="DH5" s="292"/>
      <c r="DI5" s="292"/>
      <c r="DJ5" s="292"/>
      <c r="DK5" s="292"/>
      <c r="DL5" s="292"/>
      <c r="DM5" s="292"/>
      <c r="DN5" s="292"/>
      <c r="DO5" s="292"/>
      <c r="DP5" s="292"/>
      <c r="DQ5" s="292"/>
      <c r="DR5" s="292"/>
      <c r="DS5" s="292"/>
      <c r="DT5" s="292"/>
      <c r="DU5" s="292"/>
      <c r="DV5" s="292"/>
      <c r="DW5" s="292"/>
    </row>
    <row r="6" spans="1:143" s="291" customFormat="1" ht="13.5" x14ac:dyDescent="0.15">
      <c r="A6" s="421"/>
      <c r="B6" s="421"/>
      <c r="C6" s="421"/>
      <c r="D6" s="421"/>
      <c r="E6" s="421"/>
      <c r="F6" s="421"/>
      <c r="G6" s="421"/>
      <c r="H6" s="421"/>
      <c r="I6" s="421"/>
      <c r="J6" s="421"/>
      <c r="K6" s="421"/>
      <c r="L6" s="421"/>
      <c r="M6" s="421"/>
      <c r="N6" s="421"/>
      <c r="O6" s="421"/>
      <c r="P6" s="421"/>
      <c r="Q6" s="421"/>
      <c r="R6" s="421"/>
      <c r="S6" s="421"/>
      <c r="T6" s="421"/>
      <c r="U6" s="421"/>
      <c r="V6" s="421"/>
      <c r="W6" s="421"/>
      <c r="X6" s="421"/>
      <c r="Y6" s="421"/>
      <c r="Z6" s="421"/>
      <c r="AA6" s="421"/>
      <c r="AB6" s="421"/>
      <c r="AC6" s="421"/>
      <c r="AD6" s="421"/>
      <c r="AE6" s="421"/>
      <c r="AF6" s="421"/>
      <c r="AG6" s="421"/>
      <c r="AH6" s="421"/>
      <c r="AI6" s="421"/>
      <c r="AJ6" s="421"/>
      <c r="AK6" s="421"/>
      <c r="AL6" s="421"/>
      <c r="AM6" s="421"/>
      <c r="AN6" s="421"/>
      <c r="AO6" s="421"/>
      <c r="AP6" s="421"/>
      <c r="AQ6" s="421"/>
      <c r="AR6" s="421"/>
      <c r="AS6" s="421"/>
      <c r="AT6" s="421"/>
      <c r="AU6" s="421"/>
      <c r="AV6" s="421"/>
      <c r="AW6" s="421"/>
      <c r="AX6" s="421"/>
      <c r="AY6" s="421"/>
      <c r="AZ6" s="421"/>
      <c r="BA6" s="421"/>
      <c r="BB6" s="421"/>
      <c r="BC6" s="421"/>
      <c r="BD6" s="421"/>
      <c r="BE6" s="421"/>
      <c r="BF6" s="421"/>
      <c r="BG6" s="421"/>
      <c r="BH6" s="421"/>
      <c r="BI6" s="421"/>
      <c r="BJ6" s="421"/>
      <c r="BK6" s="421"/>
      <c r="BL6" s="421"/>
      <c r="BM6" s="421"/>
      <c r="BN6" s="421"/>
      <c r="BO6" s="421"/>
      <c r="BP6" s="421"/>
      <c r="BQ6" s="421"/>
      <c r="BR6" s="421"/>
      <c r="BS6" s="421"/>
      <c r="BT6" s="421"/>
      <c r="BU6" s="421"/>
      <c r="BV6" s="421"/>
      <c r="BW6" s="421"/>
      <c r="BX6" s="421"/>
      <c r="BY6" s="421"/>
      <c r="BZ6" s="421"/>
      <c r="CA6" s="421"/>
      <c r="CB6" s="421"/>
      <c r="CC6" s="421"/>
      <c r="CD6" s="421"/>
      <c r="CE6" s="421"/>
      <c r="CF6" s="421"/>
      <c r="CG6" s="421"/>
      <c r="CH6" s="421"/>
      <c r="CI6" s="421"/>
      <c r="CJ6" s="421"/>
      <c r="CK6" s="421"/>
      <c r="CL6" s="421"/>
      <c r="CM6" s="421"/>
      <c r="CN6" s="421"/>
      <c r="CO6" s="421"/>
      <c r="CP6" s="421"/>
      <c r="CQ6" s="421"/>
      <c r="CR6" s="421"/>
      <c r="CS6" s="421"/>
      <c r="CT6" s="421"/>
      <c r="CU6" s="421"/>
      <c r="CV6" s="421"/>
      <c r="CW6" s="421"/>
      <c r="CX6" s="421"/>
      <c r="CY6" s="421"/>
      <c r="CZ6" s="421"/>
      <c r="DA6" s="421"/>
      <c r="DB6" s="421"/>
      <c r="DC6" s="421"/>
      <c r="DD6" s="421"/>
      <c r="DE6" s="421"/>
      <c r="DF6" s="292"/>
      <c r="DG6" s="292"/>
      <c r="DH6" s="292"/>
      <c r="DI6" s="292"/>
      <c r="DJ6" s="292"/>
      <c r="DK6" s="292"/>
      <c r="DL6" s="292"/>
      <c r="DM6" s="292"/>
      <c r="DN6" s="292"/>
      <c r="DO6" s="292"/>
      <c r="DP6" s="292"/>
      <c r="DQ6" s="292"/>
      <c r="DR6" s="292"/>
      <c r="DS6" s="292"/>
      <c r="DT6" s="292"/>
      <c r="DU6" s="292"/>
      <c r="DV6" s="292"/>
      <c r="DW6" s="292"/>
    </row>
    <row r="7" spans="1:143" s="291" customFormat="1" ht="13.5" x14ac:dyDescent="0.15">
      <c r="A7" s="421"/>
      <c r="B7" s="421"/>
      <c r="C7" s="421"/>
      <c r="D7" s="421"/>
      <c r="E7" s="421"/>
      <c r="F7" s="421"/>
      <c r="G7" s="421"/>
      <c r="H7" s="421"/>
      <c r="I7" s="421"/>
      <c r="J7" s="421"/>
      <c r="K7" s="421"/>
      <c r="L7" s="421"/>
      <c r="M7" s="421"/>
      <c r="N7" s="421"/>
      <c r="O7" s="421"/>
      <c r="P7" s="421"/>
      <c r="Q7" s="421"/>
      <c r="R7" s="421"/>
      <c r="S7" s="421"/>
      <c r="T7" s="421"/>
      <c r="U7" s="421"/>
      <c r="V7" s="421"/>
      <c r="W7" s="421"/>
      <c r="X7" s="421"/>
      <c r="Y7" s="421"/>
      <c r="Z7" s="421"/>
      <c r="AA7" s="421"/>
      <c r="AB7" s="421"/>
      <c r="AC7" s="421"/>
      <c r="AD7" s="421"/>
      <c r="AE7" s="421"/>
      <c r="AF7" s="421"/>
      <c r="AG7" s="421"/>
      <c r="AH7" s="421"/>
      <c r="AI7" s="421"/>
      <c r="AJ7" s="421"/>
      <c r="AK7" s="421"/>
      <c r="AL7" s="421"/>
      <c r="AM7" s="421"/>
      <c r="AN7" s="421"/>
      <c r="AO7" s="421"/>
      <c r="AP7" s="421"/>
      <c r="AQ7" s="421"/>
      <c r="AR7" s="421"/>
      <c r="AS7" s="421"/>
      <c r="AT7" s="421"/>
      <c r="AU7" s="421"/>
      <c r="AV7" s="421"/>
      <c r="AW7" s="421"/>
      <c r="AX7" s="421"/>
      <c r="AY7" s="421"/>
      <c r="AZ7" s="421"/>
      <c r="BA7" s="421"/>
      <c r="BB7" s="421"/>
      <c r="BC7" s="421"/>
      <c r="BD7" s="421"/>
      <c r="BE7" s="421"/>
      <c r="BF7" s="421"/>
      <c r="BG7" s="421"/>
      <c r="BH7" s="421"/>
      <c r="BI7" s="421"/>
      <c r="BJ7" s="421"/>
      <c r="BK7" s="421"/>
      <c r="BL7" s="421"/>
      <c r="BM7" s="421"/>
      <c r="BN7" s="421"/>
      <c r="BO7" s="421"/>
      <c r="BP7" s="421"/>
      <c r="BQ7" s="421"/>
      <c r="BR7" s="421"/>
      <c r="BS7" s="421"/>
      <c r="BT7" s="421"/>
      <c r="BU7" s="421"/>
      <c r="BV7" s="421"/>
      <c r="BW7" s="421"/>
      <c r="BX7" s="421"/>
      <c r="BY7" s="421"/>
      <c r="BZ7" s="421"/>
      <c r="CA7" s="421"/>
      <c r="CB7" s="421"/>
      <c r="CC7" s="421"/>
      <c r="CD7" s="421"/>
      <c r="CE7" s="421"/>
      <c r="CF7" s="421"/>
      <c r="CG7" s="421"/>
      <c r="CH7" s="421"/>
      <c r="CI7" s="421"/>
      <c r="CJ7" s="421"/>
      <c r="CK7" s="421"/>
      <c r="CL7" s="421"/>
      <c r="CM7" s="421"/>
      <c r="CN7" s="421"/>
      <c r="CO7" s="421"/>
      <c r="CP7" s="421"/>
      <c r="CQ7" s="421"/>
      <c r="CR7" s="421"/>
      <c r="CS7" s="421"/>
      <c r="CT7" s="421"/>
      <c r="CU7" s="421"/>
      <c r="CV7" s="421"/>
      <c r="CW7" s="421"/>
      <c r="CX7" s="421"/>
      <c r="CY7" s="421"/>
      <c r="CZ7" s="421"/>
      <c r="DA7" s="421"/>
      <c r="DB7" s="421"/>
      <c r="DC7" s="421"/>
      <c r="DD7" s="421"/>
      <c r="DE7" s="421"/>
      <c r="DF7" s="292"/>
      <c r="DG7" s="292"/>
      <c r="DH7" s="292"/>
      <c r="DI7" s="292"/>
      <c r="DJ7" s="292"/>
      <c r="DK7" s="292"/>
      <c r="DL7" s="292"/>
      <c r="DM7" s="292"/>
      <c r="DN7" s="292"/>
      <c r="DO7" s="292"/>
      <c r="DP7" s="292"/>
      <c r="DQ7" s="292"/>
      <c r="DR7" s="292"/>
      <c r="DS7" s="292"/>
      <c r="DT7" s="292"/>
      <c r="DU7" s="292"/>
      <c r="DV7" s="292"/>
      <c r="DW7" s="292"/>
    </row>
    <row r="8" spans="1:143" s="291" customFormat="1" ht="13.5" x14ac:dyDescent="0.15">
      <c r="A8" s="421"/>
      <c r="B8" s="421"/>
      <c r="C8" s="421"/>
      <c r="D8" s="421"/>
      <c r="E8" s="421"/>
      <c r="F8" s="421"/>
      <c r="G8" s="421"/>
      <c r="H8" s="421"/>
      <c r="I8" s="421"/>
      <c r="J8" s="421"/>
      <c r="K8" s="421"/>
      <c r="L8" s="421"/>
      <c r="M8" s="421"/>
      <c r="N8" s="421"/>
      <c r="O8" s="421"/>
      <c r="P8" s="421"/>
      <c r="Q8" s="421"/>
      <c r="R8" s="421"/>
      <c r="S8" s="421"/>
      <c r="T8" s="421"/>
      <c r="U8" s="421"/>
      <c r="V8" s="421"/>
      <c r="W8" s="421"/>
      <c r="X8" s="421"/>
      <c r="Y8" s="421"/>
      <c r="Z8" s="421"/>
      <c r="AA8" s="421"/>
      <c r="AB8" s="421"/>
      <c r="AC8" s="421"/>
      <c r="AD8" s="421"/>
      <c r="AE8" s="421"/>
      <c r="AF8" s="421"/>
      <c r="AG8" s="421"/>
      <c r="AH8" s="421"/>
      <c r="AI8" s="421"/>
      <c r="AJ8" s="421"/>
      <c r="AK8" s="421"/>
      <c r="AL8" s="421"/>
      <c r="AM8" s="421"/>
      <c r="AN8" s="421"/>
      <c r="AO8" s="421"/>
      <c r="AP8" s="421"/>
      <c r="AQ8" s="421"/>
      <c r="AR8" s="421"/>
      <c r="AS8" s="421"/>
      <c r="AT8" s="421"/>
      <c r="AU8" s="421"/>
      <c r="AV8" s="421"/>
      <c r="AW8" s="421"/>
      <c r="AX8" s="421"/>
      <c r="AY8" s="421"/>
      <c r="AZ8" s="421"/>
      <c r="BA8" s="421"/>
      <c r="BB8" s="421"/>
      <c r="BC8" s="421"/>
      <c r="BD8" s="421"/>
      <c r="BE8" s="421"/>
      <c r="BF8" s="421"/>
      <c r="BG8" s="421"/>
      <c r="BH8" s="421"/>
      <c r="BI8" s="421"/>
      <c r="BJ8" s="421"/>
      <c r="BK8" s="421"/>
      <c r="BL8" s="421"/>
      <c r="BM8" s="421"/>
      <c r="BN8" s="421"/>
      <c r="BO8" s="421"/>
      <c r="BP8" s="421"/>
      <c r="BQ8" s="421"/>
      <c r="BR8" s="421"/>
      <c r="BS8" s="421"/>
      <c r="BT8" s="421"/>
      <c r="BU8" s="421"/>
      <c r="BV8" s="421"/>
      <c r="BW8" s="421"/>
      <c r="BX8" s="421"/>
      <c r="BY8" s="421"/>
      <c r="BZ8" s="421"/>
      <c r="CA8" s="421"/>
      <c r="CB8" s="421"/>
      <c r="CC8" s="421"/>
      <c r="CD8" s="421"/>
      <c r="CE8" s="421"/>
      <c r="CF8" s="421"/>
      <c r="CG8" s="421"/>
      <c r="CH8" s="421"/>
      <c r="CI8" s="421"/>
      <c r="CJ8" s="421"/>
      <c r="CK8" s="421"/>
      <c r="CL8" s="421"/>
      <c r="CM8" s="421"/>
      <c r="CN8" s="421"/>
      <c r="CO8" s="421"/>
      <c r="CP8" s="421"/>
      <c r="CQ8" s="421"/>
      <c r="CR8" s="421"/>
      <c r="CS8" s="421"/>
      <c r="CT8" s="421"/>
      <c r="CU8" s="421"/>
      <c r="CV8" s="421"/>
      <c r="CW8" s="421"/>
      <c r="CX8" s="421"/>
      <c r="CY8" s="421"/>
      <c r="CZ8" s="421"/>
      <c r="DA8" s="421"/>
      <c r="DB8" s="421"/>
      <c r="DC8" s="421"/>
      <c r="DD8" s="421"/>
      <c r="DE8" s="421"/>
      <c r="DF8" s="292"/>
      <c r="DG8" s="292"/>
      <c r="DH8" s="292"/>
      <c r="DI8" s="292"/>
      <c r="DJ8" s="292"/>
      <c r="DK8" s="292"/>
      <c r="DL8" s="292"/>
      <c r="DM8" s="292"/>
      <c r="DN8" s="292"/>
      <c r="DO8" s="292"/>
      <c r="DP8" s="292"/>
      <c r="DQ8" s="292"/>
      <c r="DR8" s="292"/>
      <c r="DS8" s="292"/>
      <c r="DT8" s="292"/>
      <c r="DU8" s="292"/>
      <c r="DV8" s="292"/>
      <c r="DW8" s="292"/>
    </row>
    <row r="9" spans="1:143" s="291" customFormat="1" ht="13.5" x14ac:dyDescent="0.15">
      <c r="A9" s="421"/>
      <c r="B9" s="421"/>
      <c r="C9" s="421"/>
      <c r="D9" s="421"/>
      <c r="E9" s="421"/>
      <c r="F9" s="421"/>
      <c r="G9" s="421"/>
      <c r="H9" s="421"/>
      <c r="I9" s="421"/>
      <c r="J9" s="421"/>
      <c r="K9" s="421"/>
      <c r="L9" s="421"/>
      <c r="M9" s="421"/>
      <c r="N9" s="421"/>
      <c r="O9" s="421"/>
      <c r="P9" s="421"/>
      <c r="Q9" s="421"/>
      <c r="R9" s="421"/>
      <c r="S9" s="421"/>
      <c r="T9" s="421"/>
      <c r="U9" s="421"/>
      <c r="V9" s="421"/>
      <c r="W9" s="421"/>
      <c r="X9" s="421"/>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1"/>
      <c r="BU9" s="421"/>
      <c r="BV9" s="421"/>
      <c r="BW9" s="421"/>
      <c r="BX9" s="421"/>
      <c r="BY9" s="421"/>
      <c r="BZ9" s="421"/>
      <c r="CA9" s="421"/>
      <c r="CB9" s="421"/>
      <c r="CC9" s="421"/>
      <c r="CD9" s="421"/>
      <c r="CE9" s="421"/>
      <c r="CF9" s="421"/>
      <c r="CG9" s="421"/>
      <c r="CH9" s="421"/>
      <c r="CI9" s="421"/>
      <c r="CJ9" s="421"/>
      <c r="CK9" s="421"/>
      <c r="CL9" s="421"/>
      <c r="CM9" s="421"/>
      <c r="CN9" s="421"/>
      <c r="CO9" s="421"/>
      <c r="CP9" s="421"/>
      <c r="CQ9" s="421"/>
      <c r="CR9" s="421"/>
      <c r="CS9" s="421"/>
      <c r="CT9" s="421"/>
      <c r="CU9" s="421"/>
      <c r="CV9" s="421"/>
      <c r="CW9" s="421"/>
      <c r="CX9" s="421"/>
      <c r="CY9" s="421"/>
      <c r="CZ9" s="421"/>
      <c r="DA9" s="421"/>
      <c r="DB9" s="421"/>
      <c r="DC9" s="421"/>
      <c r="DD9" s="421"/>
      <c r="DE9" s="421"/>
      <c r="DF9" s="292"/>
      <c r="DG9" s="292"/>
      <c r="DH9" s="292"/>
      <c r="DI9" s="292"/>
      <c r="DJ9" s="292"/>
      <c r="DK9" s="292"/>
      <c r="DL9" s="292"/>
      <c r="DM9" s="292"/>
      <c r="DN9" s="292"/>
      <c r="DO9" s="292"/>
      <c r="DP9" s="292"/>
      <c r="DQ9" s="292"/>
      <c r="DR9" s="292"/>
      <c r="DS9" s="292"/>
      <c r="DT9" s="292"/>
      <c r="DU9" s="292"/>
      <c r="DV9" s="292"/>
      <c r="DW9" s="292"/>
    </row>
    <row r="10" spans="1:143" s="291" customFormat="1" ht="13.5" x14ac:dyDescent="0.15">
      <c r="A10" s="421"/>
      <c r="B10" s="421"/>
      <c r="C10" s="421"/>
      <c r="D10" s="421"/>
      <c r="E10" s="421"/>
      <c r="F10" s="421"/>
      <c r="G10" s="421"/>
      <c r="H10" s="421"/>
      <c r="I10" s="421"/>
      <c r="J10" s="421"/>
      <c r="K10" s="421"/>
      <c r="L10" s="421"/>
      <c r="M10" s="421"/>
      <c r="N10" s="421"/>
      <c r="O10" s="421"/>
      <c r="P10" s="421"/>
      <c r="Q10" s="421"/>
      <c r="R10" s="421"/>
      <c r="S10" s="421"/>
      <c r="T10" s="421"/>
      <c r="U10" s="421"/>
      <c r="V10" s="421"/>
      <c r="W10" s="421"/>
      <c r="X10" s="421"/>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1"/>
      <c r="BW10" s="421"/>
      <c r="BX10" s="421"/>
      <c r="BY10" s="421"/>
      <c r="BZ10" s="421"/>
      <c r="CA10" s="421"/>
      <c r="CB10" s="421"/>
      <c r="CC10" s="421"/>
      <c r="CD10" s="421"/>
      <c r="CE10" s="421"/>
      <c r="CF10" s="421"/>
      <c r="CG10" s="421"/>
      <c r="CH10" s="421"/>
      <c r="CI10" s="421"/>
      <c r="CJ10" s="421"/>
      <c r="CK10" s="421"/>
      <c r="CL10" s="421"/>
      <c r="CM10" s="421"/>
      <c r="CN10" s="421"/>
      <c r="CO10" s="421"/>
      <c r="CP10" s="421"/>
      <c r="CQ10" s="421"/>
      <c r="CR10" s="421"/>
      <c r="CS10" s="421"/>
      <c r="CT10" s="421"/>
      <c r="CU10" s="421"/>
      <c r="CV10" s="421"/>
      <c r="CW10" s="421"/>
      <c r="CX10" s="421"/>
      <c r="CY10" s="421"/>
      <c r="CZ10" s="421"/>
      <c r="DA10" s="421"/>
      <c r="DB10" s="421"/>
      <c r="DC10" s="421"/>
      <c r="DD10" s="421"/>
      <c r="DE10" s="421"/>
      <c r="DF10" s="292"/>
      <c r="DG10" s="292"/>
      <c r="DH10" s="292"/>
      <c r="DI10" s="292"/>
      <c r="DJ10" s="292"/>
      <c r="DK10" s="292"/>
      <c r="DL10" s="292"/>
      <c r="DM10" s="292"/>
      <c r="DN10" s="292"/>
      <c r="DO10" s="292"/>
      <c r="DP10" s="292"/>
      <c r="DQ10" s="292"/>
      <c r="DR10" s="292"/>
      <c r="DS10" s="292"/>
      <c r="DT10" s="292"/>
      <c r="DU10" s="292"/>
      <c r="DV10" s="292"/>
      <c r="DW10" s="292"/>
      <c r="EM10" s="291" t="s">
        <v>610</v>
      </c>
    </row>
    <row r="11" spans="1:143" s="291" customFormat="1" ht="13.5" x14ac:dyDescent="0.15">
      <c r="A11" s="421"/>
      <c r="B11" s="421"/>
      <c r="C11" s="421"/>
      <c r="D11" s="421"/>
      <c r="E11" s="421"/>
      <c r="F11" s="421"/>
      <c r="G11" s="421"/>
      <c r="H11" s="421"/>
      <c r="I11" s="421"/>
      <c r="J11" s="421"/>
      <c r="K11" s="421"/>
      <c r="L11" s="421"/>
      <c r="M11" s="421"/>
      <c r="N11" s="421"/>
      <c r="O11" s="421"/>
      <c r="P11" s="421"/>
      <c r="Q11" s="421"/>
      <c r="R11" s="421"/>
      <c r="S11" s="421"/>
      <c r="T11" s="421"/>
      <c r="U11" s="421"/>
      <c r="V11" s="421"/>
      <c r="W11" s="421"/>
      <c r="X11" s="421"/>
      <c r="Y11" s="421"/>
      <c r="Z11" s="421"/>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1"/>
      <c r="BW11" s="421"/>
      <c r="BX11" s="421"/>
      <c r="BY11" s="421"/>
      <c r="BZ11" s="421"/>
      <c r="CA11" s="421"/>
      <c r="CB11" s="421"/>
      <c r="CC11" s="421"/>
      <c r="CD11" s="421"/>
      <c r="CE11" s="421"/>
      <c r="CF11" s="421"/>
      <c r="CG11" s="421"/>
      <c r="CH11" s="421"/>
      <c r="CI11" s="421"/>
      <c r="CJ11" s="421"/>
      <c r="CK11" s="421"/>
      <c r="CL11" s="421"/>
      <c r="CM11" s="421"/>
      <c r="CN11" s="421"/>
      <c r="CO11" s="421"/>
      <c r="CP11" s="421"/>
      <c r="CQ11" s="421"/>
      <c r="CR11" s="421"/>
      <c r="CS11" s="421"/>
      <c r="CT11" s="421"/>
      <c r="CU11" s="421"/>
      <c r="CV11" s="421"/>
      <c r="CW11" s="421"/>
      <c r="CX11" s="421"/>
      <c r="CY11" s="421"/>
      <c r="CZ11" s="421"/>
      <c r="DA11" s="421"/>
      <c r="DB11" s="421"/>
      <c r="DC11" s="421"/>
      <c r="DD11" s="421"/>
      <c r="DE11" s="421"/>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5" x14ac:dyDescent="0.15">
      <c r="A12" s="421"/>
      <c r="B12" s="421"/>
      <c r="C12" s="421"/>
      <c r="D12" s="421"/>
      <c r="E12" s="421"/>
      <c r="F12" s="421"/>
      <c r="G12" s="421"/>
      <c r="H12" s="421"/>
      <c r="I12" s="421"/>
      <c r="J12" s="421"/>
      <c r="K12" s="421"/>
      <c r="L12" s="421"/>
      <c r="M12" s="421"/>
      <c r="N12" s="421"/>
      <c r="O12" s="421"/>
      <c r="P12" s="421"/>
      <c r="Q12" s="421"/>
      <c r="R12" s="421"/>
      <c r="S12" s="421"/>
      <c r="T12" s="421"/>
      <c r="U12" s="421"/>
      <c r="V12" s="421"/>
      <c r="W12" s="421"/>
      <c r="X12" s="421"/>
      <c r="Y12" s="421"/>
      <c r="Z12" s="421"/>
      <c r="AA12" s="421"/>
      <c r="AB12" s="421"/>
      <c r="AC12" s="421"/>
      <c r="AD12" s="421"/>
      <c r="AE12" s="421"/>
      <c r="AF12" s="421"/>
      <c r="AG12" s="421"/>
      <c r="AH12" s="421"/>
      <c r="AI12" s="421"/>
      <c r="AJ12" s="421"/>
      <c r="AK12" s="421"/>
      <c r="AL12" s="421"/>
      <c r="AM12" s="421"/>
      <c r="AN12" s="421"/>
      <c r="AO12" s="421"/>
      <c r="AP12" s="421"/>
      <c r="AQ12" s="421"/>
      <c r="AR12" s="421"/>
      <c r="AS12" s="421"/>
      <c r="AT12" s="421"/>
      <c r="AU12" s="421"/>
      <c r="AV12" s="421"/>
      <c r="AW12" s="421"/>
      <c r="AX12" s="421"/>
      <c r="AY12" s="421"/>
      <c r="AZ12" s="421"/>
      <c r="BA12" s="421"/>
      <c r="BB12" s="421"/>
      <c r="BC12" s="421"/>
      <c r="BD12" s="421"/>
      <c r="BE12" s="421"/>
      <c r="BF12" s="421"/>
      <c r="BG12" s="421"/>
      <c r="BH12" s="421"/>
      <c r="BI12" s="421"/>
      <c r="BJ12" s="421"/>
      <c r="BK12" s="421"/>
      <c r="BL12" s="421"/>
      <c r="BM12" s="421"/>
      <c r="BN12" s="421"/>
      <c r="BO12" s="421"/>
      <c r="BP12" s="421"/>
      <c r="BQ12" s="421"/>
      <c r="BR12" s="421"/>
      <c r="BS12" s="421"/>
      <c r="BT12" s="421"/>
      <c r="BU12" s="421"/>
      <c r="BV12" s="421"/>
      <c r="BW12" s="421"/>
      <c r="BX12" s="421"/>
      <c r="BY12" s="421"/>
      <c r="BZ12" s="421"/>
      <c r="CA12" s="421"/>
      <c r="CB12" s="421"/>
      <c r="CC12" s="421"/>
      <c r="CD12" s="421"/>
      <c r="CE12" s="421"/>
      <c r="CF12" s="421"/>
      <c r="CG12" s="421"/>
      <c r="CH12" s="421"/>
      <c r="CI12" s="421"/>
      <c r="CJ12" s="421"/>
      <c r="CK12" s="421"/>
      <c r="CL12" s="421"/>
      <c r="CM12" s="421"/>
      <c r="CN12" s="421"/>
      <c r="CO12" s="421"/>
      <c r="CP12" s="421"/>
      <c r="CQ12" s="421"/>
      <c r="CR12" s="421"/>
      <c r="CS12" s="421"/>
      <c r="CT12" s="421"/>
      <c r="CU12" s="421"/>
      <c r="CV12" s="421"/>
      <c r="CW12" s="421"/>
      <c r="CX12" s="421"/>
      <c r="CY12" s="421"/>
      <c r="CZ12" s="421"/>
      <c r="DA12" s="421"/>
      <c r="DB12" s="421"/>
      <c r="DC12" s="421"/>
      <c r="DD12" s="421"/>
      <c r="DE12" s="421"/>
      <c r="DF12" s="292"/>
      <c r="DG12" s="292"/>
      <c r="DH12" s="292"/>
      <c r="DI12" s="292"/>
      <c r="DJ12" s="292"/>
      <c r="DK12" s="292"/>
      <c r="DL12" s="292"/>
      <c r="DM12" s="292"/>
      <c r="DN12" s="292"/>
      <c r="DO12" s="292"/>
      <c r="DP12" s="292"/>
      <c r="DQ12" s="292"/>
      <c r="DR12" s="292"/>
      <c r="DS12" s="292"/>
      <c r="DT12" s="292"/>
      <c r="DU12" s="292"/>
      <c r="DV12" s="292"/>
      <c r="DW12" s="292"/>
      <c r="EM12" s="291" t="s">
        <v>610</v>
      </c>
    </row>
    <row r="13" spans="1:143" s="291" customFormat="1" ht="13.5" x14ac:dyDescent="0.15">
      <c r="A13" s="421"/>
      <c r="B13" s="421"/>
      <c r="C13" s="421"/>
      <c r="D13" s="421"/>
      <c r="E13" s="421"/>
      <c r="F13" s="421"/>
      <c r="G13" s="421"/>
      <c r="H13" s="421"/>
      <c r="I13" s="421"/>
      <c r="J13" s="421"/>
      <c r="K13" s="421"/>
      <c r="L13" s="421"/>
      <c r="M13" s="421"/>
      <c r="N13" s="421"/>
      <c r="O13" s="421"/>
      <c r="P13" s="421"/>
      <c r="Q13" s="421"/>
      <c r="R13" s="421"/>
      <c r="S13" s="421"/>
      <c r="T13" s="421"/>
      <c r="U13" s="421"/>
      <c r="V13" s="421"/>
      <c r="W13" s="421"/>
      <c r="X13" s="421"/>
      <c r="Y13" s="421"/>
      <c r="Z13" s="421"/>
      <c r="AA13" s="421"/>
      <c r="AB13" s="421"/>
      <c r="AC13" s="421"/>
      <c r="AD13" s="421"/>
      <c r="AE13" s="421"/>
      <c r="AF13" s="421"/>
      <c r="AG13" s="421"/>
      <c r="AH13" s="421"/>
      <c r="AI13" s="421"/>
      <c r="AJ13" s="421"/>
      <c r="AK13" s="421"/>
      <c r="AL13" s="421"/>
      <c r="AM13" s="421"/>
      <c r="AN13" s="421"/>
      <c r="AO13" s="421"/>
      <c r="AP13" s="421"/>
      <c r="AQ13" s="421"/>
      <c r="AR13" s="421"/>
      <c r="AS13" s="421"/>
      <c r="AT13" s="421"/>
      <c r="AU13" s="421"/>
      <c r="AV13" s="421"/>
      <c r="AW13" s="421"/>
      <c r="AX13" s="421"/>
      <c r="AY13" s="421"/>
      <c r="AZ13" s="421"/>
      <c r="BA13" s="421"/>
      <c r="BB13" s="421"/>
      <c r="BC13" s="421"/>
      <c r="BD13" s="421"/>
      <c r="BE13" s="421"/>
      <c r="BF13" s="421"/>
      <c r="BG13" s="421"/>
      <c r="BH13" s="421"/>
      <c r="BI13" s="421"/>
      <c r="BJ13" s="421"/>
      <c r="BK13" s="421"/>
      <c r="BL13" s="421"/>
      <c r="BM13" s="421"/>
      <c r="BN13" s="421"/>
      <c r="BO13" s="421"/>
      <c r="BP13" s="421"/>
      <c r="BQ13" s="421"/>
      <c r="BR13" s="421"/>
      <c r="BS13" s="421"/>
      <c r="BT13" s="421"/>
      <c r="BU13" s="421"/>
      <c r="BV13" s="421"/>
      <c r="BW13" s="421"/>
      <c r="BX13" s="421"/>
      <c r="BY13" s="421"/>
      <c r="BZ13" s="421"/>
      <c r="CA13" s="421"/>
      <c r="CB13" s="421"/>
      <c r="CC13" s="421"/>
      <c r="CD13" s="421"/>
      <c r="CE13" s="421"/>
      <c r="CF13" s="421"/>
      <c r="CG13" s="421"/>
      <c r="CH13" s="421"/>
      <c r="CI13" s="421"/>
      <c r="CJ13" s="421"/>
      <c r="CK13" s="421"/>
      <c r="CL13" s="421"/>
      <c r="CM13" s="421"/>
      <c r="CN13" s="421"/>
      <c r="CO13" s="421"/>
      <c r="CP13" s="421"/>
      <c r="CQ13" s="421"/>
      <c r="CR13" s="421"/>
      <c r="CS13" s="421"/>
      <c r="CT13" s="421"/>
      <c r="CU13" s="421"/>
      <c r="CV13" s="421"/>
      <c r="CW13" s="421"/>
      <c r="CX13" s="421"/>
      <c r="CY13" s="421"/>
      <c r="CZ13" s="421"/>
      <c r="DA13" s="421"/>
      <c r="DB13" s="421"/>
      <c r="DC13" s="421"/>
      <c r="DD13" s="421"/>
      <c r="DE13" s="421"/>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5" x14ac:dyDescent="0.15">
      <c r="A14" s="421"/>
      <c r="B14" s="421"/>
      <c r="C14" s="421"/>
      <c r="D14" s="421"/>
      <c r="E14" s="421"/>
      <c r="F14" s="421"/>
      <c r="G14" s="421"/>
      <c r="H14" s="421"/>
      <c r="I14" s="421"/>
      <c r="J14" s="421"/>
      <c r="K14" s="421"/>
      <c r="L14" s="421"/>
      <c r="M14" s="421"/>
      <c r="N14" s="421"/>
      <c r="O14" s="421"/>
      <c r="P14" s="421"/>
      <c r="Q14" s="421"/>
      <c r="R14" s="421"/>
      <c r="S14" s="421"/>
      <c r="T14" s="421"/>
      <c r="U14" s="421"/>
      <c r="V14" s="421"/>
      <c r="W14" s="421"/>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1"/>
      <c r="BT14" s="421"/>
      <c r="BU14" s="421"/>
      <c r="BV14" s="421"/>
      <c r="BW14" s="421"/>
      <c r="BX14" s="421"/>
      <c r="BY14" s="421"/>
      <c r="BZ14" s="421"/>
      <c r="CA14" s="421"/>
      <c r="CB14" s="421"/>
      <c r="CC14" s="421"/>
      <c r="CD14" s="421"/>
      <c r="CE14" s="421"/>
      <c r="CF14" s="421"/>
      <c r="CG14" s="421"/>
      <c r="CH14" s="421"/>
      <c r="CI14" s="421"/>
      <c r="CJ14" s="421"/>
      <c r="CK14" s="421"/>
      <c r="CL14" s="421"/>
      <c r="CM14" s="421"/>
      <c r="CN14" s="421"/>
      <c r="CO14" s="421"/>
      <c r="CP14" s="421"/>
      <c r="CQ14" s="421"/>
      <c r="CR14" s="421"/>
      <c r="CS14" s="421"/>
      <c r="CT14" s="421"/>
      <c r="CU14" s="421"/>
      <c r="CV14" s="421"/>
      <c r="CW14" s="421"/>
      <c r="CX14" s="421"/>
      <c r="CY14" s="421"/>
      <c r="CZ14" s="421"/>
      <c r="DA14" s="421"/>
      <c r="DB14" s="421"/>
      <c r="DC14" s="421"/>
      <c r="DD14" s="421"/>
      <c r="DE14" s="421"/>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5" x14ac:dyDescent="0.15">
      <c r="A15" s="386"/>
      <c r="B15" s="421"/>
      <c r="C15" s="421"/>
      <c r="D15" s="421"/>
      <c r="E15" s="421"/>
      <c r="F15" s="421"/>
      <c r="G15" s="421"/>
      <c r="H15" s="421"/>
      <c r="I15" s="421"/>
      <c r="J15" s="421"/>
      <c r="K15" s="421"/>
      <c r="L15" s="421"/>
      <c r="M15" s="421"/>
      <c r="N15" s="421"/>
      <c r="O15" s="421"/>
      <c r="P15" s="421"/>
      <c r="Q15" s="421"/>
      <c r="R15" s="421"/>
      <c r="S15" s="421"/>
      <c r="T15" s="421"/>
      <c r="U15" s="421"/>
      <c r="V15" s="421"/>
      <c r="W15" s="421"/>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1"/>
      <c r="BT15" s="421"/>
      <c r="BU15" s="421"/>
      <c r="BV15" s="421"/>
      <c r="BW15" s="421"/>
      <c r="BX15" s="421"/>
      <c r="BY15" s="421"/>
      <c r="BZ15" s="421"/>
      <c r="CA15" s="421"/>
      <c r="CB15" s="421"/>
      <c r="CC15" s="421"/>
      <c r="CD15" s="421"/>
      <c r="CE15" s="421"/>
      <c r="CF15" s="421"/>
      <c r="CG15" s="421"/>
      <c r="CH15" s="421"/>
      <c r="CI15" s="421"/>
      <c r="CJ15" s="421"/>
      <c r="CK15" s="421"/>
      <c r="CL15" s="421"/>
      <c r="CM15" s="421"/>
      <c r="CN15" s="421"/>
      <c r="CO15" s="421"/>
      <c r="CP15" s="421"/>
      <c r="CQ15" s="421"/>
      <c r="CR15" s="421"/>
      <c r="CS15" s="421"/>
      <c r="CT15" s="421"/>
      <c r="CU15" s="421"/>
      <c r="CV15" s="421"/>
      <c r="CW15" s="421"/>
      <c r="CX15" s="421"/>
      <c r="CY15" s="421"/>
      <c r="CZ15" s="421"/>
      <c r="DA15" s="421"/>
      <c r="DB15" s="421"/>
      <c r="DC15" s="421"/>
      <c r="DD15" s="421"/>
      <c r="DE15" s="421"/>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5" x14ac:dyDescent="0.15">
      <c r="A16" s="386"/>
      <c r="B16" s="421"/>
      <c r="C16" s="421"/>
      <c r="D16" s="421"/>
      <c r="E16" s="421"/>
      <c r="F16" s="421"/>
      <c r="G16" s="421"/>
      <c r="H16" s="421"/>
      <c r="I16" s="421"/>
      <c r="J16" s="421"/>
      <c r="K16" s="421"/>
      <c r="L16" s="421"/>
      <c r="M16" s="421"/>
      <c r="N16" s="421"/>
      <c r="O16" s="421"/>
      <c r="P16" s="421"/>
      <c r="Q16" s="421"/>
      <c r="R16" s="421"/>
      <c r="S16" s="421"/>
      <c r="T16" s="421"/>
      <c r="U16" s="421"/>
      <c r="V16" s="421"/>
      <c r="W16" s="421"/>
      <c r="X16" s="421"/>
      <c r="Y16" s="421"/>
      <c r="Z16" s="421"/>
      <c r="AA16" s="421"/>
      <c r="AB16" s="421"/>
      <c r="AC16" s="421"/>
      <c r="AD16" s="421"/>
      <c r="AE16" s="421"/>
      <c r="AF16" s="421"/>
      <c r="AG16" s="421"/>
      <c r="AH16" s="421"/>
      <c r="AI16" s="421"/>
      <c r="AJ16" s="421"/>
      <c r="AK16" s="421"/>
      <c r="AL16" s="421"/>
      <c r="AM16" s="421"/>
      <c r="AN16" s="421"/>
      <c r="AO16" s="421"/>
      <c r="AP16" s="421"/>
      <c r="AQ16" s="421"/>
      <c r="AR16" s="421"/>
      <c r="AS16" s="421"/>
      <c r="AT16" s="421"/>
      <c r="AU16" s="421"/>
      <c r="AV16" s="421"/>
      <c r="AW16" s="421"/>
      <c r="AX16" s="421"/>
      <c r="AY16" s="421"/>
      <c r="AZ16" s="421"/>
      <c r="BA16" s="421"/>
      <c r="BB16" s="421"/>
      <c r="BC16" s="421"/>
      <c r="BD16" s="421"/>
      <c r="BE16" s="421"/>
      <c r="BF16" s="421"/>
      <c r="BG16" s="421"/>
      <c r="BH16" s="421"/>
      <c r="BI16" s="421"/>
      <c r="BJ16" s="421"/>
      <c r="BK16" s="421"/>
      <c r="BL16" s="421"/>
      <c r="BM16" s="421"/>
      <c r="BN16" s="421"/>
      <c r="BO16" s="421"/>
      <c r="BP16" s="421"/>
      <c r="BQ16" s="421"/>
      <c r="BR16" s="421"/>
      <c r="BS16" s="421"/>
      <c r="BT16" s="421"/>
      <c r="BU16" s="421"/>
      <c r="BV16" s="421"/>
      <c r="BW16" s="421"/>
      <c r="BX16" s="421"/>
      <c r="BY16" s="421"/>
      <c r="BZ16" s="421"/>
      <c r="CA16" s="421"/>
      <c r="CB16" s="421"/>
      <c r="CC16" s="421"/>
      <c r="CD16" s="421"/>
      <c r="CE16" s="421"/>
      <c r="CF16" s="421"/>
      <c r="CG16" s="421"/>
      <c r="CH16" s="421"/>
      <c r="CI16" s="421"/>
      <c r="CJ16" s="421"/>
      <c r="CK16" s="421"/>
      <c r="CL16" s="421"/>
      <c r="CM16" s="421"/>
      <c r="CN16" s="421"/>
      <c r="CO16" s="421"/>
      <c r="CP16" s="421"/>
      <c r="CQ16" s="421"/>
      <c r="CR16" s="421"/>
      <c r="CS16" s="421"/>
      <c r="CT16" s="421"/>
      <c r="CU16" s="421"/>
      <c r="CV16" s="421"/>
      <c r="CW16" s="421"/>
      <c r="CX16" s="421"/>
      <c r="CY16" s="421"/>
      <c r="CZ16" s="421"/>
      <c r="DA16" s="421"/>
      <c r="DB16" s="421"/>
      <c r="DC16" s="421"/>
      <c r="DD16" s="421"/>
      <c r="DE16" s="421"/>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5" x14ac:dyDescent="0.15">
      <c r="A17" s="386"/>
      <c r="B17" s="421"/>
      <c r="C17" s="421"/>
      <c r="D17" s="421"/>
      <c r="E17" s="421"/>
      <c r="F17" s="421"/>
      <c r="G17" s="421"/>
      <c r="H17" s="421"/>
      <c r="I17" s="421"/>
      <c r="J17" s="421"/>
      <c r="K17" s="421"/>
      <c r="L17" s="421"/>
      <c r="M17" s="421"/>
      <c r="N17" s="421"/>
      <c r="O17" s="421"/>
      <c r="P17" s="421"/>
      <c r="Q17" s="421"/>
      <c r="R17" s="421"/>
      <c r="S17" s="421"/>
      <c r="T17" s="421"/>
      <c r="U17" s="421"/>
      <c r="V17" s="421"/>
      <c r="W17" s="421"/>
      <c r="X17" s="421"/>
      <c r="Y17" s="421"/>
      <c r="Z17" s="421"/>
      <c r="AA17" s="421"/>
      <c r="AB17" s="421"/>
      <c r="AC17" s="421"/>
      <c r="AD17" s="421"/>
      <c r="AE17" s="421"/>
      <c r="AF17" s="421"/>
      <c r="AG17" s="421"/>
      <c r="AH17" s="421"/>
      <c r="AI17" s="421"/>
      <c r="AJ17" s="421"/>
      <c r="AK17" s="421"/>
      <c r="AL17" s="421"/>
      <c r="AM17" s="421"/>
      <c r="AN17" s="421"/>
      <c r="AO17" s="421"/>
      <c r="AP17" s="421"/>
      <c r="AQ17" s="421"/>
      <c r="AR17" s="421"/>
      <c r="AS17" s="421"/>
      <c r="AT17" s="421"/>
      <c r="AU17" s="421"/>
      <c r="AV17" s="421"/>
      <c r="AW17" s="421"/>
      <c r="AX17" s="421"/>
      <c r="AY17" s="421"/>
      <c r="AZ17" s="421"/>
      <c r="BA17" s="421"/>
      <c r="BB17" s="421"/>
      <c r="BC17" s="421"/>
      <c r="BD17" s="421"/>
      <c r="BE17" s="421"/>
      <c r="BF17" s="421"/>
      <c r="BG17" s="421"/>
      <c r="BH17" s="421"/>
      <c r="BI17" s="421"/>
      <c r="BJ17" s="421"/>
      <c r="BK17" s="421"/>
      <c r="BL17" s="421"/>
      <c r="BM17" s="421"/>
      <c r="BN17" s="421"/>
      <c r="BO17" s="421"/>
      <c r="BP17" s="421"/>
      <c r="BQ17" s="421"/>
      <c r="BR17" s="421"/>
      <c r="BS17" s="421"/>
      <c r="BT17" s="421"/>
      <c r="BU17" s="421"/>
      <c r="BV17" s="421"/>
      <c r="BW17" s="421"/>
      <c r="BX17" s="421"/>
      <c r="BY17" s="421"/>
      <c r="BZ17" s="421"/>
      <c r="CA17" s="421"/>
      <c r="CB17" s="421"/>
      <c r="CC17" s="421"/>
      <c r="CD17" s="421"/>
      <c r="CE17" s="421"/>
      <c r="CF17" s="421"/>
      <c r="CG17" s="421"/>
      <c r="CH17" s="421"/>
      <c r="CI17" s="421"/>
      <c r="CJ17" s="421"/>
      <c r="CK17" s="421"/>
      <c r="CL17" s="421"/>
      <c r="CM17" s="421"/>
      <c r="CN17" s="421"/>
      <c r="CO17" s="421"/>
      <c r="CP17" s="421"/>
      <c r="CQ17" s="421"/>
      <c r="CR17" s="421"/>
      <c r="CS17" s="421"/>
      <c r="CT17" s="421"/>
      <c r="CU17" s="421"/>
      <c r="CV17" s="421"/>
      <c r="CW17" s="421"/>
      <c r="CX17" s="421"/>
      <c r="CY17" s="421"/>
      <c r="CZ17" s="421"/>
      <c r="DA17" s="421"/>
      <c r="DB17" s="421"/>
      <c r="DC17" s="421"/>
      <c r="DD17" s="421"/>
      <c r="DE17" s="421"/>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5" x14ac:dyDescent="0.15">
      <c r="A18" s="386"/>
      <c r="B18" s="421"/>
      <c r="C18" s="421"/>
      <c r="D18" s="421"/>
      <c r="E18" s="421"/>
      <c r="F18" s="421"/>
      <c r="G18" s="421"/>
      <c r="H18" s="421"/>
      <c r="I18" s="421"/>
      <c r="J18" s="421"/>
      <c r="K18" s="421"/>
      <c r="L18" s="421"/>
      <c r="M18" s="421"/>
      <c r="N18" s="421"/>
      <c r="O18" s="421"/>
      <c r="P18" s="421"/>
      <c r="Q18" s="421"/>
      <c r="R18" s="421"/>
      <c r="S18" s="421"/>
      <c r="T18" s="421"/>
      <c r="U18" s="421"/>
      <c r="V18" s="421"/>
      <c r="W18" s="421"/>
      <c r="X18" s="421"/>
      <c r="Y18" s="421"/>
      <c r="Z18" s="421"/>
      <c r="AA18" s="421"/>
      <c r="AB18" s="421"/>
      <c r="AC18" s="421"/>
      <c r="AD18" s="421"/>
      <c r="AE18" s="421"/>
      <c r="AF18" s="421"/>
      <c r="AG18" s="421"/>
      <c r="AH18" s="421"/>
      <c r="AI18" s="421"/>
      <c r="AJ18" s="421"/>
      <c r="AK18" s="421"/>
      <c r="AL18" s="421"/>
      <c r="AM18" s="421"/>
      <c r="AN18" s="421"/>
      <c r="AO18" s="421"/>
      <c r="AP18" s="421"/>
      <c r="AQ18" s="421"/>
      <c r="AR18" s="421"/>
      <c r="AS18" s="421"/>
      <c r="AT18" s="421"/>
      <c r="AU18" s="421"/>
      <c r="AV18" s="421"/>
      <c r="AW18" s="421"/>
      <c r="AX18" s="421"/>
      <c r="AY18" s="421"/>
      <c r="AZ18" s="421"/>
      <c r="BA18" s="421"/>
      <c r="BB18" s="421"/>
      <c r="BC18" s="421"/>
      <c r="BD18" s="421"/>
      <c r="BE18" s="421"/>
      <c r="BF18" s="421"/>
      <c r="BG18" s="421"/>
      <c r="BH18" s="421"/>
      <c r="BI18" s="421"/>
      <c r="BJ18" s="421"/>
      <c r="BK18" s="421"/>
      <c r="BL18" s="421"/>
      <c r="BM18" s="421"/>
      <c r="BN18" s="421"/>
      <c r="BO18" s="421"/>
      <c r="BP18" s="421"/>
      <c r="BQ18" s="421"/>
      <c r="BR18" s="421"/>
      <c r="BS18" s="421"/>
      <c r="BT18" s="421"/>
      <c r="BU18" s="421"/>
      <c r="BV18" s="421"/>
      <c r="BW18" s="421"/>
      <c r="BX18" s="421"/>
      <c r="BY18" s="421"/>
      <c r="BZ18" s="421"/>
      <c r="CA18" s="421"/>
      <c r="CB18" s="421"/>
      <c r="CC18" s="421"/>
      <c r="CD18" s="421"/>
      <c r="CE18" s="421"/>
      <c r="CF18" s="421"/>
      <c r="CG18" s="421"/>
      <c r="CH18" s="421"/>
      <c r="CI18" s="421"/>
      <c r="CJ18" s="421"/>
      <c r="CK18" s="421"/>
      <c r="CL18" s="421"/>
      <c r="CM18" s="421"/>
      <c r="CN18" s="421"/>
      <c r="CO18" s="421"/>
      <c r="CP18" s="421"/>
      <c r="CQ18" s="421"/>
      <c r="CR18" s="421"/>
      <c r="CS18" s="421"/>
      <c r="CT18" s="421"/>
      <c r="CU18" s="421"/>
      <c r="CV18" s="421"/>
      <c r="CW18" s="421"/>
      <c r="CX18" s="421"/>
      <c r="CY18" s="421"/>
      <c r="CZ18" s="421"/>
      <c r="DA18" s="421"/>
      <c r="DB18" s="421"/>
      <c r="DC18" s="421"/>
      <c r="DD18" s="421"/>
      <c r="DE18" s="421"/>
      <c r="DF18" s="292"/>
      <c r="DG18" s="292"/>
      <c r="DH18" s="292"/>
      <c r="DI18" s="292"/>
      <c r="DJ18" s="292"/>
      <c r="DK18" s="292"/>
      <c r="DL18" s="292"/>
      <c r="DM18" s="292"/>
      <c r="DN18" s="292"/>
      <c r="DO18" s="292"/>
      <c r="DP18" s="292"/>
      <c r="DQ18" s="292"/>
      <c r="DR18" s="292"/>
      <c r="DS18" s="292"/>
      <c r="DT18" s="292"/>
      <c r="DU18" s="292"/>
      <c r="DV18" s="292"/>
      <c r="DW18" s="292"/>
    </row>
    <row r="19" spans="1:351" ht="13.5" x14ac:dyDescent="0.15">
      <c r="DD19" s="386"/>
      <c r="DE19" s="386"/>
    </row>
    <row r="20" spans="1:351" ht="13.5" x14ac:dyDescent="0.15">
      <c r="DD20" s="386"/>
      <c r="DE20" s="386"/>
    </row>
    <row r="21" spans="1:351" ht="17.25" x14ac:dyDescent="0.15">
      <c r="B21" s="420"/>
      <c r="C21" s="416"/>
      <c r="D21" s="416"/>
      <c r="E21" s="416"/>
      <c r="F21" s="416"/>
      <c r="G21" s="416"/>
      <c r="H21" s="416"/>
      <c r="I21" s="416"/>
      <c r="J21" s="416"/>
      <c r="K21" s="416"/>
      <c r="L21" s="416"/>
      <c r="M21" s="416"/>
      <c r="N21" s="419"/>
      <c r="O21" s="416"/>
      <c r="P21" s="416"/>
      <c r="Q21" s="416"/>
      <c r="R21" s="416"/>
      <c r="S21" s="416"/>
      <c r="T21" s="416"/>
      <c r="U21" s="416"/>
      <c r="V21" s="416"/>
      <c r="W21" s="416"/>
      <c r="X21" s="416"/>
      <c r="Y21" s="416"/>
      <c r="Z21" s="416"/>
      <c r="AA21" s="416"/>
      <c r="AB21" s="416"/>
      <c r="AC21" s="416"/>
      <c r="AD21" s="416"/>
      <c r="AE21" s="416"/>
      <c r="AF21" s="416"/>
      <c r="AG21" s="416"/>
      <c r="AH21" s="416"/>
      <c r="AI21" s="416"/>
      <c r="AJ21" s="416"/>
      <c r="AK21" s="416"/>
      <c r="AL21" s="416"/>
      <c r="AM21" s="416"/>
      <c r="AN21" s="416"/>
      <c r="AO21" s="416"/>
      <c r="AP21" s="416"/>
      <c r="AQ21" s="416"/>
      <c r="AR21" s="416"/>
      <c r="AS21" s="416"/>
      <c r="AT21" s="419"/>
      <c r="AU21" s="416"/>
      <c r="AV21" s="416"/>
      <c r="AW21" s="416"/>
      <c r="AX21" s="416"/>
      <c r="AY21" s="416"/>
      <c r="AZ21" s="416"/>
      <c r="BA21" s="416"/>
      <c r="BB21" s="416"/>
      <c r="BC21" s="416"/>
      <c r="BD21" s="416"/>
      <c r="BE21" s="416"/>
      <c r="BF21" s="419"/>
      <c r="BG21" s="416"/>
      <c r="BH21" s="416"/>
      <c r="BI21" s="416"/>
      <c r="BJ21" s="416"/>
      <c r="BK21" s="416"/>
      <c r="BL21" s="416"/>
      <c r="BM21" s="416"/>
      <c r="BN21" s="416"/>
      <c r="BO21" s="416"/>
      <c r="BP21" s="416"/>
      <c r="BQ21" s="416"/>
      <c r="BR21" s="419"/>
      <c r="BS21" s="416"/>
      <c r="BT21" s="416"/>
      <c r="BU21" s="416"/>
      <c r="BV21" s="416"/>
      <c r="BW21" s="416"/>
      <c r="BX21" s="416"/>
      <c r="BY21" s="416"/>
      <c r="BZ21" s="416"/>
      <c r="CA21" s="416"/>
      <c r="CB21" s="416"/>
      <c r="CC21" s="416"/>
      <c r="CD21" s="419"/>
      <c r="CE21" s="416"/>
      <c r="CF21" s="416"/>
      <c r="CG21" s="416"/>
      <c r="CH21" s="416"/>
      <c r="CI21" s="416"/>
      <c r="CJ21" s="416"/>
      <c r="CK21" s="416"/>
      <c r="CL21" s="416"/>
      <c r="CM21" s="416"/>
      <c r="CN21" s="416"/>
      <c r="CO21" s="416"/>
      <c r="CP21" s="419"/>
      <c r="CQ21" s="416"/>
      <c r="CR21" s="416"/>
      <c r="CS21" s="416"/>
      <c r="CT21" s="416"/>
      <c r="CU21" s="416"/>
      <c r="CV21" s="416"/>
      <c r="CW21" s="416"/>
      <c r="CX21" s="416"/>
      <c r="CY21" s="416"/>
      <c r="CZ21" s="416"/>
      <c r="DA21" s="416"/>
      <c r="DB21" s="419"/>
      <c r="DC21" s="416"/>
      <c r="DD21" s="415"/>
      <c r="DE21" s="386"/>
      <c r="MM21" s="418"/>
    </row>
    <row r="22" spans="1:351" ht="17.25" x14ac:dyDescent="0.15">
      <c r="B22" s="387"/>
      <c r="MM22" s="418"/>
    </row>
    <row r="23" spans="1:351" ht="13.5" x14ac:dyDescent="0.15">
      <c r="B23" s="387"/>
    </row>
    <row r="24" spans="1:351" ht="13.5" x14ac:dyDescent="0.15">
      <c r="B24" s="387"/>
    </row>
    <row r="25" spans="1:351" ht="13.5" x14ac:dyDescent="0.15">
      <c r="B25" s="387"/>
    </row>
    <row r="26" spans="1:351" ht="13.5" x14ac:dyDescent="0.15">
      <c r="B26" s="387"/>
    </row>
    <row r="27" spans="1:351" ht="13.5" x14ac:dyDescent="0.15">
      <c r="B27" s="387"/>
    </row>
    <row r="28" spans="1:351" ht="13.5" x14ac:dyDescent="0.15">
      <c r="B28" s="387"/>
    </row>
    <row r="29" spans="1:351" ht="13.5" x14ac:dyDescent="0.15">
      <c r="B29" s="387"/>
    </row>
    <row r="30" spans="1:351" ht="13.5" x14ac:dyDescent="0.15">
      <c r="B30" s="387"/>
    </row>
    <row r="31" spans="1:351" ht="13.5" x14ac:dyDescent="0.15">
      <c r="B31" s="387"/>
    </row>
    <row r="32" spans="1:351" ht="13.5" x14ac:dyDescent="0.15">
      <c r="B32" s="387"/>
    </row>
    <row r="33" spans="2:109" ht="13.5" x14ac:dyDescent="0.15">
      <c r="B33" s="387"/>
    </row>
    <row r="34" spans="2:109" ht="13.5" x14ac:dyDescent="0.15">
      <c r="B34" s="387"/>
    </row>
    <row r="35" spans="2:109" ht="13.5" x14ac:dyDescent="0.15">
      <c r="B35" s="387"/>
    </row>
    <row r="36" spans="2:109" ht="13.5" x14ac:dyDescent="0.15">
      <c r="B36" s="387"/>
    </row>
    <row r="37" spans="2:109" ht="13.5" x14ac:dyDescent="0.15">
      <c r="B37" s="387"/>
    </row>
    <row r="38" spans="2:109" ht="13.5" x14ac:dyDescent="0.15">
      <c r="B38" s="387"/>
    </row>
    <row r="39" spans="2:109" ht="13.5" x14ac:dyDescent="0.15">
      <c r="B39" s="392"/>
      <c r="C39" s="391"/>
      <c r="D39" s="391"/>
      <c r="E39" s="391"/>
      <c r="F39" s="391"/>
      <c r="G39" s="391"/>
      <c r="H39" s="391"/>
      <c r="I39" s="391"/>
      <c r="J39" s="391"/>
      <c r="K39" s="391"/>
      <c r="L39" s="391"/>
      <c r="M39" s="391"/>
      <c r="N39" s="391"/>
      <c r="O39" s="391"/>
      <c r="P39" s="391"/>
      <c r="Q39" s="391"/>
      <c r="R39" s="391"/>
      <c r="S39" s="391"/>
      <c r="T39" s="391"/>
      <c r="U39" s="391"/>
      <c r="V39" s="391"/>
      <c r="W39" s="391"/>
      <c r="X39" s="391"/>
      <c r="Y39" s="391"/>
      <c r="Z39" s="391"/>
      <c r="AA39" s="391"/>
      <c r="AB39" s="391"/>
      <c r="AC39" s="391"/>
      <c r="AD39" s="391"/>
      <c r="AE39" s="391"/>
      <c r="AF39" s="391"/>
      <c r="AG39" s="391"/>
      <c r="AH39" s="391"/>
      <c r="AI39" s="391"/>
      <c r="AJ39" s="391"/>
      <c r="AK39" s="391"/>
      <c r="AL39" s="391"/>
      <c r="AM39" s="391"/>
      <c r="AN39" s="391"/>
      <c r="AO39" s="391"/>
      <c r="AP39" s="391"/>
      <c r="AQ39" s="391"/>
      <c r="AR39" s="391"/>
      <c r="AS39" s="391"/>
      <c r="AT39" s="391"/>
      <c r="AU39" s="391"/>
      <c r="AV39" s="391"/>
      <c r="AW39" s="391"/>
      <c r="AX39" s="391"/>
      <c r="AY39" s="391"/>
      <c r="AZ39" s="391"/>
      <c r="BA39" s="391"/>
      <c r="BB39" s="391"/>
      <c r="BC39" s="391"/>
      <c r="BD39" s="391"/>
      <c r="BE39" s="391"/>
      <c r="BF39" s="391"/>
      <c r="BG39" s="391"/>
      <c r="BH39" s="391"/>
      <c r="BI39" s="391"/>
      <c r="BJ39" s="391"/>
      <c r="BK39" s="391"/>
      <c r="BL39" s="391"/>
      <c r="BM39" s="391"/>
      <c r="BN39" s="391"/>
      <c r="BO39" s="391"/>
      <c r="BP39" s="391"/>
      <c r="BQ39" s="391"/>
      <c r="BR39" s="391"/>
      <c r="BS39" s="391"/>
      <c r="BT39" s="391"/>
      <c r="BU39" s="391"/>
      <c r="BV39" s="391"/>
      <c r="BW39" s="391"/>
      <c r="BX39" s="391"/>
      <c r="BY39" s="391"/>
      <c r="BZ39" s="391"/>
      <c r="CA39" s="391"/>
      <c r="CB39" s="391"/>
      <c r="CC39" s="391"/>
      <c r="CD39" s="391"/>
      <c r="CE39" s="391"/>
      <c r="CF39" s="391"/>
      <c r="CG39" s="391"/>
      <c r="CH39" s="391"/>
      <c r="CI39" s="391"/>
      <c r="CJ39" s="391"/>
      <c r="CK39" s="391"/>
      <c r="CL39" s="391"/>
      <c r="CM39" s="391"/>
      <c r="CN39" s="391"/>
      <c r="CO39" s="391"/>
      <c r="CP39" s="391"/>
      <c r="CQ39" s="391"/>
      <c r="CR39" s="391"/>
      <c r="CS39" s="391"/>
      <c r="CT39" s="391"/>
      <c r="CU39" s="391"/>
      <c r="CV39" s="391"/>
      <c r="CW39" s="391"/>
      <c r="CX39" s="391"/>
      <c r="CY39" s="391"/>
      <c r="CZ39" s="391"/>
      <c r="DA39" s="391"/>
      <c r="DB39" s="391"/>
      <c r="DC39" s="391"/>
      <c r="DD39" s="390"/>
    </row>
    <row r="40" spans="2:109" ht="13.5" x14ac:dyDescent="0.15">
      <c r="B40" s="407"/>
      <c r="DD40" s="407"/>
      <c r="DE40" s="386"/>
    </row>
    <row r="41" spans="2:109" ht="17.25" x14ac:dyDescent="0.15">
      <c r="B41" s="417" t="s">
        <v>609</v>
      </c>
      <c r="C41" s="416"/>
      <c r="D41" s="416"/>
      <c r="E41" s="416"/>
      <c r="F41" s="416"/>
      <c r="G41" s="416"/>
      <c r="H41" s="416"/>
      <c r="I41" s="416"/>
      <c r="J41" s="416"/>
      <c r="K41" s="416"/>
      <c r="L41" s="416"/>
      <c r="M41" s="416"/>
      <c r="N41" s="416"/>
      <c r="O41" s="416"/>
      <c r="P41" s="416"/>
      <c r="Q41" s="416"/>
      <c r="R41" s="416"/>
      <c r="S41" s="416"/>
      <c r="T41" s="416"/>
      <c r="U41" s="416"/>
      <c r="V41" s="416"/>
      <c r="W41" s="416"/>
      <c r="X41" s="416"/>
      <c r="Y41" s="416"/>
      <c r="Z41" s="416"/>
      <c r="AA41" s="416"/>
      <c r="AB41" s="416"/>
      <c r="AC41" s="416"/>
      <c r="AD41" s="416"/>
      <c r="AE41" s="416"/>
      <c r="AF41" s="416"/>
      <c r="AG41" s="416"/>
      <c r="AH41" s="416"/>
      <c r="AI41" s="416"/>
      <c r="AJ41" s="416"/>
      <c r="AK41" s="416"/>
      <c r="AL41" s="416"/>
      <c r="AM41" s="416"/>
      <c r="AN41" s="416"/>
      <c r="AO41" s="416"/>
      <c r="AP41" s="416"/>
      <c r="AQ41" s="416"/>
      <c r="AR41" s="416"/>
      <c r="AS41" s="416"/>
      <c r="AT41" s="416"/>
      <c r="AU41" s="416"/>
      <c r="AV41" s="416"/>
      <c r="AW41" s="416"/>
      <c r="AX41" s="416"/>
      <c r="AY41" s="416"/>
      <c r="AZ41" s="416"/>
      <c r="BA41" s="416"/>
      <c r="BB41" s="416"/>
      <c r="BC41" s="416"/>
      <c r="BD41" s="416"/>
      <c r="BE41" s="416"/>
      <c r="BF41" s="416"/>
      <c r="BG41" s="416"/>
      <c r="BH41" s="416"/>
      <c r="BI41" s="416"/>
      <c r="BJ41" s="416"/>
      <c r="BK41" s="416"/>
      <c r="BL41" s="416"/>
      <c r="BM41" s="416"/>
      <c r="BN41" s="416"/>
      <c r="BO41" s="416"/>
      <c r="BP41" s="416"/>
      <c r="BQ41" s="416"/>
      <c r="BR41" s="416"/>
      <c r="BS41" s="416"/>
      <c r="BT41" s="416"/>
      <c r="BU41" s="416"/>
      <c r="BV41" s="416"/>
      <c r="BW41" s="416"/>
      <c r="BX41" s="416"/>
      <c r="BY41" s="416"/>
      <c r="BZ41" s="416"/>
      <c r="CA41" s="416"/>
      <c r="CB41" s="416"/>
      <c r="CC41" s="416"/>
      <c r="CD41" s="416"/>
      <c r="CE41" s="416"/>
      <c r="CF41" s="416"/>
      <c r="CG41" s="416"/>
      <c r="CH41" s="416"/>
      <c r="CI41" s="416"/>
      <c r="CJ41" s="416"/>
      <c r="CK41" s="416"/>
      <c r="CL41" s="416"/>
      <c r="CM41" s="416"/>
      <c r="CN41" s="416"/>
      <c r="CO41" s="416"/>
      <c r="CP41" s="416"/>
      <c r="CQ41" s="416"/>
      <c r="CR41" s="416"/>
      <c r="CS41" s="416"/>
      <c r="CT41" s="416"/>
      <c r="CU41" s="416"/>
      <c r="CV41" s="416"/>
      <c r="CW41" s="416"/>
      <c r="CX41" s="416"/>
      <c r="CY41" s="416"/>
      <c r="CZ41" s="416"/>
      <c r="DA41" s="416"/>
      <c r="DB41" s="416"/>
      <c r="DC41" s="416"/>
      <c r="DD41" s="415"/>
    </row>
    <row r="42" spans="2:109" ht="13.5" x14ac:dyDescent="0.15">
      <c r="B42" s="387"/>
      <c r="G42" s="403"/>
      <c r="I42" s="402"/>
      <c r="J42" s="402"/>
      <c r="K42" s="402"/>
      <c r="AM42" s="403"/>
      <c r="AN42" s="403" t="s">
        <v>604</v>
      </c>
      <c r="AP42" s="402"/>
      <c r="AQ42" s="402"/>
      <c r="AR42" s="402"/>
      <c r="AY42" s="403"/>
      <c r="BA42" s="402"/>
      <c r="BB42" s="402"/>
      <c r="BC42" s="402"/>
      <c r="BK42" s="403"/>
      <c r="BM42" s="402"/>
      <c r="BN42" s="402"/>
      <c r="BO42" s="402"/>
      <c r="BW42" s="403"/>
      <c r="BY42" s="402"/>
      <c r="BZ42" s="402"/>
      <c r="CA42" s="402"/>
      <c r="CI42" s="403"/>
      <c r="CK42" s="402"/>
      <c r="CL42" s="402"/>
      <c r="CM42" s="402"/>
      <c r="CU42" s="403"/>
      <c r="CW42" s="402"/>
      <c r="CX42" s="402"/>
      <c r="CY42" s="402"/>
    </row>
    <row r="43" spans="2:109" ht="13.5" customHeight="1" x14ac:dyDescent="0.15">
      <c r="B43" s="387"/>
      <c r="AN43" s="1309" t="s">
        <v>613</v>
      </c>
      <c r="AO43" s="1310"/>
      <c r="AP43" s="1310"/>
      <c r="AQ43" s="1310"/>
      <c r="AR43" s="1310"/>
      <c r="AS43" s="1310"/>
      <c r="AT43" s="1310"/>
      <c r="AU43" s="1310"/>
      <c r="AV43" s="1310"/>
      <c r="AW43" s="1310"/>
      <c r="AX43" s="1310"/>
      <c r="AY43" s="1310"/>
      <c r="AZ43" s="1310"/>
      <c r="BA43" s="1310"/>
      <c r="BB43" s="1310"/>
      <c r="BC43" s="1310"/>
      <c r="BD43" s="1310"/>
      <c r="BE43" s="1310"/>
      <c r="BF43" s="1310"/>
      <c r="BG43" s="1310"/>
      <c r="BH43" s="1310"/>
      <c r="BI43" s="1310"/>
      <c r="BJ43" s="1310"/>
      <c r="BK43" s="1310"/>
      <c r="BL43" s="1310"/>
      <c r="BM43" s="1310"/>
      <c r="BN43" s="1310"/>
      <c r="BO43" s="1310"/>
      <c r="BP43" s="1310"/>
      <c r="BQ43" s="1310"/>
      <c r="BR43" s="1310"/>
      <c r="BS43" s="1310"/>
      <c r="BT43" s="1310"/>
      <c r="BU43" s="1310"/>
      <c r="BV43" s="1310"/>
      <c r="BW43" s="1310"/>
      <c r="BX43" s="1310"/>
      <c r="BY43" s="1310"/>
      <c r="BZ43" s="1310"/>
      <c r="CA43" s="1310"/>
      <c r="CB43" s="1310"/>
      <c r="CC43" s="1310"/>
      <c r="CD43" s="1310"/>
      <c r="CE43" s="1310"/>
      <c r="CF43" s="1310"/>
      <c r="CG43" s="1310"/>
      <c r="CH43" s="1310"/>
      <c r="CI43" s="1310"/>
      <c r="CJ43" s="1310"/>
      <c r="CK43" s="1310"/>
      <c r="CL43" s="1310"/>
      <c r="CM43" s="1310"/>
      <c r="CN43" s="1310"/>
      <c r="CO43" s="1310"/>
      <c r="CP43" s="1310"/>
      <c r="CQ43" s="1310"/>
      <c r="CR43" s="1310"/>
      <c r="CS43" s="1310"/>
      <c r="CT43" s="1310"/>
      <c r="CU43" s="1310"/>
      <c r="CV43" s="1310"/>
      <c r="CW43" s="1310"/>
      <c r="CX43" s="1310"/>
      <c r="CY43" s="1310"/>
      <c r="CZ43" s="1310"/>
      <c r="DA43" s="1310"/>
      <c r="DB43" s="1310"/>
      <c r="DC43" s="1311"/>
    </row>
    <row r="44" spans="2:109" ht="13.5" x14ac:dyDescent="0.15">
      <c r="B44" s="387"/>
      <c r="AN44" s="1312"/>
      <c r="AO44" s="1313"/>
      <c r="AP44" s="1313"/>
      <c r="AQ44" s="1313"/>
      <c r="AR44" s="1313"/>
      <c r="AS44" s="1313"/>
      <c r="AT44" s="1313"/>
      <c r="AU44" s="1313"/>
      <c r="AV44" s="1313"/>
      <c r="AW44" s="1313"/>
      <c r="AX44" s="1313"/>
      <c r="AY44" s="1313"/>
      <c r="AZ44" s="1313"/>
      <c r="BA44" s="1313"/>
      <c r="BB44" s="1313"/>
      <c r="BC44" s="1313"/>
      <c r="BD44" s="1313"/>
      <c r="BE44" s="1313"/>
      <c r="BF44" s="1313"/>
      <c r="BG44" s="1313"/>
      <c r="BH44" s="1313"/>
      <c r="BI44" s="1313"/>
      <c r="BJ44" s="1313"/>
      <c r="BK44" s="1313"/>
      <c r="BL44" s="1313"/>
      <c r="BM44" s="1313"/>
      <c r="BN44" s="1313"/>
      <c r="BO44" s="1313"/>
      <c r="BP44" s="1313"/>
      <c r="BQ44" s="1313"/>
      <c r="BR44" s="1313"/>
      <c r="BS44" s="1313"/>
      <c r="BT44" s="1313"/>
      <c r="BU44" s="1313"/>
      <c r="BV44" s="1313"/>
      <c r="BW44" s="1313"/>
      <c r="BX44" s="1313"/>
      <c r="BY44" s="1313"/>
      <c r="BZ44" s="1313"/>
      <c r="CA44" s="1313"/>
      <c r="CB44" s="1313"/>
      <c r="CC44" s="1313"/>
      <c r="CD44" s="1313"/>
      <c r="CE44" s="1313"/>
      <c r="CF44" s="1313"/>
      <c r="CG44" s="1313"/>
      <c r="CH44" s="1313"/>
      <c r="CI44" s="1313"/>
      <c r="CJ44" s="1313"/>
      <c r="CK44" s="1313"/>
      <c r="CL44" s="1313"/>
      <c r="CM44" s="1313"/>
      <c r="CN44" s="1313"/>
      <c r="CO44" s="1313"/>
      <c r="CP44" s="1313"/>
      <c r="CQ44" s="1313"/>
      <c r="CR44" s="1313"/>
      <c r="CS44" s="1313"/>
      <c r="CT44" s="1313"/>
      <c r="CU44" s="1313"/>
      <c r="CV44" s="1313"/>
      <c r="CW44" s="1313"/>
      <c r="CX44" s="1313"/>
      <c r="CY44" s="1313"/>
      <c r="CZ44" s="1313"/>
      <c r="DA44" s="1313"/>
      <c r="DB44" s="1313"/>
      <c r="DC44" s="1314"/>
    </row>
    <row r="45" spans="2:109" ht="13.5" x14ac:dyDescent="0.15">
      <c r="B45" s="387"/>
      <c r="AN45" s="1312"/>
      <c r="AO45" s="1313"/>
      <c r="AP45" s="1313"/>
      <c r="AQ45" s="1313"/>
      <c r="AR45" s="1313"/>
      <c r="AS45" s="1313"/>
      <c r="AT45" s="1313"/>
      <c r="AU45" s="1313"/>
      <c r="AV45" s="1313"/>
      <c r="AW45" s="1313"/>
      <c r="AX45" s="1313"/>
      <c r="AY45" s="1313"/>
      <c r="AZ45" s="1313"/>
      <c r="BA45" s="1313"/>
      <c r="BB45" s="1313"/>
      <c r="BC45" s="1313"/>
      <c r="BD45" s="1313"/>
      <c r="BE45" s="1313"/>
      <c r="BF45" s="1313"/>
      <c r="BG45" s="1313"/>
      <c r="BH45" s="1313"/>
      <c r="BI45" s="1313"/>
      <c r="BJ45" s="1313"/>
      <c r="BK45" s="1313"/>
      <c r="BL45" s="1313"/>
      <c r="BM45" s="1313"/>
      <c r="BN45" s="1313"/>
      <c r="BO45" s="1313"/>
      <c r="BP45" s="1313"/>
      <c r="BQ45" s="1313"/>
      <c r="BR45" s="1313"/>
      <c r="BS45" s="1313"/>
      <c r="BT45" s="1313"/>
      <c r="BU45" s="1313"/>
      <c r="BV45" s="1313"/>
      <c r="BW45" s="1313"/>
      <c r="BX45" s="1313"/>
      <c r="BY45" s="1313"/>
      <c r="BZ45" s="1313"/>
      <c r="CA45" s="1313"/>
      <c r="CB45" s="1313"/>
      <c r="CC45" s="1313"/>
      <c r="CD45" s="1313"/>
      <c r="CE45" s="1313"/>
      <c r="CF45" s="1313"/>
      <c r="CG45" s="1313"/>
      <c r="CH45" s="1313"/>
      <c r="CI45" s="1313"/>
      <c r="CJ45" s="1313"/>
      <c r="CK45" s="1313"/>
      <c r="CL45" s="1313"/>
      <c r="CM45" s="1313"/>
      <c r="CN45" s="1313"/>
      <c r="CO45" s="1313"/>
      <c r="CP45" s="1313"/>
      <c r="CQ45" s="1313"/>
      <c r="CR45" s="1313"/>
      <c r="CS45" s="1313"/>
      <c r="CT45" s="1313"/>
      <c r="CU45" s="1313"/>
      <c r="CV45" s="1313"/>
      <c r="CW45" s="1313"/>
      <c r="CX45" s="1313"/>
      <c r="CY45" s="1313"/>
      <c r="CZ45" s="1313"/>
      <c r="DA45" s="1313"/>
      <c r="DB45" s="1313"/>
      <c r="DC45" s="1314"/>
    </row>
    <row r="46" spans="2:109" ht="13.5" x14ac:dyDescent="0.15">
      <c r="B46" s="387"/>
      <c r="AN46" s="1312"/>
      <c r="AO46" s="1313"/>
      <c r="AP46" s="1313"/>
      <c r="AQ46" s="1313"/>
      <c r="AR46" s="1313"/>
      <c r="AS46" s="1313"/>
      <c r="AT46" s="1313"/>
      <c r="AU46" s="1313"/>
      <c r="AV46" s="1313"/>
      <c r="AW46" s="1313"/>
      <c r="AX46" s="1313"/>
      <c r="AY46" s="1313"/>
      <c r="AZ46" s="1313"/>
      <c r="BA46" s="1313"/>
      <c r="BB46" s="1313"/>
      <c r="BC46" s="1313"/>
      <c r="BD46" s="1313"/>
      <c r="BE46" s="1313"/>
      <c r="BF46" s="1313"/>
      <c r="BG46" s="1313"/>
      <c r="BH46" s="1313"/>
      <c r="BI46" s="1313"/>
      <c r="BJ46" s="1313"/>
      <c r="BK46" s="1313"/>
      <c r="BL46" s="1313"/>
      <c r="BM46" s="1313"/>
      <c r="BN46" s="1313"/>
      <c r="BO46" s="1313"/>
      <c r="BP46" s="1313"/>
      <c r="BQ46" s="1313"/>
      <c r="BR46" s="1313"/>
      <c r="BS46" s="1313"/>
      <c r="BT46" s="1313"/>
      <c r="BU46" s="1313"/>
      <c r="BV46" s="1313"/>
      <c r="BW46" s="1313"/>
      <c r="BX46" s="1313"/>
      <c r="BY46" s="1313"/>
      <c r="BZ46" s="1313"/>
      <c r="CA46" s="1313"/>
      <c r="CB46" s="1313"/>
      <c r="CC46" s="1313"/>
      <c r="CD46" s="1313"/>
      <c r="CE46" s="1313"/>
      <c r="CF46" s="1313"/>
      <c r="CG46" s="1313"/>
      <c r="CH46" s="1313"/>
      <c r="CI46" s="1313"/>
      <c r="CJ46" s="1313"/>
      <c r="CK46" s="1313"/>
      <c r="CL46" s="1313"/>
      <c r="CM46" s="1313"/>
      <c r="CN46" s="1313"/>
      <c r="CO46" s="1313"/>
      <c r="CP46" s="1313"/>
      <c r="CQ46" s="1313"/>
      <c r="CR46" s="1313"/>
      <c r="CS46" s="1313"/>
      <c r="CT46" s="1313"/>
      <c r="CU46" s="1313"/>
      <c r="CV46" s="1313"/>
      <c r="CW46" s="1313"/>
      <c r="CX46" s="1313"/>
      <c r="CY46" s="1313"/>
      <c r="CZ46" s="1313"/>
      <c r="DA46" s="1313"/>
      <c r="DB46" s="1313"/>
      <c r="DC46" s="1314"/>
    </row>
    <row r="47" spans="2:109" ht="13.5" x14ac:dyDescent="0.15">
      <c r="B47" s="387"/>
      <c r="AN47" s="1315"/>
      <c r="AO47" s="1316"/>
      <c r="AP47" s="1316"/>
      <c r="AQ47" s="1316"/>
      <c r="AR47" s="1316"/>
      <c r="AS47" s="1316"/>
      <c r="AT47" s="1316"/>
      <c r="AU47" s="1316"/>
      <c r="AV47" s="1316"/>
      <c r="AW47" s="1316"/>
      <c r="AX47" s="1316"/>
      <c r="AY47" s="1316"/>
      <c r="AZ47" s="1316"/>
      <c r="BA47" s="1316"/>
      <c r="BB47" s="1316"/>
      <c r="BC47" s="1316"/>
      <c r="BD47" s="1316"/>
      <c r="BE47" s="1316"/>
      <c r="BF47" s="1316"/>
      <c r="BG47" s="1316"/>
      <c r="BH47" s="1316"/>
      <c r="BI47" s="1316"/>
      <c r="BJ47" s="1316"/>
      <c r="BK47" s="1316"/>
      <c r="BL47" s="1316"/>
      <c r="BM47" s="1316"/>
      <c r="BN47" s="1316"/>
      <c r="BO47" s="1316"/>
      <c r="BP47" s="1316"/>
      <c r="BQ47" s="1316"/>
      <c r="BR47" s="1316"/>
      <c r="BS47" s="1316"/>
      <c r="BT47" s="1316"/>
      <c r="BU47" s="1316"/>
      <c r="BV47" s="1316"/>
      <c r="BW47" s="1316"/>
      <c r="BX47" s="1316"/>
      <c r="BY47" s="1316"/>
      <c r="BZ47" s="1316"/>
      <c r="CA47" s="1316"/>
      <c r="CB47" s="1316"/>
      <c r="CC47" s="1316"/>
      <c r="CD47" s="1316"/>
      <c r="CE47" s="1316"/>
      <c r="CF47" s="1316"/>
      <c r="CG47" s="1316"/>
      <c r="CH47" s="1316"/>
      <c r="CI47" s="1316"/>
      <c r="CJ47" s="1316"/>
      <c r="CK47" s="1316"/>
      <c r="CL47" s="1316"/>
      <c r="CM47" s="1316"/>
      <c r="CN47" s="1316"/>
      <c r="CO47" s="1316"/>
      <c r="CP47" s="1316"/>
      <c r="CQ47" s="1316"/>
      <c r="CR47" s="1316"/>
      <c r="CS47" s="1316"/>
      <c r="CT47" s="1316"/>
      <c r="CU47" s="1316"/>
      <c r="CV47" s="1316"/>
      <c r="CW47" s="1316"/>
      <c r="CX47" s="1316"/>
      <c r="CY47" s="1316"/>
      <c r="CZ47" s="1316"/>
      <c r="DA47" s="1316"/>
      <c r="DB47" s="1316"/>
      <c r="DC47" s="1317"/>
    </row>
    <row r="48" spans="2:109" ht="13.5" x14ac:dyDescent="0.15">
      <c r="B48" s="387"/>
      <c r="H48" s="394"/>
      <c r="I48" s="394"/>
      <c r="J48" s="394"/>
      <c r="AN48" s="394"/>
      <c r="AO48" s="394"/>
      <c r="AP48" s="394"/>
      <c r="AZ48" s="394"/>
      <c r="BA48" s="394"/>
      <c r="BB48" s="394"/>
      <c r="BL48" s="394"/>
      <c r="BM48" s="394"/>
      <c r="BN48" s="394"/>
      <c r="BX48" s="394"/>
      <c r="BY48" s="394"/>
      <c r="BZ48" s="394"/>
      <c r="CJ48" s="394"/>
      <c r="CK48" s="394"/>
      <c r="CL48" s="394"/>
      <c r="CV48" s="394"/>
      <c r="CW48" s="394"/>
      <c r="CX48" s="394"/>
    </row>
    <row r="49" spans="1:109" ht="13.5" x14ac:dyDescent="0.15">
      <c r="B49" s="387"/>
      <c r="AN49" s="386" t="s">
        <v>603</v>
      </c>
    </row>
    <row r="50" spans="1:109" ht="13.5" x14ac:dyDescent="0.15">
      <c r="B50" s="387"/>
      <c r="G50" s="1318"/>
      <c r="H50" s="1318"/>
      <c r="I50" s="1318"/>
      <c r="J50" s="1318"/>
      <c r="K50" s="396"/>
      <c r="L50" s="396"/>
      <c r="M50" s="395"/>
      <c r="N50" s="395"/>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22" t="s">
        <v>543</v>
      </c>
      <c r="BQ50" s="1322"/>
      <c r="BR50" s="1322"/>
      <c r="BS50" s="1322"/>
      <c r="BT50" s="1322"/>
      <c r="BU50" s="1322"/>
      <c r="BV50" s="1322"/>
      <c r="BW50" s="1322"/>
      <c r="BX50" s="1322" t="s">
        <v>544</v>
      </c>
      <c r="BY50" s="1322"/>
      <c r="BZ50" s="1322"/>
      <c r="CA50" s="1322"/>
      <c r="CB50" s="1322"/>
      <c r="CC50" s="1322"/>
      <c r="CD50" s="1322"/>
      <c r="CE50" s="1322"/>
      <c r="CF50" s="1322" t="s">
        <v>545</v>
      </c>
      <c r="CG50" s="1322"/>
      <c r="CH50" s="1322"/>
      <c r="CI50" s="1322"/>
      <c r="CJ50" s="1322"/>
      <c r="CK50" s="1322"/>
      <c r="CL50" s="1322"/>
      <c r="CM50" s="1322"/>
      <c r="CN50" s="1322" t="s">
        <v>546</v>
      </c>
      <c r="CO50" s="1322"/>
      <c r="CP50" s="1322"/>
      <c r="CQ50" s="1322"/>
      <c r="CR50" s="1322"/>
      <c r="CS50" s="1322"/>
      <c r="CT50" s="1322"/>
      <c r="CU50" s="1322"/>
      <c r="CV50" s="1322" t="s">
        <v>547</v>
      </c>
      <c r="CW50" s="1322"/>
      <c r="CX50" s="1322"/>
      <c r="CY50" s="1322"/>
      <c r="CZ50" s="1322"/>
      <c r="DA50" s="1322"/>
      <c r="DB50" s="1322"/>
      <c r="DC50" s="1322"/>
    </row>
    <row r="51" spans="1:109" ht="13.5" customHeight="1" x14ac:dyDescent="0.15">
      <c r="B51" s="387"/>
      <c r="G51" s="1325"/>
      <c r="H51" s="1325"/>
      <c r="I51" s="1327"/>
      <c r="J51" s="1327"/>
      <c r="K51" s="1326"/>
      <c r="L51" s="1326"/>
      <c r="M51" s="1326"/>
      <c r="N51" s="1326"/>
      <c r="AM51" s="394"/>
      <c r="AN51" s="1323" t="s">
        <v>602</v>
      </c>
      <c r="AO51" s="1323"/>
      <c r="AP51" s="1323"/>
      <c r="AQ51" s="1323"/>
      <c r="AR51" s="1323"/>
      <c r="AS51" s="1323"/>
      <c r="AT51" s="1323"/>
      <c r="AU51" s="1323"/>
      <c r="AV51" s="1323"/>
      <c r="AW51" s="1323"/>
      <c r="AX51" s="1323"/>
      <c r="AY51" s="1323"/>
      <c r="AZ51" s="1323"/>
      <c r="BA51" s="1323"/>
      <c r="BB51" s="1323" t="s">
        <v>607</v>
      </c>
      <c r="BC51" s="1323"/>
      <c r="BD51" s="1323"/>
      <c r="BE51" s="1323"/>
      <c r="BF51" s="1323"/>
      <c r="BG51" s="1323"/>
      <c r="BH51" s="1323"/>
      <c r="BI51" s="1323"/>
      <c r="BJ51" s="1323"/>
      <c r="BK51" s="1323"/>
      <c r="BL51" s="1323"/>
      <c r="BM51" s="1323"/>
      <c r="BN51" s="1323"/>
      <c r="BO51" s="1323"/>
      <c r="BP51" s="1324">
        <v>7.8</v>
      </c>
      <c r="BQ51" s="1324"/>
      <c r="BR51" s="1324"/>
      <c r="BS51" s="1324"/>
      <c r="BT51" s="1324"/>
      <c r="BU51" s="1324"/>
      <c r="BV51" s="1324"/>
      <c r="BW51" s="1324"/>
      <c r="BX51" s="1324"/>
      <c r="BY51" s="1324"/>
      <c r="BZ51" s="1324"/>
      <c r="CA51" s="1324"/>
      <c r="CB51" s="1324"/>
      <c r="CC51" s="1324"/>
      <c r="CD51" s="1324"/>
      <c r="CE51" s="1324"/>
      <c r="CF51" s="1324"/>
      <c r="CG51" s="1324"/>
      <c r="CH51" s="1324"/>
      <c r="CI51" s="1324"/>
      <c r="CJ51" s="1324"/>
      <c r="CK51" s="1324"/>
      <c r="CL51" s="1324"/>
      <c r="CM51" s="1324"/>
      <c r="CN51" s="1324"/>
      <c r="CO51" s="1324"/>
      <c r="CP51" s="1324"/>
      <c r="CQ51" s="1324"/>
      <c r="CR51" s="1324"/>
      <c r="CS51" s="1324"/>
      <c r="CT51" s="1324"/>
      <c r="CU51" s="1324"/>
      <c r="CV51" s="1324">
        <v>3.4</v>
      </c>
      <c r="CW51" s="1324"/>
      <c r="CX51" s="1324"/>
      <c r="CY51" s="1324"/>
      <c r="CZ51" s="1324"/>
      <c r="DA51" s="1324"/>
      <c r="DB51" s="1324"/>
      <c r="DC51" s="1324"/>
    </row>
    <row r="52" spans="1:109" ht="13.5" x14ac:dyDescent="0.15">
      <c r="B52" s="387"/>
      <c r="G52" s="1325"/>
      <c r="H52" s="1325"/>
      <c r="I52" s="1327"/>
      <c r="J52" s="1327"/>
      <c r="K52" s="1326"/>
      <c r="L52" s="1326"/>
      <c r="M52" s="1326"/>
      <c r="N52" s="1326"/>
      <c r="AM52" s="394"/>
      <c r="AN52" s="1323"/>
      <c r="AO52" s="1323"/>
      <c r="AP52" s="1323"/>
      <c r="AQ52" s="1323"/>
      <c r="AR52" s="1323"/>
      <c r="AS52" s="1323"/>
      <c r="AT52" s="1323"/>
      <c r="AU52" s="1323"/>
      <c r="AV52" s="1323"/>
      <c r="AW52" s="1323"/>
      <c r="AX52" s="1323"/>
      <c r="AY52" s="1323"/>
      <c r="AZ52" s="1323"/>
      <c r="BA52" s="1323"/>
      <c r="BB52" s="1323"/>
      <c r="BC52" s="1323"/>
      <c r="BD52" s="1323"/>
      <c r="BE52" s="1323"/>
      <c r="BF52" s="1323"/>
      <c r="BG52" s="1323"/>
      <c r="BH52" s="1323"/>
      <c r="BI52" s="1323"/>
      <c r="BJ52" s="1323"/>
      <c r="BK52" s="1323"/>
      <c r="BL52" s="1323"/>
      <c r="BM52" s="1323"/>
      <c r="BN52" s="1323"/>
      <c r="BO52" s="1323"/>
      <c r="BP52" s="1324"/>
      <c r="BQ52" s="1324"/>
      <c r="BR52" s="1324"/>
      <c r="BS52" s="1324"/>
      <c r="BT52" s="1324"/>
      <c r="BU52" s="1324"/>
      <c r="BV52" s="1324"/>
      <c r="BW52" s="1324"/>
      <c r="BX52" s="1324"/>
      <c r="BY52" s="1324"/>
      <c r="BZ52" s="1324"/>
      <c r="CA52" s="1324"/>
      <c r="CB52" s="1324"/>
      <c r="CC52" s="1324"/>
      <c r="CD52" s="1324"/>
      <c r="CE52" s="1324"/>
      <c r="CF52" s="1324"/>
      <c r="CG52" s="1324"/>
      <c r="CH52" s="1324"/>
      <c r="CI52" s="1324"/>
      <c r="CJ52" s="1324"/>
      <c r="CK52" s="1324"/>
      <c r="CL52" s="1324"/>
      <c r="CM52" s="1324"/>
      <c r="CN52" s="1324"/>
      <c r="CO52" s="1324"/>
      <c r="CP52" s="1324"/>
      <c r="CQ52" s="1324"/>
      <c r="CR52" s="1324"/>
      <c r="CS52" s="1324"/>
      <c r="CT52" s="1324"/>
      <c r="CU52" s="1324"/>
      <c r="CV52" s="1324"/>
      <c r="CW52" s="1324"/>
      <c r="CX52" s="1324"/>
      <c r="CY52" s="1324"/>
      <c r="CZ52" s="1324"/>
      <c r="DA52" s="1324"/>
      <c r="DB52" s="1324"/>
      <c r="DC52" s="1324"/>
    </row>
    <row r="53" spans="1:109" ht="13.5" x14ac:dyDescent="0.15">
      <c r="A53" s="402"/>
      <c r="B53" s="387"/>
      <c r="G53" s="1325"/>
      <c r="H53" s="1325"/>
      <c r="I53" s="1318"/>
      <c r="J53" s="1318"/>
      <c r="K53" s="1326"/>
      <c r="L53" s="1326"/>
      <c r="M53" s="1326"/>
      <c r="N53" s="1326"/>
      <c r="AM53" s="394"/>
      <c r="AN53" s="1323"/>
      <c r="AO53" s="1323"/>
      <c r="AP53" s="1323"/>
      <c r="AQ53" s="1323"/>
      <c r="AR53" s="1323"/>
      <c r="AS53" s="1323"/>
      <c r="AT53" s="1323"/>
      <c r="AU53" s="1323"/>
      <c r="AV53" s="1323"/>
      <c r="AW53" s="1323"/>
      <c r="AX53" s="1323"/>
      <c r="AY53" s="1323"/>
      <c r="AZ53" s="1323"/>
      <c r="BA53" s="1323"/>
      <c r="BB53" s="1323" t="s">
        <v>606</v>
      </c>
      <c r="BC53" s="1323"/>
      <c r="BD53" s="1323"/>
      <c r="BE53" s="1323"/>
      <c r="BF53" s="1323"/>
      <c r="BG53" s="1323"/>
      <c r="BH53" s="1323"/>
      <c r="BI53" s="1323"/>
      <c r="BJ53" s="1323"/>
      <c r="BK53" s="1323"/>
      <c r="BL53" s="1323"/>
      <c r="BM53" s="1323"/>
      <c r="BN53" s="1323"/>
      <c r="BO53" s="1323"/>
      <c r="BP53" s="1324">
        <v>43.8</v>
      </c>
      <c r="BQ53" s="1324"/>
      <c r="BR53" s="1324"/>
      <c r="BS53" s="1324"/>
      <c r="BT53" s="1324"/>
      <c r="BU53" s="1324"/>
      <c r="BV53" s="1324"/>
      <c r="BW53" s="1324"/>
      <c r="BX53" s="1324">
        <v>44.4</v>
      </c>
      <c r="BY53" s="1324"/>
      <c r="BZ53" s="1324"/>
      <c r="CA53" s="1324"/>
      <c r="CB53" s="1324"/>
      <c r="CC53" s="1324"/>
      <c r="CD53" s="1324"/>
      <c r="CE53" s="1324"/>
      <c r="CF53" s="1324">
        <v>47.9</v>
      </c>
      <c r="CG53" s="1324"/>
      <c r="CH53" s="1324"/>
      <c r="CI53" s="1324"/>
      <c r="CJ53" s="1324"/>
      <c r="CK53" s="1324"/>
      <c r="CL53" s="1324"/>
      <c r="CM53" s="1324"/>
      <c r="CN53" s="1324">
        <v>50</v>
      </c>
      <c r="CO53" s="1324"/>
      <c r="CP53" s="1324"/>
      <c r="CQ53" s="1324"/>
      <c r="CR53" s="1324"/>
      <c r="CS53" s="1324"/>
      <c r="CT53" s="1324"/>
      <c r="CU53" s="1324"/>
      <c r="CV53" s="1324">
        <v>51.2</v>
      </c>
      <c r="CW53" s="1324"/>
      <c r="CX53" s="1324"/>
      <c r="CY53" s="1324"/>
      <c r="CZ53" s="1324"/>
      <c r="DA53" s="1324"/>
      <c r="DB53" s="1324"/>
      <c r="DC53" s="1324"/>
    </row>
    <row r="54" spans="1:109" ht="13.5" x14ac:dyDescent="0.15">
      <c r="A54" s="402"/>
      <c r="B54" s="387"/>
      <c r="G54" s="1325"/>
      <c r="H54" s="1325"/>
      <c r="I54" s="1318"/>
      <c r="J54" s="1318"/>
      <c r="K54" s="1326"/>
      <c r="L54" s="1326"/>
      <c r="M54" s="1326"/>
      <c r="N54" s="1326"/>
      <c r="AM54" s="394"/>
      <c r="AN54" s="1323"/>
      <c r="AO54" s="1323"/>
      <c r="AP54" s="1323"/>
      <c r="AQ54" s="1323"/>
      <c r="AR54" s="1323"/>
      <c r="AS54" s="1323"/>
      <c r="AT54" s="1323"/>
      <c r="AU54" s="1323"/>
      <c r="AV54" s="1323"/>
      <c r="AW54" s="1323"/>
      <c r="AX54" s="1323"/>
      <c r="AY54" s="1323"/>
      <c r="AZ54" s="1323"/>
      <c r="BA54" s="1323"/>
      <c r="BB54" s="1323"/>
      <c r="BC54" s="1323"/>
      <c r="BD54" s="1323"/>
      <c r="BE54" s="1323"/>
      <c r="BF54" s="1323"/>
      <c r="BG54" s="1323"/>
      <c r="BH54" s="1323"/>
      <c r="BI54" s="1323"/>
      <c r="BJ54" s="1323"/>
      <c r="BK54" s="1323"/>
      <c r="BL54" s="1323"/>
      <c r="BM54" s="1323"/>
      <c r="BN54" s="1323"/>
      <c r="BO54" s="1323"/>
      <c r="BP54" s="1324"/>
      <c r="BQ54" s="1324"/>
      <c r="BR54" s="1324"/>
      <c r="BS54" s="1324"/>
      <c r="BT54" s="1324"/>
      <c r="BU54" s="1324"/>
      <c r="BV54" s="1324"/>
      <c r="BW54" s="1324"/>
      <c r="BX54" s="1324"/>
      <c r="BY54" s="1324"/>
      <c r="BZ54" s="1324"/>
      <c r="CA54" s="1324"/>
      <c r="CB54" s="1324"/>
      <c r="CC54" s="1324"/>
      <c r="CD54" s="1324"/>
      <c r="CE54" s="1324"/>
      <c r="CF54" s="1324"/>
      <c r="CG54" s="1324"/>
      <c r="CH54" s="1324"/>
      <c r="CI54" s="1324"/>
      <c r="CJ54" s="1324"/>
      <c r="CK54" s="1324"/>
      <c r="CL54" s="1324"/>
      <c r="CM54" s="1324"/>
      <c r="CN54" s="1324"/>
      <c r="CO54" s="1324"/>
      <c r="CP54" s="1324"/>
      <c r="CQ54" s="1324"/>
      <c r="CR54" s="1324"/>
      <c r="CS54" s="1324"/>
      <c r="CT54" s="1324"/>
      <c r="CU54" s="1324"/>
      <c r="CV54" s="1324"/>
      <c r="CW54" s="1324"/>
      <c r="CX54" s="1324"/>
      <c r="CY54" s="1324"/>
      <c r="CZ54" s="1324"/>
      <c r="DA54" s="1324"/>
      <c r="DB54" s="1324"/>
      <c r="DC54" s="1324"/>
    </row>
    <row r="55" spans="1:109" ht="13.5" x14ac:dyDescent="0.15">
      <c r="A55" s="402"/>
      <c r="B55" s="387"/>
      <c r="G55" s="1318"/>
      <c r="H55" s="1318"/>
      <c r="I55" s="1318"/>
      <c r="J55" s="1318"/>
      <c r="K55" s="1326"/>
      <c r="L55" s="1326"/>
      <c r="M55" s="1326"/>
      <c r="N55" s="1326"/>
      <c r="AN55" s="1322" t="s">
        <v>608</v>
      </c>
      <c r="AO55" s="1322"/>
      <c r="AP55" s="1322"/>
      <c r="AQ55" s="1322"/>
      <c r="AR55" s="1322"/>
      <c r="AS55" s="1322"/>
      <c r="AT55" s="1322"/>
      <c r="AU55" s="1322"/>
      <c r="AV55" s="1322"/>
      <c r="AW55" s="1322"/>
      <c r="AX55" s="1322"/>
      <c r="AY55" s="1322"/>
      <c r="AZ55" s="1322"/>
      <c r="BA55" s="1322"/>
      <c r="BB55" s="1323" t="s">
        <v>607</v>
      </c>
      <c r="BC55" s="1323"/>
      <c r="BD55" s="1323"/>
      <c r="BE55" s="1323"/>
      <c r="BF55" s="1323"/>
      <c r="BG55" s="1323"/>
      <c r="BH55" s="1323"/>
      <c r="BI55" s="1323"/>
      <c r="BJ55" s="1323"/>
      <c r="BK55" s="1323"/>
      <c r="BL55" s="1323"/>
      <c r="BM55" s="1323"/>
      <c r="BN55" s="1323"/>
      <c r="BO55" s="1323"/>
      <c r="BP55" s="1324">
        <v>20.2</v>
      </c>
      <c r="BQ55" s="1324"/>
      <c r="BR55" s="1324"/>
      <c r="BS55" s="1324"/>
      <c r="BT55" s="1324"/>
      <c r="BU55" s="1324"/>
      <c r="BV55" s="1324"/>
      <c r="BW55" s="1324"/>
      <c r="BX55" s="1324">
        <v>0</v>
      </c>
      <c r="BY55" s="1324"/>
      <c r="BZ55" s="1324"/>
      <c r="CA55" s="1324"/>
      <c r="CB55" s="1324"/>
      <c r="CC55" s="1324"/>
      <c r="CD55" s="1324"/>
      <c r="CE55" s="1324"/>
      <c r="CF55" s="1324">
        <v>0</v>
      </c>
      <c r="CG55" s="1324"/>
      <c r="CH55" s="1324"/>
      <c r="CI55" s="1324"/>
      <c r="CJ55" s="1324"/>
      <c r="CK55" s="1324"/>
      <c r="CL55" s="1324"/>
      <c r="CM55" s="1324"/>
      <c r="CN55" s="1324">
        <v>0</v>
      </c>
      <c r="CO55" s="1324"/>
      <c r="CP55" s="1324"/>
      <c r="CQ55" s="1324"/>
      <c r="CR55" s="1324"/>
      <c r="CS55" s="1324"/>
      <c r="CT55" s="1324"/>
      <c r="CU55" s="1324"/>
      <c r="CV55" s="1324">
        <v>3.1</v>
      </c>
      <c r="CW55" s="1324"/>
      <c r="CX55" s="1324"/>
      <c r="CY55" s="1324"/>
      <c r="CZ55" s="1324"/>
      <c r="DA55" s="1324"/>
      <c r="DB55" s="1324"/>
      <c r="DC55" s="1324"/>
    </row>
    <row r="56" spans="1:109" ht="13.5" x14ac:dyDescent="0.15">
      <c r="A56" s="402"/>
      <c r="B56" s="387"/>
      <c r="G56" s="1318"/>
      <c r="H56" s="1318"/>
      <c r="I56" s="1318"/>
      <c r="J56" s="1318"/>
      <c r="K56" s="1326"/>
      <c r="L56" s="1326"/>
      <c r="M56" s="1326"/>
      <c r="N56" s="1326"/>
      <c r="AN56" s="1322"/>
      <c r="AO56" s="1322"/>
      <c r="AP56" s="1322"/>
      <c r="AQ56" s="1322"/>
      <c r="AR56" s="1322"/>
      <c r="AS56" s="1322"/>
      <c r="AT56" s="1322"/>
      <c r="AU56" s="1322"/>
      <c r="AV56" s="1322"/>
      <c r="AW56" s="1322"/>
      <c r="AX56" s="1322"/>
      <c r="AY56" s="1322"/>
      <c r="AZ56" s="1322"/>
      <c r="BA56" s="1322"/>
      <c r="BB56" s="1323"/>
      <c r="BC56" s="1323"/>
      <c r="BD56" s="1323"/>
      <c r="BE56" s="1323"/>
      <c r="BF56" s="1323"/>
      <c r="BG56" s="1323"/>
      <c r="BH56" s="1323"/>
      <c r="BI56" s="1323"/>
      <c r="BJ56" s="1323"/>
      <c r="BK56" s="1323"/>
      <c r="BL56" s="1323"/>
      <c r="BM56" s="1323"/>
      <c r="BN56" s="1323"/>
      <c r="BO56" s="1323"/>
      <c r="BP56" s="1324"/>
      <c r="BQ56" s="1324"/>
      <c r="BR56" s="1324"/>
      <c r="BS56" s="1324"/>
      <c r="BT56" s="1324"/>
      <c r="BU56" s="1324"/>
      <c r="BV56" s="1324"/>
      <c r="BW56" s="1324"/>
      <c r="BX56" s="1324"/>
      <c r="BY56" s="1324"/>
      <c r="BZ56" s="1324"/>
      <c r="CA56" s="1324"/>
      <c r="CB56" s="1324"/>
      <c r="CC56" s="1324"/>
      <c r="CD56" s="1324"/>
      <c r="CE56" s="1324"/>
      <c r="CF56" s="1324"/>
      <c r="CG56" s="1324"/>
      <c r="CH56" s="1324"/>
      <c r="CI56" s="1324"/>
      <c r="CJ56" s="1324"/>
      <c r="CK56" s="1324"/>
      <c r="CL56" s="1324"/>
      <c r="CM56" s="1324"/>
      <c r="CN56" s="1324"/>
      <c r="CO56" s="1324"/>
      <c r="CP56" s="1324"/>
      <c r="CQ56" s="1324"/>
      <c r="CR56" s="1324"/>
      <c r="CS56" s="1324"/>
      <c r="CT56" s="1324"/>
      <c r="CU56" s="1324"/>
      <c r="CV56" s="1324"/>
      <c r="CW56" s="1324"/>
      <c r="CX56" s="1324"/>
      <c r="CY56" s="1324"/>
      <c r="CZ56" s="1324"/>
      <c r="DA56" s="1324"/>
      <c r="DB56" s="1324"/>
      <c r="DC56" s="1324"/>
    </row>
    <row r="57" spans="1:109" s="402" customFormat="1" ht="13.5" x14ac:dyDescent="0.15">
      <c r="B57" s="408"/>
      <c r="G57" s="1318"/>
      <c r="H57" s="1318"/>
      <c r="I57" s="1328"/>
      <c r="J57" s="1328"/>
      <c r="K57" s="1326"/>
      <c r="L57" s="1326"/>
      <c r="M57" s="1326"/>
      <c r="N57" s="1326"/>
      <c r="AM57" s="386"/>
      <c r="AN57" s="1322"/>
      <c r="AO57" s="1322"/>
      <c r="AP57" s="1322"/>
      <c r="AQ57" s="1322"/>
      <c r="AR57" s="1322"/>
      <c r="AS57" s="1322"/>
      <c r="AT57" s="1322"/>
      <c r="AU57" s="1322"/>
      <c r="AV57" s="1322"/>
      <c r="AW57" s="1322"/>
      <c r="AX57" s="1322"/>
      <c r="AY57" s="1322"/>
      <c r="AZ57" s="1322"/>
      <c r="BA57" s="1322"/>
      <c r="BB57" s="1323" t="s">
        <v>606</v>
      </c>
      <c r="BC57" s="1323"/>
      <c r="BD57" s="1323"/>
      <c r="BE57" s="1323"/>
      <c r="BF57" s="1323"/>
      <c r="BG57" s="1323"/>
      <c r="BH57" s="1323"/>
      <c r="BI57" s="1323"/>
      <c r="BJ57" s="1323"/>
      <c r="BK57" s="1323"/>
      <c r="BL57" s="1323"/>
      <c r="BM57" s="1323"/>
      <c r="BN57" s="1323"/>
      <c r="BO57" s="1323"/>
      <c r="BP57" s="1324">
        <v>55.8</v>
      </c>
      <c r="BQ57" s="1324"/>
      <c r="BR57" s="1324"/>
      <c r="BS57" s="1324"/>
      <c r="BT57" s="1324"/>
      <c r="BU57" s="1324"/>
      <c r="BV57" s="1324"/>
      <c r="BW57" s="1324"/>
      <c r="BX57" s="1324">
        <v>52.1</v>
      </c>
      <c r="BY57" s="1324"/>
      <c r="BZ57" s="1324"/>
      <c r="CA57" s="1324"/>
      <c r="CB57" s="1324"/>
      <c r="CC57" s="1324"/>
      <c r="CD57" s="1324"/>
      <c r="CE57" s="1324"/>
      <c r="CF57" s="1324">
        <v>59.1</v>
      </c>
      <c r="CG57" s="1324"/>
      <c r="CH57" s="1324"/>
      <c r="CI57" s="1324"/>
      <c r="CJ57" s="1324"/>
      <c r="CK57" s="1324"/>
      <c r="CL57" s="1324"/>
      <c r="CM57" s="1324"/>
      <c r="CN57" s="1324">
        <v>59.8</v>
      </c>
      <c r="CO57" s="1324"/>
      <c r="CP57" s="1324"/>
      <c r="CQ57" s="1324"/>
      <c r="CR57" s="1324"/>
      <c r="CS57" s="1324"/>
      <c r="CT57" s="1324"/>
      <c r="CU57" s="1324"/>
      <c r="CV57" s="1324">
        <v>59.7</v>
      </c>
      <c r="CW57" s="1324"/>
      <c r="CX57" s="1324"/>
      <c r="CY57" s="1324"/>
      <c r="CZ57" s="1324"/>
      <c r="DA57" s="1324"/>
      <c r="DB57" s="1324"/>
      <c r="DC57" s="1324"/>
      <c r="DD57" s="413"/>
      <c r="DE57" s="408"/>
    </row>
    <row r="58" spans="1:109" s="402" customFormat="1" ht="13.5" x14ac:dyDescent="0.15">
      <c r="A58" s="386"/>
      <c r="B58" s="408"/>
      <c r="G58" s="1318"/>
      <c r="H58" s="1318"/>
      <c r="I58" s="1328"/>
      <c r="J58" s="1328"/>
      <c r="K58" s="1326"/>
      <c r="L58" s="1326"/>
      <c r="M58" s="1326"/>
      <c r="N58" s="1326"/>
      <c r="AM58" s="386"/>
      <c r="AN58" s="1322"/>
      <c r="AO58" s="1322"/>
      <c r="AP58" s="1322"/>
      <c r="AQ58" s="1322"/>
      <c r="AR58" s="1322"/>
      <c r="AS58" s="1322"/>
      <c r="AT58" s="1322"/>
      <c r="AU58" s="1322"/>
      <c r="AV58" s="1322"/>
      <c r="AW58" s="1322"/>
      <c r="AX58" s="1322"/>
      <c r="AY58" s="1322"/>
      <c r="AZ58" s="1322"/>
      <c r="BA58" s="1322"/>
      <c r="BB58" s="1323"/>
      <c r="BC58" s="1323"/>
      <c r="BD58" s="1323"/>
      <c r="BE58" s="1323"/>
      <c r="BF58" s="1323"/>
      <c r="BG58" s="1323"/>
      <c r="BH58" s="1323"/>
      <c r="BI58" s="1323"/>
      <c r="BJ58" s="1323"/>
      <c r="BK58" s="1323"/>
      <c r="BL58" s="1323"/>
      <c r="BM58" s="1323"/>
      <c r="BN58" s="1323"/>
      <c r="BO58" s="1323"/>
      <c r="BP58" s="1324"/>
      <c r="BQ58" s="1324"/>
      <c r="BR58" s="1324"/>
      <c r="BS58" s="1324"/>
      <c r="BT58" s="1324"/>
      <c r="BU58" s="1324"/>
      <c r="BV58" s="1324"/>
      <c r="BW58" s="1324"/>
      <c r="BX58" s="1324"/>
      <c r="BY58" s="1324"/>
      <c r="BZ58" s="1324"/>
      <c r="CA58" s="1324"/>
      <c r="CB58" s="1324"/>
      <c r="CC58" s="1324"/>
      <c r="CD58" s="1324"/>
      <c r="CE58" s="1324"/>
      <c r="CF58" s="1324"/>
      <c r="CG58" s="1324"/>
      <c r="CH58" s="1324"/>
      <c r="CI58" s="1324"/>
      <c r="CJ58" s="1324"/>
      <c r="CK58" s="1324"/>
      <c r="CL58" s="1324"/>
      <c r="CM58" s="1324"/>
      <c r="CN58" s="1324"/>
      <c r="CO58" s="1324"/>
      <c r="CP58" s="1324"/>
      <c r="CQ58" s="1324"/>
      <c r="CR58" s="1324"/>
      <c r="CS58" s="1324"/>
      <c r="CT58" s="1324"/>
      <c r="CU58" s="1324"/>
      <c r="CV58" s="1324"/>
      <c r="CW58" s="1324"/>
      <c r="CX58" s="1324"/>
      <c r="CY58" s="1324"/>
      <c r="CZ58" s="1324"/>
      <c r="DA58" s="1324"/>
      <c r="DB58" s="1324"/>
      <c r="DC58" s="1324"/>
      <c r="DD58" s="413"/>
      <c r="DE58" s="408"/>
    </row>
    <row r="59" spans="1:109" s="402" customFormat="1" ht="13.5" x14ac:dyDescent="0.15">
      <c r="A59" s="386"/>
      <c r="B59" s="408"/>
      <c r="K59" s="414"/>
      <c r="L59" s="414"/>
      <c r="M59" s="414"/>
      <c r="N59" s="414"/>
      <c r="AQ59" s="414"/>
      <c r="AR59" s="414"/>
      <c r="AS59" s="414"/>
      <c r="AT59" s="414"/>
      <c r="BC59" s="414"/>
      <c r="BD59" s="414"/>
      <c r="BE59" s="414"/>
      <c r="BF59" s="414"/>
      <c r="BO59" s="414"/>
      <c r="BP59" s="414"/>
      <c r="BQ59" s="414"/>
      <c r="BR59" s="414"/>
      <c r="CA59" s="414"/>
      <c r="CB59" s="414"/>
      <c r="CC59" s="414"/>
      <c r="CD59" s="414"/>
      <c r="CM59" s="414"/>
      <c r="CN59" s="414"/>
      <c r="CO59" s="414"/>
      <c r="CP59" s="414"/>
      <c r="CY59" s="414"/>
      <c r="CZ59" s="414"/>
      <c r="DA59" s="414"/>
      <c r="DB59" s="414"/>
      <c r="DC59" s="414"/>
      <c r="DD59" s="413"/>
      <c r="DE59" s="408"/>
    </row>
    <row r="60" spans="1:109" s="402" customFormat="1" ht="13.5" x14ac:dyDescent="0.15">
      <c r="A60" s="386"/>
      <c r="B60" s="408"/>
      <c r="K60" s="414"/>
      <c r="L60" s="414"/>
      <c r="M60" s="414"/>
      <c r="N60" s="414"/>
      <c r="AQ60" s="414"/>
      <c r="AR60" s="414"/>
      <c r="AS60" s="414"/>
      <c r="AT60" s="414"/>
      <c r="BC60" s="414"/>
      <c r="BD60" s="414"/>
      <c r="BE60" s="414"/>
      <c r="BF60" s="414"/>
      <c r="BO60" s="414"/>
      <c r="BP60" s="414"/>
      <c r="BQ60" s="414"/>
      <c r="BR60" s="414"/>
      <c r="CA60" s="414"/>
      <c r="CB60" s="414"/>
      <c r="CC60" s="414"/>
      <c r="CD60" s="414"/>
      <c r="CM60" s="414"/>
      <c r="CN60" s="414"/>
      <c r="CO60" s="414"/>
      <c r="CP60" s="414"/>
      <c r="CY60" s="414"/>
      <c r="CZ60" s="414"/>
      <c r="DA60" s="414"/>
      <c r="DB60" s="414"/>
      <c r="DC60" s="414"/>
      <c r="DD60" s="413"/>
      <c r="DE60" s="408"/>
    </row>
    <row r="61" spans="1:109" s="402" customFormat="1" ht="13.5" x14ac:dyDescent="0.15">
      <c r="A61" s="386"/>
      <c r="B61" s="412"/>
      <c r="C61" s="411"/>
      <c r="D61" s="411"/>
      <c r="E61" s="411"/>
      <c r="F61" s="411"/>
      <c r="G61" s="411"/>
      <c r="H61" s="411"/>
      <c r="I61" s="411"/>
      <c r="J61" s="411"/>
      <c r="K61" s="411"/>
      <c r="L61" s="411"/>
      <c r="M61" s="410"/>
      <c r="N61" s="410"/>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0"/>
      <c r="AT61" s="410"/>
      <c r="AU61" s="411"/>
      <c r="AV61" s="411"/>
      <c r="AW61" s="411"/>
      <c r="AX61" s="411"/>
      <c r="AY61" s="411"/>
      <c r="AZ61" s="411"/>
      <c r="BA61" s="411"/>
      <c r="BB61" s="411"/>
      <c r="BC61" s="411"/>
      <c r="BD61" s="411"/>
      <c r="BE61" s="410"/>
      <c r="BF61" s="410"/>
      <c r="BG61" s="411"/>
      <c r="BH61" s="411"/>
      <c r="BI61" s="411"/>
      <c r="BJ61" s="411"/>
      <c r="BK61" s="411"/>
      <c r="BL61" s="411"/>
      <c r="BM61" s="411"/>
      <c r="BN61" s="411"/>
      <c r="BO61" s="411"/>
      <c r="BP61" s="411"/>
      <c r="BQ61" s="410"/>
      <c r="BR61" s="410"/>
      <c r="BS61" s="411"/>
      <c r="BT61" s="411"/>
      <c r="BU61" s="411"/>
      <c r="BV61" s="411"/>
      <c r="BW61" s="411"/>
      <c r="BX61" s="411"/>
      <c r="BY61" s="411"/>
      <c r="BZ61" s="411"/>
      <c r="CA61" s="411"/>
      <c r="CB61" s="411"/>
      <c r="CC61" s="410"/>
      <c r="CD61" s="410"/>
      <c r="CE61" s="411"/>
      <c r="CF61" s="411"/>
      <c r="CG61" s="411"/>
      <c r="CH61" s="411"/>
      <c r="CI61" s="411"/>
      <c r="CJ61" s="411"/>
      <c r="CK61" s="411"/>
      <c r="CL61" s="411"/>
      <c r="CM61" s="411"/>
      <c r="CN61" s="411"/>
      <c r="CO61" s="410"/>
      <c r="CP61" s="410"/>
      <c r="CQ61" s="411"/>
      <c r="CR61" s="411"/>
      <c r="CS61" s="411"/>
      <c r="CT61" s="411"/>
      <c r="CU61" s="411"/>
      <c r="CV61" s="411"/>
      <c r="CW61" s="411"/>
      <c r="CX61" s="411"/>
      <c r="CY61" s="411"/>
      <c r="CZ61" s="411"/>
      <c r="DA61" s="410"/>
      <c r="DB61" s="410"/>
      <c r="DC61" s="410"/>
      <c r="DD61" s="409"/>
      <c r="DE61" s="408"/>
    </row>
    <row r="62" spans="1:109" ht="13.5" x14ac:dyDescent="0.15">
      <c r="B62" s="407"/>
      <c r="C62" s="407"/>
      <c r="D62" s="407"/>
      <c r="E62" s="407"/>
      <c r="F62" s="407"/>
      <c r="G62" s="407"/>
      <c r="H62" s="407"/>
      <c r="I62" s="407"/>
      <c r="J62" s="407"/>
      <c r="K62" s="407"/>
      <c r="L62" s="407"/>
      <c r="M62" s="407"/>
      <c r="N62" s="407"/>
      <c r="O62" s="407"/>
      <c r="P62" s="407"/>
      <c r="Q62" s="407"/>
      <c r="R62" s="407"/>
      <c r="S62" s="407"/>
      <c r="T62" s="407"/>
      <c r="U62" s="407"/>
      <c r="V62" s="407"/>
      <c r="W62" s="407"/>
      <c r="X62" s="407"/>
      <c r="Y62" s="407"/>
      <c r="Z62" s="407"/>
      <c r="AA62" s="407"/>
      <c r="AB62" s="407"/>
      <c r="AC62" s="407"/>
      <c r="AD62" s="407"/>
      <c r="AE62" s="407"/>
      <c r="AF62" s="407"/>
      <c r="AG62" s="407"/>
      <c r="AH62" s="407"/>
      <c r="AI62" s="407"/>
      <c r="AJ62" s="407"/>
      <c r="AK62" s="407"/>
      <c r="AL62" s="407"/>
      <c r="AM62" s="407"/>
      <c r="AN62" s="407"/>
      <c r="AO62" s="407"/>
      <c r="AP62" s="407"/>
      <c r="AQ62" s="407"/>
      <c r="AR62" s="407"/>
      <c r="AS62" s="407"/>
      <c r="AT62" s="407"/>
      <c r="AU62" s="407"/>
      <c r="AV62" s="407"/>
      <c r="AW62" s="407"/>
      <c r="AX62" s="407"/>
      <c r="AY62" s="407"/>
      <c r="AZ62" s="407"/>
      <c r="BA62" s="407"/>
      <c r="BB62" s="407"/>
      <c r="BC62" s="407"/>
      <c r="BD62" s="407"/>
      <c r="BE62" s="407"/>
      <c r="BF62" s="407"/>
      <c r="BG62" s="407"/>
      <c r="BH62" s="407"/>
      <c r="BI62" s="407"/>
      <c r="BJ62" s="407"/>
      <c r="BK62" s="407"/>
      <c r="BL62" s="407"/>
      <c r="BM62" s="407"/>
      <c r="BN62" s="407"/>
      <c r="BO62" s="407"/>
      <c r="BP62" s="407"/>
      <c r="BQ62" s="407"/>
      <c r="BR62" s="407"/>
      <c r="BS62" s="407"/>
      <c r="BT62" s="407"/>
      <c r="BU62" s="407"/>
      <c r="BV62" s="407"/>
      <c r="BW62" s="407"/>
      <c r="BX62" s="407"/>
      <c r="BY62" s="407"/>
      <c r="BZ62" s="407"/>
      <c r="CA62" s="407"/>
      <c r="CB62" s="407"/>
      <c r="CC62" s="407"/>
      <c r="CD62" s="407"/>
      <c r="CE62" s="407"/>
      <c r="CF62" s="407"/>
      <c r="CG62" s="407"/>
      <c r="CH62" s="407"/>
      <c r="CI62" s="407"/>
      <c r="CJ62" s="407"/>
      <c r="CK62" s="407"/>
      <c r="CL62" s="407"/>
      <c r="CM62" s="407"/>
      <c r="CN62" s="407"/>
      <c r="CO62" s="407"/>
      <c r="CP62" s="407"/>
      <c r="CQ62" s="407"/>
      <c r="CR62" s="407"/>
      <c r="CS62" s="407"/>
      <c r="CT62" s="407"/>
      <c r="CU62" s="407"/>
      <c r="CV62" s="407"/>
      <c r="CW62" s="407"/>
      <c r="CX62" s="407"/>
      <c r="CY62" s="407"/>
      <c r="CZ62" s="407"/>
      <c r="DA62" s="407"/>
      <c r="DB62" s="407"/>
      <c r="DC62" s="407"/>
      <c r="DD62" s="407"/>
      <c r="DE62" s="386"/>
    </row>
    <row r="63" spans="1:109" ht="17.25" x14ac:dyDescent="0.15">
      <c r="B63" s="406" t="s">
        <v>605</v>
      </c>
    </row>
    <row r="64" spans="1:109" ht="13.5" x14ac:dyDescent="0.15">
      <c r="B64" s="387"/>
      <c r="G64" s="403"/>
      <c r="I64" s="405"/>
      <c r="J64" s="405"/>
      <c r="K64" s="405"/>
      <c r="L64" s="405"/>
      <c r="M64" s="405"/>
      <c r="N64" s="404"/>
      <c r="AM64" s="403"/>
      <c r="AN64" s="403" t="s">
        <v>604</v>
      </c>
      <c r="AP64" s="402"/>
      <c r="AQ64" s="402"/>
      <c r="AR64" s="402"/>
      <c r="AY64" s="403"/>
      <c r="BA64" s="402"/>
      <c r="BB64" s="402"/>
      <c r="BC64" s="402"/>
      <c r="BK64" s="403"/>
      <c r="BM64" s="402"/>
      <c r="BN64" s="402"/>
      <c r="BO64" s="402"/>
      <c r="BW64" s="403"/>
      <c r="BY64" s="402"/>
      <c r="BZ64" s="402"/>
      <c r="CA64" s="402"/>
      <c r="CI64" s="403"/>
      <c r="CK64" s="402"/>
      <c r="CL64" s="402"/>
      <c r="CM64" s="402"/>
      <c r="CU64" s="403"/>
      <c r="CW64" s="402"/>
      <c r="CX64" s="402"/>
      <c r="CY64" s="402"/>
    </row>
    <row r="65" spans="2:107" ht="13.5" x14ac:dyDescent="0.15">
      <c r="B65" s="387"/>
      <c r="AN65" s="1309" t="s">
        <v>614</v>
      </c>
      <c r="AO65" s="1310"/>
      <c r="AP65" s="1310"/>
      <c r="AQ65" s="1310"/>
      <c r="AR65" s="1310"/>
      <c r="AS65" s="1310"/>
      <c r="AT65" s="1310"/>
      <c r="AU65" s="1310"/>
      <c r="AV65" s="1310"/>
      <c r="AW65" s="1310"/>
      <c r="AX65" s="1310"/>
      <c r="AY65" s="1310"/>
      <c r="AZ65" s="1310"/>
      <c r="BA65" s="1310"/>
      <c r="BB65" s="1310"/>
      <c r="BC65" s="1310"/>
      <c r="BD65" s="1310"/>
      <c r="BE65" s="1310"/>
      <c r="BF65" s="1310"/>
      <c r="BG65" s="1310"/>
      <c r="BH65" s="1310"/>
      <c r="BI65" s="1310"/>
      <c r="BJ65" s="1310"/>
      <c r="BK65" s="1310"/>
      <c r="BL65" s="1310"/>
      <c r="BM65" s="1310"/>
      <c r="BN65" s="1310"/>
      <c r="BO65" s="1310"/>
      <c r="BP65" s="1310"/>
      <c r="BQ65" s="1310"/>
      <c r="BR65" s="1310"/>
      <c r="BS65" s="1310"/>
      <c r="BT65" s="1310"/>
      <c r="BU65" s="1310"/>
      <c r="BV65" s="1310"/>
      <c r="BW65" s="1310"/>
      <c r="BX65" s="1310"/>
      <c r="BY65" s="1310"/>
      <c r="BZ65" s="1310"/>
      <c r="CA65" s="1310"/>
      <c r="CB65" s="1310"/>
      <c r="CC65" s="1310"/>
      <c r="CD65" s="1310"/>
      <c r="CE65" s="1310"/>
      <c r="CF65" s="1310"/>
      <c r="CG65" s="1310"/>
      <c r="CH65" s="1310"/>
      <c r="CI65" s="1310"/>
      <c r="CJ65" s="1310"/>
      <c r="CK65" s="1310"/>
      <c r="CL65" s="1310"/>
      <c r="CM65" s="1310"/>
      <c r="CN65" s="1310"/>
      <c r="CO65" s="1310"/>
      <c r="CP65" s="1310"/>
      <c r="CQ65" s="1310"/>
      <c r="CR65" s="1310"/>
      <c r="CS65" s="1310"/>
      <c r="CT65" s="1310"/>
      <c r="CU65" s="1310"/>
      <c r="CV65" s="1310"/>
      <c r="CW65" s="1310"/>
      <c r="CX65" s="1310"/>
      <c r="CY65" s="1310"/>
      <c r="CZ65" s="1310"/>
      <c r="DA65" s="1310"/>
      <c r="DB65" s="1310"/>
      <c r="DC65" s="1311"/>
    </row>
    <row r="66" spans="2:107" ht="13.5" x14ac:dyDescent="0.15">
      <c r="B66" s="387"/>
      <c r="AN66" s="1312"/>
      <c r="AO66" s="1313"/>
      <c r="AP66" s="1313"/>
      <c r="AQ66" s="1313"/>
      <c r="AR66" s="1313"/>
      <c r="AS66" s="1313"/>
      <c r="AT66" s="1313"/>
      <c r="AU66" s="1313"/>
      <c r="AV66" s="1313"/>
      <c r="AW66" s="1313"/>
      <c r="AX66" s="1313"/>
      <c r="AY66" s="1313"/>
      <c r="AZ66" s="1313"/>
      <c r="BA66" s="1313"/>
      <c r="BB66" s="1313"/>
      <c r="BC66" s="1313"/>
      <c r="BD66" s="1313"/>
      <c r="BE66" s="1313"/>
      <c r="BF66" s="1313"/>
      <c r="BG66" s="1313"/>
      <c r="BH66" s="1313"/>
      <c r="BI66" s="1313"/>
      <c r="BJ66" s="1313"/>
      <c r="BK66" s="1313"/>
      <c r="BL66" s="1313"/>
      <c r="BM66" s="1313"/>
      <c r="BN66" s="1313"/>
      <c r="BO66" s="1313"/>
      <c r="BP66" s="1313"/>
      <c r="BQ66" s="1313"/>
      <c r="BR66" s="1313"/>
      <c r="BS66" s="1313"/>
      <c r="BT66" s="1313"/>
      <c r="BU66" s="1313"/>
      <c r="BV66" s="1313"/>
      <c r="BW66" s="1313"/>
      <c r="BX66" s="1313"/>
      <c r="BY66" s="1313"/>
      <c r="BZ66" s="1313"/>
      <c r="CA66" s="1313"/>
      <c r="CB66" s="1313"/>
      <c r="CC66" s="1313"/>
      <c r="CD66" s="1313"/>
      <c r="CE66" s="1313"/>
      <c r="CF66" s="1313"/>
      <c r="CG66" s="1313"/>
      <c r="CH66" s="1313"/>
      <c r="CI66" s="1313"/>
      <c r="CJ66" s="1313"/>
      <c r="CK66" s="1313"/>
      <c r="CL66" s="1313"/>
      <c r="CM66" s="1313"/>
      <c r="CN66" s="1313"/>
      <c r="CO66" s="1313"/>
      <c r="CP66" s="1313"/>
      <c r="CQ66" s="1313"/>
      <c r="CR66" s="1313"/>
      <c r="CS66" s="1313"/>
      <c r="CT66" s="1313"/>
      <c r="CU66" s="1313"/>
      <c r="CV66" s="1313"/>
      <c r="CW66" s="1313"/>
      <c r="CX66" s="1313"/>
      <c r="CY66" s="1313"/>
      <c r="CZ66" s="1313"/>
      <c r="DA66" s="1313"/>
      <c r="DB66" s="1313"/>
      <c r="DC66" s="1314"/>
    </row>
    <row r="67" spans="2:107" ht="13.5" x14ac:dyDescent="0.15">
      <c r="B67" s="387"/>
      <c r="AN67" s="1312"/>
      <c r="AO67" s="1313"/>
      <c r="AP67" s="1313"/>
      <c r="AQ67" s="1313"/>
      <c r="AR67" s="1313"/>
      <c r="AS67" s="1313"/>
      <c r="AT67" s="1313"/>
      <c r="AU67" s="1313"/>
      <c r="AV67" s="1313"/>
      <c r="AW67" s="1313"/>
      <c r="AX67" s="1313"/>
      <c r="AY67" s="1313"/>
      <c r="AZ67" s="1313"/>
      <c r="BA67" s="1313"/>
      <c r="BB67" s="1313"/>
      <c r="BC67" s="1313"/>
      <c r="BD67" s="1313"/>
      <c r="BE67" s="1313"/>
      <c r="BF67" s="1313"/>
      <c r="BG67" s="1313"/>
      <c r="BH67" s="1313"/>
      <c r="BI67" s="1313"/>
      <c r="BJ67" s="1313"/>
      <c r="BK67" s="1313"/>
      <c r="BL67" s="1313"/>
      <c r="BM67" s="1313"/>
      <c r="BN67" s="1313"/>
      <c r="BO67" s="1313"/>
      <c r="BP67" s="1313"/>
      <c r="BQ67" s="1313"/>
      <c r="BR67" s="1313"/>
      <c r="BS67" s="1313"/>
      <c r="BT67" s="1313"/>
      <c r="BU67" s="1313"/>
      <c r="BV67" s="1313"/>
      <c r="BW67" s="1313"/>
      <c r="BX67" s="1313"/>
      <c r="BY67" s="1313"/>
      <c r="BZ67" s="1313"/>
      <c r="CA67" s="1313"/>
      <c r="CB67" s="1313"/>
      <c r="CC67" s="1313"/>
      <c r="CD67" s="1313"/>
      <c r="CE67" s="1313"/>
      <c r="CF67" s="1313"/>
      <c r="CG67" s="1313"/>
      <c r="CH67" s="1313"/>
      <c r="CI67" s="1313"/>
      <c r="CJ67" s="1313"/>
      <c r="CK67" s="1313"/>
      <c r="CL67" s="1313"/>
      <c r="CM67" s="1313"/>
      <c r="CN67" s="1313"/>
      <c r="CO67" s="1313"/>
      <c r="CP67" s="1313"/>
      <c r="CQ67" s="1313"/>
      <c r="CR67" s="1313"/>
      <c r="CS67" s="1313"/>
      <c r="CT67" s="1313"/>
      <c r="CU67" s="1313"/>
      <c r="CV67" s="1313"/>
      <c r="CW67" s="1313"/>
      <c r="CX67" s="1313"/>
      <c r="CY67" s="1313"/>
      <c r="CZ67" s="1313"/>
      <c r="DA67" s="1313"/>
      <c r="DB67" s="1313"/>
      <c r="DC67" s="1314"/>
    </row>
    <row r="68" spans="2:107" ht="13.5" x14ac:dyDescent="0.15">
      <c r="B68" s="387"/>
      <c r="AN68" s="1312"/>
      <c r="AO68" s="1313"/>
      <c r="AP68" s="1313"/>
      <c r="AQ68" s="1313"/>
      <c r="AR68" s="1313"/>
      <c r="AS68" s="1313"/>
      <c r="AT68" s="1313"/>
      <c r="AU68" s="1313"/>
      <c r="AV68" s="1313"/>
      <c r="AW68" s="1313"/>
      <c r="AX68" s="1313"/>
      <c r="AY68" s="1313"/>
      <c r="AZ68" s="1313"/>
      <c r="BA68" s="1313"/>
      <c r="BB68" s="1313"/>
      <c r="BC68" s="1313"/>
      <c r="BD68" s="1313"/>
      <c r="BE68" s="1313"/>
      <c r="BF68" s="1313"/>
      <c r="BG68" s="1313"/>
      <c r="BH68" s="1313"/>
      <c r="BI68" s="1313"/>
      <c r="BJ68" s="1313"/>
      <c r="BK68" s="1313"/>
      <c r="BL68" s="1313"/>
      <c r="BM68" s="1313"/>
      <c r="BN68" s="1313"/>
      <c r="BO68" s="1313"/>
      <c r="BP68" s="1313"/>
      <c r="BQ68" s="1313"/>
      <c r="BR68" s="1313"/>
      <c r="BS68" s="1313"/>
      <c r="BT68" s="1313"/>
      <c r="BU68" s="1313"/>
      <c r="BV68" s="1313"/>
      <c r="BW68" s="1313"/>
      <c r="BX68" s="1313"/>
      <c r="BY68" s="1313"/>
      <c r="BZ68" s="1313"/>
      <c r="CA68" s="1313"/>
      <c r="CB68" s="1313"/>
      <c r="CC68" s="1313"/>
      <c r="CD68" s="1313"/>
      <c r="CE68" s="1313"/>
      <c r="CF68" s="1313"/>
      <c r="CG68" s="1313"/>
      <c r="CH68" s="1313"/>
      <c r="CI68" s="1313"/>
      <c r="CJ68" s="1313"/>
      <c r="CK68" s="1313"/>
      <c r="CL68" s="1313"/>
      <c r="CM68" s="1313"/>
      <c r="CN68" s="1313"/>
      <c r="CO68" s="1313"/>
      <c r="CP68" s="1313"/>
      <c r="CQ68" s="1313"/>
      <c r="CR68" s="1313"/>
      <c r="CS68" s="1313"/>
      <c r="CT68" s="1313"/>
      <c r="CU68" s="1313"/>
      <c r="CV68" s="1313"/>
      <c r="CW68" s="1313"/>
      <c r="CX68" s="1313"/>
      <c r="CY68" s="1313"/>
      <c r="CZ68" s="1313"/>
      <c r="DA68" s="1313"/>
      <c r="DB68" s="1313"/>
      <c r="DC68" s="1314"/>
    </row>
    <row r="69" spans="2:107" ht="13.5" x14ac:dyDescent="0.15">
      <c r="B69" s="387"/>
      <c r="AN69" s="1315"/>
      <c r="AO69" s="1316"/>
      <c r="AP69" s="1316"/>
      <c r="AQ69" s="1316"/>
      <c r="AR69" s="1316"/>
      <c r="AS69" s="1316"/>
      <c r="AT69" s="1316"/>
      <c r="AU69" s="1316"/>
      <c r="AV69" s="1316"/>
      <c r="AW69" s="1316"/>
      <c r="AX69" s="1316"/>
      <c r="AY69" s="1316"/>
      <c r="AZ69" s="1316"/>
      <c r="BA69" s="1316"/>
      <c r="BB69" s="1316"/>
      <c r="BC69" s="1316"/>
      <c r="BD69" s="1316"/>
      <c r="BE69" s="1316"/>
      <c r="BF69" s="1316"/>
      <c r="BG69" s="1316"/>
      <c r="BH69" s="1316"/>
      <c r="BI69" s="1316"/>
      <c r="BJ69" s="1316"/>
      <c r="BK69" s="1316"/>
      <c r="BL69" s="1316"/>
      <c r="BM69" s="1316"/>
      <c r="BN69" s="1316"/>
      <c r="BO69" s="1316"/>
      <c r="BP69" s="1316"/>
      <c r="BQ69" s="1316"/>
      <c r="BR69" s="1316"/>
      <c r="BS69" s="1316"/>
      <c r="BT69" s="1316"/>
      <c r="BU69" s="1316"/>
      <c r="BV69" s="1316"/>
      <c r="BW69" s="1316"/>
      <c r="BX69" s="1316"/>
      <c r="BY69" s="1316"/>
      <c r="BZ69" s="1316"/>
      <c r="CA69" s="1316"/>
      <c r="CB69" s="1316"/>
      <c r="CC69" s="1316"/>
      <c r="CD69" s="1316"/>
      <c r="CE69" s="1316"/>
      <c r="CF69" s="1316"/>
      <c r="CG69" s="1316"/>
      <c r="CH69" s="1316"/>
      <c r="CI69" s="1316"/>
      <c r="CJ69" s="1316"/>
      <c r="CK69" s="1316"/>
      <c r="CL69" s="1316"/>
      <c r="CM69" s="1316"/>
      <c r="CN69" s="1316"/>
      <c r="CO69" s="1316"/>
      <c r="CP69" s="1316"/>
      <c r="CQ69" s="1316"/>
      <c r="CR69" s="1316"/>
      <c r="CS69" s="1316"/>
      <c r="CT69" s="1316"/>
      <c r="CU69" s="1316"/>
      <c r="CV69" s="1316"/>
      <c r="CW69" s="1316"/>
      <c r="CX69" s="1316"/>
      <c r="CY69" s="1316"/>
      <c r="CZ69" s="1316"/>
      <c r="DA69" s="1316"/>
      <c r="DB69" s="1316"/>
      <c r="DC69" s="1317"/>
    </row>
    <row r="70" spans="2:107" ht="13.5" x14ac:dyDescent="0.15">
      <c r="B70" s="387"/>
      <c r="H70" s="401"/>
      <c r="I70" s="401"/>
      <c r="J70" s="399"/>
      <c r="K70" s="399"/>
      <c r="L70" s="398"/>
      <c r="M70" s="399"/>
      <c r="N70" s="398"/>
      <c r="AN70" s="394"/>
      <c r="AO70" s="394"/>
      <c r="AP70" s="394"/>
      <c r="AZ70" s="394"/>
      <c r="BA70" s="394"/>
      <c r="BB70" s="394"/>
      <c r="BL70" s="394"/>
      <c r="BM70" s="394"/>
      <c r="BN70" s="394"/>
      <c r="BX70" s="394"/>
      <c r="BY70" s="394"/>
      <c r="BZ70" s="394"/>
      <c r="CJ70" s="394"/>
      <c r="CK70" s="394"/>
      <c r="CL70" s="394"/>
      <c r="CV70" s="394"/>
      <c r="CW70" s="394"/>
      <c r="CX70" s="394"/>
    </row>
    <row r="71" spans="2:107" ht="13.5" x14ac:dyDescent="0.15">
      <c r="B71" s="387"/>
      <c r="G71" s="397"/>
      <c r="I71" s="400"/>
      <c r="J71" s="399"/>
      <c r="K71" s="399"/>
      <c r="L71" s="398"/>
      <c r="M71" s="399"/>
      <c r="N71" s="398"/>
      <c r="AM71" s="397"/>
      <c r="AN71" s="386" t="s">
        <v>603</v>
      </c>
    </row>
    <row r="72" spans="2:107" ht="13.5" x14ac:dyDescent="0.15">
      <c r="B72" s="387"/>
      <c r="G72" s="1318"/>
      <c r="H72" s="1318"/>
      <c r="I72" s="1318"/>
      <c r="J72" s="1318"/>
      <c r="K72" s="396"/>
      <c r="L72" s="396"/>
      <c r="M72" s="395"/>
      <c r="N72" s="395"/>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22" t="s">
        <v>543</v>
      </c>
      <c r="BQ72" s="1322"/>
      <c r="BR72" s="1322"/>
      <c r="BS72" s="1322"/>
      <c r="BT72" s="1322"/>
      <c r="BU72" s="1322"/>
      <c r="BV72" s="1322"/>
      <c r="BW72" s="1322"/>
      <c r="BX72" s="1322" t="s">
        <v>544</v>
      </c>
      <c r="BY72" s="1322"/>
      <c r="BZ72" s="1322"/>
      <c r="CA72" s="1322"/>
      <c r="CB72" s="1322"/>
      <c r="CC72" s="1322"/>
      <c r="CD72" s="1322"/>
      <c r="CE72" s="1322"/>
      <c r="CF72" s="1322" t="s">
        <v>545</v>
      </c>
      <c r="CG72" s="1322"/>
      <c r="CH72" s="1322"/>
      <c r="CI72" s="1322"/>
      <c r="CJ72" s="1322"/>
      <c r="CK72" s="1322"/>
      <c r="CL72" s="1322"/>
      <c r="CM72" s="1322"/>
      <c r="CN72" s="1322" t="s">
        <v>546</v>
      </c>
      <c r="CO72" s="1322"/>
      <c r="CP72" s="1322"/>
      <c r="CQ72" s="1322"/>
      <c r="CR72" s="1322"/>
      <c r="CS72" s="1322"/>
      <c r="CT72" s="1322"/>
      <c r="CU72" s="1322"/>
      <c r="CV72" s="1322" t="s">
        <v>547</v>
      </c>
      <c r="CW72" s="1322"/>
      <c r="CX72" s="1322"/>
      <c r="CY72" s="1322"/>
      <c r="CZ72" s="1322"/>
      <c r="DA72" s="1322"/>
      <c r="DB72" s="1322"/>
      <c r="DC72" s="1322"/>
    </row>
    <row r="73" spans="2:107" ht="13.5" x14ac:dyDescent="0.15">
      <c r="B73" s="387"/>
      <c r="G73" s="1325"/>
      <c r="H73" s="1325"/>
      <c r="I73" s="1325"/>
      <c r="J73" s="1325"/>
      <c r="K73" s="1329"/>
      <c r="L73" s="1329"/>
      <c r="M73" s="1329"/>
      <c r="N73" s="1329"/>
      <c r="AM73" s="394"/>
      <c r="AN73" s="1323" t="s">
        <v>602</v>
      </c>
      <c r="AO73" s="1323"/>
      <c r="AP73" s="1323"/>
      <c r="AQ73" s="1323"/>
      <c r="AR73" s="1323"/>
      <c r="AS73" s="1323"/>
      <c r="AT73" s="1323"/>
      <c r="AU73" s="1323"/>
      <c r="AV73" s="1323"/>
      <c r="AW73" s="1323"/>
      <c r="AX73" s="1323"/>
      <c r="AY73" s="1323"/>
      <c r="AZ73" s="1323"/>
      <c r="BA73" s="1323"/>
      <c r="BB73" s="1323" t="s">
        <v>600</v>
      </c>
      <c r="BC73" s="1323"/>
      <c r="BD73" s="1323"/>
      <c r="BE73" s="1323"/>
      <c r="BF73" s="1323"/>
      <c r="BG73" s="1323"/>
      <c r="BH73" s="1323"/>
      <c r="BI73" s="1323"/>
      <c r="BJ73" s="1323"/>
      <c r="BK73" s="1323"/>
      <c r="BL73" s="1323"/>
      <c r="BM73" s="1323"/>
      <c r="BN73" s="1323"/>
      <c r="BO73" s="1323"/>
      <c r="BP73" s="1324">
        <v>7.8</v>
      </c>
      <c r="BQ73" s="1324"/>
      <c r="BR73" s="1324"/>
      <c r="BS73" s="1324"/>
      <c r="BT73" s="1324"/>
      <c r="BU73" s="1324"/>
      <c r="BV73" s="1324"/>
      <c r="BW73" s="1324"/>
      <c r="BX73" s="1324"/>
      <c r="BY73" s="1324"/>
      <c r="BZ73" s="1324"/>
      <c r="CA73" s="1324"/>
      <c r="CB73" s="1324"/>
      <c r="CC73" s="1324"/>
      <c r="CD73" s="1324"/>
      <c r="CE73" s="1324"/>
      <c r="CF73" s="1324"/>
      <c r="CG73" s="1324"/>
      <c r="CH73" s="1324"/>
      <c r="CI73" s="1324"/>
      <c r="CJ73" s="1324"/>
      <c r="CK73" s="1324"/>
      <c r="CL73" s="1324"/>
      <c r="CM73" s="1324"/>
      <c r="CN73" s="1324"/>
      <c r="CO73" s="1324"/>
      <c r="CP73" s="1324"/>
      <c r="CQ73" s="1324"/>
      <c r="CR73" s="1324"/>
      <c r="CS73" s="1324"/>
      <c r="CT73" s="1324"/>
      <c r="CU73" s="1324"/>
      <c r="CV73" s="1324">
        <v>3.4</v>
      </c>
      <c r="CW73" s="1324"/>
      <c r="CX73" s="1324"/>
      <c r="CY73" s="1324"/>
      <c r="CZ73" s="1324"/>
      <c r="DA73" s="1324"/>
      <c r="DB73" s="1324"/>
      <c r="DC73" s="1324"/>
    </row>
    <row r="74" spans="2:107" ht="13.5" x14ac:dyDescent="0.15">
      <c r="B74" s="387"/>
      <c r="G74" s="1325"/>
      <c r="H74" s="1325"/>
      <c r="I74" s="1325"/>
      <c r="J74" s="1325"/>
      <c r="K74" s="1329"/>
      <c r="L74" s="1329"/>
      <c r="M74" s="1329"/>
      <c r="N74" s="1329"/>
      <c r="AM74" s="394"/>
      <c r="AN74" s="1323"/>
      <c r="AO74" s="1323"/>
      <c r="AP74" s="1323"/>
      <c r="AQ74" s="1323"/>
      <c r="AR74" s="1323"/>
      <c r="AS74" s="1323"/>
      <c r="AT74" s="1323"/>
      <c r="AU74" s="1323"/>
      <c r="AV74" s="1323"/>
      <c r="AW74" s="1323"/>
      <c r="AX74" s="1323"/>
      <c r="AY74" s="1323"/>
      <c r="AZ74" s="1323"/>
      <c r="BA74" s="1323"/>
      <c r="BB74" s="1323"/>
      <c r="BC74" s="1323"/>
      <c r="BD74" s="1323"/>
      <c r="BE74" s="1323"/>
      <c r="BF74" s="1323"/>
      <c r="BG74" s="1323"/>
      <c r="BH74" s="1323"/>
      <c r="BI74" s="1323"/>
      <c r="BJ74" s="1323"/>
      <c r="BK74" s="1323"/>
      <c r="BL74" s="1323"/>
      <c r="BM74" s="1323"/>
      <c r="BN74" s="1323"/>
      <c r="BO74" s="1323"/>
      <c r="BP74" s="1324"/>
      <c r="BQ74" s="1324"/>
      <c r="BR74" s="1324"/>
      <c r="BS74" s="1324"/>
      <c r="BT74" s="1324"/>
      <c r="BU74" s="1324"/>
      <c r="BV74" s="1324"/>
      <c r="BW74" s="1324"/>
      <c r="BX74" s="1324"/>
      <c r="BY74" s="1324"/>
      <c r="BZ74" s="1324"/>
      <c r="CA74" s="1324"/>
      <c r="CB74" s="1324"/>
      <c r="CC74" s="1324"/>
      <c r="CD74" s="1324"/>
      <c r="CE74" s="1324"/>
      <c r="CF74" s="1324"/>
      <c r="CG74" s="1324"/>
      <c r="CH74" s="1324"/>
      <c r="CI74" s="1324"/>
      <c r="CJ74" s="1324"/>
      <c r="CK74" s="1324"/>
      <c r="CL74" s="1324"/>
      <c r="CM74" s="1324"/>
      <c r="CN74" s="1324"/>
      <c r="CO74" s="1324"/>
      <c r="CP74" s="1324"/>
      <c r="CQ74" s="1324"/>
      <c r="CR74" s="1324"/>
      <c r="CS74" s="1324"/>
      <c r="CT74" s="1324"/>
      <c r="CU74" s="1324"/>
      <c r="CV74" s="1324"/>
      <c r="CW74" s="1324"/>
      <c r="CX74" s="1324"/>
      <c r="CY74" s="1324"/>
      <c r="CZ74" s="1324"/>
      <c r="DA74" s="1324"/>
      <c r="DB74" s="1324"/>
      <c r="DC74" s="1324"/>
    </row>
    <row r="75" spans="2:107" ht="13.5" x14ac:dyDescent="0.15">
      <c r="B75" s="387"/>
      <c r="G75" s="1325"/>
      <c r="H75" s="1325"/>
      <c r="I75" s="1318"/>
      <c r="J75" s="1318"/>
      <c r="K75" s="1326"/>
      <c r="L75" s="1326"/>
      <c r="M75" s="1326"/>
      <c r="N75" s="1326"/>
      <c r="AM75" s="394"/>
      <c r="AN75" s="1323"/>
      <c r="AO75" s="1323"/>
      <c r="AP75" s="1323"/>
      <c r="AQ75" s="1323"/>
      <c r="AR75" s="1323"/>
      <c r="AS75" s="1323"/>
      <c r="AT75" s="1323"/>
      <c r="AU75" s="1323"/>
      <c r="AV75" s="1323"/>
      <c r="AW75" s="1323"/>
      <c r="AX75" s="1323"/>
      <c r="AY75" s="1323"/>
      <c r="AZ75" s="1323"/>
      <c r="BA75" s="1323"/>
      <c r="BB75" s="1323" t="s">
        <v>599</v>
      </c>
      <c r="BC75" s="1323"/>
      <c r="BD75" s="1323"/>
      <c r="BE75" s="1323"/>
      <c r="BF75" s="1323"/>
      <c r="BG75" s="1323"/>
      <c r="BH75" s="1323"/>
      <c r="BI75" s="1323"/>
      <c r="BJ75" s="1323"/>
      <c r="BK75" s="1323"/>
      <c r="BL75" s="1323"/>
      <c r="BM75" s="1323"/>
      <c r="BN75" s="1323"/>
      <c r="BO75" s="1323"/>
      <c r="BP75" s="1324">
        <v>6.5</v>
      </c>
      <c r="BQ75" s="1324"/>
      <c r="BR75" s="1324"/>
      <c r="BS75" s="1324"/>
      <c r="BT75" s="1324"/>
      <c r="BU75" s="1324"/>
      <c r="BV75" s="1324"/>
      <c r="BW75" s="1324"/>
      <c r="BX75" s="1324">
        <v>6.6</v>
      </c>
      <c r="BY75" s="1324"/>
      <c r="BZ75" s="1324"/>
      <c r="CA75" s="1324"/>
      <c r="CB75" s="1324"/>
      <c r="CC75" s="1324"/>
      <c r="CD75" s="1324"/>
      <c r="CE75" s="1324"/>
      <c r="CF75" s="1324">
        <v>6</v>
      </c>
      <c r="CG75" s="1324"/>
      <c r="CH75" s="1324"/>
      <c r="CI75" s="1324"/>
      <c r="CJ75" s="1324"/>
      <c r="CK75" s="1324"/>
      <c r="CL75" s="1324"/>
      <c r="CM75" s="1324"/>
      <c r="CN75" s="1324">
        <v>6.7</v>
      </c>
      <c r="CO75" s="1324"/>
      <c r="CP75" s="1324"/>
      <c r="CQ75" s="1324"/>
      <c r="CR75" s="1324"/>
      <c r="CS75" s="1324"/>
      <c r="CT75" s="1324"/>
      <c r="CU75" s="1324"/>
      <c r="CV75" s="1324">
        <v>6.8</v>
      </c>
      <c r="CW75" s="1324"/>
      <c r="CX75" s="1324"/>
      <c r="CY75" s="1324"/>
      <c r="CZ75" s="1324"/>
      <c r="DA75" s="1324"/>
      <c r="DB75" s="1324"/>
      <c r="DC75" s="1324"/>
    </row>
    <row r="76" spans="2:107" ht="13.5" x14ac:dyDescent="0.15">
      <c r="B76" s="387"/>
      <c r="G76" s="1325"/>
      <c r="H76" s="1325"/>
      <c r="I76" s="1318"/>
      <c r="J76" s="1318"/>
      <c r="K76" s="1326"/>
      <c r="L76" s="1326"/>
      <c r="M76" s="1326"/>
      <c r="N76" s="1326"/>
      <c r="AM76" s="394"/>
      <c r="AN76" s="1323"/>
      <c r="AO76" s="1323"/>
      <c r="AP76" s="1323"/>
      <c r="AQ76" s="1323"/>
      <c r="AR76" s="1323"/>
      <c r="AS76" s="1323"/>
      <c r="AT76" s="1323"/>
      <c r="AU76" s="1323"/>
      <c r="AV76" s="1323"/>
      <c r="AW76" s="1323"/>
      <c r="AX76" s="1323"/>
      <c r="AY76" s="1323"/>
      <c r="AZ76" s="1323"/>
      <c r="BA76" s="1323"/>
      <c r="BB76" s="1323"/>
      <c r="BC76" s="1323"/>
      <c r="BD76" s="1323"/>
      <c r="BE76" s="1323"/>
      <c r="BF76" s="1323"/>
      <c r="BG76" s="1323"/>
      <c r="BH76" s="1323"/>
      <c r="BI76" s="1323"/>
      <c r="BJ76" s="1323"/>
      <c r="BK76" s="1323"/>
      <c r="BL76" s="1323"/>
      <c r="BM76" s="1323"/>
      <c r="BN76" s="1323"/>
      <c r="BO76" s="1323"/>
      <c r="BP76" s="1324"/>
      <c r="BQ76" s="1324"/>
      <c r="BR76" s="1324"/>
      <c r="BS76" s="1324"/>
      <c r="BT76" s="1324"/>
      <c r="BU76" s="1324"/>
      <c r="BV76" s="1324"/>
      <c r="BW76" s="1324"/>
      <c r="BX76" s="1324"/>
      <c r="BY76" s="1324"/>
      <c r="BZ76" s="1324"/>
      <c r="CA76" s="1324"/>
      <c r="CB76" s="1324"/>
      <c r="CC76" s="1324"/>
      <c r="CD76" s="1324"/>
      <c r="CE76" s="1324"/>
      <c r="CF76" s="1324"/>
      <c r="CG76" s="1324"/>
      <c r="CH76" s="1324"/>
      <c r="CI76" s="1324"/>
      <c r="CJ76" s="1324"/>
      <c r="CK76" s="1324"/>
      <c r="CL76" s="1324"/>
      <c r="CM76" s="1324"/>
      <c r="CN76" s="1324"/>
      <c r="CO76" s="1324"/>
      <c r="CP76" s="1324"/>
      <c r="CQ76" s="1324"/>
      <c r="CR76" s="1324"/>
      <c r="CS76" s="1324"/>
      <c r="CT76" s="1324"/>
      <c r="CU76" s="1324"/>
      <c r="CV76" s="1324"/>
      <c r="CW76" s="1324"/>
      <c r="CX76" s="1324"/>
      <c r="CY76" s="1324"/>
      <c r="CZ76" s="1324"/>
      <c r="DA76" s="1324"/>
      <c r="DB76" s="1324"/>
      <c r="DC76" s="1324"/>
    </row>
    <row r="77" spans="2:107" ht="13.5" x14ac:dyDescent="0.15">
      <c r="B77" s="387"/>
      <c r="G77" s="1318"/>
      <c r="H77" s="1318"/>
      <c r="I77" s="1318"/>
      <c r="J77" s="1318"/>
      <c r="K77" s="1329"/>
      <c r="L77" s="1329"/>
      <c r="M77" s="1329"/>
      <c r="N77" s="1329"/>
      <c r="AN77" s="1322" t="s">
        <v>601</v>
      </c>
      <c r="AO77" s="1322"/>
      <c r="AP77" s="1322"/>
      <c r="AQ77" s="1322"/>
      <c r="AR77" s="1322"/>
      <c r="AS77" s="1322"/>
      <c r="AT77" s="1322"/>
      <c r="AU77" s="1322"/>
      <c r="AV77" s="1322"/>
      <c r="AW77" s="1322"/>
      <c r="AX77" s="1322"/>
      <c r="AY77" s="1322"/>
      <c r="AZ77" s="1322"/>
      <c r="BA77" s="1322"/>
      <c r="BB77" s="1323" t="s">
        <v>600</v>
      </c>
      <c r="BC77" s="1323"/>
      <c r="BD77" s="1323"/>
      <c r="BE77" s="1323"/>
      <c r="BF77" s="1323"/>
      <c r="BG77" s="1323"/>
      <c r="BH77" s="1323"/>
      <c r="BI77" s="1323"/>
      <c r="BJ77" s="1323"/>
      <c r="BK77" s="1323"/>
      <c r="BL77" s="1323"/>
      <c r="BM77" s="1323"/>
      <c r="BN77" s="1323"/>
      <c r="BO77" s="1323"/>
      <c r="BP77" s="1324">
        <v>20.2</v>
      </c>
      <c r="BQ77" s="1324"/>
      <c r="BR77" s="1324"/>
      <c r="BS77" s="1324"/>
      <c r="BT77" s="1324"/>
      <c r="BU77" s="1324"/>
      <c r="BV77" s="1324"/>
      <c r="BW77" s="1324"/>
      <c r="BX77" s="1324">
        <v>0</v>
      </c>
      <c r="BY77" s="1324"/>
      <c r="BZ77" s="1324"/>
      <c r="CA77" s="1324"/>
      <c r="CB77" s="1324"/>
      <c r="CC77" s="1324"/>
      <c r="CD77" s="1324"/>
      <c r="CE77" s="1324"/>
      <c r="CF77" s="1324">
        <v>0</v>
      </c>
      <c r="CG77" s="1324"/>
      <c r="CH77" s="1324"/>
      <c r="CI77" s="1324"/>
      <c r="CJ77" s="1324"/>
      <c r="CK77" s="1324"/>
      <c r="CL77" s="1324"/>
      <c r="CM77" s="1324"/>
      <c r="CN77" s="1324">
        <v>0</v>
      </c>
      <c r="CO77" s="1324"/>
      <c r="CP77" s="1324"/>
      <c r="CQ77" s="1324"/>
      <c r="CR77" s="1324"/>
      <c r="CS77" s="1324"/>
      <c r="CT77" s="1324"/>
      <c r="CU77" s="1324"/>
      <c r="CV77" s="1324">
        <v>3.1</v>
      </c>
      <c r="CW77" s="1324"/>
      <c r="CX77" s="1324"/>
      <c r="CY77" s="1324"/>
      <c r="CZ77" s="1324"/>
      <c r="DA77" s="1324"/>
      <c r="DB77" s="1324"/>
      <c r="DC77" s="1324"/>
    </row>
    <row r="78" spans="2:107" ht="13.5" x14ac:dyDescent="0.15">
      <c r="B78" s="387"/>
      <c r="G78" s="1318"/>
      <c r="H78" s="1318"/>
      <c r="I78" s="1318"/>
      <c r="J78" s="1318"/>
      <c r="K78" s="1329"/>
      <c r="L78" s="1329"/>
      <c r="M78" s="1329"/>
      <c r="N78" s="1329"/>
      <c r="AN78" s="1322"/>
      <c r="AO78" s="1322"/>
      <c r="AP78" s="1322"/>
      <c r="AQ78" s="1322"/>
      <c r="AR78" s="1322"/>
      <c r="AS78" s="1322"/>
      <c r="AT78" s="1322"/>
      <c r="AU78" s="1322"/>
      <c r="AV78" s="1322"/>
      <c r="AW78" s="1322"/>
      <c r="AX78" s="1322"/>
      <c r="AY78" s="1322"/>
      <c r="AZ78" s="1322"/>
      <c r="BA78" s="1322"/>
      <c r="BB78" s="1323"/>
      <c r="BC78" s="1323"/>
      <c r="BD78" s="1323"/>
      <c r="BE78" s="1323"/>
      <c r="BF78" s="1323"/>
      <c r="BG78" s="1323"/>
      <c r="BH78" s="1323"/>
      <c r="BI78" s="1323"/>
      <c r="BJ78" s="1323"/>
      <c r="BK78" s="1323"/>
      <c r="BL78" s="1323"/>
      <c r="BM78" s="1323"/>
      <c r="BN78" s="1323"/>
      <c r="BO78" s="1323"/>
      <c r="BP78" s="1324"/>
      <c r="BQ78" s="1324"/>
      <c r="BR78" s="1324"/>
      <c r="BS78" s="1324"/>
      <c r="BT78" s="1324"/>
      <c r="BU78" s="1324"/>
      <c r="BV78" s="1324"/>
      <c r="BW78" s="1324"/>
      <c r="BX78" s="1324"/>
      <c r="BY78" s="1324"/>
      <c r="BZ78" s="1324"/>
      <c r="CA78" s="1324"/>
      <c r="CB78" s="1324"/>
      <c r="CC78" s="1324"/>
      <c r="CD78" s="1324"/>
      <c r="CE78" s="1324"/>
      <c r="CF78" s="1324"/>
      <c r="CG78" s="1324"/>
      <c r="CH78" s="1324"/>
      <c r="CI78" s="1324"/>
      <c r="CJ78" s="1324"/>
      <c r="CK78" s="1324"/>
      <c r="CL78" s="1324"/>
      <c r="CM78" s="1324"/>
      <c r="CN78" s="1324"/>
      <c r="CO78" s="1324"/>
      <c r="CP78" s="1324"/>
      <c r="CQ78" s="1324"/>
      <c r="CR78" s="1324"/>
      <c r="CS78" s="1324"/>
      <c r="CT78" s="1324"/>
      <c r="CU78" s="1324"/>
      <c r="CV78" s="1324"/>
      <c r="CW78" s="1324"/>
      <c r="CX78" s="1324"/>
      <c r="CY78" s="1324"/>
      <c r="CZ78" s="1324"/>
      <c r="DA78" s="1324"/>
      <c r="DB78" s="1324"/>
      <c r="DC78" s="1324"/>
    </row>
    <row r="79" spans="2:107" ht="13.5" x14ac:dyDescent="0.15">
      <c r="B79" s="387"/>
      <c r="G79" s="1318"/>
      <c r="H79" s="1318"/>
      <c r="I79" s="1328"/>
      <c r="J79" s="1328"/>
      <c r="K79" s="1330"/>
      <c r="L79" s="1330"/>
      <c r="M79" s="1330"/>
      <c r="N79" s="1330"/>
      <c r="AN79" s="1322"/>
      <c r="AO79" s="1322"/>
      <c r="AP79" s="1322"/>
      <c r="AQ79" s="1322"/>
      <c r="AR79" s="1322"/>
      <c r="AS79" s="1322"/>
      <c r="AT79" s="1322"/>
      <c r="AU79" s="1322"/>
      <c r="AV79" s="1322"/>
      <c r="AW79" s="1322"/>
      <c r="AX79" s="1322"/>
      <c r="AY79" s="1322"/>
      <c r="AZ79" s="1322"/>
      <c r="BA79" s="1322"/>
      <c r="BB79" s="1323" t="s">
        <v>599</v>
      </c>
      <c r="BC79" s="1323"/>
      <c r="BD79" s="1323"/>
      <c r="BE79" s="1323"/>
      <c r="BF79" s="1323"/>
      <c r="BG79" s="1323"/>
      <c r="BH79" s="1323"/>
      <c r="BI79" s="1323"/>
      <c r="BJ79" s="1323"/>
      <c r="BK79" s="1323"/>
      <c r="BL79" s="1323"/>
      <c r="BM79" s="1323"/>
      <c r="BN79" s="1323"/>
      <c r="BO79" s="1323"/>
      <c r="BP79" s="1324">
        <v>9.3000000000000007</v>
      </c>
      <c r="BQ79" s="1324"/>
      <c r="BR79" s="1324"/>
      <c r="BS79" s="1324"/>
      <c r="BT79" s="1324"/>
      <c r="BU79" s="1324"/>
      <c r="BV79" s="1324"/>
      <c r="BW79" s="1324"/>
      <c r="BX79" s="1324">
        <v>7.9</v>
      </c>
      <c r="BY79" s="1324"/>
      <c r="BZ79" s="1324"/>
      <c r="CA79" s="1324"/>
      <c r="CB79" s="1324"/>
      <c r="CC79" s="1324"/>
      <c r="CD79" s="1324"/>
      <c r="CE79" s="1324"/>
      <c r="CF79" s="1324">
        <v>7.9</v>
      </c>
      <c r="CG79" s="1324"/>
      <c r="CH79" s="1324"/>
      <c r="CI79" s="1324"/>
      <c r="CJ79" s="1324"/>
      <c r="CK79" s="1324"/>
      <c r="CL79" s="1324"/>
      <c r="CM79" s="1324"/>
      <c r="CN79" s="1324">
        <v>7.8</v>
      </c>
      <c r="CO79" s="1324"/>
      <c r="CP79" s="1324"/>
      <c r="CQ79" s="1324"/>
      <c r="CR79" s="1324"/>
      <c r="CS79" s="1324"/>
      <c r="CT79" s="1324"/>
      <c r="CU79" s="1324"/>
      <c r="CV79" s="1324">
        <v>7.9</v>
      </c>
      <c r="CW79" s="1324"/>
      <c r="CX79" s="1324"/>
      <c r="CY79" s="1324"/>
      <c r="CZ79" s="1324"/>
      <c r="DA79" s="1324"/>
      <c r="DB79" s="1324"/>
      <c r="DC79" s="1324"/>
    </row>
    <row r="80" spans="2:107" ht="13.5" x14ac:dyDescent="0.15">
      <c r="B80" s="387"/>
      <c r="G80" s="1318"/>
      <c r="H80" s="1318"/>
      <c r="I80" s="1328"/>
      <c r="J80" s="1328"/>
      <c r="K80" s="1330"/>
      <c r="L80" s="1330"/>
      <c r="M80" s="1330"/>
      <c r="N80" s="1330"/>
      <c r="AN80" s="1322"/>
      <c r="AO80" s="1322"/>
      <c r="AP80" s="1322"/>
      <c r="AQ80" s="1322"/>
      <c r="AR80" s="1322"/>
      <c r="AS80" s="1322"/>
      <c r="AT80" s="1322"/>
      <c r="AU80" s="1322"/>
      <c r="AV80" s="1322"/>
      <c r="AW80" s="1322"/>
      <c r="AX80" s="1322"/>
      <c r="AY80" s="1322"/>
      <c r="AZ80" s="1322"/>
      <c r="BA80" s="1322"/>
      <c r="BB80" s="1323"/>
      <c r="BC80" s="1323"/>
      <c r="BD80" s="1323"/>
      <c r="BE80" s="1323"/>
      <c r="BF80" s="1323"/>
      <c r="BG80" s="1323"/>
      <c r="BH80" s="1323"/>
      <c r="BI80" s="1323"/>
      <c r="BJ80" s="1323"/>
      <c r="BK80" s="1323"/>
      <c r="BL80" s="1323"/>
      <c r="BM80" s="1323"/>
      <c r="BN80" s="1323"/>
      <c r="BO80" s="1323"/>
      <c r="BP80" s="1324"/>
      <c r="BQ80" s="1324"/>
      <c r="BR80" s="1324"/>
      <c r="BS80" s="1324"/>
      <c r="BT80" s="1324"/>
      <c r="BU80" s="1324"/>
      <c r="BV80" s="1324"/>
      <c r="BW80" s="1324"/>
      <c r="BX80" s="1324"/>
      <c r="BY80" s="1324"/>
      <c r="BZ80" s="1324"/>
      <c r="CA80" s="1324"/>
      <c r="CB80" s="1324"/>
      <c r="CC80" s="1324"/>
      <c r="CD80" s="1324"/>
      <c r="CE80" s="1324"/>
      <c r="CF80" s="1324"/>
      <c r="CG80" s="1324"/>
      <c r="CH80" s="1324"/>
      <c r="CI80" s="1324"/>
      <c r="CJ80" s="1324"/>
      <c r="CK80" s="1324"/>
      <c r="CL80" s="1324"/>
      <c r="CM80" s="1324"/>
      <c r="CN80" s="1324"/>
      <c r="CO80" s="1324"/>
      <c r="CP80" s="1324"/>
      <c r="CQ80" s="1324"/>
      <c r="CR80" s="1324"/>
      <c r="CS80" s="1324"/>
      <c r="CT80" s="1324"/>
      <c r="CU80" s="1324"/>
      <c r="CV80" s="1324"/>
      <c r="CW80" s="1324"/>
      <c r="CX80" s="1324"/>
      <c r="CY80" s="1324"/>
      <c r="CZ80" s="1324"/>
      <c r="DA80" s="1324"/>
      <c r="DB80" s="1324"/>
      <c r="DC80" s="1324"/>
    </row>
    <row r="81" spans="2:109" ht="13.5" x14ac:dyDescent="0.15">
      <c r="B81" s="387"/>
    </row>
    <row r="82" spans="2:109" ht="17.25" x14ac:dyDescent="0.15">
      <c r="B82" s="387"/>
      <c r="K82" s="393"/>
      <c r="L82" s="393"/>
      <c r="M82" s="393"/>
      <c r="N82" s="393"/>
      <c r="AQ82" s="393"/>
      <c r="AR82" s="393"/>
      <c r="AS82" s="393"/>
      <c r="AT82" s="393"/>
      <c r="BC82" s="393"/>
      <c r="BD82" s="393"/>
      <c r="BE82" s="393"/>
      <c r="BF82" s="393"/>
      <c r="BO82" s="393"/>
      <c r="BP82" s="393"/>
      <c r="BQ82" s="393"/>
      <c r="BR82" s="393"/>
      <c r="CA82" s="393"/>
      <c r="CB82" s="393"/>
      <c r="CC82" s="393"/>
      <c r="CD82" s="393"/>
      <c r="CM82" s="393"/>
      <c r="CN82" s="393"/>
      <c r="CO82" s="393"/>
      <c r="CP82" s="393"/>
      <c r="CY82" s="393"/>
      <c r="CZ82" s="393"/>
      <c r="DA82" s="393"/>
      <c r="DB82" s="393"/>
      <c r="DC82" s="393"/>
    </row>
    <row r="83" spans="2:109" ht="13.5" x14ac:dyDescent="0.15">
      <c r="B83" s="392"/>
      <c r="C83" s="391"/>
      <c r="D83" s="391"/>
      <c r="E83" s="391"/>
      <c r="F83" s="391"/>
      <c r="G83" s="391"/>
      <c r="H83" s="391"/>
      <c r="I83" s="391"/>
      <c r="J83" s="391"/>
      <c r="K83" s="391"/>
      <c r="L83" s="391"/>
      <c r="M83" s="391"/>
      <c r="N83" s="391"/>
      <c r="O83" s="391"/>
      <c r="P83" s="391"/>
      <c r="Q83" s="391"/>
      <c r="R83" s="391"/>
      <c r="S83" s="391"/>
      <c r="T83" s="391"/>
      <c r="U83" s="391"/>
      <c r="V83" s="391"/>
      <c r="W83" s="391"/>
      <c r="X83" s="391"/>
      <c r="Y83" s="391"/>
      <c r="Z83" s="391"/>
      <c r="AA83" s="391"/>
      <c r="AB83" s="391"/>
      <c r="AC83" s="391"/>
      <c r="AD83" s="391"/>
      <c r="AE83" s="391"/>
      <c r="AF83" s="391"/>
      <c r="AG83" s="391"/>
      <c r="AH83" s="391"/>
      <c r="AI83" s="391"/>
      <c r="AJ83" s="391"/>
      <c r="AK83" s="391"/>
      <c r="AL83" s="391"/>
      <c r="AM83" s="391"/>
      <c r="AN83" s="391"/>
      <c r="AO83" s="391"/>
      <c r="AP83" s="391"/>
      <c r="AQ83" s="391"/>
      <c r="AR83" s="391"/>
      <c r="AS83" s="391"/>
      <c r="AT83" s="391"/>
      <c r="AU83" s="391"/>
      <c r="AV83" s="391"/>
      <c r="AW83" s="391"/>
      <c r="AX83" s="391"/>
      <c r="AY83" s="391"/>
      <c r="AZ83" s="391"/>
      <c r="BA83" s="391"/>
      <c r="BB83" s="391"/>
      <c r="BC83" s="391"/>
      <c r="BD83" s="391"/>
      <c r="BE83" s="391"/>
      <c r="BF83" s="391"/>
      <c r="BG83" s="391"/>
      <c r="BH83" s="391"/>
      <c r="BI83" s="391"/>
      <c r="BJ83" s="391"/>
      <c r="BK83" s="391"/>
      <c r="BL83" s="391"/>
      <c r="BM83" s="391"/>
      <c r="BN83" s="391"/>
      <c r="BO83" s="391"/>
      <c r="BP83" s="391"/>
      <c r="BQ83" s="391"/>
      <c r="BR83" s="391"/>
      <c r="BS83" s="391"/>
      <c r="BT83" s="391"/>
      <c r="BU83" s="391"/>
      <c r="BV83" s="391"/>
      <c r="BW83" s="391"/>
      <c r="BX83" s="391"/>
      <c r="BY83" s="391"/>
      <c r="BZ83" s="391"/>
      <c r="CA83" s="391"/>
      <c r="CB83" s="391"/>
      <c r="CC83" s="391"/>
      <c r="CD83" s="391"/>
      <c r="CE83" s="391"/>
      <c r="CF83" s="391"/>
      <c r="CG83" s="391"/>
      <c r="CH83" s="391"/>
      <c r="CI83" s="391"/>
      <c r="CJ83" s="391"/>
      <c r="CK83" s="391"/>
      <c r="CL83" s="391"/>
      <c r="CM83" s="391"/>
      <c r="CN83" s="391"/>
      <c r="CO83" s="391"/>
      <c r="CP83" s="391"/>
      <c r="CQ83" s="391"/>
      <c r="CR83" s="391"/>
      <c r="CS83" s="391"/>
      <c r="CT83" s="391"/>
      <c r="CU83" s="391"/>
      <c r="CV83" s="391"/>
      <c r="CW83" s="391"/>
      <c r="CX83" s="391"/>
      <c r="CY83" s="391"/>
      <c r="CZ83" s="391"/>
      <c r="DA83" s="391"/>
      <c r="DB83" s="391"/>
      <c r="DC83" s="391"/>
      <c r="DD83" s="390"/>
    </row>
    <row r="84" spans="2:109" ht="13.5" x14ac:dyDescent="0.15">
      <c r="DD84" s="386"/>
      <c r="DE84" s="386"/>
    </row>
    <row r="85" spans="2:109" ht="13.5" x14ac:dyDescent="0.15">
      <c r="DD85" s="386"/>
      <c r="DE85" s="386"/>
    </row>
    <row r="86" spans="2:109" ht="13.5" hidden="1" x14ac:dyDescent="0.15">
      <c r="DD86" s="386"/>
      <c r="DE86" s="386"/>
    </row>
    <row r="87" spans="2:109" ht="13.5" hidden="1" x14ac:dyDescent="0.15">
      <c r="K87" s="389"/>
      <c r="AQ87" s="389"/>
      <c r="BC87" s="389"/>
      <c r="BO87" s="389"/>
      <c r="CA87" s="389"/>
      <c r="CM87" s="389"/>
      <c r="CY87" s="389"/>
      <c r="DD87" s="386"/>
      <c r="DE87" s="386"/>
    </row>
    <row r="88" spans="2:109" ht="13.5" hidden="1" x14ac:dyDescent="0.15">
      <c r="DD88" s="386"/>
      <c r="DE88" s="386"/>
    </row>
    <row r="89" spans="2:109" ht="13.5" hidden="1" x14ac:dyDescent="0.15">
      <c r="DD89" s="386"/>
      <c r="DE89" s="386"/>
    </row>
    <row r="90" spans="2:109" ht="13.5" hidden="1" x14ac:dyDescent="0.15">
      <c r="DD90" s="386"/>
      <c r="DE90" s="386"/>
    </row>
    <row r="91" spans="2:109" ht="13.5" hidden="1" x14ac:dyDescent="0.15">
      <c r="DD91" s="386"/>
      <c r="DE91" s="386"/>
    </row>
    <row r="92" spans="2:109" ht="13.5" hidden="1" customHeight="1" x14ac:dyDescent="0.15">
      <c r="DD92" s="386"/>
      <c r="DE92" s="386"/>
    </row>
    <row r="93" spans="2:109" ht="13.5" hidden="1" customHeight="1" x14ac:dyDescent="0.15">
      <c r="DD93" s="386"/>
      <c r="DE93" s="386"/>
    </row>
    <row r="94" spans="2:109" ht="13.5" hidden="1" customHeight="1" x14ac:dyDescent="0.15">
      <c r="DD94" s="386"/>
      <c r="DE94" s="386"/>
    </row>
    <row r="95" spans="2:109" ht="13.5" hidden="1" customHeight="1" x14ac:dyDescent="0.15">
      <c r="DD95" s="386"/>
      <c r="DE95" s="386"/>
    </row>
    <row r="96" spans="2:109" ht="13.5" hidden="1" customHeight="1" x14ac:dyDescent="0.15">
      <c r="DD96" s="386"/>
      <c r="DE96" s="386"/>
    </row>
    <row r="97" s="386" customFormat="1" ht="13.5" hidden="1" customHeight="1" x14ac:dyDescent="0.15"/>
    <row r="98" s="386" customFormat="1" ht="13.5" hidden="1" customHeight="1" x14ac:dyDescent="0.15"/>
    <row r="99" s="386" customFormat="1" ht="13.5" hidden="1" customHeight="1" x14ac:dyDescent="0.15"/>
    <row r="100" s="386" customFormat="1" ht="13.5" hidden="1" customHeight="1" x14ac:dyDescent="0.15"/>
    <row r="101" s="386" customFormat="1" ht="13.5" hidden="1" customHeight="1" x14ac:dyDescent="0.15"/>
    <row r="102" s="386" customFormat="1" ht="13.5" hidden="1" customHeight="1" x14ac:dyDescent="0.15"/>
    <row r="103" s="386" customFormat="1" ht="13.5" hidden="1" customHeight="1" x14ac:dyDescent="0.15"/>
    <row r="104" s="386" customFormat="1" ht="13.5" hidden="1" customHeight="1" x14ac:dyDescent="0.15"/>
    <row r="105" s="386" customFormat="1" ht="13.5" hidden="1" customHeight="1" x14ac:dyDescent="0.15"/>
    <row r="106" s="386" customFormat="1" ht="13.5" hidden="1" customHeight="1" x14ac:dyDescent="0.15"/>
    <row r="107" s="386" customFormat="1" ht="13.5" hidden="1" customHeight="1" x14ac:dyDescent="0.15"/>
    <row r="108" s="386" customFormat="1" ht="13.5" hidden="1" customHeight="1" x14ac:dyDescent="0.15"/>
    <row r="109" s="386" customFormat="1" ht="13.5" hidden="1" customHeight="1" x14ac:dyDescent="0.15"/>
    <row r="110" s="386" customFormat="1" ht="13.5" hidden="1" customHeight="1" x14ac:dyDescent="0.15"/>
    <row r="111" s="386" customFormat="1" ht="13.5" hidden="1" customHeight="1" x14ac:dyDescent="0.15"/>
    <row r="112" s="386" customFormat="1" ht="13.5" hidden="1" customHeight="1" x14ac:dyDescent="0.15"/>
    <row r="113" s="386" customFormat="1" ht="13.5" hidden="1" customHeight="1" x14ac:dyDescent="0.15"/>
    <row r="114" s="386" customFormat="1" ht="13.5" hidden="1" customHeight="1" x14ac:dyDescent="0.15"/>
    <row r="115" s="386" customFormat="1" ht="13.5" hidden="1" customHeight="1" x14ac:dyDescent="0.15"/>
    <row r="116" s="386" customFormat="1" ht="13.5" hidden="1" customHeight="1" x14ac:dyDescent="0.15"/>
    <row r="117" s="386" customFormat="1" ht="13.5" hidden="1" customHeight="1" x14ac:dyDescent="0.15"/>
    <row r="118" s="386" customFormat="1" ht="13.5" hidden="1" customHeight="1" x14ac:dyDescent="0.15"/>
    <row r="119" s="386" customFormat="1" ht="13.5" hidden="1" customHeight="1" x14ac:dyDescent="0.15"/>
    <row r="120" s="386" customFormat="1" ht="13.5" hidden="1" customHeight="1" x14ac:dyDescent="0.15"/>
    <row r="121" s="386" customFormat="1" ht="13.5" hidden="1" customHeight="1" x14ac:dyDescent="0.15"/>
    <row r="122" s="386" customFormat="1" ht="13.5" hidden="1" customHeight="1" x14ac:dyDescent="0.15"/>
    <row r="123" s="386" customFormat="1" ht="13.5" hidden="1" customHeight="1" x14ac:dyDescent="0.15"/>
    <row r="124" s="386" customFormat="1" ht="13.5" hidden="1" customHeight="1" x14ac:dyDescent="0.15"/>
    <row r="125" s="386" customFormat="1" ht="13.5" hidden="1" customHeight="1" x14ac:dyDescent="0.15"/>
    <row r="126" s="386" customFormat="1" ht="13.5" hidden="1" customHeight="1" x14ac:dyDescent="0.15"/>
    <row r="127" s="386" customFormat="1" ht="13.5" hidden="1" customHeight="1" x14ac:dyDescent="0.15"/>
    <row r="128" s="386" customFormat="1" ht="13.5" hidden="1" customHeight="1" x14ac:dyDescent="0.15"/>
    <row r="129" s="386" customFormat="1" ht="13.5" hidden="1" customHeight="1" x14ac:dyDescent="0.15"/>
    <row r="130" s="386" customFormat="1" ht="13.5" hidden="1" customHeight="1" x14ac:dyDescent="0.15"/>
    <row r="131" s="386" customFormat="1" ht="13.5" hidden="1" customHeight="1" x14ac:dyDescent="0.15"/>
    <row r="132" s="386" customFormat="1" ht="13.5" hidden="1" customHeight="1" x14ac:dyDescent="0.15"/>
    <row r="133" s="386" customFormat="1" ht="13.5" hidden="1" customHeight="1" x14ac:dyDescent="0.15"/>
    <row r="134" s="386" customFormat="1" ht="13.5" hidden="1" customHeight="1" x14ac:dyDescent="0.15"/>
    <row r="135" s="386" customFormat="1" ht="13.5" hidden="1" customHeight="1" x14ac:dyDescent="0.15"/>
    <row r="136" s="386" customFormat="1" ht="13.5" hidden="1" customHeight="1" x14ac:dyDescent="0.15"/>
    <row r="137" s="386" customFormat="1" ht="13.5" hidden="1" customHeight="1" x14ac:dyDescent="0.15"/>
    <row r="138" s="386" customFormat="1" ht="13.5" hidden="1" customHeight="1" x14ac:dyDescent="0.15"/>
    <row r="139" s="386" customFormat="1" ht="13.5" hidden="1" customHeight="1" x14ac:dyDescent="0.15"/>
    <row r="140" s="386" customFormat="1" ht="13.5" hidden="1" customHeight="1" x14ac:dyDescent="0.15"/>
    <row r="141" s="386" customFormat="1" ht="13.5" hidden="1" customHeight="1" x14ac:dyDescent="0.15"/>
    <row r="142" s="386" customFormat="1" ht="13.5" hidden="1" customHeight="1" x14ac:dyDescent="0.15"/>
    <row r="143" s="386" customFormat="1" ht="13.5" hidden="1" customHeight="1" x14ac:dyDescent="0.15"/>
    <row r="144" s="386" customFormat="1" ht="13.5" hidden="1" customHeight="1" x14ac:dyDescent="0.15"/>
    <row r="145" s="386" customFormat="1" ht="13.5" hidden="1" customHeight="1" x14ac:dyDescent="0.15"/>
    <row r="146" s="386" customFormat="1" ht="13.5" hidden="1" customHeight="1" x14ac:dyDescent="0.15"/>
    <row r="147" s="386" customFormat="1" ht="13.5" hidden="1" customHeight="1" x14ac:dyDescent="0.15"/>
    <row r="148" s="386" customFormat="1" ht="13.5" hidden="1" customHeight="1" x14ac:dyDescent="0.15"/>
    <row r="149" s="386" customFormat="1" ht="13.5" hidden="1" customHeight="1" x14ac:dyDescent="0.15"/>
    <row r="150" s="386" customFormat="1" ht="13.5" hidden="1" customHeight="1" x14ac:dyDescent="0.15"/>
    <row r="151" s="386" customFormat="1" ht="13.5" hidden="1" customHeight="1" x14ac:dyDescent="0.15"/>
    <row r="152" s="386" customFormat="1" ht="13.5" hidden="1" customHeight="1" x14ac:dyDescent="0.15"/>
    <row r="153" s="386" customFormat="1" ht="13.5" hidden="1" customHeight="1" x14ac:dyDescent="0.15"/>
    <row r="154" s="386" customFormat="1" ht="13.5" hidden="1" customHeight="1" x14ac:dyDescent="0.15"/>
    <row r="155" s="386" customFormat="1" ht="13.5" hidden="1" customHeight="1" x14ac:dyDescent="0.15"/>
    <row r="156" s="386" customFormat="1" ht="13.5" hidden="1" customHeight="1" x14ac:dyDescent="0.15"/>
    <row r="157" s="386" customFormat="1" ht="13.5" hidden="1" customHeight="1" x14ac:dyDescent="0.15"/>
    <row r="158" s="386" customFormat="1" ht="13.5" hidden="1" customHeight="1" x14ac:dyDescent="0.15"/>
    <row r="159" s="386" customFormat="1" ht="13.5" hidden="1" customHeight="1" x14ac:dyDescent="0.15"/>
    <row r="160" s="386" customFormat="1" ht="13.5" hidden="1" customHeight="1" x14ac:dyDescent="0.15"/>
  </sheetData>
  <sheetProtection algorithmName="SHA-512" hashValue="CHm1TrOvb3kti1YMAzgzLZL9J7jAS/Bo08tEZR5BFKlAymY6GIjM5N3ynSVGSJF5ZSAs/3F38wfJoWJnbXYzUw==" saltValue="/RAhnvgkCopmhy2uLKSWoQ==" spinCount="100000" sheet="1" objects="1" scenarios="1" formatCells="0"/>
  <dataConsolidate/>
  <mergeCells count="112">
    <mergeCell ref="BX77:CE78"/>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8" zoomScale="80" zoomScaleNormal="80" zoomScaleSheetLayoutView="70" workbookViewId="0">
      <selection activeCell="AN65" sqref="AN65:DC69"/>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611</v>
      </c>
    </row>
  </sheetData>
  <sheetProtection algorithmName="SHA-512" hashValue="Smj1/OwcnjBvc520AXFSNd+SIyJEOCk709gjIz6c71rXQtvUHu58Zsd+RBxNL5S0e6aDGNElVi8ZHD9QmZcwUQ==" saltValue="3qyqzKWI7sXvAnbBXMPmt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7" zoomScale="80" zoomScaleNormal="80" zoomScaleSheetLayoutView="55" workbookViewId="0">
      <selection activeCell="AN65" sqref="AN65:DC69"/>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612</v>
      </c>
    </row>
  </sheetData>
  <sheetProtection algorithmName="SHA-512" hashValue="Q6mQygZFwwkTcOkcOW4gxJDtsdNzqI3exOEhH+PXEcaw/6vZNfTb8tSmVbH5ClBQLmmFPx17nJGcnUjeCqtleQ==" saltValue="UXJNeRpcQ4BSlx80gjBG3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540</v>
      </c>
      <c r="G2" s="157"/>
      <c r="H2" s="158"/>
    </row>
    <row r="3" spans="1:8" x14ac:dyDescent="0.15">
      <c r="A3" s="154" t="s">
        <v>533</v>
      </c>
      <c r="B3" s="159"/>
      <c r="C3" s="160"/>
      <c r="D3" s="161">
        <v>43017</v>
      </c>
      <c r="E3" s="162"/>
      <c r="F3" s="163">
        <v>106092</v>
      </c>
      <c r="G3" s="164"/>
      <c r="H3" s="165"/>
    </row>
    <row r="4" spans="1:8" x14ac:dyDescent="0.15">
      <c r="A4" s="166"/>
      <c r="B4" s="167"/>
      <c r="C4" s="168"/>
      <c r="D4" s="169">
        <v>37752</v>
      </c>
      <c r="E4" s="170"/>
      <c r="F4" s="171">
        <v>44299</v>
      </c>
      <c r="G4" s="172"/>
      <c r="H4" s="173"/>
    </row>
    <row r="5" spans="1:8" x14ac:dyDescent="0.15">
      <c r="A5" s="154" t="s">
        <v>535</v>
      </c>
      <c r="B5" s="159"/>
      <c r="C5" s="160"/>
      <c r="D5" s="161">
        <v>25087</v>
      </c>
      <c r="E5" s="162"/>
      <c r="F5" s="163">
        <v>79466</v>
      </c>
      <c r="G5" s="164"/>
      <c r="H5" s="165"/>
    </row>
    <row r="6" spans="1:8" x14ac:dyDescent="0.15">
      <c r="A6" s="166"/>
      <c r="B6" s="167"/>
      <c r="C6" s="168"/>
      <c r="D6" s="169">
        <v>14657</v>
      </c>
      <c r="E6" s="170"/>
      <c r="F6" s="171">
        <v>44645</v>
      </c>
      <c r="G6" s="172"/>
      <c r="H6" s="173"/>
    </row>
    <row r="7" spans="1:8" x14ac:dyDescent="0.15">
      <c r="A7" s="154" t="s">
        <v>536</v>
      </c>
      <c r="B7" s="159"/>
      <c r="C7" s="160"/>
      <c r="D7" s="161">
        <v>31695</v>
      </c>
      <c r="E7" s="162"/>
      <c r="F7" s="163">
        <v>90072</v>
      </c>
      <c r="G7" s="164"/>
      <c r="H7" s="165"/>
    </row>
    <row r="8" spans="1:8" x14ac:dyDescent="0.15">
      <c r="A8" s="166"/>
      <c r="B8" s="167"/>
      <c r="C8" s="168"/>
      <c r="D8" s="169">
        <v>12522</v>
      </c>
      <c r="E8" s="170"/>
      <c r="F8" s="171">
        <v>46083</v>
      </c>
      <c r="G8" s="172"/>
      <c r="H8" s="173"/>
    </row>
    <row r="9" spans="1:8" x14ac:dyDescent="0.15">
      <c r="A9" s="154" t="s">
        <v>537</v>
      </c>
      <c r="B9" s="159"/>
      <c r="C9" s="160"/>
      <c r="D9" s="161">
        <v>34142</v>
      </c>
      <c r="E9" s="162"/>
      <c r="F9" s="163">
        <v>88328</v>
      </c>
      <c r="G9" s="164"/>
      <c r="H9" s="165"/>
    </row>
    <row r="10" spans="1:8" x14ac:dyDescent="0.15">
      <c r="A10" s="166"/>
      <c r="B10" s="167"/>
      <c r="C10" s="168"/>
      <c r="D10" s="169">
        <v>27489</v>
      </c>
      <c r="E10" s="170"/>
      <c r="F10" s="171">
        <v>49013</v>
      </c>
      <c r="G10" s="172"/>
      <c r="H10" s="173"/>
    </row>
    <row r="11" spans="1:8" x14ac:dyDescent="0.15">
      <c r="A11" s="154" t="s">
        <v>538</v>
      </c>
      <c r="B11" s="159"/>
      <c r="C11" s="160"/>
      <c r="D11" s="161">
        <v>25839</v>
      </c>
      <c r="E11" s="162"/>
      <c r="F11" s="163">
        <v>103390</v>
      </c>
      <c r="G11" s="164"/>
      <c r="H11" s="165"/>
    </row>
    <row r="12" spans="1:8" x14ac:dyDescent="0.15">
      <c r="A12" s="166"/>
      <c r="B12" s="167"/>
      <c r="C12" s="174"/>
      <c r="D12" s="169">
        <v>12259</v>
      </c>
      <c r="E12" s="170"/>
      <c r="F12" s="171">
        <v>51269</v>
      </c>
      <c r="G12" s="172"/>
      <c r="H12" s="173"/>
    </row>
    <row r="13" spans="1:8" x14ac:dyDescent="0.15">
      <c r="A13" s="154"/>
      <c r="B13" s="159"/>
      <c r="C13" s="175"/>
      <c r="D13" s="176">
        <v>31956</v>
      </c>
      <c r="E13" s="177"/>
      <c r="F13" s="178">
        <v>93470</v>
      </c>
      <c r="G13" s="179"/>
      <c r="H13" s="165"/>
    </row>
    <row r="14" spans="1:8" x14ac:dyDescent="0.15">
      <c r="A14" s="166"/>
      <c r="B14" s="167"/>
      <c r="C14" s="168"/>
      <c r="D14" s="169">
        <v>20936</v>
      </c>
      <c r="E14" s="170"/>
      <c r="F14" s="171">
        <v>47062</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9.09</v>
      </c>
      <c r="C19" s="180">
        <f>ROUND(VALUE(SUBSTITUTE(実質収支比率等に係る経年分析!G$48,"▲","-")),2)</f>
        <v>7.29</v>
      </c>
      <c r="D19" s="180">
        <f>ROUND(VALUE(SUBSTITUTE(実質収支比率等に係る経年分析!H$48,"▲","-")),2)</f>
        <v>6.59</v>
      </c>
      <c r="E19" s="180">
        <f>ROUND(VALUE(SUBSTITUTE(実質収支比率等に係る経年分析!I$48,"▲","-")),2)</f>
        <v>5.29</v>
      </c>
      <c r="F19" s="180">
        <f>ROUND(VALUE(SUBSTITUTE(実質収支比率等に係る経年分析!J$48,"▲","-")),2)</f>
        <v>5.84</v>
      </c>
    </row>
    <row r="20" spans="1:11" x14ac:dyDescent="0.15">
      <c r="A20" s="180" t="s">
        <v>55</v>
      </c>
      <c r="B20" s="180">
        <f>ROUND(VALUE(SUBSTITUTE(実質収支比率等に係る経年分析!F$47,"▲","-")),2)</f>
        <v>37.950000000000003</v>
      </c>
      <c r="C20" s="180">
        <f>ROUND(VALUE(SUBSTITUTE(実質収支比率等に係る経年分析!G$47,"▲","-")),2)</f>
        <v>38.69</v>
      </c>
      <c r="D20" s="180">
        <f>ROUND(VALUE(SUBSTITUTE(実質収支比率等に係る経年分析!H$47,"▲","-")),2)</f>
        <v>35.020000000000003</v>
      </c>
      <c r="E20" s="180">
        <f>ROUND(VALUE(SUBSTITUTE(実質収支比率等に係る経年分析!I$47,"▲","-")),2)</f>
        <v>38.32</v>
      </c>
      <c r="F20" s="180">
        <f>ROUND(VALUE(SUBSTITUTE(実質収支比率等に係る経年分析!J$47,"▲","-")),2)</f>
        <v>27.7</v>
      </c>
    </row>
    <row r="21" spans="1:11" x14ac:dyDescent="0.15">
      <c r="A21" s="180" t="s">
        <v>56</v>
      </c>
      <c r="B21" s="180">
        <f>IF(ISNUMBER(VALUE(SUBSTITUTE(実質収支比率等に係る経年分析!F$49,"▲","-"))),ROUND(VALUE(SUBSTITUTE(実質収支比率等に係る経年分析!F$49,"▲","-")),2),NA())</f>
        <v>1.27</v>
      </c>
      <c r="C21" s="180">
        <f>IF(ISNUMBER(VALUE(SUBSTITUTE(実質収支比率等に係る経年分析!G$49,"▲","-"))),ROUND(VALUE(SUBSTITUTE(実質収支比率等に係る経年分析!G$49,"▲","-")),2),NA())</f>
        <v>-0.73</v>
      </c>
      <c r="D21" s="180">
        <f>IF(ISNUMBER(VALUE(SUBSTITUTE(実質収支比率等に係る経年分析!H$49,"▲","-"))),ROUND(VALUE(SUBSTITUTE(実質収支比率等に係る経年分析!H$49,"▲","-")),2),NA())</f>
        <v>-4.49</v>
      </c>
      <c r="E21" s="180">
        <f>IF(ISNUMBER(VALUE(SUBSTITUTE(実質収支比率等に係る経年分析!I$49,"▲","-"))),ROUND(VALUE(SUBSTITUTE(実質収支比率等に係る経年分析!I$49,"▲","-")),2),NA())</f>
        <v>2.5499999999999998</v>
      </c>
      <c r="F21" s="180">
        <f>IF(ISNUMBER(VALUE(SUBSTITUTE(実質収支比率等に係る経年分析!J$49,"▲","-"))),ROUND(VALUE(SUBSTITUTE(実質収支比率等に係る経年分析!J$49,"▲","-")),2),NA())</f>
        <v>-9.43</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墓地公園特別会計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7.0000000000000007E-2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0.13</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7.0000000000000007E-2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0.08</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0.06</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0.21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0.21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0.12</v>
      </c>
    </row>
    <row r="32" spans="1:11" x14ac:dyDescent="0.15">
      <c r="A32" s="181" t="str">
        <f>IF(連結実質赤字比率に係る赤字・黒字の構成分析!C$38="",NA(),連結実質赤字比率に係る赤字・黒字の構成分析!C$38)</f>
        <v>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2.84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1.83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0.98</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0.26</v>
      </c>
    </row>
    <row r="33" spans="1:16" x14ac:dyDescent="0.15">
      <c r="A33" s="181" t="str">
        <f>IF(連結実質赤字比率に係る赤字・黒字の構成分析!C$37="",NA(),連結実質赤字比率に係る赤字・黒字の構成分析!C$37)</f>
        <v>公共下水道事業特別会計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0.48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0.42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0.75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0.62</v>
      </c>
    </row>
    <row r="34" spans="1:16" x14ac:dyDescent="0.15">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0.62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1.28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1.34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1.07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0.91</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9.01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7.15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6.51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5.77</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8.02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7.95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8.25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8.6999999999999993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8.48</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364</v>
      </c>
      <c r="E42" s="182"/>
      <c r="F42" s="182"/>
      <c r="G42" s="182">
        <f>'実質公債費比率（分子）の構造'!L$52</f>
        <v>372</v>
      </c>
      <c r="H42" s="182"/>
      <c r="I42" s="182"/>
      <c r="J42" s="182">
        <f>'実質公債費比率（分子）の構造'!M$52</f>
        <v>372</v>
      </c>
      <c r="K42" s="182"/>
      <c r="L42" s="182"/>
      <c r="M42" s="182">
        <f>'実質公債費比率（分子）の構造'!N$52</f>
        <v>381</v>
      </c>
      <c r="N42" s="182"/>
      <c r="O42" s="182"/>
      <c r="P42" s="182">
        <f>'実質公債費比率（分子）の構造'!O$52</f>
        <v>385</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0</v>
      </c>
      <c r="C45" s="182"/>
      <c r="D45" s="182"/>
      <c r="E45" s="182">
        <f>'実質公債費比率（分子）の構造'!L$49</f>
        <v>0</v>
      </c>
      <c r="F45" s="182"/>
      <c r="G45" s="182"/>
      <c r="H45" s="182">
        <f>'実質公債費比率（分子）の構造'!M$49</f>
        <v>0</v>
      </c>
      <c r="I45" s="182"/>
      <c r="J45" s="182"/>
      <c r="K45" s="182">
        <f>'実質公債費比率（分子）の構造'!N$49</f>
        <v>0</v>
      </c>
      <c r="L45" s="182"/>
      <c r="M45" s="182"/>
      <c r="N45" s="182">
        <f>'実質公債費比率（分子）の構造'!O$49</f>
        <v>0</v>
      </c>
      <c r="O45" s="182"/>
      <c r="P45" s="182"/>
    </row>
    <row r="46" spans="1:16" x14ac:dyDescent="0.15">
      <c r="A46" s="182" t="s">
        <v>67</v>
      </c>
      <c r="B46" s="182">
        <f>'実質公債費比率（分子）の構造'!K$48</f>
        <v>220</v>
      </c>
      <c r="C46" s="182"/>
      <c r="D46" s="182"/>
      <c r="E46" s="182">
        <f>'実質公債費比率（分子）の構造'!L$48</f>
        <v>258</v>
      </c>
      <c r="F46" s="182"/>
      <c r="G46" s="182"/>
      <c r="H46" s="182">
        <f>'実質公債費比率（分子）の構造'!M$48</f>
        <v>223</v>
      </c>
      <c r="I46" s="182"/>
      <c r="J46" s="182"/>
      <c r="K46" s="182">
        <f>'実質公債費比率（分子）の構造'!N$48</f>
        <v>258</v>
      </c>
      <c r="L46" s="182"/>
      <c r="M46" s="182"/>
      <c r="N46" s="182">
        <f>'実質公債費比率（分子）の構造'!O$48</f>
        <v>252</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279</v>
      </c>
      <c r="C49" s="182"/>
      <c r="D49" s="182"/>
      <c r="E49" s="182">
        <f>'実質公債費比率（分子）の構造'!L$45</f>
        <v>290</v>
      </c>
      <c r="F49" s="182"/>
      <c r="G49" s="182"/>
      <c r="H49" s="182">
        <f>'実質公債費比率（分子）の構造'!M$45</f>
        <v>283</v>
      </c>
      <c r="I49" s="182"/>
      <c r="J49" s="182"/>
      <c r="K49" s="182">
        <f>'実質公債費比率（分子）の構造'!N$45</f>
        <v>317</v>
      </c>
      <c r="L49" s="182"/>
      <c r="M49" s="182"/>
      <c r="N49" s="182">
        <f>'実質公債費比率（分子）の構造'!O$45</f>
        <v>321</v>
      </c>
      <c r="O49" s="182"/>
      <c r="P49" s="182"/>
    </row>
    <row r="50" spans="1:16" x14ac:dyDescent="0.15">
      <c r="A50" s="182" t="s">
        <v>71</v>
      </c>
      <c r="B50" s="182" t="e">
        <f>NA()</f>
        <v>#N/A</v>
      </c>
      <c r="C50" s="182">
        <f>IF(ISNUMBER('実質公債費比率（分子）の構造'!K$53),'実質公債費比率（分子）の構造'!K$53,NA())</f>
        <v>135</v>
      </c>
      <c r="D50" s="182" t="e">
        <f>NA()</f>
        <v>#N/A</v>
      </c>
      <c r="E50" s="182" t="e">
        <f>NA()</f>
        <v>#N/A</v>
      </c>
      <c r="F50" s="182">
        <f>IF(ISNUMBER('実質公債費比率（分子）の構造'!L$53),'実質公債費比率（分子）の構造'!L$53,NA())</f>
        <v>176</v>
      </c>
      <c r="G50" s="182" t="e">
        <f>NA()</f>
        <v>#N/A</v>
      </c>
      <c r="H50" s="182" t="e">
        <f>NA()</f>
        <v>#N/A</v>
      </c>
      <c r="I50" s="182">
        <f>IF(ISNUMBER('実質公債費比率（分子）の構造'!M$53),'実質公債費比率（分子）の構造'!M$53,NA())</f>
        <v>134</v>
      </c>
      <c r="J50" s="182" t="e">
        <f>NA()</f>
        <v>#N/A</v>
      </c>
      <c r="K50" s="182" t="e">
        <f>NA()</f>
        <v>#N/A</v>
      </c>
      <c r="L50" s="182">
        <f>IF(ISNUMBER('実質公債費比率（分子）の構造'!N$53),'実質公債費比率（分子）の構造'!N$53,NA())</f>
        <v>194</v>
      </c>
      <c r="M50" s="182" t="e">
        <f>NA()</f>
        <v>#N/A</v>
      </c>
      <c r="N50" s="182" t="e">
        <f>NA()</f>
        <v>#N/A</v>
      </c>
      <c r="O50" s="182">
        <f>IF(ISNUMBER('実質公債費比率（分子）の構造'!O$53),'実質公債費比率（分子）の構造'!O$53,NA())</f>
        <v>188</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4344</v>
      </c>
      <c r="E56" s="181"/>
      <c r="F56" s="181"/>
      <c r="G56" s="181">
        <f>'将来負担比率（分子）の構造'!J$52</f>
        <v>4304</v>
      </c>
      <c r="H56" s="181"/>
      <c r="I56" s="181"/>
      <c r="J56" s="181">
        <f>'将来負担比率（分子）の構造'!K$52</f>
        <v>4257</v>
      </c>
      <c r="K56" s="181"/>
      <c r="L56" s="181"/>
      <c r="M56" s="181">
        <f>'将来負担比率（分子）の構造'!L$52</f>
        <v>4275</v>
      </c>
      <c r="N56" s="181"/>
      <c r="O56" s="181"/>
      <c r="P56" s="181">
        <f>'将来負担比率（分子）の構造'!M$52</f>
        <v>4118</v>
      </c>
    </row>
    <row r="57" spans="1:16" x14ac:dyDescent="0.15">
      <c r="A57" s="181" t="s">
        <v>42</v>
      </c>
      <c r="B57" s="181"/>
      <c r="C57" s="181"/>
      <c r="D57" s="181">
        <f>'将来負担比率（分子）の構造'!I$51</f>
        <v>22</v>
      </c>
      <c r="E57" s="181"/>
      <c r="F57" s="181"/>
      <c r="G57" s="181">
        <f>'将来負担比率（分子）の構造'!J$51</f>
        <v>18</v>
      </c>
      <c r="H57" s="181"/>
      <c r="I57" s="181"/>
      <c r="J57" s="181">
        <f>'将来負担比率（分子）の構造'!K$51</f>
        <v>14</v>
      </c>
      <c r="K57" s="181"/>
      <c r="L57" s="181"/>
      <c r="M57" s="181">
        <f>'将来負担比率（分子）の構造'!L$51</f>
        <v>10</v>
      </c>
      <c r="N57" s="181"/>
      <c r="O57" s="181"/>
      <c r="P57" s="181">
        <f>'将来負担比率（分子）の構造'!M$51</f>
        <v>6</v>
      </c>
    </row>
    <row r="58" spans="1:16" x14ac:dyDescent="0.15">
      <c r="A58" s="181" t="s">
        <v>41</v>
      </c>
      <c r="B58" s="181"/>
      <c r="C58" s="181"/>
      <c r="D58" s="181">
        <f>'将来負担比率（分子）の構造'!I$50</f>
        <v>1992</v>
      </c>
      <c r="E58" s="181"/>
      <c r="F58" s="181"/>
      <c r="G58" s="181">
        <f>'将来負担比率（分子）の構造'!J$50</f>
        <v>2112</v>
      </c>
      <c r="H58" s="181"/>
      <c r="I58" s="181"/>
      <c r="J58" s="181">
        <f>'将来負担比率（分子）の構造'!K$50</f>
        <v>2133</v>
      </c>
      <c r="K58" s="181"/>
      <c r="L58" s="181"/>
      <c r="M58" s="181">
        <f>'将来負担比率（分子）の構造'!L$50</f>
        <v>2324</v>
      </c>
      <c r="N58" s="181"/>
      <c r="O58" s="181"/>
      <c r="P58" s="181">
        <f>'将来負担比率（分子）の構造'!M$50</f>
        <v>2030</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98</v>
      </c>
      <c r="C62" s="181"/>
      <c r="D62" s="181"/>
      <c r="E62" s="181">
        <f>'将来負担比率（分子）の構造'!J$45</f>
        <v>12</v>
      </c>
      <c r="F62" s="181"/>
      <c r="G62" s="181"/>
      <c r="H62" s="181" t="str">
        <f>'将来負担比率（分子）の構造'!K$45</f>
        <v>-</v>
      </c>
      <c r="I62" s="181"/>
      <c r="J62" s="181"/>
      <c r="K62" s="181" t="str">
        <f>'将来負担比率（分子）の構造'!L$45</f>
        <v>-</v>
      </c>
      <c r="L62" s="181"/>
      <c r="M62" s="181"/>
      <c r="N62" s="181">
        <f>'将来負担比率（分子）の構造'!M$45</f>
        <v>32</v>
      </c>
      <c r="O62" s="181"/>
      <c r="P62" s="181"/>
    </row>
    <row r="63" spans="1:16" x14ac:dyDescent="0.15">
      <c r="A63" s="181" t="s">
        <v>34</v>
      </c>
      <c r="B63" s="181">
        <f>'将来負担比率（分子）の構造'!I$44</f>
        <v>4</v>
      </c>
      <c r="C63" s="181"/>
      <c r="D63" s="181"/>
      <c r="E63" s="181">
        <f>'将来負担比率（分子）の構造'!J$44</f>
        <v>4</v>
      </c>
      <c r="F63" s="181"/>
      <c r="G63" s="181"/>
      <c r="H63" s="181">
        <f>'将来負担比率（分子）の構造'!K$44</f>
        <v>3</v>
      </c>
      <c r="I63" s="181"/>
      <c r="J63" s="181"/>
      <c r="K63" s="181">
        <f>'将来負担比率（分子）の構造'!L$44</f>
        <v>3</v>
      </c>
      <c r="L63" s="181"/>
      <c r="M63" s="181"/>
      <c r="N63" s="181">
        <f>'将来負担比率（分子）の構造'!M$44</f>
        <v>2</v>
      </c>
      <c r="O63" s="181"/>
      <c r="P63" s="181"/>
    </row>
    <row r="64" spans="1:16" x14ac:dyDescent="0.15">
      <c r="A64" s="181" t="s">
        <v>33</v>
      </c>
      <c r="B64" s="181">
        <f>'将来負担比率（分子）の構造'!I$43</f>
        <v>2363</v>
      </c>
      <c r="C64" s="181"/>
      <c r="D64" s="181"/>
      <c r="E64" s="181">
        <f>'将来負担比率（分子）の構造'!J$43</f>
        <v>2246</v>
      </c>
      <c r="F64" s="181"/>
      <c r="G64" s="181"/>
      <c r="H64" s="181">
        <f>'将来負担比率（分子）の構造'!K$43</f>
        <v>2040</v>
      </c>
      <c r="I64" s="181"/>
      <c r="J64" s="181"/>
      <c r="K64" s="181">
        <f>'将来負担比率（分子）の構造'!L$43</f>
        <v>2110</v>
      </c>
      <c r="L64" s="181"/>
      <c r="M64" s="181"/>
      <c r="N64" s="181">
        <f>'将来負担比率（分子）の構造'!M$43</f>
        <v>2015</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4087</v>
      </c>
      <c r="C66" s="181"/>
      <c r="D66" s="181"/>
      <c r="E66" s="181">
        <f>'将来負担比率（分子）の構造'!J$41</f>
        <v>4100</v>
      </c>
      <c r="F66" s="181"/>
      <c r="G66" s="181"/>
      <c r="H66" s="181">
        <f>'将来負担比率（分子）の構造'!K$41</f>
        <v>4145</v>
      </c>
      <c r="I66" s="181"/>
      <c r="J66" s="181"/>
      <c r="K66" s="181">
        <f>'将来負担比率（分子）の構造'!L$41</f>
        <v>4263</v>
      </c>
      <c r="L66" s="181"/>
      <c r="M66" s="181"/>
      <c r="N66" s="181">
        <f>'将来負担比率（分子）の構造'!M$41</f>
        <v>4192</v>
      </c>
      <c r="O66" s="181"/>
      <c r="P66" s="181"/>
    </row>
    <row r="67" spans="1:16" x14ac:dyDescent="0.15">
      <c r="A67" s="181" t="s">
        <v>75</v>
      </c>
      <c r="B67" s="181" t="e">
        <f>NA()</f>
        <v>#N/A</v>
      </c>
      <c r="C67" s="181">
        <f>IF(ISNUMBER('将来負担比率（分子）の構造'!I$53), IF('将来負担比率（分子）の構造'!I$53 &lt; 0, 0, '将来負担比率（分子）の構造'!I$53), NA())</f>
        <v>194</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88</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991</v>
      </c>
      <c r="C72" s="185">
        <f>基金残高に係る経年分析!G55</f>
        <v>1099</v>
      </c>
      <c r="D72" s="185">
        <f>基金残高に係る経年分析!H55</f>
        <v>806</v>
      </c>
    </row>
    <row r="73" spans="1:16" x14ac:dyDescent="0.15">
      <c r="A73" s="184" t="s">
        <v>78</v>
      </c>
      <c r="B73" s="185">
        <f>基金残高に係る経年分析!F56</f>
        <v>24</v>
      </c>
      <c r="C73" s="185">
        <f>基金残高に係る経年分析!G56</f>
        <v>24</v>
      </c>
      <c r="D73" s="185">
        <f>基金残高に係る経年分析!H56</f>
        <v>24</v>
      </c>
    </row>
    <row r="74" spans="1:16" x14ac:dyDescent="0.15">
      <c r="A74" s="184" t="s">
        <v>79</v>
      </c>
      <c r="B74" s="185">
        <f>基金残高に係る経年分析!F57</f>
        <v>938</v>
      </c>
      <c r="C74" s="185">
        <f>基金残高に係る経年分析!G57</f>
        <v>984</v>
      </c>
      <c r="D74" s="185">
        <f>基金残高に係る経年分析!H57</f>
        <v>978</v>
      </c>
    </row>
  </sheetData>
  <sheetProtection algorithmName="SHA-512" hashValue="Q895wkA0H6jEVbE99vAlPrR7K/EjcI6ndGSAuJf4POksZXuMi68+lerrDXleFgNM1xTONP1ddeG2swQR4tZnEw==" saltValue="xFXgKPlP0bepgH3b2l8Zx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31"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211</v>
      </c>
      <c r="DI1" s="798"/>
      <c r="DJ1" s="798"/>
      <c r="DK1" s="798"/>
      <c r="DL1" s="798"/>
      <c r="DM1" s="798"/>
      <c r="DN1" s="799"/>
      <c r="DO1" s="226"/>
      <c r="DP1" s="797" t="s">
        <v>212</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214</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215</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216</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217</v>
      </c>
      <c r="S4" s="740"/>
      <c r="T4" s="740"/>
      <c r="U4" s="740"/>
      <c r="V4" s="740"/>
      <c r="W4" s="740"/>
      <c r="X4" s="740"/>
      <c r="Y4" s="741"/>
      <c r="Z4" s="739" t="s">
        <v>218</v>
      </c>
      <c r="AA4" s="740"/>
      <c r="AB4" s="740"/>
      <c r="AC4" s="741"/>
      <c r="AD4" s="739" t="s">
        <v>219</v>
      </c>
      <c r="AE4" s="740"/>
      <c r="AF4" s="740"/>
      <c r="AG4" s="740"/>
      <c r="AH4" s="740"/>
      <c r="AI4" s="740"/>
      <c r="AJ4" s="740"/>
      <c r="AK4" s="741"/>
      <c r="AL4" s="739" t="s">
        <v>218</v>
      </c>
      <c r="AM4" s="740"/>
      <c r="AN4" s="740"/>
      <c r="AO4" s="741"/>
      <c r="AP4" s="800" t="s">
        <v>220</v>
      </c>
      <c r="AQ4" s="800"/>
      <c r="AR4" s="800"/>
      <c r="AS4" s="800"/>
      <c r="AT4" s="800"/>
      <c r="AU4" s="800"/>
      <c r="AV4" s="800"/>
      <c r="AW4" s="800"/>
      <c r="AX4" s="800"/>
      <c r="AY4" s="800"/>
      <c r="AZ4" s="800"/>
      <c r="BA4" s="800"/>
      <c r="BB4" s="800"/>
      <c r="BC4" s="800"/>
      <c r="BD4" s="800"/>
      <c r="BE4" s="800"/>
      <c r="BF4" s="800"/>
      <c r="BG4" s="800" t="s">
        <v>221</v>
      </c>
      <c r="BH4" s="800"/>
      <c r="BI4" s="800"/>
      <c r="BJ4" s="800"/>
      <c r="BK4" s="800"/>
      <c r="BL4" s="800"/>
      <c r="BM4" s="800"/>
      <c r="BN4" s="800"/>
      <c r="BO4" s="800" t="s">
        <v>218</v>
      </c>
      <c r="BP4" s="800"/>
      <c r="BQ4" s="800"/>
      <c r="BR4" s="800"/>
      <c r="BS4" s="800" t="s">
        <v>222</v>
      </c>
      <c r="BT4" s="800"/>
      <c r="BU4" s="800"/>
      <c r="BV4" s="800"/>
      <c r="BW4" s="800"/>
      <c r="BX4" s="800"/>
      <c r="BY4" s="800"/>
      <c r="BZ4" s="800"/>
      <c r="CA4" s="800"/>
      <c r="CB4" s="800"/>
      <c r="CD4" s="782" t="s">
        <v>223</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224</v>
      </c>
      <c r="C5" s="745"/>
      <c r="D5" s="745"/>
      <c r="E5" s="745"/>
      <c r="F5" s="745"/>
      <c r="G5" s="745"/>
      <c r="H5" s="745"/>
      <c r="I5" s="745"/>
      <c r="J5" s="745"/>
      <c r="K5" s="745"/>
      <c r="L5" s="745"/>
      <c r="M5" s="745"/>
      <c r="N5" s="745"/>
      <c r="O5" s="745"/>
      <c r="P5" s="745"/>
      <c r="Q5" s="746"/>
      <c r="R5" s="733">
        <v>2090612</v>
      </c>
      <c r="S5" s="734"/>
      <c r="T5" s="734"/>
      <c r="U5" s="734"/>
      <c r="V5" s="734"/>
      <c r="W5" s="734"/>
      <c r="X5" s="734"/>
      <c r="Y5" s="777"/>
      <c r="Z5" s="795">
        <v>49.3</v>
      </c>
      <c r="AA5" s="795"/>
      <c r="AB5" s="795"/>
      <c r="AC5" s="795"/>
      <c r="AD5" s="796">
        <v>2090612</v>
      </c>
      <c r="AE5" s="796"/>
      <c r="AF5" s="796"/>
      <c r="AG5" s="796"/>
      <c r="AH5" s="796"/>
      <c r="AI5" s="796"/>
      <c r="AJ5" s="796"/>
      <c r="AK5" s="796"/>
      <c r="AL5" s="778">
        <v>79.3</v>
      </c>
      <c r="AM5" s="749"/>
      <c r="AN5" s="749"/>
      <c r="AO5" s="779"/>
      <c r="AP5" s="744" t="s">
        <v>225</v>
      </c>
      <c r="AQ5" s="745"/>
      <c r="AR5" s="745"/>
      <c r="AS5" s="745"/>
      <c r="AT5" s="745"/>
      <c r="AU5" s="745"/>
      <c r="AV5" s="745"/>
      <c r="AW5" s="745"/>
      <c r="AX5" s="745"/>
      <c r="AY5" s="745"/>
      <c r="AZ5" s="745"/>
      <c r="BA5" s="745"/>
      <c r="BB5" s="745"/>
      <c r="BC5" s="745"/>
      <c r="BD5" s="745"/>
      <c r="BE5" s="745"/>
      <c r="BF5" s="746"/>
      <c r="BG5" s="678">
        <v>2089071</v>
      </c>
      <c r="BH5" s="679"/>
      <c r="BI5" s="679"/>
      <c r="BJ5" s="679"/>
      <c r="BK5" s="679"/>
      <c r="BL5" s="679"/>
      <c r="BM5" s="679"/>
      <c r="BN5" s="680"/>
      <c r="BO5" s="715">
        <v>99.9</v>
      </c>
      <c r="BP5" s="715"/>
      <c r="BQ5" s="715"/>
      <c r="BR5" s="715"/>
      <c r="BS5" s="716" t="s">
        <v>226</v>
      </c>
      <c r="BT5" s="716"/>
      <c r="BU5" s="716"/>
      <c r="BV5" s="716"/>
      <c r="BW5" s="716"/>
      <c r="BX5" s="716"/>
      <c r="BY5" s="716"/>
      <c r="BZ5" s="716"/>
      <c r="CA5" s="716"/>
      <c r="CB5" s="775"/>
      <c r="CD5" s="782" t="s">
        <v>220</v>
      </c>
      <c r="CE5" s="783"/>
      <c r="CF5" s="783"/>
      <c r="CG5" s="783"/>
      <c r="CH5" s="783"/>
      <c r="CI5" s="783"/>
      <c r="CJ5" s="783"/>
      <c r="CK5" s="783"/>
      <c r="CL5" s="783"/>
      <c r="CM5" s="783"/>
      <c r="CN5" s="783"/>
      <c r="CO5" s="783"/>
      <c r="CP5" s="783"/>
      <c r="CQ5" s="784"/>
      <c r="CR5" s="782" t="s">
        <v>227</v>
      </c>
      <c r="CS5" s="783"/>
      <c r="CT5" s="783"/>
      <c r="CU5" s="783"/>
      <c r="CV5" s="783"/>
      <c r="CW5" s="783"/>
      <c r="CX5" s="783"/>
      <c r="CY5" s="784"/>
      <c r="CZ5" s="782" t="s">
        <v>218</v>
      </c>
      <c r="DA5" s="783"/>
      <c r="DB5" s="783"/>
      <c r="DC5" s="784"/>
      <c r="DD5" s="782" t="s">
        <v>228</v>
      </c>
      <c r="DE5" s="783"/>
      <c r="DF5" s="783"/>
      <c r="DG5" s="783"/>
      <c r="DH5" s="783"/>
      <c r="DI5" s="783"/>
      <c r="DJ5" s="783"/>
      <c r="DK5" s="783"/>
      <c r="DL5" s="783"/>
      <c r="DM5" s="783"/>
      <c r="DN5" s="783"/>
      <c r="DO5" s="783"/>
      <c r="DP5" s="784"/>
      <c r="DQ5" s="782" t="s">
        <v>229</v>
      </c>
      <c r="DR5" s="783"/>
      <c r="DS5" s="783"/>
      <c r="DT5" s="783"/>
      <c r="DU5" s="783"/>
      <c r="DV5" s="783"/>
      <c r="DW5" s="783"/>
      <c r="DX5" s="783"/>
      <c r="DY5" s="783"/>
      <c r="DZ5" s="783"/>
      <c r="EA5" s="783"/>
      <c r="EB5" s="783"/>
      <c r="EC5" s="784"/>
    </row>
    <row r="6" spans="2:143" ht="11.25" customHeight="1" x14ac:dyDescent="0.15">
      <c r="B6" s="675" t="s">
        <v>230</v>
      </c>
      <c r="C6" s="676"/>
      <c r="D6" s="676"/>
      <c r="E6" s="676"/>
      <c r="F6" s="676"/>
      <c r="G6" s="676"/>
      <c r="H6" s="676"/>
      <c r="I6" s="676"/>
      <c r="J6" s="676"/>
      <c r="K6" s="676"/>
      <c r="L6" s="676"/>
      <c r="M6" s="676"/>
      <c r="N6" s="676"/>
      <c r="O6" s="676"/>
      <c r="P6" s="676"/>
      <c r="Q6" s="677"/>
      <c r="R6" s="678">
        <v>26617</v>
      </c>
      <c r="S6" s="679"/>
      <c r="T6" s="679"/>
      <c r="U6" s="679"/>
      <c r="V6" s="679"/>
      <c r="W6" s="679"/>
      <c r="X6" s="679"/>
      <c r="Y6" s="680"/>
      <c r="Z6" s="715">
        <v>0.6</v>
      </c>
      <c r="AA6" s="715"/>
      <c r="AB6" s="715"/>
      <c r="AC6" s="715"/>
      <c r="AD6" s="716">
        <v>26617</v>
      </c>
      <c r="AE6" s="716"/>
      <c r="AF6" s="716"/>
      <c r="AG6" s="716"/>
      <c r="AH6" s="716"/>
      <c r="AI6" s="716"/>
      <c r="AJ6" s="716"/>
      <c r="AK6" s="716"/>
      <c r="AL6" s="681">
        <v>1</v>
      </c>
      <c r="AM6" s="682"/>
      <c r="AN6" s="682"/>
      <c r="AO6" s="717"/>
      <c r="AP6" s="675" t="s">
        <v>231</v>
      </c>
      <c r="AQ6" s="676"/>
      <c r="AR6" s="676"/>
      <c r="AS6" s="676"/>
      <c r="AT6" s="676"/>
      <c r="AU6" s="676"/>
      <c r="AV6" s="676"/>
      <c r="AW6" s="676"/>
      <c r="AX6" s="676"/>
      <c r="AY6" s="676"/>
      <c r="AZ6" s="676"/>
      <c r="BA6" s="676"/>
      <c r="BB6" s="676"/>
      <c r="BC6" s="676"/>
      <c r="BD6" s="676"/>
      <c r="BE6" s="676"/>
      <c r="BF6" s="677"/>
      <c r="BG6" s="678">
        <v>2089071</v>
      </c>
      <c r="BH6" s="679"/>
      <c r="BI6" s="679"/>
      <c r="BJ6" s="679"/>
      <c r="BK6" s="679"/>
      <c r="BL6" s="679"/>
      <c r="BM6" s="679"/>
      <c r="BN6" s="680"/>
      <c r="BO6" s="715">
        <v>99.9</v>
      </c>
      <c r="BP6" s="715"/>
      <c r="BQ6" s="715"/>
      <c r="BR6" s="715"/>
      <c r="BS6" s="716" t="s">
        <v>226</v>
      </c>
      <c r="BT6" s="716"/>
      <c r="BU6" s="716"/>
      <c r="BV6" s="716"/>
      <c r="BW6" s="716"/>
      <c r="BX6" s="716"/>
      <c r="BY6" s="716"/>
      <c r="BZ6" s="716"/>
      <c r="CA6" s="716"/>
      <c r="CB6" s="775"/>
      <c r="CD6" s="736" t="s">
        <v>232</v>
      </c>
      <c r="CE6" s="737"/>
      <c r="CF6" s="737"/>
      <c r="CG6" s="737"/>
      <c r="CH6" s="737"/>
      <c r="CI6" s="737"/>
      <c r="CJ6" s="737"/>
      <c r="CK6" s="737"/>
      <c r="CL6" s="737"/>
      <c r="CM6" s="737"/>
      <c r="CN6" s="737"/>
      <c r="CO6" s="737"/>
      <c r="CP6" s="737"/>
      <c r="CQ6" s="738"/>
      <c r="CR6" s="678">
        <v>81867</v>
      </c>
      <c r="CS6" s="679"/>
      <c r="CT6" s="679"/>
      <c r="CU6" s="679"/>
      <c r="CV6" s="679"/>
      <c r="CW6" s="679"/>
      <c r="CX6" s="679"/>
      <c r="CY6" s="680"/>
      <c r="CZ6" s="778">
        <v>2</v>
      </c>
      <c r="DA6" s="749"/>
      <c r="DB6" s="749"/>
      <c r="DC6" s="781"/>
      <c r="DD6" s="684" t="s">
        <v>226</v>
      </c>
      <c r="DE6" s="679"/>
      <c r="DF6" s="679"/>
      <c r="DG6" s="679"/>
      <c r="DH6" s="679"/>
      <c r="DI6" s="679"/>
      <c r="DJ6" s="679"/>
      <c r="DK6" s="679"/>
      <c r="DL6" s="679"/>
      <c r="DM6" s="679"/>
      <c r="DN6" s="679"/>
      <c r="DO6" s="679"/>
      <c r="DP6" s="680"/>
      <c r="DQ6" s="684">
        <v>81867</v>
      </c>
      <c r="DR6" s="679"/>
      <c r="DS6" s="679"/>
      <c r="DT6" s="679"/>
      <c r="DU6" s="679"/>
      <c r="DV6" s="679"/>
      <c r="DW6" s="679"/>
      <c r="DX6" s="679"/>
      <c r="DY6" s="679"/>
      <c r="DZ6" s="679"/>
      <c r="EA6" s="679"/>
      <c r="EB6" s="679"/>
      <c r="EC6" s="722"/>
    </row>
    <row r="7" spans="2:143" ht="11.25" customHeight="1" x14ac:dyDescent="0.15">
      <c r="B7" s="675" t="s">
        <v>233</v>
      </c>
      <c r="C7" s="676"/>
      <c r="D7" s="676"/>
      <c r="E7" s="676"/>
      <c r="F7" s="676"/>
      <c r="G7" s="676"/>
      <c r="H7" s="676"/>
      <c r="I7" s="676"/>
      <c r="J7" s="676"/>
      <c r="K7" s="676"/>
      <c r="L7" s="676"/>
      <c r="M7" s="676"/>
      <c r="N7" s="676"/>
      <c r="O7" s="676"/>
      <c r="P7" s="676"/>
      <c r="Q7" s="677"/>
      <c r="R7" s="678">
        <v>1830</v>
      </c>
      <c r="S7" s="679"/>
      <c r="T7" s="679"/>
      <c r="U7" s="679"/>
      <c r="V7" s="679"/>
      <c r="W7" s="679"/>
      <c r="X7" s="679"/>
      <c r="Y7" s="680"/>
      <c r="Z7" s="715">
        <v>0</v>
      </c>
      <c r="AA7" s="715"/>
      <c r="AB7" s="715"/>
      <c r="AC7" s="715"/>
      <c r="AD7" s="716">
        <v>1830</v>
      </c>
      <c r="AE7" s="716"/>
      <c r="AF7" s="716"/>
      <c r="AG7" s="716"/>
      <c r="AH7" s="716"/>
      <c r="AI7" s="716"/>
      <c r="AJ7" s="716"/>
      <c r="AK7" s="716"/>
      <c r="AL7" s="681">
        <v>0.1</v>
      </c>
      <c r="AM7" s="682"/>
      <c r="AN7" s="682"/>
      <c r="AO7" s="717"/>
      <c r="AP7" s="675" t="s">
        <v>234</v>
      </c>
      <c r="AQ7" s="676"/>
      <c r="AR7" s="676"/>
      <c r="AS7" s="676"/>
      <c r="AT7" s="676"/>
      <c r="AU7" s="676"/>
      <c r="AV7" s="676"/>
      <c r="AW7" s="676"/>
      <c r="AX7" s="676"/>
      <c r="AY7" s="676"/>
      <c r="AZ7" s="676"/>
      <c r="BA7" s="676"/>
      <c r="BB7" s="676"/>
      <c r="BC7" s="676"/>
      <c r="BD7" s="676"/>
      <c r="BE7" s="676"/>
      <c r="BF7" s="677"/>
      <c r="BG7" s="678">
        <v>845605</v>
      </c>
      <c r="BH7" s="679"/>
      <c r="BI7" s="679"/>
      <c r="BJ7" s="679"/>
      <c r="BK7" s="679"/>
      <c r="BL7" s="679"/>
      <c r="BM7" s="679"/>
      <c r="BN7" s="680"/>
      <c r="BO7" s="715">
        <v>40.4</v>
      </c>
      <c r="BP7" s="715"/>
      <c r="BQ7" s="715"/>
      <c r="BR7" s="715"/>
      <c r="BS7" s="716" t="s">
        <v>226</v>
      </c>
      <c r="BT7" s="716"/>
      <c r="BU7" s="716"/>
      <c r="BV7" s="716"/>
      <c r="BW7" s="716"/>
      <c r="BX7" s="716"/>
      <c r="BY7" s="716"/>
      <c r="BZ7" s="716"/>
      <c r="CA7" s="716"/>
      <c r="CB7" s="775"/>
      <c r="CD7" s="711" t="s">
        <v>235</v>
      </c>
      <c r="CE7" s="712"/>
      <c r="CF7" s="712"/>
      <c r="CG7" s="712"/>
      <c r="CH7" s="712"/>
      <c r="CI7" s="712"/>
      <c r="CJ7" s="712"/>
      <c r="CK7" s="712"/>
      <c r="CL7" s="712"/>
      <c r="CM7" s="712"/>
      <c r="CN7" s="712"/>
      <c r="CO7" s="712"/>
      <c r="CP7" s="712"/>
      <c r="CQ7" s="713"/>
      <c r="CR7" s="678">
        <v>671258</v>
      </c>
      <c r="CS7" s="679"/>
      <c r="CT7" s="679"/>
      <c r="CU7" s="679"/>
      <c r="CV7" s="679"/>
      <c r="CW7" s="679"/>
      <c r="CX7" s="679"/>
      <c r="CY7" s="680"/>
      <c r="CZ7" s="715">
        <v>16.600000000000001</v>
      </c>
      <c r="DA7" s="715"/>
      <c r="DB7" s="715"/>
      <c r="DC7" s="715"/>
      <c r="DD7" s="684">
        <v>2843</v>
      </c>
      <c r="DE7" s="679"/>
      <c r="DF7" s="679"/>
      <c r="DG7" s="679"/>
      <c r="DH7" s="679"/>
      <c r="DI7" s="679"/>
      <c r="DJ7" s="679"/>
      <c r="DK7" s="679"/>
      <c r="DL7" s="679"/>
      <c r="DM7" s="679"/>
      <c r="DN7" s="679"/>
      <c r="DO7" s="679"/>
      <c r="DP7" s="680"/>
      <c r="DQ7" s="684">
        <v>601291</v>
      </c>
      <c r="DR7" s="679"/>
      <c r="DS7" s="679"/>
      <c r="DT7" s="679"/>
      <c r="DU7" s="679"/>
      <c r="DV7" s="679"/>
      <c r="DW7" s="679"/>
      <c r="DX7" s="679"/>
      <c r="DY7" s="679"/>
      <c r="DZ7" s="679"/>
      <c r="EA7" s="679"/>
      <c r="EB7" s="679"/>
      <c r="EC7" s="722"/>
    </row>
    <row r="8" spans="2:143" ht="11.25" customHeight="1" x14ac:dyDescent="0.15">
      <c r="B8" s="675" t="s">
        <v>236</v>
      </c>
      <c r="C8" s="676"/>
      <c r="D8" s="676"/>
      <c r="E8" s="676"/>
      <c r="F8" s="676"/>
      <c r="G8" s="676"/>
      <c r="H8" s="676"/>
      <c r="I8" s="676"/>
      <c r="J8" s="676"/>
      <c r="K8" s="676"/>
      <c r="L8" s="676"/>
      <c r="M8" s="676"/>
      <c r="N8" s="676"/>
      <c r="O8" s="676"/>
      <c r="P8" s="676"/>
      <c r="Q8" s="677"/>
      <c r="R8" s="678">
        <v>9382</v>
      </c>
      <c r="S8" s="679"/>
      <c r="T8" s="679"/>
      <c r="U8" s="679"/>
      <c r="V8" s="679"/>
      <c r="W8" s="679"/>
      <c r="X8" s="679"/>
      <c r="Y8" s="680"/>
      <c r="Z8" s="715">
        <v>0.2</v>
      </c>
      <c r="AA8" s="715"/>
      <c r="AB8" s="715"/>
      <c r="AC8" s="715"/>
      <c r="AD8" s="716">
        <v>9382</v>
      </c>
      <c r="AE8" s="716"/>
      <c r="AF8" s="716"/>
      <c r="AG8" s="716"/>
      <c r="AH8" s="716"/>
      <c r="AI8" s="716"/>
      <c r="AJ8" s="716"/>
      <c r="AK8" s="716"/>
      <c r="AL8" s="681">
        <v>0.4</v>
      </c>
      <c r="AM8" s="682"/>
      <c r="AN8" s="682"/>
      <c r="AO8" s="717"/>
      <c r="AP8" s="675" t="s">
        <v>237</v>
      </c>
      <c r="AQ8" s="676"/>
      <c r="AR8" s="676"/>
      <c r="AS8" s="676"/>
      <c r="AT8" s="676"/>
      <c r="AU8" s="676"/>
      <c r="AV8" s="676"/>
      <c r="AW8" s="676"/>
      <c r="AX8" s="676"/>
      <c r="AY8" s="676"/>
      <c r="AZ8" s="676"/>
      <c r="BA8" s="676"/>
      <c r="BB8" s="676"/>
      <c r="BC8" s="676"/>
      <c r="BD8" s="676"/>
      <c r="BE8" s="676"/>
      <c r="BF8" s="677"/>
      <c r="BG8" s="678">
        <v>18829</v>
      </c>
      <c r="BH8" s="679"/>
      <c r="BI8" s="679"/>
      <c r="BJ8" s="679"/>
      <c r="BK8" s="679"/>
      <c r="BL8" s="679"/>
      <c r="BM8" s="679"/>
      <c r="BN8" s="680"/>
      <c r="BO8" s="715">
        <v>0.9</v>
      </c>
      <c r="BP8" s="715"/>
      <c r="BQ8" s="715"/>
      <c r="BR8" s="715"/>
      <c r="BS8" s="684" t="s">
        <v>226</v>
      </c>
      <c r="BT8" s="679"/>
      <c r="BU8" s="679"/>
      <c r="BV8" s="679"/>
      <c r="BW8" s="679"/>
      <c r="BX8" s="679"/>
      <c r="BY8" s="679"/>
      <c r="BZ8" s="679"/>
      <c r="CA8" s="679"/>
      <c r="CB8" s="722"/>
      <c r="CD8" s="711" t="s">
        <v>238</v>
      </c>
      <c r="CE8" s="712"/>
      <c r="CF8" s="712"/>
      <c r="CG8" s="712"/>
      <c r="CH8" s="712"/>
      <c r="CI8" s="712"/>
      <c r="CJ8" s="712"/>
      <c r="CK8" s="712"/>
      <c r="CL8" s="712"/>
      <c r="CM8" s="712"/>
      <c r="CN8" s="712"/>
      <c r="CO8" s="712"/>
      <c r="CP8" s="712"/>
      <c r="CQ8" s="713"/>
      <c r="CR8" s="678">
        <v>1318145</v>
      </c>
      <c r="CS8" s="679"/>
      <c r="CT8" s="679"/>
      <c r="CU8" s="679"/>
      <c r="CV8" s="679"/>
      <c r="CW8" s="679"/>
      <c r="CX8" s="679"/>
      <c r="CY8" s="680"/>
      <c r="CZ8" s="715">
        <v>32.6</v>
      </c>
      <c r="DA8" s="715"/>
      <c r="DB8" s="715"/>
      <c r="DC8" s="715"/>
      <c r="DD8" s="684">
        <v>1858</v>
      </c>
      <c r="DE8" s="679"/>
      <c r="DF8" s="679"/>
      <c r="DG8" s="679"/>
      <c r="DH8" s="679"/>
      <c r="DI8" s="679"/>
      <c r="DJ8" s="679"/>
      <c r="DK8" s="679"/>
      <c r="DL8" s="679"/>
      <c r="DM8" s="679"/>
      <c r="DN8" s="679"/>
      <c r="DO8" s="679"/>
      <c r="DP8" s="680"/>
      <c r="DQ8" s="684">
        <v>781585</v>
      </c>
      <c r="DR8" s="679"/>
      <c r="DS8" s="679"/>
      <c r="DT8" s="679"/>
      <c r="DU8" s="679"/>
      <c r="DV8" s="679"/>
      <c r="DW8" s="679"/>
      <c r="DX8" s="679"/>
      <c r="DY8" s="679"/>
      <c r="DZ8" s="679"/>
      <c r="EA8" s="679"/>
      <c r="EB8" s="679"/>
      <c r="EC8" s="722"/>
    </row>
    <row r="9" spans="2:143" ht="11.25" customHeight="1" x14ac:dyDescent="0.15">
      <c r="B9" s="675" t="s">
        <v>239</v>
      </c>
      <c r="C9" s="676"/>
      <c r="D9" s="676"/>
      <c r="E9" s="676"/>
      <c r="F9" s="676"/>
      <c r="G9" s="676"/>
      <c r="H9" s="676"/>
      <c r="I9" s="676"/>
      <c r="J9" s="676"/>
      <c r="K9" s="676"/>
      <c r="L9" s="676"/>
      <c r="M9" s="676"/>
      <c r="N9" s="676"/>
      <c r="O9" s="676"/>
      <c r="P9" s="676"/>
      <c r="Q9" s="677"/>
      <c r="R9" s="678">
        <v>5160</v>
      </c>
      <c r="S9" s="679"/>
      <c r="T9" s="679"/>
      <c r="U9" s="679"/>
      <c r="V9" s="679"/>
      <c r="W9" s="679"/>
      <c r="X9" s="679"/>
      <c r="Y9" s="680"/>
      <c r="Z9" s="715">
        <v>0.1</v>
      </c>
      <c r="AA9" s="715"/>
      <c r="AB9" s="715"/>
      <c r="AC9" s="715"/>
      <c r="AD9" s="716">
        <v>5160</v>
      </c>
      <c r="AE9" s="716"/>
      <c r="AF9" s="716"/>
      <c r="AG9" s="716"/>
      <c r="AH9" s="716"/>
      <c r="AI9" s="716"/>
      <c r="AJ9" s="716"/>
      <c r="AK9" s="716"/>
      <c r="AL9" s="681">
        <v>0.2</v>
      </c>
      <c r="AM9" s="682"/>
      <c r="AN9" s="682"/>
      <c r="AO9" s="717"/>
      <c r="AP9" s="675" t="s">
        <v>240</v>
      </c>
      <c r="AQ9" s="676"/>
      <c r="AR9" s="676"/>
      <c r="AS9" s="676"/>
      <c r="AT9" s="676"/>
      <c r="AU9" s="676"/>
      <c r="AV9" s="676"/>
      <c r="AW9" s="676"/>
      <c r="AX9" s="676"/>
      <c r="AY9" s="676"/>
      <c r="AZ9" s="676"/>
      <c r="BA9" s="676"/>
      <c r="BB9" s="676"/>
      <c r="BC9" s="676"/>
      <c r="BD9" s="676"/>
      <c r="BE9" s="676"/>
      <c r="BF9" s="677"/>
      <c r="BG9" s="678">
        <v>720470</v>
      </c>
      <c r="BH9" s="679"/>
      <c r="BI9" s="679"/>
      <c r="BJ9" s="679"/>
      <c r="BK9" s="679"/>
      <c r="BL9" s="679"/>
      <c r="BM9" s="679"/>
      <c r="BN9" s="680"/>
      <c r="BO9" s="715">
        <v>34.5</v>
      </c>
      <c r="BP9" s="715"/>
      <c r="BQ9" s="715"/>
      <c r="BR9" s="715"/>
      <c r="BS9" s="684" t="s">
        <v>226</v>
      </c>
      <c r="BT9" s="679"/>
      <c r="BU9" s="679"/>
      <c r="BV9" s="679"/>
      <c r="BW9" s="679"/>
      <c r="BX9" s="679"/>
      <c r="BY9" s="679"/>
      <c r="BZ9" s="679"/>
      <c r="CA9" s="679"/>
      <c r="CB9" s="722"/>
      <c r="CD9" s="711" t="s">
        <v>241</v>
      </c>
      <c r="CE9" s="712"/>
      <c r="CF9" s="712"/>
      <c r="CG9" s="712"/>
      <c r="CH9" s="712"/>
      <c r="CI9" s="712"/>
      <c r="CJ9" s="712"/>
      <c r="CK9" s="712"/>
      <c r="CL9" s="712"/>
      <c r="CM9" s="712"/>
      <c r="CN9" s="712"/>
      <c r="CO9" s="712"/>
      <c r="CP9" s="712"/>
      <c r="CQ9" s="713"/>
      <c r="CR9" s="678">
        <v>207040</v>
      </c>
      <c r="CS9" s="679"/>
      <c r="CT9" s="679"/>
      <c r="CU9" s="679"/>
      <c r="CV9" s="679"/>
      <c r="CW9" s="679"/>
      <c r="CX9" s="679"/>
      <c r="CY9" s="680"/>
      <c r="CZ9" s="715">
        <v>5.0999999999999996</v>
      </c>
      <c r="DA9" s="715"/>
      <c r="DB9" s="715"/>
      <c r="DC9" s="715"/>
      <c r="DD9" s="684">
        <v>1868</v>
      </c>
      <c r="DE9" s="679"/>
      <c r="DF9" s="679"/>
      <c r="DG9" s="679"/>
      <c r="DH9" s="679"/>
      <c r="DI9" s="679"/>
      <c r="DJ9" s="679"/>
      <c r="DK9" s="679"/>
      <c r="DL9" s="679"/>
      <c r="DM9" s="679"/>
      <c r="DN9" s="679"/>
      <c r="DO9" s="679"/>
      <c r="DP9" s="680"/>
      <c r="DQ9" s="684">
        <v>191210</v>
      </c>
      <c r="DR9" s="679"/>
      <c r="DS9" s="679"/>
      <c r="DT9" s="679"/>
      <c r="DU9" s="679"/>
      <c r="DV9" s="679"/>
      <c r="DW9" s="679"/>
      <c r="DX9" s="679"/>
      <c r="DY9" s="679"/>
      <c r="DZ9" s="679"/>
      <c r="EA9" s="679"/>
      <c r="EB9" s="679"/>
      <c r="EC9" s="722"/>
    </row>
    <row r="10" spans="2:143" ht="11.25" customHeight="1" x14ac:dyDescent="0.15">
      <c r="B10" s="675" t="s">
        <v>242</v>
      </c>
      <c r="C10" s="676"/>
      <c r="D10" s="676"/>
      <c r="E10" s="676"/>
      <c r="F10" s="676"/>
      <c r="G10" s="676"/>
      <c r="H10" s="676"/>
      <c r="I10" s="676"/>
      <c r="J10" s="676"/>
      <c r="K10" s="676"/>
      <c r="L10" s="676"/>
      <c r="M10" s="676"/>
      <c r="N10" s="676"/>
      <c r="O10" s="676"/>
      <c r="P10" s="676"/>
      <c r="Q10" s="677"/>
      <c r="R10" s="678" t="s">
        <v>226</v>
      </c>
      <c r="S10" s="679"/>
      <c r="T10" s="679"/>
      <c r="U10" s="679"/>
      <c r="V10" s="679"/>
      <c r="W10" s="679"/>
      <c r="X10" s="679"/>
      <c r="Y10" s="680"/>
      <c r="Z10" s="715" t="s">
        <v>129</v>
      </c>
      <c r="AA10" s="715"/>
      <c r="AB10" s="715"/>
      <c r="AC10" s="715"/>
      <c r="AD10" s="716" t="s">
        <v>129</v>
      </c>
      <c r="AE10" s="716"/>
      <c r="AF10" s="716"/>
      <c r="AG10" s="716"/>
      <c r="AH10" s="716"/>
      <c r="AI10" s="716"/>
      <c r="AJ10" s="716"/>
      <c r="AK10" s="716"/>
      <c r="AL10" s="681" t="s">
        <v>129</v>
      </c>
      <c r="AM10" s="682"/>
      <c r="AN10" s="682"/>
      <c r="AO10" s="717"/>
      <c r="AP10" s="675" t="s">
        <v>243</v>
      </c>
      <c r="AQ10" s="676"/>
      <c r="AR10" s="676"/>
      <c r="AS10" s="676"/>
      <c r="AT10" s="676"/>
      <c r="AU10" s="676"/>
      <c r="AV10" s="676"/>
      <c r="AW10" s="676"/>
      <c r="AX10" s="676"/>
      <c r="AY10" s="676"/>
      <c r="AZ10" s="676"/>
      <c r="BA10" s="676"/>
      <c r="BB10" s="676"/>
      <c r="BC10" s="676"/>
      <c r="BD10" s="676"/>
      <c r="BE10" s="676"/>
      <c r="BF10" s="677"/>
      <c r="BG10" s="678">
        <v>29916</v>
      </c>
      <c r="BH10" s="679"/>
      <c r="BI10" s="679"/>
      <c r="BJ10" s="679"/>
      <c r="BK10" s="679"/>
      <c r="BL10" s="679"/>
      <c r="BM10" s="679"/>
      <c r="BN10" s="680"/>
      <c r="BO10" s="715">
        <v>1.4</v>
      </c>
      <c r="BP10" s="715"/>
      <c r="BQ10" s="715"/>
      <c r="BR10" s="715"/>
      <c r="BS10" s="684" t="s">
        <v>226</v>
      </c>
      <c r="BT10" s="679"/>
      <c r="BU10" s="679"/>
      <c r="BV10" s="679"/>
      <c r="BW10" s="679"/>
      <c r="BX10" s="679"/>
      <c r="BY10" s="679"/>
      <c r="BZ10" s="679"/>
      <c r="CA10" s="679"/>
      <c r="CB10" s="722"/>
      <c r="CD10" s="711" t="s">
        <v>244</v>
      </c>
      <c r="CE10" s="712"/>
      <c r="CF10" s="712"/>
      <c r="CG10" s="712"/>
      <c r="CH10" s="712"/>
      <c r="CI10" s="712"/>
      <c r="CJ10" s="712"/>
      <c r="CK10" s="712"/>
      <c r="CL10" s="712"/>
      <c r="CM10" s="712"/>
      <c r="CN10" s="712"/>
      <c r="CO10" s="712"/>
      <c r="CP10" s="712"/>
      <c r="CQ10" s="713"/>
      <c r="CR10" s="678" t="s">
        <v>129</v>
      </c>
      <c r="CS10" s="679"/>
      <c r="CT10" s="679"/>
      <c r="CU10" s="679"/>
      <c r="CV10" s="679"/>
      <c r="CW10" s="679"/>
      <c r="CX10" s="679"/>
      <c r="CY10" s="680"/>
      <c r="CZ10" s="715" t="s">
        <v>226</v>
      </c>
      <c r="DA10" s="715"/>
      <c r="DB10" s="715"/>
      <c r="DC10" s="715"/>
      <c r="DD10" s="684" t="s">
        <v>129</v>
      </c>
      <c r="DE10" s="679"/>
      <c r="DF10" s="679"/>
      <c r="DG10" s="679"/>
      <c r="DH10" s="679"/>
      <c r="DI10" s="679"/>
      <c r="DJ10" s="679"/>
      <c r="DK10" s="679"/>
      <c r="DL10" s="679"/>
      <c r="DM10" s="679"/>
      <c r="DN10" s="679"/>
      <c r="DO10" s="679"/>
      <c r="DP10" s="680"/>
      <c r="DQ10" s="684" t="s">
        <v>226</v>
      </c>
      <c r="DR10" s="679"/>
      <c r="DS10" s="679"/>
      <c r="DT10" s="679"/>
      <c r="DU10" s="679"/>
      <c r="DV10" s="679"/>
      <c r="DW10" s="679"/>
      <c r="DX10" s="679"/>
      <c r="DY10" s="679"/>
      <c r="DZ10" s="679"/>
      <c r="EA10" s="679"/>
      <c r="EB10" s="679"/>
      <c r="EC10" s="722"/>
    </row>
    <row r="11" spans="2:143" ht="11.25" customHeight="1" x14ac:dyDescent="0.15">
      <c r="B11" s="675" t="s">
        <v>245</v>
      </c>
      <c r="C11" s="676"/>
      <c r="D11" s="676"/>
      <c r="E11" s="676"/>
      <c r="F11" s="676"/>
      <c r="G11" s="676"/>
      <c r="H11" s="676"/>
      <c r="I11" s="676"/>
      <c r="J11" s="676"/>
      <c r="K11" s="676"/>
      <c r="L11" s="676"/>
      <c r="M11" s="676"/>
      <c r="N11" s="676"/>
      <c r="O11" s="676"/>
      <c r="P11" s="676"/>
      <c r="Q11" s="677"/>
      <c r="R11" s="678">
        <v>182790</v>
      </c>
      <c r="S11" s="679"/>
      <c r="T11" s="679"/>
      <c r="U11" s="679"/>
      <c r="V11" s="679"/>
      <c r="W11" s="679"/>
      <c r="X11" s="679"/>
      <c r="Y11" s="680"/>
      <c r="Z11" s="681">
        <v>4.3</v>
      </c>
      <c r="AA11" s="682"/>
      <c r="AB11" s="682"/>
      <c r="AC11" s="683"/>
      <c r="AD11" s="684">
        <v>182790</v>
      </c>
      <c r="AE11" s="679"/>
      <c r="AF11" s="679"/>
      <c r="AG11" s="679"/>
      <c r="AH11" s="679"/>
      <c r="AI11" s="679"/>
      <c r="AJ11" s="679"/>
      <c r="AK11" s="680"/>
      <c r="AL11" s="681">
        <v>6.9</v>
      </c>
      <c r="AM11" s="682"/>
      <c r="AN11" s="682"/>
      <c r="AO11" s="717"/>
      <c r="AP11" s="675" t="s">
        <v>246</v>
      </c>
      <c r="AQ11" s="676"/>
      <c r="AR11" s="676"/>
      <c r="AS11" s="676"/>
      <c r="AT11" s="676"/>
      <c r="AU11" s="676"/>
      <c r="AV11" s="676"/>
      <c r="AW11" s="676"/>
      <c r="AX11" s="676"/>
      <c r="AY11" s="676"/>
      <c r="AZ11" s="676"/>
      <c r="BA11" s="676"/>
      <c r="BB11" s="676"/>
      <c r="BC11" s="676"/>
      <c r="BD11" s="676"/>
      <c r="BE11" s="676"/>
      <c r="BF11" s="677"/>
      <c r="BG11" s="678">
        <v>76390</v>
      </c>
      <c r="BH11" s="679"/>
      <c r="BI11" s="679"/>
      <c r="BJ11" s="679"/>
      <c r="BK11" s="679"/>
      <c r="BL11" s="679"/>
      <c r="BM11" s="679"/>
      <c r="BN11" s="680"/>
      <c r="BO11" s="715">
        <v>3.7</v>
      </c>
      <c r="BP11" s="715"/>
      <c r="BQ11" s="715"/>
      <c r="BR11" s="715"/>
      <c r="BS11" s="684" t="s">
        <v>226</v>
      </c>
      <c r="BT11" s="679"/>
      <c r="BU11" s="679"/>
      <c r="BV11" s="679"/>
      <c r="BW11" s="679"/>
      <c r="BX11" s="679"/>
      <c r="BY11" s="679"/>
      <c r="BZ11" s="679"/>
      <c r="CA11" s="679"/>
      <c r="CB11" s="722"/>
      <c r="CD11" s="711" t="s">
        <v>247</v>
      </c>
      <c r="CE11" s="712"/>
      <c r="CF11" s="712"/>
      <c r="CG11" s="712"/>
      <c r="CH11" s="712"/>
      <c r="CI11" s="712"/>
      <c r="CJ11" s="712"/>
      <c r="CK11" s="712"/>
      <c r="CL11" s="712"/>
      <c r="CM11" s="712"/>
      <c r="CN11" s="712"/>
      <c r="CO11" s="712"/>
      <c r="CP11" s="712"/>
      <c r="CQ11" s="713"/>
      <c r="CR11" s="678">
        <v>42585</v>
      </c>
      <c r="CS11" s="679"/>
      <c r="CT11" s="679"/>
      <c r="CU11" s="679"/>
      <c r="CV11" s="679"/>
      <c r="CW11" s="679"/>
      <c r="CX11" s="679"/>
      <c r="CY11" s="680"/>
      <c r="CZ11" s="715">
        <v>1.1000000000000001</v>
      </c>
      <c r="DA11" s="715"/>
      <c r="DB11" s="715"/>
      <c r="DC11" s="715"/>
      <c r="DD11" s="684" t="s">
        <v>129</v>
      </c>
      <c r="DE11" s="679"/>
      <c r="DF11" s="679"/>
      <c r="DG11" s="679"/>
      <c r="DH11" s="679"/>
      <c r="DI11" s="679"/>
      <c r="DJ11" s="679"/>
      <c r="DK11" s="679"/>
      <c r="DL11" s="679"/>
      <c r="DM11" s="679"/>
      <c r="DN11" s="679"/>
      <c r="DO11" s="679"/>
      <c r="DP11" s="680"/>
      <c r="DQ11" s="684">
        <v>35142</v>
      </c>
      <c r="DR11" s="679"/>
      <c r="DS11" s="679"/>
      <c r="DT11" s="679"/>
      <c r="DU11" s="679"/>
      <c r="DV11" s="679"/>
      <c r="DW11" s="679"/>
      <c r="DX11" s="679"/>
      <c r="DY11" s="679"/>
      <c r="DZ11" s="679"/>
      <c r="EA11" s="679"/>
      <c r="EB11" s="679"/>
      <c r="EC11" s="722"/>
    </row>
    <row r="12" spans="2:143" ht="11.25" customHeight="1" x14ac:dyDescent="0.15">
      <c r="B12" s="675" t="s">
        <v>248</v>
      </c>
      <c r="C12" s="676"/>
      <c r="D12" s="676"/>
      <c r="E12" s="676"/>
      <c r="F12" s="676"/>
      <c r="G12" s="676"/>
      <c r="H12" s="676"/>
      <c r="I12" s="676"/>
      <c r="J12" s="676"/>
      <c r="K12" s="676"/>
      <c r="L12" s="676"/>
      <c r="M12" s="676"/>
      <c r="N12" s="676"/>
      <c r="O12" s="676"/>
      <c r="P12" s="676"/>
      <c r="Q12" s="677"/>
      <c r="R12" s="678" t="s">
        <v>129</v>
      </c>
      <c r="S12" s="679"/>
      <c r="T12" s="679"/>
      <c r="U12" s="679"/>
      <c r="V12" s="679"/>
      <c r="W12" s="679"/>
      <c r="X12" s="679"/>
      <c r="Y12" s="680"/>
      <c r="Z12" s="715" t="s">
        <v>129</v>
      </c>
      <c r="AA12" s="715"/>
      <c r="AB12" s="715"/>
      <c r="AC12" s="715"/>
      <c r="AD12" s="716" t="s">
        <v>129</v>
      </c>
      <c r="AE12" s="716"/>
      <c r="AF12" s="716"/>
      <c r="AG12" s="716"/>
      <c r="AH12" s="716"/>
      <c r="AI12" s="716"/>
      <c r="AJ12" s="716"/>
      <c r="AK12" s="716"/>
      <c r="AL12" s="681" t="s">
        <v>226</v>
      </c>
      <c r="AM12" s="682"/>
      <c r="AN12" s="682"/>
      <c r="AO12" s="717"/>
      <c r="AP12" s="675" t="s">
        <v>249</v>
      </c>
      <c r="AQ12" s="676"/>
      <c r="AR12" s="676"/>
      <c r="AS12" s="676"/>
      <c r="AT12" s="676"/>
      <c r="AU12" s="676"/>
      <c r="AV12" s="676"/>
      <c r="AW12" s="676"/>
      <c r="AX12" s="676"/>
      <c r="AY12" s="676"/>
      <c r="AZ12" s="676"/>
      <c r="BA12" s="676"/>
      <c r="BB12" s="676"/>
      <c r="BC12" s="676"/>
      <c r="BD12" s="676"/>
      <c r="BE12" s="676"/>
      <c r="BF12" s="677"/>
      <c r="BG12" s="678">
        <v>1157238</v>
      </c>
      <c r="BH12" s="679"/>
      <c r="BI12" s="679"/>
      <c r="BJ12" s="679"/>
      <c r="BK12" s="679"/>
      <c r="BL12" s="679"/>
      <c r="BM12" s="679"/>
      <c r="BN12" s="680"/>
      <c r="BO12" s="715">
        <v>55.4</v>
      </c>
      <c r="BP12" s="715"/>
      <c r="BQ12" s="715"/>
      <c r="BR12" s="715"/>
      <c r="BS12" s="684" t="s">
        <v>129</v>
      </c>
      <c r="BT12" s="679"/>
      <c r="BU12" s="679"/>
      <c r="BV12" s="679"/>
      <c r="BW12" s="679"/>
      <c r="BX12" s="679"/>
      <c r="BY12" s="679"/>
      <c r="BZ12" s="679"/>
      <c r="CA12" s="679"/>
      <c r="CB12" s="722"/>
      <c r="CD12" s="711" t="s">
        <v>250</v>
      </c>
      <c r="CE12" s="712"/>
      <c r="CF12" s="712"/>
      <c r="CG12" s="712"/>
      <c r="CH12" s="712"/>
      <c r="CI12" s="712"/>
      <c r="CJ12" s="712"/>
      <c r="CK12" s="712"/>
      <c r="CL12" s="712"/>
      <c r="CM12" s="712"/>
      <c r="CN12" s="712"/>
      <c r="CO12" s="712"/>
      <c r="CP12" s="712"/>
      <c r="CQ12" s="713"/>
      <c r="CR12" s="678">
        <v>8655</v>
      </c>
      <c r="CS12" s="679"/>
      <c r="CT12" s="679"/>
      <c r="CU12" s="679"/>
      <c r="CV12" s="679"/>
      <c r="CW12" s="679"/>
      <c r="CX12" s="679"/>
      <c r="CY12" s="680"/>
      <c r="CZ12" s="715">
        <v>0.2</v>
      </c>
      <c r="DA12" s="715"/>
      <c r="DB12" s="715"/>
      <c r="DC12" s="715"/>
      <c r="DD12" s="684" t="s">
        <v>129</v>
      </c>
      <c r="DE12" s="679"/>
      <c r="DF12" s="679"/>
      <c r="DG12" s="679"/>
      <c r="DH12" s="679"/>
      <c r="DI12" s="679"/>
      <c r="DJ12" s="679"/>
      <c r="DK12" s="679"/>
      <c r="DL12" s="679"/>
      <c r="DM12" s="679"/>
      <c r="DN12" s="679"/>
      <c r="DO12" s="679"/>
      <c r="DP12" s="680"/>
      <c r="DQ12" s="684">
        <v>8124</v>
      </c>
      <c r="DR12" s="679"/>
      <c r="DS12" s="679"/>
      <c r="DT12" s="679"/>
      <c r="DU12" s="679"/>
      <c r="DV12" s="679"/>
      <c r="DW12" s="679"/>
      <c r="DX12" s="679"/>
      <c r="DY12" s="679"/>
      <c r="DZ12" s="679"/>
      <c r="EA12" s="679"/>
      <c r="EB12" s="679"/>
      <c r="EC12" s="722"/>
    </row>
    <row r="13" spans="2:143" ht="11.25" customHeight="1" x14ac:dyDescent="0.15">
      <c r="B13" s="675" t="s">
        <v>251</v>
      </c>
      <c r="C13" s="676"/>
      <c r="D13" s="676"/>
      <c r="E13" s="676"/>
      <c r="F13" s="676"/>
      <c r="G13" s="676"/>
      <c r="H13" s="676"/>
      <c r="I13" s="676"/>
      <c r="J13" s="676"/>
      <c r="K13" s="676"/>
      <c r="L13" s="676"/>
      <c r="M13" s="676"/>
      <c r="N13" s="676"/>
      <c r="O13" s="676"/>
      <c r="P13" s="676"/>
      <c r="Q13" s="677"/>
      <c r="R13" s="678" t="s">
        <v>226</v>
      </c>
      <c r="S13" s="679"/>
      <c r="T13" s="679"/>
      <c r="U13" s="679"/>
      <c r="V13" s="679"/>
      <c r="W13" s="679"/>
      <c r="X13" s="679"/>
      <c r="Y13" s="680"/>
      <c r="Z13" s="715" t="s">
        <v>129</v>
      </c>
      <c r="AA13" s="715"/>
      <c r="AB13" s="715"/>
      <c r="AC13" s="715"/>
      <c r="AD13" s="716" t="s">
        <v>226</v>
      </c>
      <c r="AE13" s="716"/>
      <c r="AF13" s="716"/>
      <c r="AG13" s="716"/>
      <c r="AH13" s="716"/>
      <c r="AI13" s="716"/>
      <c r="AJ13" s="716"/>
      <c r="AK13" s="716"/>
      <c r="AL13" s="681" t="s">
        <v>226</v>
      </c>
      <c r="AM13" s="682"/>
      <c r="AN13" s="682"/>
      <c r="AO13" s="717"/>
      <c r="AP13" s="675" t="s">
        <v>252</v>
      </c>
      <c r="AQ13" s="676"/>
      <c r="AR13" s="676"/>
      <c r="AS13" s="676"/>
      <c r="AT13" s="676"/>
      <c r="AU13" s="676"/>
      <c r="AV13" s="676"/>
      <c r="AW13" s="676"/>
      <c r="AX13" s="676"/>
      <c r="AY13" s="676"/>
      <c r="AZ13" s="676"/>
      <c r="BA13" s="676"/>
      <c r="BB13" s="676"/>
      <c r="BC13" s="676"/>
      <c r="BD13" s="676"/>
      <c r="BE13" s="676"/>
      <c r="BF13" s="677"/>
      <c r="BG13" s="678">
        <v>1157238</v>
      </c>
      <c r="BH13" s="679"/>
      <c r="BI13" s="679"/>
      <c r="BJ13" s="679"/>
      <c r="BK13" s="679"/>
      <c r="BL13" s="679"/>
      <c r="BM13" s="679"/>
      <c r="BN13" s="680"/>
      <c r="BO13" s="715">
        <v>55.4</v>
      </c>
      <c r="BP13" s="715"/>
      <c r="BQ13" s="715"/>
      <c r="BR13" s="715"/>
      <c r="BS13" s="684" t="s">
        <v>129</v>
      </c>
      <c r="BT13" s="679"/>
      <c r="BU13" s="679"/>
      <c r="BV13" s="679"/>
      <c r="BW13" s="679"/>
      <c r="BX13" s="679"/>
      <c r="BY13" s="679"/>
      <c r="BZ13" s="679"/>
      <c r="CA13" s="679"/>
      <c r="CB13" s="722"/>
      <c r="CD13" s="711" t="s">
        <v>253</v>
      </c>
      <c r="CE13" s="712"/>
      <c r="CF13" s="712"/>
      <c r="CG13" s="712"/>
      <c r="CH13" s="712"/>
      <c r="CI13" s="712"/>
      <c r="CJ13" s="712"/>
      <c r="CK13" s="712"/>
      <c r="CL13" s="712"/>
      <c r="CM13" s="712"/>
      <c r="CN13" s="712"/>
      <c r="CO13" s="712"/>
      <c r="CP13" s="712"/>
      <c r="CQ13" s="713"/>
      <c r="CR13" s="678">
        <v>609973</v>
      </c>
      <c r="CS13" s="679"/>
      <c r="CT13" s="679"/>
      <c r="CU13" s="679"/>
      <c r="CV13" s="679"/>
      <c r="CW13" s="679"/>
      <c r="CX13" s="679"/>
      <c r="CY13" s="680"/>
      <c r="CZ13" s="715">
        <v>15.1</v>
      </c>
      <c r="DA13" s="715"/>
      <c r="DB13" s="715"/>
      <c r="DC13" s="715"/>
      <c r="DD13" s="684">
        <v>201774</v>
      </c>
      <c r="DE13" s="679"/>
      <c r="DF13" s="679"/>
      <c r="DG13" s="679"/>
      <c r="DH13" s="679"/>
      <c r="DI13" s="679"/>
      <c r="DJ13" s="679"/>
      <c r="DK13" s="679"/>
      <c r="DL13" s="679"/>
      <c r="DM13" s="679"/>
      <c r="DN13" s="679"/>
      <c r="DO13" s="679"/>
      <c r="DP13" s="680"/>
      <c r="DQ13" s="684">
        <v>456466</v>
      </c>
      <c r="DR13" s="679"/>
      <c r="DS13" s="679"/>
      <c r="DT13" s="679"/>
      <c r="DU13" s="679"/>
      <c r="DV13" s="679"/>
      <c r="DW13" s="679"/>
      <c r="DX13" s="679"/>
      <c r="DY13" s="679"/>
      <c r="DZ13" s="679"/>
      <c r="EA13" s="679"/>
      <c r="EB13" s="679"/>
      <c r="EC13" s="722"/>
    </row>
    <row r="14" spans="2:143" ht="11.25" customHeight="1" x14ac:dyDescent="0.15">
      <c r="B14" s="675" t="s">
        <v>254</v>
      </c>
      <c r="C14" s="676"/>
      <c r="D14" s="676"/>
      <c r="E14" s="676"/>
      <c r="F14" s="676"/>
      <c r="G14" s="676"/>
      <c r="H14" s="676"/>
      <c r="I14" s="676"/>
      <c r="J14" s="676"/>
      <c r="K14" s="676"/>
      <c r="L14" s="676"/>
      <c r="M14" s="676"/>
      <c r="N14" s="676"/>
      <c r="O14" s="676"/>
      <c r="P14" s="676"/>
      <c r="Q14" s="677"/>
      <c r="R14" s="678">
        <v>5618</v>
      </c>
      <c r="S14" s="679"/>
      <c r="T14" s="679"/>
      <c r="U14" s="679"/>
      <c r="V14" s="679"/>
      <c r="W14" s="679"/>
      <c r="X14" s="679"/>
      <c r="Y14" s="680"/>
      <c r="Z14" s="715">
        <v>0.1</v>
      </c>
      <c r="AA14" s="715"/>
      <c r="AB14" s="715"/>
      <c r="AC14" s="715"/>
      <c r="AD14" s="716">
        <v>5618</v>
      </c>
      <c r="AE14" s="716"/>
      <c r="AF14" s="716"/>
      <c r="AG14" s="716"/>
      <c r="AH14" s="716"/>
      <c r="AI14" s="716"/>
      <c r="AJ14" s="716"/>
      <c r="AK14" s="716"/>
      <c r="AL14" s="681">
        <v>0.2</v>
      </c>
      <c r="AM14" s="682"/>
      <c r="AN14" s="682"/>
      <c r="AO14" s="717"/>
      <c r="AP14" s="675" t="s">
        <v>255</v>
      </c>
      <c r="AQ14" s="676"/>
      <c r="AR14" s="676"/>
      <c r="AS14" s="676"/>
      <c r="AT14" s="676"/>
      <c r="AU14" s="676"/>
      <c r="AV14" s="676"/>
      <c r="AW14" s="676"/>
      <c r="AX14" s="676"/>
      <c r="AY14" s="676"/>
      <c r="AZ14" s="676"/>
      <c r="BA14" s="676"/>
      <c r="BB14" s="676"/>
      <c r="BC14" s="676"/>
      <c r="BD14" s="676"/>
      <c r="BE14" s="676"/>
      <c r="BF14" s="677"/>
      <c r="BG14" s="678">
        <v>23108</v>
      </c>
      <c r="BH14" s="679"/>
      <c r="BI14" s="679"/>
      <c r="BJ14" s="679"/>
      <c r="BK14" s="679"/>
      <c r="BL14" s="679"/>
      <c r="BM14" s="679"/>
      <c r="BN14" s="680"/>
      <c r="BO14" s="715">
        <v>1.1000000000000001</v>
      </c>
      <c r="BP14" s="715"/>
      <c r="BQ14" s="715"/>
      <c r="BR14" s="715"/>
      <c r="BS14" s="684" t="s">
        <v>129</v>
      </c>
      <c r="BT14" s="679"/>
      <c r="BU14" s="679"/>
      <c r="BV14" s="679"/>
      <c r="BW14" s="679"/>
      <c r="BX14" s="679"/>
      <c r="BY14" s="679"/>
      <c r="BZ14" s="679"/>
      <c r="CA14" s="679"/>
      <c r="CB14" s="722"/>
      <c r="CD14" s="711" t="s">
        <v>256</v>
      </c>
      <c r="CE14" s="712"/>
      <c r="CF14" s="712"/>
      <c r="CG14" s="712"/>
      <c r="CH14" s="712"/>
      <c r="CI14" s="712"/>
      <c r="CJ14" s="712"/>
      <c r="CK14" s="712"/>
      <c r="CL14" s="712"/>
      <c r="CM14" s="712"/>
      <c r="CN14" s="712"/>
      <c r="CO14" s="712"/>
      <c r="CP14" s="712"/>
      <c r="CQ14" s="713"/>
      <c r="CR14" s="678">
        <v>223850</v>
      </c>
      <c r="CS14" s="679"/>
      <c r="CT14" s="679"/>
      <c r="CU14" s="679"/>
      <c r="CV14" s="679"/>
      <c r="CW14" s="679"/>
      <c r="CX14" s="679"/>
      <c r="CY14" s="680"/>
      <c r="CZ14" s="715">
        <v>5.5</v>
      </c>
      <c r="DA14" s="715"/>
      <c r="DB14" s="715"/>
      <c r="DC14" s="715"/>
      <c r="DD14" s="684">
        <v>61478</v>
      </c>
      <c r="DE14" s="679"/>
      <c r="DF14" s="679"/>
      <c r="DG14" s="679"/>
      <c r="DH14" s="679"/>
      <c r="DI14" s="679"/>
      <c r="DJ14" s="679"/>
      <c r="DK14" s="679"/>
      <c r="DL14" s="679"/>
      <c r="DM14" s="679"/>
      <c r="DN14" s="679"/>
      <c r="DO14" s="679"/>
      <c r="DP14" s="680"/>
      <c r="DQ14" s="684">
        <v>169878</v>
      </c>
      <c r="DR14" s="679"/>
      <c r="DS14" s="679"/>
      <c r="DT14" s="679"/>
      <c r="DU14" s="679"/>
      <c r="DV14" s="679"/>
      <c r="DW14" s="679"/>
      <c r="DX14" s="679"/>
      <c r="DY14" s="679"/>
      <c r="DZ14" s="679"/>
      <c r="EA14" s="679"/>
      <c r="EB14" s="679"/>
      <c r="EC14" s="722"/>
    </row>
    <row r="15" spans="2:143" ht="11.25" customHeight="1" x14ac:dyDescent="0.15">
      <c r="B15" s="675" t="s">
        <v>257</v>
      </c>
      <c r="C15" s="676"/>
      <c r="D15" s="676"/>
      <c r="E15" s="676"/>
      <c r="F15" s="676"/>
      <c r="G15" s="676"/>
      <c r="H15" s="676"/>
      <c r="I15" s="676"/>
      <c r="J15" s="676"/>
      <c r="K15" s="676"/>
      <c r="L15" s="676"/>
      <c r="M15" s="676"/>
      <c r="N15" s="676"/>
      <c r="O15" s="676"/>
      <c r="P15" s="676"/>
      <c r="Q15" s="677"/>
      <c r="R15" s="678" t="s">
        <v>226</v>
      </c>
      <c r="S15" s="679"/>
      <c r="T15" s="679"/>
      <c r="U15" s="679"/>
      <c r="V15" s="679"/>
      <c r="W15" s="679"/>
      <c r="X15" s="679"/>
      <c r="Y15" s="680"/>
      <c r="Z15" s="715" t="s">
        <v>129</v>
      </c>
      <c r="AA15" s="715"/>
      <c r="AB15" s="715"/>
      <c r="AC15" s="715"/>
      <c r="AD15" s="716" t="s">
        <v>226</v>
      </c>
      <c r="AE15" s="716"/>
      <c r="AF15" s="716"/>
      <c r="AG15" s="716"/>
      <c r="AH15" s="716"/>
      <c r="AI15" s="716"/>
      <c r="AJ15" s="716"/>
      <c r="AK15" s="716"/>
      <c r="AL15" s="681" t="s">
        <v>129</v>
      </c>
      <c r="AM15" s="682"/>
      <c r="AN15" s="682"/>
      <c r="AO15" s="717"/>
      <c r="AP15" s="675" t="s">
        <v>258</v>
      </c>
      <c r="AQ15" s="676"/>
      <c r="AR15" s="676"/>
      <c r="AS15" s="676"/>
      <c r="AT15" s="676"/>
      <c r="AU15" s="676"/>
      <c r="AV15" s="676"/>
      <c r="AW15" s="676"/>
      <c r="AX15" s="676"/>
      <c r="AY15" s="676"/>
      <c r="AZ15" s="676"/>
      <c r="BA15" s="676"/>
      <c r="BB15" s="676"/>
      <c r="BC15" s="676"/>
      <c r="BD15" s="676"/>
      <c r="BE15" s="676"/>
      <c r="BF15" s="677"/>
      <c r="BG15" s="678">
        <v>63120</v>
      </c>
      <c r="BH15" s="679"/>
      <c r="BI15" s="679"/>
      <c r="BJ15" s="679"/>
      <c r="BK15" s="679"/>
      <c r="BL15" s="679"/>
      <c r="BM15" s="679"/>
      <c r="BN15" s="680"/>
      <c r="BO15" s="715">
        <v>3</v>
      </c>
      <c r="BP15" s="715"/>
      <c r="BQ15" s="715"/>
      <c r="BR15" s="715"/>
      <c r="BS15" s="684" t="s">
        <v>129</v>
      </c>
      <c r="BT15" s="679"/>
      <c r="BU15" s="679"/>
      <c r="BV15" s="679"/>
      <c r="BW15" s="679"/>
      <c r="BX15" s="679"/>
      <c r="BY15" s="679"/>
      <c r="BZ15" s="679"/>
      <c r="CA15" s="679"/>
      <c r="CB15" s="722"/>
      <c r="CD15" s="711" t="s">
        <v>259</v>
      </c>
      <c r="CE15" s="712"/>
      <c r="CF15" s="712"/>
      <c r="CG15" s="712"/>
      <c r="CH15" s="712"/>
      <c r="CI15" s="712"/>
      <c r="CJ15" s="712"/>
      <c r="CK15" s="712"/>
      <c r="CL15" s="712"/>
      <c r="CM15" s="712"/>
      <c r="CN15" s="712"/>
      <c r="CO15" s="712"/>
      <c r="CP15" s="712"/>
      <c r="CQ15" s="713"/>
      <c r="CR15" s="678">
        <v>546199</v>
      </c>
      <c r="CS15" s="679"/>
      <c r="CT15" s="679"/>
      <c r="CU15" s="679"/>
      <c r="CV15" s="679"/>
      <c r="CW15" s="679"/>
      <c r="CX15" s="679"/>
      <c r="CY15" s="680"/>
      <c r="CZ15" s="715">
        <v>13.5</v>
      </c>
      <c r="DA15" s="715"/>
      <c r="DB15" s="715"/>
      <c r="DC15" s="715"/>
      <c r="DD15" s="684">
        <v>12372</v>
      </c>
      <c r="DE15" s="679"/>
      <c r="DF15" s="679"/>
      <c r="DG15" s="679"/>
      <c r="DH15" s="679"/>
      <c r="DI15" s="679"/>
      <c r="DJ15" s="679"/>
      <c r="DK15" s="679"/>
      <c r="DL15" s="679"/>
      <c r="DM15" s="679"/>
      <c r="DN15" s="679"/>
      <c r="DO15" s="679"/>
      <c r="DP15" s="680"/>
      <c r="DQ15" s="684">
        <v>520819</v>
      </c>
      <c r="DR15" s="679"/>
      <c r="DS15" s="679"/>
      <c r="DT15" s="679"/>
      <c r="DU15" s="679"/>
      <c r="DV15" s="679"/>
      <c r="DW15" s="679"/>
      <c r="DX15" s="679"/>
      <c r="DY15" s="679"/>
      <c r="DZ15" s="679"/>
      <c r="EA15" s="679"/>
      <c r="EB15" s="679"/>
      <c r="EC15" s="722"/>
    </row>
    <row r="16" spans="2:143" ht="11.25" customHeight="1" x14ac:dyDescent="0.15">
      <c r="B16" s="675" t="s">
        <v>260</v>
      </c>
      <c r="C16" s="676"/>
      <c r="D16" s="676"/>
      <c r="E16" s="676"/>
      <c r="F16" s="676"/>
      <c r="G16" s="676"/>
      <c r="H16" s="676"/>
      <c r="I16" s="676"/>
      <c r="J16" s="676"/>
      <c r="K16" s="676"/>
      <c r="L16" s="676"/>
      <c r="M16" s="676"/>
      <c r="N16" s="676"/>
      <c r="O16" s="676"/>
      <c r="P16" s="676"/>
      <c r="Q16" s="677"/>
      <c r="R16" s="678">
        <v>1398</v>
      </c>
      <c r="S16" s="679"/>
      <c r="T16" s="679"/>
      <c r="U16" s="679"/>
      <c r="V16" s="679"/>
      <c r="W16" s="679"/>
      <c r="X16" s="679"/>
      <c r="Y16" s="680"/>
      <c r="Z16" s="715">
        <v>0</v>
      </c>
      <c r="AA16" s="715"/>
      <c r="AB16" s="715"/>
      <c r="AC16" s="715"/>
      <c r="AD16" s="716">
        <v>1398</v>
      </c>
      <c r="AE16" s="716"/>
      <c r="AF16" s="716"/>
      <c r="AG16" s="716"/>
      <c r="AH16" s="716"/>
      <c r="AI16" s="716"/>
      <c r="AJ16" s="716"/>
      <c r="AK16" s="716"/>
      <c r="AL16" s="681">
        <v>0.1</v>
      </c>
      <c r="AM16" s="682"/>
      <c r="AN16" s="682"/>
      <c r="AO16" s="717"/>
      <c r="AP16" s="675" t="s">
        <v>261</v>
      </c>
      <c r="AQ16" s="676"/>
      <c r="AR16" s="676"/>
      <c r="AS16" s="676"/>
      <c r="AT16" s="676"/>
      <c r="AU16" s="676"/>
      <c r="AV16" s="676"/>
      <c r="AW16" s="676"/>
      <c r="AX16" s="676"/>
      <c r="AY16" s="676"/>
      <c r="AZ16" s="676"/>
      <c r="BA16" s="676"/>
      <c r="BB16" s="676"/>
      <c r="BC16" s="676"/>
      <c r="BD16" s="676"/>
      <c r="BE16" s="676"/>
      <c r="BF16" s="677"/>
      <c r="BG16" s="678" t="s">
        <v>226</v>
      </c>
      <c r="BH16" s="679"/>
      <c r="BI16" s="679"/>
      <c r="BJ16" s="679"/>
      <c r="BK16" s="679"/>
      <c r="BL16" s="679"/>
      <c r="BM16" s="679"/>
      <c r="BN16" s="680"/>
      <c r="BO16" s="715" t="s">
        <v>129</v>
      </c>
      <c r="BP16" s="715"/>
      <c r="BQ16" s="715"/>
      <c r="BR16" s="715"/>
      <c r="BS16" s="684" t="s">
        <v>226</v>
      </c>
      <c r="BT16" s="679"/>
      <c r="BU16" s="679"/>
      <c r="BV16" s="679"/>
      <c r="BW16" s="679"/>
      <c r="BX16" s="679"/>
      <c r="BY16" s="679"/>
      <c r="BZ16" s="679"/>
      <c r="CA16" s="679"/>
      <c r="CB16" s="722"/>
      <c r="CD16" s="711" t="s">
        <v>262</v>
      </c>
      <c r="CE16" s="712"/>
      <c r="CF16" s="712"/>
      <c r="CG16" s="712"/>
      <c r="CH16" s="712"/>
      <c r="CI16" s="712"/>
      <c r="CJ16" s="712"/>
      <c r="CK16" s="712"/>
      <c r="CL16" s="712"/>
      <c r="CM16" s="712"/>
      <c r="CN16" s="712"/>
      <c r="CO16" s="712"/>
      <c r="CP16" s="712"/>
      <c r="CQ16" s="713"/>
      <c r="CR16" s="678">
        <v>14828</v>
      </c>
      <c r="CS16" s="679"/>
      <c r="CT16" s="679"/>
      <c r="CU16" s="679"/>
      <c r="CV16" s="679"/>
      <c r="CW16" s="679"/>
      <c r="CX16" s="679"/>
      <c r="CY16" s="680"/>
      <c r="CZ16" s="715">
        <v>0.4</v>
      </c>
      <c r="DA16" s="715"/>
      <c r="DB16" s="715"/>
      <c r="DC16" s="715"/>
      <c r="DD16" s="684" t="s">
        <v>226</v>
      </c>
      <c r="DE16" s="679"/>
      <c r="DF16" s="679"/>
      <c r="DG16" s="679"/>
      <c r="DH16" s="679"/>
      <c r="DI16" s="679"/>
      <c r="DJ16" s="679"/>
      <c r="DK16" s="679"/>
      <c r="DL16" s="679"/>
      <c r="DM16" s="679"/>
      <c r="DN16" s="679"/>
      <c r="DO16" s="679"/>
      <c r="DP16" s="680"/>
      <c r="DQ16" s="684">
        <v>591</v>
      </c>
      <c r="DR16" s="679"/>
      <c r="DS16" s="679"/>
      <c r="DT16" s="679"/>
      <c r="DU16" s="679"/>
      <c r="DV16" s="679"/>
      <c r="DW16" s="679"/>
      <c r="DX16" s="679"/>
      <c r="DY16" s="679"/>
      <c r="DZ16" s="679"/>
      <c r="EA16" s="679"/>
      <c r="EB16" s="679"/>
      <c r="EC16" s="722"/>
    </row>
    <row r="17" spans="2:133" ht="11.25" customHeight="1" x14ac:dyDescent="0.15">
      <c r="B17" s="675" t="s">
        <v>263</v>
      </c>
      <c r="C17" s="676"/>
      <c r="D17" s="676"/>
      <c r="E17" s="676"/>
      <c r="F17" s="676"/>
      <c r="G17" s="676"/>
      <c r="H17" s="676"/>
      <c r="I17" s="676"/>
      <c r="J17" s="676"/>
      <c r="K17" s="676"/>
      <c r="L17" s="676"/>
      <c r="M17" s="676"/>
      <c r="N17" s="676"/>
      <c r="O17" s="676"/>
      <c r="P17" s="676"/>
      <c r="Q17" s="677"/>
      <c r="R17" s="678">
        <v>65658</v>
      </c>
      <c r="S17" s="679"/>
      <c r="T17" s="679"/>
      <c r="U17" s="679"/>
      <c r="V17" s="679"/>
      <c r="W17" s="679"/>
      <c r="X17" s="679"/>
      <c r="Y17" s="680"/>
      <c r="Z17" s="715">
        <v>1.5</v>
      </c>
      <c r="AA17" s="715"/>
      <c r="AB17" s="715"/>
      <c r="AC17" s="715"/>
      <c r="AD17" s="716">
        <v>65658</v>
      </c>
      <c r="AE17" s="716"/>
      <c r="AF17" s="716"/>
      <c r="AG17" s="716"/>
      <c r="AH17" s="716"/>
      <c r="AI17" s="716"/>
      <c r="AJ17" s="716"/>
      <c r="AK17" s="716"/>
      <c r="AL17" s="681">
        <v>2.5</v>
      </c>
      <c r="AM17" s="682"/>
      <c r="AN17" s="682"/>
      <c r="AO17" s="717"/>
      <c r="AP17" s="675" t="s">
        <v>264</v>
      </c>
      <c r="AQ17" s="676"/>
      <c r="AR17" s="676"/>
      <c r="AS17" s="676"/>
      <c r="AT17" s="676"/>
      <c r="AU17" s="676"/>
      <c r="AV17" s="676"/>
      <c r="AW17" s="676"/>
      <c r="AX17" s="676"/>
      <c r="AY17" s="676"/>
      <c r="AZ17" s="676"/>
      <c r="BA17" s="676"/>
      <c r="BB17" s="676"/>
      <c r="BC17" s="676"/>
      <c r="BD17" s="676"/>
      <c r="BE17" s="676"/>
      <c r="BF17" s="677"/>
      <c r="BG17" s="678" t="s">
        <v>226</v>
      </c>
      <c r="BH17" s="679"/>
      <c r="BI17" s="679"/>
      <c r="BJ17" s="679"/>
      <c r="BK17" s="679"/>
      <c r="BL17" s="679"/>
      <c r="BM17" s="679"/>
      <c r="BN17" s="680"/>
      <c r="BO17" s="715" t="s">
        <v>226</v>
      </c>
      <c r="BP17" s="715"/>
      <c r="BQ17" s="715"/>
      <c r="BR17" s="715"/>
      <c r="BS17" s="684" t="s">
        <v>226</v>
      </c>
      <c r="BT17" s="679"/>
      <c r="BU17" s="679"/>
      <c r="BV17" s="679"/>
      <c r="BW17" s="679"/>
      <c r="BX17" s="679"/>
      <c r="BY17" s="679"/>
      <c r="BZ17" s="679"/>
      <c r="CA17" s="679"/>
      <c r="CB17" s="722"/>
      <c r="CD17" s="711" t="s">
        <v>265</v>
      </c>
      <c r="CE17" s="712"/>
      <c r="CF17" s="712"/>
      <c r="CG17" s="712"/>
      <c r="CH17" s="712"/>
      <c r="CI17" s="712"/>
      <c r="CJ17" s="712"/>
      <c r="CK17" s="712"/>
      <c r="CL17" s="712"/>
      <c r="CM17" s="712"/>
      <c r="CN17" s="712"/>
      <c r="CO17" s="712"/>
      <c r="CP17" s="712"/>
      <c r="CQ17" s="713"/>
      <c r="CR17" s="678">
        <v>321079</v>
      </c>
      <c r="CS17" s="679"/>
      <c r="CT17" s="679"/>
      <c r="CU17" s="679"/>
      <c r="CV17" s="679"/>
      <c r="CW17" s="679"/>
      <c r="CX17" s="679"/>
      <c r="CY17" s="680"/>
      <c r="CZ17" s="715">
        <v>7.9</v>
      </c>
      <c r="DA17" s="715"/>
      <c r="DB17" s="715"/>
      <c r="DC17" s="715"/>
      <c r="DD17" s="684" t="s">
        <v>129</v>
      </c>
      <c r="DE17" s="679"/>
      <c r="DF17" s="679"/>
      <c r="DG17" s="679"/>
      <c r="DH17" s="679"/>
      <c r="DI17" s="679"/>
      <c r="DJ17" s="679"/>
      <c r="DK17" s="679"/>
      <c r="DL17" s="679"/>
      <c r="DM17" s="679"/>
      <c r="DN17" s="679"/>
      <c r="DO17" s="679"/>
      <c r="DP17" s="680"/>
      <c r="DQ17" s="684">
        <v>316738</v>
      </c>
      <c r="DR17" s="679"/>
      <c r="DS17" s="679"/>
      <c r="DT17" s="679"/>
      <c r="DU17" s="679"/>
      <c r="DV17" s="679"/>
      <c r="DW17" s="679"/>
      <c r="DX17" s="679"/>
      <c r="DY17" s="679"/>
      <c r="DZ17" s="679"/>
      <c r="EA17" s="679"/>
      <c r="EB17" s="679"/>
      <c r="EC17" s="722"/>
    </row>
    <row r="18" spans="2:133" ht="11.25" customHeight="1" x14ac:dyDescent="0.15">
      <c r="B18" s="675" t="s">
        <v>266</v>
      </c>
      <c r="C18" s="676"/>
      <c r="D18" s="676"/>
      <c r="E18" s="676"/>
      <c r="F18" s="676"/>
      <c r="G18" s="676"/>
      <c r="H18" s="676"/>
      <c r="I18" s="676"/>
      <c r="J18" s="676"/>
      <c r="K18" s="676"/>
      <c r="L18" s="676"/>
      <c r="M18" s="676"/>
      <c r="N18" s="676"/>
      <c r="O18" s="676"/>
      <c r="P18" s="676"/>
      <c r="Q18" s="677"/>
      <c r="R18" s="678">
        <v>12075</v>
      </c>
      <c r="S18" s="679"/>
      <c r="T18" s="679"/>
      <c r="U18" s="679"/>
      <c r="V18" s="679"/>
      <c r="W18" s="679"/>
      <c r="X18" s="679"/>
      <c r="Y18" s="680"/>
      <c r="Z18" s="715">
        <v>0.3</v>
      </c>
      <c r="AA18" s="715"/>
      <c r="AB18" s="715"/>
      <c r="AC18" s="715"/>
      <c r="AD18" s="716">
        <v>12075</v>
      </c>
      <c r="AE18" s="716"/>
      <c r="AF18" s="716"/>
      <c r="AG18" s="716"/>
      <c r="AH18" s="716"/>
      <c r="AI18" s="716"/>
      <c r="AJ18" s="716"/>
      <c r="AK18" s="716"/>
      <c r="AL18" s="681">
        <v>0.5</v>
      </c>
      <c r="AM18" s="682"/>
      <c r="AN18" s="682"/>
      <c r="AO18" s="717"/>
      <c r="AP18" s="675" t="s">
        <v>267</v>
      </c>
      <c r="AQ18" s="676"/>
      <c r="AR18" s="676"/>
      <c r="AS18" s="676"/>
      <c r="AT18" s="676"/>
      <c r="AU18" s="676"/>
      <c r="AV18" s="676"/>
      <c r="AW18" s="676"/>
      <c r="AX18" s="676"/>
      <c r="AY18" s="676"/>
      <c r="AZ18" s="676"/>
      <c r="BA18" s="676"/>
      <c r="BB18" s="676"/>
      <c r="BC18" s="676"/>
      <c r="BD18" s="676"/>
      <c r="BE18" s="676"/>
      <c r="BF18" s="677"/>
      <c r="BG18" s="678" t="s">
        <v>129</v>
      </c>
      <c r="BH18" s="679"/>
      <c r="BI18" s="679"/>
      <c r="BJ18" s="679"/>
      <c r="BK18" s="679"/>
      <c r="BL18" s="679"/>
      <c r="BM18" s="679"/>
      <c r="BN18" s="680"/>
      <c r="BO18" s="715" t="s">
        <v>226</v>
      </c>
      <c r="BP18" s="715"/>
      <c r="BQ18" s="715"/>
      <c r="BR18" s="715"/>
      <c r="BS18" s="684" t="s">
        <v>129</v>
      </c>
      <c r="BT18" s="679"/>
      <c r="BU18" s="679"/>
      <c r="BV18" s="679"/>
      <c r="BW18" s="679"/>
      <c r="BX18" s="679"/>
      <c r="BY18" s="679"/>
      <c r="BZ18" s="679"/>
      <c r="CA18" s="679"/>
      <c r="CB18" s="722"/>
      <c r="CD18" s="711" t="s">
        <v>268</v>
      </c>
      <c r="CE18" s="712"/>
      <c r="CF18" s="712"/>
      <c r="CG18" s="712"/>
      <c r="CH18" s="712"/>
      <c r="CI18" s="712"/>
      <c r="CJ18" s="712"/>
      <c r="CK18" s="712"/>
      <c r="CL18" s="712"/>
      <c r="CM18" s="712"/>
      <c r="CN18" s="712"/>
      <c r="CO18" s="712"/>
      <c r="CP18" s="712"/>
      <c r="CQ18" s="713"/>
      <c r="CR18" s="678" t="s">
        <v>226</v>
      </c>
      <c r="CS18" s="679"/>
      <c r="CT18" s="679"/>
      <c r="CU18" s="679"/>
      <c r="CV18" s="679"/>
      <c r="CW18" s="679"/>
      <c r="CX18" s="679"/>
      <c r="CY18" s="680"/>
      <c r="CZ18" s="715" t="s">
        <v>129</v>
      </c>
      <c r="DA18" s="715"/>
      <c r="DB18" s="715"/>
      <c r="DC18" s="715"/>
      <c r="DD18" s="684" t="s">
        <v>226</v>
      </c>
      <c r="DE18" s="679"/>
      <c r="DF18" s="679"/>
      <c r="DG18" s="679"/>
      <c r="DH18" s="679"/>
      <c r="DI18" s="679"/>
      <c r="DJ18" s="679"/>
      <c r="DK18" s="679"/>
      <c r="DL18" s="679"/>
      <c r="DM18" s="679"/>
      <c r="DN18" s="679"/>
      <c r="DO18" s="679"/>
      <c r="DP18" s="680"/>
      <c r="DQ18" s="684" t="s">
        <v>226</v>
      </c>
      <c r="DR18" s="679"/>
      <c r="DS18" s="679"/>
      <c r="DT18" s="679"/>
      <c r="DU18" s="679"/>
      <c r="DV18" s="679"/>
      <c r="DW18" s="679"/>
      <c r="DX18" s="679"/>
      <c r="DY18" s="679"/>
      <c r="DZ18" s="679"/>
      <c r="EA18" s="679"/>
      <c r="EB18" s="679"/>
      <c r="EC18" s="722"/>
    </row>
    <row r="19" spans="2:133" ht="11.25" customHeight="1" x14ac:dyDescent="0.15">
      <c r="B19" s="675" t="s">
        <v>269</v>
      </c>
      <c r="C19" s="676"/>
      <c r="D19" s="676"/>
      <c r="E19" s="676"/>
      <c r="F19" s="676"/>
      <c r="G19" s="676"/>
      <c r="H19" s="676"/>
      <c r="I19" s="676"/>
      <c r="J19" s="676"/>
      <c r="K19" s="676"/>
      <c r="L19" s="676"/>
      <c r="M19" s="676"/>
      <c r="N19" s="676"/>
      <c r="O19" s="676"/>
      <c r="P19" s="676"/>
      <c r="Q19" s="677"/>
      <c r="R19" s="678">
        <v>759</v>
      </c>
      <c r="S19" s="679"/>
      <c r="T19" s="679"/>
      <c r="U19" s="679"/>
      <c r="V19" s="679"/>
      <c r="W19" s="679"/>
      <c r="X19" s="679"/>
      <c r="Y19" s="680"/>
      <c r="Z19" s="715">
        <v>0</v>
      </c>
      <c r="AA19" s="715"/>
      <c r="AB19" s="715"/>
      <c r="AC19" s="715"/>
      <c r="AD19" s="716">
        <v>759</v>
      </c>
      <c r="AE19" s="716"/>
      <c r="AF19" s="716"/>
      <c r="AG19" s="716"/>
      <c r="AH19" s="716"/>
      <c r="AI19" s="716"/>
      <c r="AJ19" s="716"/>
      <c r="AK19" s="716"/>
      <c r="AL19" s="681">
        <v>0</v>
      </c>
      <c r="AM19" s="682"/>
      <c r="AN19" s="682"/>
      <c r="AO19" s="717"/>
      <c r="AP19" s="675" t="s">
        <v>270</v>
      </c>
      <c r="AQ19" s="676"/>
      <c r="AR19" s="676"/>
      <c r="AS19" s="676"/>
      <c r="AT19" s="676"/>
      <c r="AU19" s="676"/>
      <c r="AV19" s="676"/>
      <c r="AW19" s="676"/>
      <c r="AX19" s="676"/>
      <c r="AY19" s="676"/>
      <c r="AZ19" s="676"/>
      <c r="BA19" s="676"/>
      <c r="BB19" s="676"/>
      <c r="BC19" s="676"/>
      <c r="BD19" s="676"/>
      <c r="BE19" s="676"/>
      <c r="BF19" s="677"/>
      <c r="BG19" s="678">
        <v>1541</v>
      </c>
      <c r="BH19" s="679"/>
      <c r="BI19" s="679"/>
      <c r="BJ19" s="679"/>
      <c r="BK19" s="679"/>
      <c r="BL19" s="679"/>
      <c r="BM19" s="679"/>
      <c r="BN19" s="680"/>
      <c r="BO19" s="715">
        <v>0.1</v>
      </c>
      <c r="BP19" s="715"/>
      <c r="BQ19" s="715"/>
      <c r="BR19" s="715"/>
      <c r="BS19" s="684" t="s">
        <v>226</v>
      </c>
      <c r="BT19" s="679"/>
      <c r="BU19" s="679"/>
      <c r="BV19" s="679"/>
      <c r="BW19" s="679"/>
      <c r="BX19" s="679"/>
      <c r="BY19" s="679"/>
      <c r="BZ19" s="679"/>
      <c r="CA19" s="679"/>
      <c r="CB19" s="722"/>
      <c r="CD19" s="711" t="s">
        <v>271</v>
      </c>
      <c r="CE19" s="712"/>
      <c r="CF19" s="712"/>
      <c r="CG19" s="712"/>
      <c r="CH19" s="712"/>
      <c r="CI19" s="712"/>
      <c r="CJ19" s="712"/>
      <c r="CK19" s="712"/>
      <c r="CL19" s="712"/>
      <c r="CM19" s="712"/>
      <c r="CN19" s="712"/>
      <c r="CO19" s="712"/>
      <c r="CP19" s="712"/>
      <c r="CQ19" s="713"/>
      <c r="CR19" s="678" t="s">
        <v>129</v>
      </c>
      <c r="CS19" s="679"/>
      <c r="CT19" s="679"/>
      <c r="CU19" s="679"/>
      <c r="CV19" s="679"/>
      <c r="CW19" s="679"/>
      <c r="CX19" s="679"/>
      <c r="CY19" s="680"/>
      <c r="CZ19" s="715" t="s">
        <v>129</v>
      </c>
      <c r="DA19" s="715"/>
      <c r="DB19" s="715"/>
      <c r="DC19" s="715"/>
      <c r="DD19" s="684" t="s">
        <v>129</v>
      </c>
      <c r="DE19" s="679"/>
      <c r="DF19" s="679"/>
      <c r="DG19" s="679"/>
      <c r="DH19" s="679"/>
      <c r="DI19" s="679"/>
      <c r="DJ19" s="679"/>
      <c r="DK19" s="679"/>
      <c r="DL19" s="679"/>
      <c r="DM19" s="679"/>
      <c r="DN19" s="679"/>
      <c r="DO19" s="679"/>
      <c r="DP19" s="680"/>
      <c r="DQ19" s="684" t="s">
        <v>226</v>
      </c>
      <c r="DR19" s="679"/>
      <c r="DS19" s="679"/>
      <c r="DT19" s="679"/>
      <c r="DU19" s="679"/>
      <c r="DV19" s="679"/>
      <c r="DW19" s="679"/>
      <c r="DX19" s="679"/>
      <c r="DY19" s="679"/>
      <c r="DZ19" s="679"/>
      <c r="EA19" s="679"/>
      <c r="EB19" s="679"/>
      <c r="EC19" s="722"/>
    </row>
    <row r="20" spans="2:133" ht="11.25" customHeight="1" x14ac:dyDescent="0.15">
      <c r="B20" s="675" t="s">
        <v>272</v>
      </c>
      <c r="C20" s="676"/>
      <c r="D20" s="676"/>
      <c r="E20" s="676"/>
      <c r="F20" s="676"/>
      <c r="G20" s="676"/>
      <c r="H20" s="676"/>
      <c r="I20" s="676"/>
      <c r="J20" s="676"/>
      <c r="K20" s="676"/>
      <c r="L20" s="676"/>
      <c r="M20" s="676"/>
      <c r="N20" s="676"/>
      <c r="O20" s="676"/>
      <c r="P20" s="676"/>
      <c r="Q20" s="677"/>
      <c r="R20" s="678">
        <v>211</v>
      </c>
      <c r="S20" s="679"/>
      <c r="T20" s="679"/>
      <c r="U20" s="679"/>
      <c r="V20" s="679"/>
      <c r="W20" s="679"/>
      <c r="X20" s="679"/>
      <c r="Y20" s="680"/>
      <c r="Z20" s="715">
        <v>0</v>
      </c>
      <c r="AA20" s="715"/>
      <c r="AB20" s="715"/>
      <c r="AC20" s="715"/>
      <c r="AD20" s="716">
        <v>211</v>
      </c>
      <c r="AE20" s="716"/>
      <c r="AF20" s="716"/>
      <c r="AG20" s="716"/>
      <c r="AH20" s="716"/>
      <c r="AI20" s="716"/>
      <c r="AJ20" s="716"/>
      <c r="AK20" s="716"/>
      <c r="AL20" s="681">
        <v>0</v>
      </c>
      <c r="AM20" s="682"/>
      <c r="AN20" s="682"/>
      <c r="AO20" s="717"/>
      <c r="AP20" s="675" t="s">
        <v>273</v>
      </c>
      <c r="AQ20" s="676"/>
      <c r="AR20" s="676"/>
      <c r="AS20" s="676"/>
      <c r="AT20" s="676"/>
      <c r="AU20" s="676"/>
      <c r="AV20" s="676"/>
      <c r="AW20" s="676"/>
      <c r="AX20" s="676"/>
      <c r="AY20" s="676"/>
      <c r="AZ20" s="676"/>
      <c r="BA20" s="676"/>
      <c r="BB20" s="676"/>
      <c r="BC20" s="676"/>
      <c r="BD20" s="676"/>
      <c r="BE20" s="676"/>
      <c r="BF20" s="677"/>
      <c r="BG20" s="678">
        <v>1541</v>
      </c>
      <c r="BH20" s="679"/>
      <c r="BI20" s="679"/>
      <c r="BJ20" s="679"/>
      <c r="BK20" s="679"/>
      <c r="BL20" s="679"/>
      <c r="BM20" s="679"/>
      <c r="BN20" s="680"/>
      <c r="BO20" s="715">
        <v>0.1</v>
      </c>
      <c r="BP20" s="715"/>
      <c r="BQ20" s="715"/>
      <c r="BR20" s="715"/>
      <c r="BS20" s="684" t="s">
        <v>226</v>
      </c>
      <c r="BT20" s="679"/>
      <c r="BU20" s="679"/>
      <c r="BV20" s="679"/>
      <c r="BW20" s="679"/>
      <c r="BX20" s="679"/>
      <c r="BY20" s="679"/>
      <c r="BZ20" s="679"/>
      <c r="CA20" s="679"/>
      <c r="CB20" s="722"/>
      <c r="CD20" s="711" t="s">
        <v>274</v>
      </c>
      <c r="CE20" s="712"/>
      <c r="CF20" s="712"/>
      <c r="CG20" s="712"/>
      <c r="CH20" s="712"/>
      <c r="CI20" s="712"/>
      <c r="CJ20" s="712"/>
      <c r="CK20" s="712"/>
      <c r="CL20" s="712"/>
      <c r="CM20" s="712"/>
      <c r="CN20" s="712"/>
      <c r="CO20" s="712"/>
      <c r="CP20" s="712"/>
      <c r="CQ20" s="713"/>
      <c r="CR20" s="678">
        <v>4045479</v>
      </c>
      <c r="CS20" s="679"/>
      <c r="CT20" s="679"/>
      <c r="CU20" s="679"/>
      <c r="CV20" s="679"/>
      <c r="CW20" s="679"/>
      <c r="CX20" s="679"/>
      <c r="CY20" s="680"/>
      <c r="CZ20" s="715">
        <v>100</v>
      </c>
      <c r="DA20" s="715"/>
      <c r="DB20" s="715"/>
      <c r="DC20" s="715"/>
      <c r="DD20" s="684">
        <v>282193</v>
      </c>
      <c r="DE20" s="679"/>
      <c r="DF20" s="679"/>
      <c r="DG20" s="679"/>
      <c r="DH20" s="679"/>
      <c r="DI20" s="679"/>
      <c r="DJ20" s="679"/>
      <c r="DK20" s="679"/>
      <c r="DL20" s="679"/>
      <c r="DM20" s="679"/>
      <c r="DN20" s="679"/>
      <c r="DO20" s="679"/>
      <c r="DP20" s="680"/>
      <c r="DQ20" s="684">
        <v>3163711</v>
      </c>
      <c r="DR20" s="679"/>
      <c r="DS20" s="679"/>
      <c r="DT20" s="679"/>
      <c r="DU20" s="679"/>
      <c r="DV20" s="679"/>
      <c r="DW20" s="679"/>
      <c r="DX20" s="679"/>
      <c r="DY20" s="679"/>
      <c r="DZ20" s="679"/>
      <c r="EA20" s="679"/>
      <c r="EB20" s="679"/>
      <c r="EC20" s="722"/>
    </row>
    <row r="21" spans="2:133" ht="11.25" customHeight="1" x14ac:dyDescent="0.15">
      <c r="B21" s="675" t="s">
        <v>275</v>
      </c>
      <c r="C21" s="676"/>
      <c r="D21" s="676"/>
      <c r="E21" s="676"/>
      <c r="F21" s="676"/>
      <c r="G21" s="676"/>
      <c r="H21" s="676"/>
      <c r="I21" s="676"/>
      <c r="J21" s="676"/>
      <c r="K21" s="676"/>
      <c r="L21" s="676"/>
      <c r="M21" s="676"/>
      <c r="N21" s="676"/>
      <c r="O21" s="676"/>
      <c r="P21" s="676"/>
      <c r="Q21" s="677"/>
      <c r="R21" s="678">
        <v>52613</v>
      </c>
      <c r="S21" s="679"/>
      <c r="T21" s="679"/>
      <c r="U21" s="679"/>
      <c r="V21" s="679"/>
      <c r="W21" s="679"/>
      <c r="X21" s="679"/>
      <c r="Y21" s="680"/>
      <c r="Z21" s="715">
        <v>1.2</v>
      </c>
      <c r="AA21" s="715"/>
      <c r="AB21" s="715"/>
      <c r="AC21" s="715"/>
      <c r="AD21" s="716">
        <v>52613</v>
      </c>
      <c r="AE21" s="716"/>
      <c r="AF21" s="716"/>
      <c r="AG21" s="716"/>
      <c r="AH21" s="716"/>
      <c r="AI21" s="716"/>
      <c r="AJ21" s="716"/>
      <c r="AK21" s="716"/>
      <c r="AL21" s="681">
        <v>2</v>
      </c>
      <c r="AM21" s="682"/>
      <c r="AN21" s="682"/>
      <c r="AO21" s="717"/>
      <c r="AP21" s="772" t="s">
        <v>276</v>
      </c>
      <c r="AQ21" s="780"/>
      <c r="AR21" s="780"/>
      <c r="AS21" s="780"/>
      <c r="AT21" s="780"/>
      <c r="AU21" s="780"/>
      <c r="AV21" s="780"/>
      <c r="AW21" s="780"/>
      <c r="AX21" s="780"/>
      <c r="AY21" s="780"/>
      <c r="AZ21" s="780"/>
      <c r="BA21" s="780"/>
      <c r="BB21" s="780"/>
      <c r="BC21" s="780"/>
      <c r="BD21" s="780"/>
      <c r="BE21" s="780"/>
      <c r="BF21" s="774"/>
      <c r="BG21" s="678">
        <v>1541</v>
      </c>
      <c r="BH21" s="679"/>
      <c r="BI21" s="679"/>
      <c r="BJ21" s="679"/>
      <c r="BK21" s="679"/>
      <c r="BL21" s="679"/>
      <c r="BM21" s="679"/>
      <c r="BN21" s="680"/>
      <c r="BO21" s="715">
        <v>0.1</v>
      </c>
      <c r="BP21" s="715"/>
      <c r="BQ21" s="715"/>
      <c r="BR21" s="715"/>
      <c r="BS21" s="684" t="s">
        <v>226</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277</v>
      </c>
      <c r="C22" s="676"/>
      <c r="D22" s="676"/>
      <c r="E22" s="676"/>
      <c r="F22" s="676"/>
      <c r="G22" s="676"/>
      <c r="H22" s="676"/>
      <c r="I22" s="676"/>
      <c r="J22" s="676"/>
      <c r="K22" s="676"/>
      <c r="L22" s="676"/>
      <c r="M22" s="676"/>
      <c r="N22" s="676"/>
      <c r="O22" s="676"/>
      <c r="P22" s="676"/>
      <c r="Q22" s="677"/>
      <c r="R22" s="678">
        <v>285510</v>
      </c>
      <c r="S22" s="679"/>
      <c r="T22" s="679"/>
      <c r="U22" s="679"/>
      <c r="V22" s="679"/>
      <c r="W22" s="679"/>
      <c r="X22" s="679"/>
      <c r="Y22" s="680"/>
      <c r="Z22" s="715">
        <v>6.7</v>
      </c>
      <c r="AA22" s="715"/>
      <c r="AB22" s="715"/>
      <c r="AC22" s="715"/>
      <c r="AD22" s="716">
        <v>235729</v>
      </c>
      <c r="AE22" s="716"/>
      <c r="AF22" s="716"/>
      <c r="AG22" s="716"/>
      <c r="AH22" s="716"/>
      <c r="AI22" s="716"/>
      <c r="AJ22" s="716"/>
      <c r="AK22" s="716"/>
      <c r="AL22" s="681">
        <v>8.9</v>
      </c>
      <c r="AM22" s="682"/>
      <c r="AN22" s="682"/>
      <c r="AO22" s="717"/>
      <c r="AP22" s="772" t="s">
        <v>278</v>
      </c>
      <c r="AQ22" s="780"/>
      <c r="AR22" s="780"/>
      <c r="AS22" s="780"/>
      <c r="AT22" s="780"/>
      <c r="AU22" s="780"/>
      <c r="AV22" s="780"/>
      <c r="AW22" s="780"/>
      <c r="AX22" s="780"/>
      <c r="AY22" s="780"/>
      <c r="AZ22" s="780"/>
      <c r="BA22" s="780"/>
      <c r="BB22" s="780"/>
      <c r="BC22" s="780"/>
      <c r="BD22" s="780"/>
      <c r="BE22" s="780"/>
      <c r="BF22" s="774"/>
      <c r="BG22" s="678" t="s">
        <v>226</v>
      </c>
      <c r="BH22" s="679"/>
      <c r="BI22" s="679"/>
      <c r="BJ22" s="679"/>
      <c r="BK22" s="679"/>
      <c r="BL22" s="679"/>
      <c r="BM22" s="679"/>
      <c r="BN22" s="680"/>
      <c r="BO22" s="715" t="s">
        <v>138</v>
      </c>
      <c r="BP22" s="715"/>
      <c r="BQ22" s="715"/>
      <c r="BR22" s="715"/>
      <c r="BS22" s="684" t="s">
        <v>226</v>
      </c>
      <c r="BT22" s="679"/>
      <c r="BU22" s="679"/>
      <c r="BV22" s="679"/>
      <c r="BW22" s="679"/>
      <c r="BX22" s="679"/>
      <c r="BY22" s="679"/>
      <c r="BZ22" s="679"/>
      <c r="CA22" s="679"/>
      <c r="CB22" s="722"/>
      <c r="CD22" s="782" t="s">
        <v>279</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280</v>
      </c>
      <c r="C23" s="676"/>
      <c r="D23" s="676"/>
      <c r="E23" s="676"/>
      <c r="F23" s="676"/>
      <c r="G23" s="676"/>
      <c r="H23" s="676"/>
      <c r="I23" s="676"/>
      <c r="J23" s="676"/>
      <c r="K23" s="676"/>
      <c r="L23" s="676"/>
      <c r="M23" s="676"/>
      <c r="N23" s="676"/>
      <c r="O23" s="676"/>
      <c r="P23" s="676"/>
      <c r="Q23" s="677"/>
      <c r="R23" s="678">
        <v>235729</v>
      </c>
      <c r="S23" s="679"/>
      <c r="T23" s="679"/>
      <c r="U23" s="679"/>
      <c r="V23" s="679"/>
      <c r="W23" s="679"/>
      <c r="X23" s="679"/>
      <c r="Y23" s="680"/>
      <c r="Z23" s="715">
        <v>5.6</v>
      </c>
      <c r="AA23" s="715"/>
      <c r="AB23" s="715"/>
      <c r="AC23" s="715"/>
      <c r="AD23" s="716">
        <v>235729</v>
      </c>
      <c r="AE23" s="716"/>
      <c r="AF23" s="716"/>
      <c r="AG23" s="716"/>
      <c r="AH23" s="716"/>
      <c r="AI23" s="716"/>
      <c r="AJ23" s="716"/>
      <c r="AK23" s="716"/>
      <c r="AL23" s="681">
        <v>8.9</v>
      </c>
      <c r="AM23" s="682"/>
      <c r="AN23" s="682"/>
      <c r="AO23" s="717"/>
      <c r="AP23" s="772" t="s">
        <v>281</v>
      </c>
      <c r="AQ23" s="780"/>
      <c r="AR23" s="780"/>
      <c r="AS23" s="780"/>
      <c r="AT23" s="780"/>
      <c r="AU23" s="780"/>
      <c r="AV23" s="780"/>
      <c r="AW23" s="780"/>
      <c r="AX23" s="780"/>
      <c r="AY23" s="780"/>
      <c r="AZ23" s="780"/>
      <c r="BA23" s="780"/>
      <c r="BB23" s="780"/>
      <c r="BC23" s="780"/>
      <c r="BD23" s="780"/>
      <c r="BE23" s="780"/>
      <c r="BF23" s="774"/>
      <c r="BG23" s="678" t="s">
        <v>129</v>
      </c>
      <c r="BH23" s="679"/>
      <c r="BI23" s="679"/>
      <c r="BJ23" s="679"/>
      <c r="BK23" s="679"/>
      <c r="BL23" s="679"/>
      <c r="BM23" s="679"/>
      <c r="BN23" s="680"/>
      <c r="BO23" s="715" t="s">
        <v>129</v>
      </c>
      <c r="BP23" s="715"/>
      <c r="BQ23" s="715"/>
      <c r="BR23" s="715"/>
      <c r="BS23" s="684" t="s">
        <v>226</v>
      </c>
      <c r="BT23" s="679"/>
      <c r="BU23" s="679"/>
      <c r="BV23" s="679"/>
      <c r="BW23" s="679"/>
      <c r="BX23" s="679"/>
      <c r="BY23" s="679"/>
      <c r="BZ23" s="679"/>
      <c r="CA23" s="679"/>
      <c r="CB23" s="722"/>
      <c r="CD23" s="782" t="s">
        <v>220</v>
      </c>
      <c r="CE23" s="783"/>
      <c r="CF23" s="783"/>
      <c r="CG23" s="783"/>
      <c r="CH23" s="783"/>
      <c r="CI23" s="783"/>
      <c r="CJ23" s="783"/>
      <c r="CK23" s="783"/>
      <c r="CL23" s="783"/>
      <c r="CM23" s="783"/>
      <c r="CN23" s="783"/>
      <c r="CO23" s="783"/>
      <c r="CP23" s="783"/>
      <c r="CQ23" s="784"/>
      <c r="CR23" s="782" t="s">
        <v>282</v>
      </c>
      <c r="CS23" s="783"/>
      <c r="CT23" s="783"/>
      <c r="CU23" s="783"/>
      <c r="CV23" s="783"/>
      <c r="CW23" s="783"/>
      <c r="CX23" s="783"/>
      <c r="CY23" s="784"/>
      <c r="CZ23" s="782" t="s">
        <v>283</v>
      </c>
      <c r="DA23" s="783"/>
      <c r="DB23" s="783"/>
      <c r="DC23" s="784"/>
      <c r="DD23" s="782" t="s">
        <v>284</v>
      </c>
      <c r="DE23" s="783"/>
      <c r="DF23" s="783"/>
      <c r="DG23" s="783"/>
      <c r="DH23" s="783"/>
      <c r="DI23" s="783"/>
      <c r="DJ23" s="783"/>
      <c r="DK23" s="784"/>
      <c r="DL23" s="791" t="s">
        <v>285</v>
      </c>
      <c r="DM23" s="792"/>
      <c r="DN23" s="792"/>
      <c r="DO23" s="792"/>
      <c r="DP23" s="792"/>
      <c r="DQ23" s="792"/>
      <c r="DR23" s="792"/>
      <c r="DS23" s="792"/>
      <c r="DT23" s="792"/>
      <c r="DU23" s="792"/>
      <c r="DV23" s="793"/>
      <c r="DW23" s="782" t="s">
        <v>286</v>
      </c>
      <c r="DX23" s="783"/>
      <c r="DY23" s="783"/>
      <c r="DZ23" s="783"/>
      <c r="EA23" s="783"/>
      <c r="EB23" s="783"/>
      <c r="EC23" s="784"/>
    </row>
    <row r="24" spans="2:133" ht="11.25" customHeight="1" x14ac:dyDescent="0.15">
      <c r="B24" s="675" t="s">
        <v>287</v>
      </c>
      <c r="C24" s="676"/>
      <c r="D24" s="676"/>
      <c r="E24" s="676"/>
      <c r="F24" s="676"/>
      <c r="G24" s="676"/>
      <c r="H24" s="676"/>
      <c r="I24" s="676"/>
      <c r="J24" s="676"/>
      <c r="K24" s="676"/>
      <c r="L24" s="676"/>
      <c r="M24" s="676"/>
      <c r="N24" s="676"/>
      <c r="O24" s="676"/>
      <c r="P24" s="676"/>
      <c r="Q24" s="677"/>
      <c r="R24" s="678">
        <v>49781</v>
      </c>
      <c r="S24" s="679"/>
      <c r="T24" s="679"/>
      <c r="U24" s="679"/>
      <c r="V24" s="679"/>
      <c r="W24" s="679"/>
      <c r="X24" s="679"/>
      <c r="Y24" s="680"/>
      <c r="Z24" s="715">
        <v>1.2</v>
      </c>
      <c r="AA24" s="715"/>
      <c r="AB24" s="715"/>
      <c r="AC24" s="715"/>
      <c r="AD24" s="716" t="s">
        <v>129</v>
      </c>
      <c r="AE24" s="716"/>
      <c r="AF24" s="716"/>
      <c r="AG24" s="716"/>
      <c r="AH24" s="716"/>
      <c r="AI24" s="716"/>
      <c r="AJ24" s="716"/>
      <c r="AK24" s="716"/>
      <c r="AL24" s="681" t="s">
        <v>129</v>
      </c>
      <c r="AM24" s="682"/>
      <c r="AN24" s="682"/>
      <c r="AO24" s="717"/>
      <c r="AP24" s="772" t="s">
        <v>288</v>
      </c>
      <c r="AQ24" s="780"/>
      <c r="AR24" s="780"/>
      <c r="AS24" s="780"/>
      <c r="AT24" s="780"/>
      <c r="AU24" s="780"/>
      <c r="AV24" s="780"/>
      <c r="AW24" s="780"/>
      <c r="AX24" s="780"/>
      <c r="AY24" s="780"/>
      <c r="AZ24" s="780"/>
      <c r="BA24" s="780"/>
      <c r="BB24" s="780"/>
      <c r="BC24" s="780"/>
      <c r="BD24" s="780"/>
      <c r="BE24" s="780"/>
      <c r="BF24" s="774"/>
      <c r="BG24" s="678" t="s">
        <v>129</v>
      </c>
      <c r="BH24" s="679"/>
      <c r="BI24" s="679"/>
      <c r="BJ24" s="679"/>
      <c r="BK24" s="679"/>
      <c r="BL24" s="679"/>
      <c r="BM24" s="679"/>
      <c r="BN24" s="680"/>
      <c r="BO24" s="715" t="s">
        <v>226</v>
      </c>
      <c r="BP24" s="715"/>
      <c r="BQ24" s="715"/>
      <c r="BR24" s="715"/>
      <c r="BS24" s="684" t="s">
        <v>129</v>
      </c>
      <c r="BT24" s="679"/>
      <c r="BU24" s="679"/>
      <c r="BV24" s="679"/>
      <c r="BW24" s="679"/>
      <c r="BX24" s="679"/>
      <c r="BY24" s="679"/>
      <c r="BZ24" s="679"/>
      <c r="CA24" s="679"/>
      <c r="CB24" s="722"/>
      <c r="CD24" s="736" t="s">
        <v>289</v>
      </c>
      <c r="CE24" s="737"/>
      <c r="CF24" s="737"/>
      <c r="CG24" s="737"/>
      <c r="CH24" s="737"/>
      <c r="CI24" s="737"/>
      <c r="CJ24" s="737"/>
      <c r="CK24" s="737"/>
      <c r="CL24" s="737"/>
      <c r="CM24" s="737"/>
      <c r="CN24" s="737"/>
      <c r="CO24" s="737"/>
      <c r="CP24" s="737"/>
      <c r="CQ24" s="738"/>
      <c r="CR24" s="733">
        <v>1764073</v>
      </c>
      <c r="CS24" s="734"/>
      <c r="CT24" s="734"/>
      <c r="CU24" s="734"/>
      <c r="CV24" s="734"/>
      <c r="CW24" s="734"/>
      <c r="CX24" s="734"/>
      <c r="CY24" s="777"/>
      <c r="CZ24" s="778">
        <v>43.6</v>
      </c>
      <c r="DA24" s="749"/>
      <c r="DB24" s="749"/>
      <c r="DC24" s="781"/>
      <c r="DD24" s="776">
        <v>1306550</v>
      </c>
      <c r="DE24" s="734"/>
      <c r="DF24" s="734"/>
      <c r="DG24" s="734"/>
      <c r="DH24" s="734"/>
      <c r="DI24" s="734"/>
      <c r="DJ24" s="734"/>
      <c r="DK24" s="777"/>
      <c r="DL24" s="776">
        <v>1244735</v>
      </c>
      <c r="DM24" s="734"/>
      <c r="DN24" s="734"/>
      <c r="DO24" s="734"/>
      <c r="DP24" s="734"/>
      <c r="DQ24" s="734"/>
      <c r="DR24" s="734"/>
      <c r="DS24" s="734"/>
      <c r="DT24" s="734"/>
      <c r="DU24" s="734"/>
      <c r="DV24" s="777"/>
      <c r="DW24" s="778">
        <v>45.4</v>
      </c>
      <c r="DX24" s="749"/>
      <c r="DY24" s="749"/>
      <c r="DZ24" s="749"/>
      <c r="EA24" s="749"/>
      <c r="EB24" s="749"/>
      <c r="EC24" s="779"/>
    </row>
    <row r="25" spans="2:133" ht="11.25" customHeight="1" x14ac:dyDescent="0.15">
      <c r="B25" s="675" t="s">
        <v>290</v>
      </c>
      <c r="C25" s="676"/>
      <c r="D25" s="676"/>
      <c r="E25" s="676"/>
      <c r="F25" s="676"/>
      <c r="G25" s="676"/>
      <c r="H25" s="676"/>
      <c r="I25" s="676"/>
      <c r="J25" s="676"/>
      <c r="K25" s="676"/>
      <c r="L25" s="676"/>
      <c r="M25" s="676"/>
      <c r="N25" s="676"/>
      <c r="O25" s="676"/>
      <c r="P25" s="676"/>
      <c r="Q25" s="677"/>
      <c r="R25" s="678" t="s">
        <v>129</v>
      </c>
      <c r="S25" s="679"/>
      <c r="T25" s="679"/>
      <c r="U25" s="679"/>
      <c r="V25" s="679"/>
      <c r="W25" s="679"/>
      <c r="X25" s="679"/>
      <c r="Y25" s="680"/>
      <c r="Z25" s="715" t="s">
        <v>226</v>
      </c>
      <c r="AA25" s="715"/>
      <c r="AB25" s="715"/>
      <c r="AC25" s="715"/>
      <c r="AD25" s="716" t="s">
        <v>226</v>
      </c>
      <c r="AE25" s="716"/>
      <c r="AF25" s="716"/>
      <c r="AG25" s="716"/>
      <c r="AH25" s="716"/>
      <c r="AI25" s="716"/>
      <c r="AJ25" s="716"/>
      <c r="AK25" s="716"/>
      <c r="AL25" s="681" t="s">
        <v>226</v>
      </c>
      <c r="AM25" s="682"/>
      <c r="AN25" s="682"/>
      <c r="AO25" s="717"/>
      <c r="AP25" s="772" t="s">
        <v>291</v>
      </c>
      <c r="AQ25" s="780"/>
      <c r="AR25" s="780"/>
      <c r="AS25" s="780"/>
      <c r="AT25" s="780"/>
      <c r="AU25" s="780"/>
      <c r="AV25" s="780"/>
      <c r="AW25" s="780"/>
      <c r="AX25" s="780"/>
      <c r="AY25" s="780"/>
      <c r="AZ25" s="780"/>
      <c r="BA25" s="780"/>
      <c r="BB25" s="780"/>
      <c r="BC25" s="780"/>
      <c r="BD25" s="780"/>
      <c r="BE25" s="780"/>
      <c r="BF25" s="774"/>
      <c r="BG25" s="678" t="s">
        <v>226</v>
      </c>
      <c r="BH25" s="679"/>
      <c r="BI25" s="679"/>
      <c r="BJ25" s="679"/>
      <c r="BK25" s="679"/>
      <c r="BL25" s="679"/>
      <c r="BM25" s="679"/>
      <c r="BN25" s="680"/>
      <c r="BO25" s="715" t="s">
        <v>129</v>
      </c>
      <c r="BP25" s="715"/>
      <c r="BQ25" s="715"/>
      <c r="BR25" s="715"/>
      <c r="BS25" s="684" t="s">
        <v>129</v>
      </c>
      <c r="BT25" s="679"/>
      <c r="BU25" s="679"/>
      <c r="BV25" s="679"/>
      <c r="BW25" s="679"/>
      <c r="BX25" s="679"/>
      <c r="BY25" s="679"/>
      <c r="BZ25" s="679"/>
      <c r="CA25" s="679"/>
      <c r="CB25" s="722"/>
      <c r="CD25" s="711" t="s">
        <v>292</v>
      </c>
      <c r="CE25" s="712"/>
      <c r="CF25" s="712"/>
      <c r="CG25" s="712"/>
      <c r="CH25" s="712"/>
      <c r="CI25" s="712"/>
      <c r="CJ25" s="712"/>
      <c r="CK25" s="712"/>
      <c r="CL25" s="712"/>
      <c r="CM25" s="712"/>
      <c r="CN25" s="712"/>
      <c r="CO25" s="712"/>
      <c r="CP25" s="712"/>
      <c r="CQ25" s="713"/>
      <c r="CR25" s="678">
        <v>906248</v>
      </c>
      <c r="CS25" s="697"/>
      <c r="CT25" s="697"/>
      <c r="CU25" s="697"/>
      <c r="CV25" s="697"/>
      <c r="CW25" s="697"/>
      <c r="CX25" s="697"/>
      <c r="CY25" s="698"/>
      <c r="CZ25" s="681">
        <v>22.4</v>
      </c>
      <c r="DA25" s="699"/>
      <c r="DB25" s="699"/>
      <c r="DC25" s="700"/>
      <c r="DD25" s="684">
        <v>845016</v>
      </c>
      <c r="DE25" s="697"/>
      <c r="DF25" s="697"/>
      <c r="DG25" s="697"/>
      <c r="DH25" s="697"/>
      <c r="DI25" s="697"/>
      <c r="DJ25" s="697"/>
      <c r="DK25" s="698"/>
      <c r="DL25" s="684">
        <v>783201</v>
      </c>
      <c r="DM25" s="697"/>
      <c r="DN25" s="697"/>
      <c r="DO25" s="697"/>
      <c r="DP25" s="697"/>
      <c r="DQ25" s="697"/>
      <c r="DR25" s="697"/>
      <c r="DS25" s="697"/>
      <c r="DT25" s="697"/>
      <c r="DU25" s="697"/>
      <c r="DV25" s="698"/>
      <c r="DW25" s="681">
        <v>28.6</v>
      </c>
      <c r="DX25" s="699"/>
      <c r="DY25" s="699"/>
      <c r="DZ25" s="699"/>
      <c r="EA25" s="699"/>
      <c r="EB25" s="699"/>
      <c r="EC25" s="714"/>
    </row>
    <row r="26" spans="2:133" ht="11.25" customHeight="1" x14ac:dyDescent="0.15">
      <c r="B26" s="675" t="s">
        <v>293</v>
      </c>
      <c r="C26" s="676"/>
      <c r="D26" s="676"/>
      <c r="E26" s="676"/>
      <c r="F26" s="676"/>
      <c r="G26" s="676"/>
      <c r="H26" s="676"/>
      <c r="I26" s="676"/>
      <c r="J26" s="676"/>
      <c r="K26" s="676"/>
      <c r="L26" s="676"/>
      <c r="M26" s="676"/>
      <c r="N26" s="676"/>
      <c r="O26" s="676"/>
      <c r="P26" s="676"/>
      <c r="Q26" s="677"/>
      <c r="R26" s="678">
        <v>2674575</v>
      </c>
      <c r="S26" s="679"/>
      <c r="T26" s="679"/>
      <c r="U26" s="679"/>
      <c r="V26" s="679"/>
      <c r="W26" s="679"/>
      <c r="X26" s="679"/>
      <c r="Y26" s="680"/>
      <c r="Z26" s="715">
        <v>63.1</v>
      </c>
      <c r="AA26" s="715"/>
      <c r="AB26" s="715"/>
      <c r="AC26" s="715"/>
      <c r="AD26" s="716">
        <v>2624794</v>
      </c>
      <c r="AE26" s="716"/>
      <c r="AF26" s="716"/>
      <c r="AG26" s="716"/>
      <c r="AH26" s="716"/>
      <c r="AI26" s="716"/>
      <c r="AJ26" s="716"/>
      <c r="AK26" s="716"/>
      <c r="AL26" s="681">
        <v>99.6</v>
      </c>
      <c r="AM26" s="682"/>
      <c r="AN26" s="682"/>
      <c r="AO26" s="717"/>
      <c r="AP26" s="772" t="s">
        <v>294</v>
      </c>
      <c r="AQ26" s="773"/>
      <c r="AR26" s="773"/>
      <c r="AS26" s="773"/>
      <c r="AT26" s="773"/>
      <c r="AU26" s="773"/>
      <c r="AV26" s="773"/>
      <c r="AW26" s="773"/>
      <c r="AX26" s="773"/>
      <c r="AY26" s="773"/>
      <c r="AZ26" s="773"/>
      <c r="BA26" s="773"/>
      <c r="BB26" s="773"/>
      <c r="BC26" s="773"/>
      <c r="BD26" s="773"/>
      <c r="BE26" s="773"/>
      <c r="BF26" s="774"/>
      <c r="BG26" s="678" t="s">
        <v>226</v>
      </c>
      <c r="BH26" s="679"/>
      <c r="BI26" s="679"/>
      <c r="BJ26" s="679"/>
      <c r="BK26" s="679"/>
      <c r="BL26" s="679"/>
      <c r="BM26" s="679"/>
      <c r="BN26" s="680"/>
      <c r="BO26" s="715" t="s">
        <v>226</v>
      </c>
      <c r="BP26" s="715"/>
      <c r="BQ26" s="715"/>
      <c r="BR26" s="715"/>
      <c r="BS26" s="684" t="s">
        <v>129</v>
      </c>
      <c r="BT26" s="679"/>
      <c r="BU26" s="679"/>
      <c r="BV26" s="679"/>
      <c r="BW26" s="679"/>
      <c r="BX26" s="679"/>
      <c r="BY26" s="679"/>
      <c r="BZ26" s="679"/>
      <c r="CA26" s="679"/>
      <c r="CB26" s="722"/>
      <c r="CD26" s="711" t="s">
        <v>295</v>
      </c>
      <c r="CE26" s="712"/>
      <c r="CF26" s="712"/>
      <c r="CG26" s="712"/>
      <c r="CH26" s="712"/>
      <c r="CI26" s="712"/>
      <c r="CJ26" s="712"/>
      <c r="CK26" s="712"/>
      <c r="CL26" s="712"/>
      <c r="CM26" s="712"/>
      <c r="CN26" s="712"/>
      <c r="CO26" s="712"/>
      <c r="CP26" s="712"/>
      <c r="CQ26" s="713"/>
      <c r="CR26" s="678">
        <v>569026</v>
      </c>
      <c r="CS26" s="679"/>
      <c r="CT26" s="679"/>
      <c r="CU26" s="679"/>
      <c r="CV26" s="679"/>
      <c r="CW26" s="679"/>
      <c r="CX26" s="679"/>
      <c r="CY26" s="680"/>
      <c r="CZ26" s="681">
        <v>14.1</v>
      </c>
      <c r="DA26" s="699"/>
      <c r="DB26" s="699"/>
      <c r="DC26" s="700"/>
      <c r="DD26" s="684">
        <v>509943</v>
      </c>
      <c r="DE26" s="679"/>
      <c r="DF26" s="679"/>
      <c r="DG26" s="679"/>
      <c r="DH26" s="679"/>
      <c r="DI26" s="679"/>
      <c r="DJ26" s="679"/>
      <c r="DK26" s="680"/>
      <c r="DL26" s="684" t="s">
        <v>226</v>
      </c>
      <c r="DM26" s="679"/>
      <c r="DN26" s="679"/>
      <c r="DO26" s="679"/>
      <c r="DP26" s="679"/>
      <c r="DQ26" s="679"/>
      <c r="DR26" s="679"/>
      <c r="DS26" s="679"/>
      <c r="DT26" s="679"/>
      <c r="DU26" s="679"/>
      <c r="DV26" s="680"/>
      <c r="DW26" s="681" t="s">
        <v>129</v>
      </c>
      <c r="DX26" s="699"/>
      <c r="DY26" s="699"/>
      <c r="DZ26" s="699"/>
      <c r="EA26" s="699"/>
      <c r="EB26" s="699"/>
      <c r="EC26" s="714"/>
    </row>
    <row r="27" spans="2:133" ht="11.25" customHeight="1" x14ac:dyDescent="0.15">
      <c r="B27" s="675" t="s">
        <v>296</v>
      </c>
      <c r="C27" s="676"/>
      <c r="D27" s="676"/>
      <c r="E27" s="676"/>
      <c r="F27" s="676"/>
      <c r="G27" s="676"/>
      <c r="H27" s="676"/>
      <c r="I27" s="676"/>
      <c r="J27" s="676"/>
      <c r="K27" s="676"/>
      <c r="L27" s="676"/>
      <c r="M27" s="676"/>
      <c r="N27" s="676"/>
      <c r="O27" s="676"/>
      <c r="P27" s="676"/>
      <c r="Q27" s="677"/>
      <c r="R27" s="678">
        <v>818</v>
      </c>
      <c r="S27" s="679"/>
      <c r="T27" s="679"/>
      <c r="U27" s="679"/>
      <c r="V27" s="679"/>
      <c r="W27" s="679"/>
      <c r="X27" s="679"/>
      <c r="Y27" s="680"/>
      <c r="Z27" s="715">
        <v>0</v>
      </c>
      <c r="AA27" s="715"/>
      <c r="AB27" s="715"/>
      <c r="AC27" s="715"/>
      <c r="AD27" s="716">
        <v>818</v>
      </c>
      <c r="AE27" s="716"/>
      <c r="AF27" s="716"/>
      <c r="AG27" s="716"/>
      <c r="AH27" s="716"/>
      <c r="AI27" s="716"/>
      <c r="AJ27" s="716"/>
      <c r="AK27" s="716"/>
      <c r="AL27" s="681">
        <v>0</v>
      </c>
      <c r="AM27" s="682"/>
      <c r="AN27" s="682"/>
      <c r="AO27" s="717"/>
      <c r="AP27" s="675" t="s">
        <v>297</v>
      </c>
      <c r="AQ27" s="676"/>
      <c r="AR27" s="676"/>
      <c r="AS27" s="676"/>
      <c r="AT27" s="676"/>
      <c r="AU27" s="676"/>
      <c r="AV27" s="676"/>
      <c r="AW27" s="676"/>
      <c r="AX27" s="676"/>
      <c r="AY27" s="676"/>
      <c r="AZ27" s="676"/>
      <c r="BA27" s="676"/>
      <c r="BB27" s="676"/>
      <c r="BC27" s="676"/>
      <c r="BD27" s="676"/>
      <c r="BE27" s="676"/>
      <c r="BF27" s="677"/>
      <c r="BG27" s="678">
        <v>2090612</v>
      </c>
      <c r="BH27" s="679"/>
      <c r="BI27" s="679"/>
      <c r="BJ27" s="679"/>
      <c r="BK27" s="679"/>
      <c r="BL27" s="679"/>
      <c r="BM27" s="679"/>
      <c r="BN27" s="680"/>
      <c r="BO27" s="715">
        <v>100</v>
      </c>
      <c r="BP27" s="715"/>
      <c r="BQ27" s="715"/>
      <c r="BR27" s="715"/>
      <c r="BS27" s="684" t="s">
        <v>129</v>
      </c>
      <c r="BT27" s="679"/>
      <c r="BU27" s="679"/>
      <c r="BV27" s="679"/>
      <c r="BW27" s="679"/>
      <c r="BX27" s="679"/>
      <c r="BY27" s="679"/>
      <c r="BZ27" s="679"/>
      <c r="CA27" s="679"/>
      <c r="CB27" s="722"/>
      <c r="CD27" s="711" t="s">
        <v>298</v>
      </c>
      <c r="CE27" s="712"/>
      <c r="CF27" s="712"/>
      <c r="CG27" s="712"/>
      <c r="CH27" s="712"/>
      <c r="CI27" s="712"/>
      <c r="CJ27" s="712"/>
      <c r="CK27" s="712"/>
      <c r="CL27" s="712"/>
      <c r="CM27" s="712"/>
      <c r="CN27" s="712"/>
      <c r="CO27" s="712"/>
      <c r="CP27" s="712"/>
      <c r="CQ27" s="713"/>
      <c r="CR27" s="678">
        <v>536746</v>
      </c>
      <c r="CS27" s="697"/>
      <c r="CT27" s="697"/>
      <c r="CU27" s="697"/>
      <c r="CV27" s="697"/>
      <c r="CW27" s="697"/>
      <c r="CX27" s="697"/>
      <c r="CY27" s="698"/>
      <c r="CZ27" s="681">
        <v>13.3</v>
      </c>
      <c r="DA27" s="699"/>
      <c r="DB27" s="699"/>
      <c r="DC27" s="700"/>
      <c r="DD27" s="684">
        <v>144796</v>
      </c>
      <c r="DE27" s="697"/>
      <c r="DF27" s="697"/>
      <c r="DG27" s="697"/>
      <c r="DH27" s="697"/>
      <c r="DI27" s="697"/>
      <c r="DJ27" s="697"/>
      <c r="DK27" s="698"/>
      <c r="DL27" s="684">
        <v>144796</v>
      </c>
      <c r="DM27" s="697"/>
      <c r="DN27" s="697"/>
      <c r="DO27" s="697"/>
      <c r="DP27" s="697"/>
      <c r="DQ27" s="697"/>
      <c r="DR27" s="697"/>
      <c r="DS27" s="697"/>
      <c r="DT27" s="697"/>
      <c r="DU27" s="697"/>
      <c r="DV27" s="698"/>
      <c r="DW27" s="681">
        <v>5.3</v>
      </c>
      <c r="DX27" s="699"/>
      <c r="DY27" s="699"/>
      <c r="DZ27" s="699"/>
      <c r="EA27" s="699"/>
      <c r="EB27" s="699"/>
      <c r="EC27" s="714"/>
    </row>
    <row r="28" spans="2:133" ht="11.25" customHeight="1" x14ac:dyDescent="0.15">
      <c r="B28" s="675" t="s">
        <v>299</v>
      </c>
      <c r="C28" s="676"/>
      <c r="D28" s="676"/>
      <c r="E28" s="676"/>
      <c r="F28" s="676"/>
      <c r="G28" s="676"/>
      <c r="H28" s="676"/>
      <c r="I28" s="676"/>
      <c r="J28" s="676"/>
      <c r="K28" s="676"/>
      <c r="L28" s="676"/>
      <c r="M28" s="676"/>
      <c r="N28" s="676"/>
      <c r="O28" s="676"/>
      <c r="P28" s="676"/>
      <c r="Q28" s="677"/>
      <c r="R28" s="678">
        <v>7570</v>
      </c>
      <c r="S28" s="679"/>
      <c r="T28" s="679"/>
      <c r="U28" s="679"/>
      <c r="V28" s="679"/>
      <c r="W28" s="679"/>
      <c r="X28" s="679"/>
      <c r="Y28" s="680"/>
      <c r="Z28" s="715">
        <v>0.2</v>
      </c>
      <c r="AA28" s="715"/>
      <c r="AB28" s="715"/>
      <c r="AC28" s="715"/>
      <c r="AD28" s="716" t="s">
        <v>226</v>
      </c>
      <c r="AE28" s="716"/>
      <c r="AF28" s="716"/>
      <c r="AG28" s="716"/>
      <c r="AH28" s="716"/>
      <c r="AI28" s="716"/>
      <c r="AJ28" s="716"/>
      <c r="AK28" s="716"/>
      <c r="AL28" s="681" t="s">
        <v>226</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300</v>
      </c>
      <c r="CE28" s="712"/>
      <c r="CF28" s="712"/>
      <c r="CG28" s="712"/>
      <c r="CH28" s="712"/>
      <c r="CI28" s="712"/>
      <c r="CJ28" s="712"/>
      <c r="CK28" s="712"/>
      <c r="CL28" s="712"/>
      <c r="CM28" s="712"/>
      <c r="CN28" s="712"/>
      <c r="CO28" s="712"/>
      <c r="CP28" s="712"/>
      <c r="CQ28" s="713"/>
      <c r="CR28" s="678">
        <v>321079</v>
      </c>
      <c r="CS28" s="679"/>
      <c r="CT28" s="679"/>
      <c r="CU28" s="679"/>
      <c r="CV28" s="679"/>
      <c r="CW28" s="679"/>
      <c r="CX28" s="679"/>
      <c r="CY28" s="680"/>
      <c r="CZ28" s="681">
        <v>7.9</v>
      </c>
      <c r="DA28" s="699"/>
      <c r="DB28" s="699"/>
      <c r="DC28" s="700"/>
      <c r="DD28" s="684">
        <v>316738</v>
      </c>
      <c r="DE28" s="679"/>
      <c r="DF28" s="679"/>
      <c r="DG28" s="679"/>
      <c r="DH28" s="679"/>
      <c r="DI28" s="679"/>
      <c r="DJ28" s="679"/>
      <c r="DK28" s="680"/>
      <c r="DL28" s="684">
        <v>316738</v>
      </c>
      <c r="DM28" s="679"/>
      <c r="DN28" s="679"/>
      <c r="DO28" s="679"/>
      <c r="DP28" s="679"/>
      <c r="DQ28" s="679"/>
      <c r="DR28" s="679"/>
      <c r="DS28" s="679"/>
      <c r="DT28" s="679"/>
      <c r="DU28" s="679"/>
      <c r="DV28" s="680"/>
      <c r="DW28" s="681">
        <v>11.6</v>
      </c>
      <c r="DX28" s="699"/>
      <c r="DY28" s="699"/>
      <c r="DZ28" s="699"/>
      <c r="EA28" s="699"/>
      <c r="EB28" s="699"/>
      <c r="EC28" s="714"/>
    </row>
    <row r="29" spans="2:133" ht="11.25" customHeight="1" x14ac:dyDescent="0.15">
      <c r="B29" s="675" t="s">
        <v>301</v>
      </c>
      <c r="C29" s="676"/>
      <c r="D29" s="676"/>
      <c r="E29" s="676"/>
      <c r="F29" s="676"/>
      <c r="G29" s="676"/>
      <c r="H29" s="676"/>
      <c r="I29" s="676"/>
      <c r="J29" s="676"/>
      <c r="K29" s="676"/>
      <c r="L29" s="676"/>
      <c r="M29" s="676"/>
      <c r="N29" s="676"/>
      <c r="O29" s="676"/>
      <c r="P29" s="676"/>
      <c r="Q29" s="677"/>
      <c r="R29" s="678">
        <v>71429</v>
      </c>
      <c r="S29" s="679"/>
      <c r="T29" s="679"/>
      <c r="U29" s="679"/>
      <c r="V29" s="679"/>
      <c r="W29" s="679"/>
      <c r="X29" s="679"/>
      <c r="Y29" s="680"/>
      <c r="Z29" s="715">
        <v>1.7</v>
      </c>
      <c r="AA29" s="715"/>
      <c r="AB29" s="715"/>
      <c r="AC29" s="715"/>
      <c r="AD29" s="716">
        <v>6081</v>
      </c>
      <c r="AE29" s="716"/>
      <c r="AF29" s="716"/>
      <c r="AG29" s="716"/>
      <c r="AH29" s="716"/>
      <c r="AI29" s="716"/>
      <c r="AJ29" s="716"/>
      <c r="AK29" s="716"/>
      <c r="AL29" s="681">
        <v>0.2</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302</v>
      </c>
      <c r="CE29" s="764"/>
      <c r="CF29" s="711" t="s">
        <v>70</v>
      </c>
      <c r="CG29" s="712"/>
      <c r="CH29" s="712"/>
      <c r="CI29" s="712"/>
      <c r="CJ29" s="712"/>
      <c r="CK29" s="712"/>
      <c r="CL29" s="712"/>
      <c r="CM29" s="712"/>
      <c r="CN29" s="712"/>
      <c r="CO29" s="712"/>
      <c r="CP29" s="712"/>
      <c r="CQ29" s="713"/>
      <c r="CR29" s="678">
        <v>321079</v>
      </c>
      <c r="CS29" s="697"/>
      <c r="CT29" s="697"/>
      <c r="CU29" s="697"/>
      <c r="CV29" s="697"/>
      <c r="CW29" s="697"/>
      <c r="CX29" s="697"/>
      <c r="CY29" s="698"/>
      <c r="CZ29" s="681">
        <v>7.9</v>
      </c>
      <c r="DA29" s="699"/>
      <c r="DB29" s="699"/>
      <c r="DC29" s="700"/>
      <c r="DD29" s="684">
        <v>316738</v>
      </c>
      <c r="DE29" s="697"/>
      <c r="DF29" s="697"/>
      <c r="DG29" s="697"/>
      <c r="DH29" s="697"/>
      <c r="DI29" s="697"/>
      <c r="DJ29" s="697"/>
      <c r="DK29" s="698"/>
      <c r="DL29" s="684">
        <v>316738</v>
      </c>
      <c r="DM29" s="697"/>
      <c r="DN29" s="697"/>
      <c r="DO29" s="697"/>
      <c r="DP29" s="697"/>
      <c r="DQ29" s="697"/>
      <c r="DR29" s="697"/>
      <c r="DS29" s="697"/>
      <c r="DT29" s="697"/>
      <c r="DU29" s="697"/>
      <c r="DV29" s="698"/>
      <c r="DW29" s="681">
        <v>11.6</v>
      </c>
      <c r="DX29" s="699"/>
      <c r="DY29" s="699"/>
      <c r="DZ29" s="699"/>
      <c r="EA29" s="699"/>
      <c r="EB29" s="699"/>
      <c r="EC29" s="714"/>
    </row>
    <row r="30" spans="2:133" ht="11.25" customHeight="1" x14ac:dyDescent="0.15">
      <c r="B30" s="675" t="s">
        <v>303</v>
      </c>
      <c r="C30" s="676"/>
      <c r="D30" s="676"/>
      <c r="E30" s="676"/>
      <c r="F30" s="676"/>
      <c r="G30" s="676"/>
      <c r="H30" s="676"/>
      <c r="I30" s="676"/>
      <c r="J30" s="676"/>
      <c r="K30" s="676"/>
      <c r="L30" s="676"/>
      <c r="M30" s="676"/>
      <c r="N30" s="676"/>
      <c r="O30" s="676"/>
      <c r="P30" s="676"/>
      <c r="Q30" s="677"/>
      <c r="R30" s="678">
        <v>5673</v>
      </c>
      <c r="S30" s="679"/>
      <c r="T30" s="679"/>
      <c r="U30" s="679"/>
      <c r="V30" s="679"/>
      <c r="W30" s="679"/>
      <c r="X30" s="679"/>
      <c r="Y30" s="680"/>
      <c r="Z30" s="715">
        <v>0.1</v>
      </c>
      <c r="AA30" s="715"/>
      <c r="AB30" s="715"/>
      <c r="AC30" s="715"/>
      <c r="AD30" s="716" t="s">
        <v>129</v>
      </c>
      <c r="AE30" s="716"/>
      <c r="AF30" s="716"/>
      <c r="AG30" s="716"/>
      <c r="AH30" s="716"/>
      <c r="AI30" s="716"/>
      <c r="AJ30" s="716"/>
      <c r="AK30" s="716"/>
      <c r="AL30" s="681" t="s">
        <v>226</v>
      </c>
      <c r="AM30" s="682"/>
      <c r="AN30" s="682"/>
      <c r="AO30" s="717"/>
      <c r="AP30" s="739" t="s">
        <v>220</v>
      </c>
      <c r="AQ30" s="740"/>
      <c r="AR30" s="740"/>
      <c r="AS30" s="740"/>
      <c r="AT30" s="740"/>
      <c r="AU30" s="740"/>
      <c r="AV30" s="740"/>
      <c r="AW30" s="740"/>
      <c r="AX30" s="740"/>
      <c r="AY30" s="740"/>
      <c r="AZ30" s="740"/>
      <c r="BA30" s="740"/>
      <c r="BB30" s="740"/>
      <c r="BC30" s="740"/>
      <c r="BD30" s="740"/>
      <c r="BE30" s="740"/>
      <c r="BF30" s="741"/>
      <c r="BG30" s="739" t="s">
        <v>304</v>
      </c>
      <c r="BH30" s="752"/>
      <c r="BI30" s="752"/>
      <c r="BJ30" s="752"/>
      <c r="BK30" s="752"/>
      <c r="BL30" s="752"/>
      <c r="BM30" s="752"/>
      <c r="BN30" s="752"/>
      <c r="BO30" s="752"/>
      <c r="BP30" s="752"/>
      <c r="BQ30" s="753"/>
      <c r="BR30" s="739" t="s">
        <v>305</v>
      </c>
      <c r="BS30" s="752"/>
      <c r="BT30" s="752"/>
      <c r="BU30" s="752"/>
      <c r="BV30" s="752"/>
      <c r="BW30" s="752"/>
      <c r="BX30" s="752"/>
      <c r="BY30" s="752"/>
      <c r="BZ30" s="752"/>
      <c r="CA30" s="752"/>
      <c r="CB30" s="753"/>
      <c r="CD30" s="765"/>
      <c r="CE30" s="766"/>
      <c r="CF30" s="711" t="s">
        <v>306</v>
      </c>
      <c r="CG30" s="712"/>
      <c r="CH30" s="712"/>
      <c r="CI30" s="712"/>
      <c r="CJ30" s="712"/>
      <c r="CK30" s="712"/>
      <c r="CL30" s="712"/>
      <c r="CM30" s="712"/>
      <c r="CN30" s="712"/>
      <c r="CO30" s="712"/>
      <c r="CP30" s="712"/>
      <c r="CQ30" s="713"/>
      <c r="CR30" s="678">
        <v>297964</v>
      </c>
      <c r="CS30" s="679"/>
      <c r="CT30" s="679"/>
      <c r="CU30" s="679"/>
      <c r="CV30" s="679"/>
      <c r="CW30" s="679"/>
      <c r="CX30" s="679"/>
      <c r="CY30" s="680"/>
      <c r="CZ30" s="681">
        <v>7.4</v>
      </c>
      <c r="DA30" s="699"/>
      <c r="DB30" s="699"/>
      <c r="DC30" s="700"/>
      <c r="DD30" s="684">
        <v>293623</v>
      </c>
      <c r="DE30" s="679"/>
      <c r="DF30" s="679"/>
      <c r="DG30" s="679"/>
      <c r="DH30" s="679"/>
      <c r="DI30" s="679"/>
      <c r="DJ30" s="679"/>
      <c r="DK30" s="680"/>
      <c r="DL30" s="684">
        <v>293623</v>
      </c>
      <c r="DM30" s="679"/>
      <c r="DN30" s="679"/>
      <c r="DO30" s="679"/>
      <c r="DP30" s="679"/>
      <c r="DQ30" s="679"/>
      <c r="DR30" s="679"/>
      <c r="DS30" s="679"/>
      <c r="DT30" s="679"/>
      <c r="DU30" s="679"/>
      <c r="DV30" s="680"/>
      <c r="DW30" s="681">
        <v>10.7</v>
      </c>
      <c r="DX30" s="699"/>
      <c r="DY30" s="699"/>
      <c r="DZ30" s="699"/>
      <c r="EA30" s="699"/>
      <c r="EB30" s="699"/>
      <c r="EC30" s="714"/>
    </row>
    <row r="31" spans="2:133" ht="11.25" customHeight="1" x14ac:dyDescent="0.15">
      <c r="B31" s="675" t="s">
        <v>307</v>
      </c>
      <c r="C31" s="676"/>
      <c r="D31" s="676"/>
      <c r="E31" s="676"/>
      <c r="F31" s="676"/>
      <c r="G31" s="676"/>
      <c r="H31" s="676"/>
      <c r="I31" s="676"/>
      <c r="J31" s="676"/>
      <c r="K31" s="676"/>
      <c r="L31" s="676"/>
      <c r="M31" s="676"/>
      <c r="N31" s="676"/>
      <c r="O31" s="676"/>
      <c r="P31" s="676"/>
      <c r="Q31" s="677"/>
      <c r="R31" s="678">
        <v>395918</v>
      </c>
      <c r="S31" s="679"/>
      <c r="T31" s="679"/>
      <c r="U31" s="679"/>
      <c r="V31" s="679"/>
      <c r="W31" s="679"/>
      <c r="X31" s="679"/>
      <c r="Y31" s="680"/>
      <c r="Z31" s="715">
        <v>9.3000000000000007</v>
      </c>
      <c r="AA31" s="715"/>
      <c r="AB31" s="715"/>
      <c r="AC31" s="715"/>
      <c r="AD31" s="716" t="s">
        <v>129</v>
      </c>
      <c r="AE31" s="716"/>
      <c r="AF31" s="716"/>
      <c r="AG31" s="716"/>
      <c r="AH31" s="716"/>
      <c r="AI31" s="716"/>
      <c r="AJ31" s="716"/>
      <c r="AK31" s="716"/>
      <c r="AL31" s="681" t="s">
        <v>129</v>
      </c>
      <c r="AM31" s="682"/>
      <c r="AN31" s="682"/>
      <c r="AO31" s="717"/>
      <c r="AP31" s="754" t="s">
        <v>308</v>
      </c>
      <c r="AQ31" s="755"/>
      <c r="AR31" s="755"/>
      <c r="AS31" s="755"/>
      <c r="AT31" s="760" t="s">
        <v>309</v>
      </c>
      <c r="AU31" s="231"/>
      <c r="AV31" s="231"/>
      <c r="AW31" s="231"/>
      <c r="AX31" s="744" t="s">
        <v>187</v>
      </c>
      <c r="AY31" s="745"/>
      <c r="AZ31" s="745"/>
      <c r="BA31" s="745"/>
      <c r="BB31" s="745"/>
      <c r="BC31" s="745"/>
      <c r="BD31" s="745"/>
      <c r="BE31" s="745"/>
      <c r="BF31" s="746"/>
      <c r="BG31" s="747">
        <v>99.5</v>
      </c>
      <c r="BH31" s="748"/>
      <c r="BI31" s="748"/>
      <c r="BJ31" s="748"/>
      <c r="BK31" s="748"/>
      <c r="BL31" s="748"/>
      <c r="BM31" s="749">
        <v>98.3</v>
      </c>
      <c r="BN31" s="748"/>
      <c r="BO31" s="748"/>
      <c r="BP31" s="748"/>
      <c r="BQ31" s="750"/>
      <c r="BR31" s="747">
        <v>99.7</v>
      </c>
      <c r="BS31" s="748"/>
      <c r="BT31" s="748"/>
      <c r="BU31" s="748"/>
      <c r="BV31" s="748"/>
      <c r="BW31" s="748"/>
      <c r="BX31" s="749">
        <v>98.3</v>
      </c>
      <c r="BY31" s="748"/>
      <c r="BZ31" s="748"/>
      <c r="CA31" s="748"/>
      <c r="CB31" s="750"/>
      <c r="CD31" s="765"/>
      <c r="CE31" s="766"/>
      <c r="CF31" s="711" t="s">
        <v>310</v>
      </c>
      <c r="CG31" s="712"/>
      <c r="CH31" s="712"/>
      <c r="CI31" s="712"/>
      <c r="CJ31" s="712"/>
      <c r="CK31" s="712"/>
      <c r="CL31" s="712"/>
      <c r="CM31" s="712"/>
      <c r="CN31" s="712"/>
      <c r="CO31" s="712"/>
      <c r="CP31" s="712"/>
      <c r="CQ31" s="713"/>
      <c r="CR31" s="678">
        <v>23115</v>
      </c>
      <c r="CS31" s="697"/>
      <c r="CT31" s="697"/>
      <c r="CU31" s="697"/>
      <c r="CV31" s="697"/>
      <c r="CW31" s="697"/>
      <c r="CX31" s="697"/>
      <c r="CY31" s="698"/>
      <c r="CZ31" s="681">
        <v>0.6</v>
      </c>
      <c r="DA31" s="699"/>
      <c r="DB31" s="699"/>
      <c r="DC31" s="700"/>
      <c r="DD31" s="684">
        <v>23115</v>
      </c>
      <c r="DE31" s="697"/>
      <c r="DF31" s="697"/>
      <c r="DG31" s="697"/>
      <c r="DH31" s="697"/>
      <c r="DI31" s="697"/>
      <c r="DJ31" s="697"/>
      <c r="DK31" s="698"/>
      <c r="DL31" s="684">
        <v>23115</v>
      </c>
      <c r="DM31" s="697"/>
      <c r="DN31" s="697"/>
      <c r="DO31" s="697"/>
      <c r="DP31" s="697"/>
      <c r="DQ31" s="697"/>
      <c r="DR31" s="697"/>
      <c r="DS31" s="697"/>
      <c r="DT31" s="697"/>
      <c r="DU31" s="697"/>
      <c r="DV31" s="698"/>
      <c r="DW31" s="681">
        <v>0.8</v>
      </c>
      <c r="DX31" s="699"/>
      <c r="DY31" s="699"/>
      <c r="DZ31" s="699"/>
      <c r="EA31" s="699"/>
      <c r="EB31" s="699"/>
      <c r="EC31" s="714"/>
    </row>
    <row r="32" spans="2:133" ht="11.25" customHeight="1" x14ac:dyDescent="0.15">
      <c r="B32" s="769" t="s">
        <v>311</v>
      </c>
      <c r="C32" s="770"/>
      <c r="D32" s="770"/>
      <c r="E32" s="770"/>
      <c r="F32" s="770"/>
      <c r="G32" s="770"/>
      <c r="H32" s="770"/>
      <c r="I32" s="770"/>
      <c r="J32" s="770"/>
      <c r="K32" s="770"/>
      <c r="L32" s="770"/>
      <c r="M32" s="770"/>
      <c r="N32" s="770"/>
      <c r="O32" s="770"/>
      <c r="P32" s="770"/>
      <c r="Q32" s="771"/>
      <c r="R32" s="678" t="s">
        <v>129</v>
      </c>
      <c r="S32" s="679"/>
      <c r="T32" s="679"/>
      <c r="U32" s="679"/>
      <c r="V32" s="679"/>
      <c r="W32" s="679"/>
      <c r="X32" s="679"/>
      <c r="Y32" s="680"/>
      <c r="Z32" s="715" t="s">
        <v>129</v>
      </c>
      <c r="AA32" s="715"/>
      <c r="AB32" s="715"/>
      <c r="AC32" s="715"/>
      <c r="AD32" s="716" t="s">
        <v>226</v>
      </c>
      <c r="AE32" s="716"/>
      <c r="AF32" s="716"/>
      <c r="AG32" s="716"/>
      <c r="AH32" s="716"/>
      <c r="AI32" s="716"/>
      <c r="AJ32" s="716"/>
      <c r="AK32" s="716"/>
      <c r="AL32" s="681" t="s">
        <v>129</v>
      </c>
      <c r="AM32" s="682"/>
      <c r="AN32" s="682"/>
      <c r="AO32" s="717"/>
      <c r="AP32" s="756"/>
      <c r="AQ32" s="757"/>
      <c r="AR32" s="757"/>
      <c r="AS32" s="757"/>
      <c r="AT32" s="761"/>
      <c r="AU32" s="230" t="s">
        <v>312</v>
      </c>
      <c r="AV32" s="230"/>
      <c r="AW32" s="230"/>
      <c r="AX32" s="675" t="s">
        <v>313</v>
      </c>
      <c r="AY32" s="676"/>
      <c r="AZ32" s="676"/>
      <c r="BA32" s="676"/>
      <c r="BB32" s="676"/>
      <c r="BC32" s="676"/>
      <c r="BD32" s="676"/>
      <c r="BE32" s="676"/>
      <c r="BF32" s="677"/>
      <c r="BG32" s="751">
        <v>99.3</v>
      </c>
      <c r="BH32" s="697"/>
      <c r="BI32" s="697"/>
      <c r="BJ32" s="697"/>
      <c r="BK32" s="697"/>
      <c r="BL32" s="697"/>
      <c r="BM32" s="682">
        <v>96.7</v>
      </c>
      <c r="BN32" s="743"/>
      <c r="BO32" s="743"/>
      <c r="BP32" s="743"/>
      <c r="BQ32" s="721"/>
      <c r="BR32" s="751">
        <v>99.5</v>
      </c>
      <c r="BS32" s="697"/>
      <c r="BT32" s="697"/>
      <c r="BU32" s="697"/>
      <c r="BV32" s="697"/>
      <c r="BW32" s="697"/>
      <c r="BX32" s="682">
        <v>97.1</v>
      </c>
      <c r="BY32" s="743"/>
      <c r="BZ32" s="743"/>
      <c r="CA32" s="743"/>
      <c r="CB32" s="721"/>
      <c r="CD32" s="767"/>
      <c r="CE32" s="768"/>
      <c r="CF32" s="711" t="s">
        <v>314</v>
      </c>
      <c r="CG32" s="712"/>
      <c r="CH32" s="712"/>
      <c r="CI32" s="712"/>
      <c r="CJ32" s="712"/>
      <c r="CK32" s="712"/>
      <c r="CL32" s="712"/>
      <c r="CM32" s="712"/>
      <c r="CN32" s="712"/>
      <c r="CO32" s="712"/>
      <c r="CP32" s="712"/>
      <c r="CQ32" s="713"/>
      <c r="CR32" s="678" t="s">
        <v>129</v>
      </c>
      <c r="CS32" s="679"/>
      <c r="CT32" s="679"/>
      <c r="CU32" s="679"/>
      <c r="CV32" s="679"/>
      <c r="CW32" s="679"/>
      <c r="CX32" s="679"/>
      <c r="CY32" s="680"/>
      <c r="CZ32" s="681" t="s">
        <v>226</v>
      </c>
      <c r="DA32" s="699"/>
      <c r="DB32" s="699"/>
      <c r="DC32" s="700"/>
      <c r="DD32" s="684" t="s">
        <v>129</v>
      </c>
      <c r="DE32" s="679"/>
      <c r="DF32" s="679"/>
      <c r="DG32" s="679"/>
      <c r="DH32" s="679"/>
      <c r="DI32" s="679"/>
      <c r="DJ32" s="679"/>
      <c r="DK32" s="680"/>
      <c r="DL32" s="684" t="s">
        <v>129</v>
      </c>
      <c r="DM32" s="679"/>
      <c r="DN32" s="679"/>
      <c r="DO32" s="679"/>
      <c r="DP32" s="679"/>
      <c r="DQ32" s="679"/>
      <c r="DR32" s="679"/>
      <c r="DS32" s="679"/>
      <c r="DT32" s="679"/>
      <c r="DU32" s="679"/>
      <c r="DV32" s="680"/>
      <c r="DW32" s="681" t="s">
        <v>129</v>
      </c>
      <c r="DX32" s="699"/>
      <c r="DY32" s="699"/>
      <c r="DZ32" s="699"/>
      <c r="EA32" s="699"/>
      <c r="EB32" s="699"/>
      <c r="EC32" s="714"/>
    </row>
    <row r="33" spans="2:133" ht="11.25" customHeight="1" x14ac:dyDescent="0.15">
      <c r="B33" s="675" t="s">
        <v>315</v>
      </c>
      <c r="C33" s="676"/>
      <c r="D33" s="676"/>
      <c r="E33" s="676"/>
      <c r="F33" s="676"/>
      <c r="G33" s="676"/>
      <c r="H33" s="676"/>
      <c r="I33" s="676"/>
      <c r="J33" s="676"/>
      <c r="K33" s="676"/>
      <c r="L33" s="676"/>
      <c r="M33" s="676"/>
      <c r="N33" s="676"/>
      <c r="O33" s="676"/>
      <c r="P33" s="676"/>
      <c r="Q33" s="677"/>
      <c r="R33" s="678">
        <v>212337</v>
      </c>
      <c r="S33" s="679"/>
      <c r="T33" s="679"/>
      <c r="U33" s="679"/>
      <c r="V33" s="679"/>
      <c r="W33" s="679"/>
      <c r="X33" s="679"/>
      <c r="Y33" s="680"/>
      <c r="Z33" s="715">
        <v>5</v>
      </c>
      <c r="AA33" s="715"/>
      <c r="AB33" s="715"/>
      <c r="AC33" s="715"/>
      <c r="AD33" s="716" t="s">
        <v>129</v>
      </c>
      <c r="AE33" s="716"/>
      <c r="AF33" s="716"/>
      <c r="AG33" s="716"/>
      <c r="AH33" s="716"/>
      <c r="AI33" s="716"/>
      <c r="AJ33" s="716"/>
      <c r="AK33" s="716"/>
      <c r="AL33" s="681" t="s">
        <v>226</v>
      </c>
      <c r="AM33" s="682"/>
      <c r="AN33" s="682"/>
      <c r="AO33" s="717"/>
      <c r="AP33" s="758"/>
      <c r="AQ33" s="759"/>
      <c r="AR33" s="759"/>
      <c r="AS33" s="759"/>
      <c r="AT33" s="762"/>
      <c r="AU33" s="232"/>
      <c r="AV33" s="232"/>
      <c r="AW33" s="232"/>
      <c r="AX33" s="659" t="s">
        <v>316</v>
      </c>
      <c r="AY33" s="660"/>
      <c r="AZ33" s="660"/>
      <c r="BA33" s="660"/>
      <c r="BB33" s="660"/>
      <c r="BC33" s="660"/>
      <c r="BD33" s="660"/>
      <c r="BE33" s="660"/>
      <c r="BF33" s="661"/>
      <c r="BG33" s="742">
        <v>99.7</v>
      </c>
      <c r="BH33" s="663"/>
      <c r="BI33" s="663"/>
      <c r="BJ33" s="663"/>
      <c r="BK33" s="663"/>
      <c r="BL33" s="663"/>
      <c r="BM33" s="706">
        <v>99.3</v>
      </c>
      <c r="BN33" s="663"/>
      <c r="BO33" s="663"/>
      <c r="BP33" s="663"/>
      <c r="BQ33" s="727"/>
      <c r="BR33" s="742">
        <v>99.8</v>
      </c>
      <c r="BS33" s="663"/>
      <c r="BT33" s="663"/>
      <c r="BU33" s="663"/>
      <c r="BV33" s="663"/>
      <c r="BW33" s="663"/>
      <c r="BX33" s="706">
        <v>99.3</v>
      </c>
      <c r="BY33" s="663"/>
      <c r="BZ33" s="663"/>
      <c r="CA33" s="663"/>
      <c r="CB33" s="727"/>
      <c r="CD33" s="711" t="s">
        <v>317</v>
      </c>
      <c r="CE33" s="712"/>
      <c r="CF33" s="712"/>
      <c r="CG33" s="712"/>
      <c r="CH33" s="712"/>
      <c r="CI33" s="712"/>
      <c r="CJ33" s="712"/>
      <c r="CK33" s="712"/>
      <c r="CL33" s="712"/>
      <c r="CM33" s="712"/>
      <c r="CN33" s="712"/>
      <c r="CO33" s="712"/>
      <c r="CP33" s="712"/>
      <c r="CQ33" s="713"/>
      <c r="CR33" s="678">
        <v>1984385</v>
      </c>
      <c r="CS33" s="697"/>
      <c r="CT33" s="697"/>
      <c r="CU33" s="697"/>
      <c r="CV33" s="697"/>
      <c r="CW33" s="697"/>
      <c r="CX33" s="697"/>
      <c r="CY33" s="698"/>
      <c r="CZ33" s="681">
        <v>49.1</v>
      </c>
      <c r="DA33" s="699"/>
      <c r="DB33" s="699"/>
      <c r="DC33" s="700"/>
      <c r="DD33" s="684">
        <v>1775008</v>
      </c>
      <c r="DE33" s="697"/>
      <c r="DF33" s="697"/>
      <c r="DG33" s="697"/>
      <c r="DH33" s="697"/>
      <c r="DI33" s="697"/>
      <c r="DJ33" s="697"/>
      <c r="DK33" s="698"/>
      <c r="DL33" s="684">
        <v>1278229</v>
      </c>
      <c r="DM33" s="697"/>
      <c r="DN33" s="697"/>
      <c r="DO33" s="697"/>
      <c r="DP33" s="697"/>
      <c r="DQ33" s="697"/>
      <c r="DR33" s="697"/>
      <c r="DS33" s="697"/>
      <c r="DT33" s="697"/>
      <c r="DU33" s="697"/>
      <c r="DV33" s="698"/>
      <c r="DW33" s="681">
        <v>46.7</v>
      </c>
      <c r="DX33" s="699"/>
      <c r="DY33" s="699"/>
      <c r="DZ33" s="699"/>
      <c r="EA33" s="699"/>
      <c r="EB33" s="699"/>
      <c r="EC33" s="714"/>
    </row>
    <row r="34" spans="2:133" ht="11.25" customHeight="1" x14ac:dyDescent="0.15">
      <c r="B34" s="675" t="s">
        <v>318</v>
      </c>
      <c r="C34" s="676"/>
      <c r="D34" s="676"/>
      <c r="E34" s="676"/>
      <c r="F34" s="676"/>
      <c r="G34" s="676"/>
      <c r="H34" s="676"/>
      <c r="I34" s="676"/>
      <c r="J34" s="676"/>
      <c r="K34" s="676"/>
      <c r="L34" s="676"/>
      <c r="M34" s="676"/>
      <c r="N34" s="676"/>
      <c r="O34" s="676"/>
      <c r="P34" s="676"/>
      <c r="Q34" s="677"/>
      <c r="R34" s="678">
        <v>2263</v>
      </c>
      <c r="S34" s="679"/>
      <c r="T34" s="679"/>
      <c r="U34" s="679"/>
      <c r="V34" s="679"/>
      <c r="W34" s="679"/>
      <c r="X34" s="679"/>
      <c r="Y34" s="680"/>
      <c r="Z34" s="715">
        <v>0.1</v>
      </c>
      <c r="AA34" s="715"/>
      <c r="AB34" s="715"/>
      <c r="AC34" s="715"/>
      <c r="AD34" s="716" t="s">
        <v>226</v>
      </c>
      <c r="AE34" s="716"/>
      <c r="AF34" s="716"/>
      <c r="AG34" s="716"/>
      <c r="AH34" s="716"/>
      <c r="AI34" s="716"/>
      <c r="AJ34" s="716"/>
      <c r="AK34" s="716"/>
      <c r="AL34" s="681" t="s">
        <v>226</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319</v>
      </c>
      <c r="CE34" s="712"/>
      <c r="CF34" s="712"/>
      <c r="CG34" s="712"/>
      <c r="CH34" s="712"/>
      <c r="CI34" s="712"/>
      <c r="CJ34" s="712"/>
      <c r="CK34" s="712"/>
      <c r="CL34" s="712"/>
      <c r="CM34" s="712"/>
      <c r="CN34" s="712"/>
      <c r="CO34" s="712"/>
      <c r="CP34" s="712"/>
      <c r="CQ34" s="713"/>
      <c r="CR34" s="678">
        <v>872593</v>
      </c>
      <c r="CS34" s="679"/>
      <c r="CT34" s="679"/>
      <c r="CU34" s="679"/>
      <c r="CV34" s="679"/>
      <c r="CW34" s="679"/>
      <c r="CX34" s="679"/>
      <c r="CY34" s="680"/>
      <c r="CZ34" s="681">
        <v>21.6</v>
      </c>
      <c r="DA34" s="699"/>
      <c r="DB34" s="699"/>
      <c r="DC34" s="700"/>
      <c r="DD34" s="684">
        <v>757459</v>
      </c>
      <c r="DE34" s="679"/>
      <c r="DF34" s="679"/>
      <c r="DG34" s="679"/>
      <c r="DH34" s="679"/>
      <c r="DI34" s="679"/>
      <c r="DJ34" s="679"/>
      <c r="DK34" s="680"/>
      <c r="DL34" s="684">
        <v>574238</v>
      </c>
      <c r="DM34" s="679"/>
      <c r="DN34" s="679"/>
      <c r="DO34" s="679"/>
      <c r="DP34" s="679"/>
      <c r="DQ34" s="679"/>
      <c r="DR34" s="679"/>
      <c r="DS34" s="679"/>
      <c r="DT34" s="679"/>
      <c r="DU34" s="679"/>
      <c r="DV34" s="680"/>
      <c r="DW34" s="681">
        <v>21</v>
      </c>
      <c r="DX34" s="699"/>
      <c r="DY34" s="699"/>
      <c r="DZ34" s="699"/>
      <c r="EA34" s="699"/>
      <c r="EB34" s="699"/>
      <c r="EC34" s="714"/>
    </row>
    <row r="35" spans="2:133" ht="11.25" customHeight="1" x14ac:dyDescent="0.15">
      <c r="B35" s="675" t="s">
        <v>320</v>
      </c>
      <c r="C35" s="676"/>
      <c r="D35" s="676"/>
      <c r="E35" s="676"/>
      <c r="F35" s="676"/>
      <c r="G35" s="676"/>
      <c r="H35" s="676"/>
      <c r="I35" s="676"/>
      <c r="J35" s="676"/>
      <c r="K35" s="676"/>
      <c r="L35" s="676"/>
      <c r="M35" s="676"/>
      <c r="N35" s="676"/>
      <c r="O35" s="676"/>
      <c r="P35" s="676"/>
      <c r="Q35" s="677"/>
      <c r="R35" s="678">
        <v>5696</v>
      </c>
      <c r="S35" s="679"/>
      <c r="T35" s="679"/>
      <c r="U35" s="679"/>
      <c r="V35" s="679"/>
      <c r="W35" s="679"/>
      <c r="X35" s="679"/>
      <c r="Y35" s="680"/>
      <c r="Z35" s="715">
        <v>0.1</v>
      </c>
      <c r="AA35" s="715"/>
      <c r="AB35" s="715"/>
      <c r="AC35" s="715"/>
      <c r="AD35" s="716" t="s">
        <v>129</v>
      </c>
      <c r="AE35" s="716"/>
      <c r="AF35" s="716"/>
      <c r="AG35" s="716"/>
      <c r="AH35" s="716"/>
      <c r="AI35" s="716"/>
      <c r="AJ35" s="716"/>
      <c r="AK35" s="716"/>
      <c r="AL35" s="681" t="s">
        <v>226</v>
      </c>
      <c r="AM35" s="682"/>
      <c r="AN35" s="682"/>
      <c r="AO35" s="717"/>
      <c r="AP35" s="235"/>
      <c r="AQ35" s="739" t="s">
        <v>321</v>
      </c>
      <c r="AR35" s="740"/>
      <c r="AS35" s="740"/>
      <c r="AT35" s="740"/>
      <c r="AU35" s="740"/>
      <c r="AV35" s="740"/>
      <c r="AW35" s="740"/>
      <c r="AX35" s="740"/>
      <c r="AY35" s="740"/>
      <c r="AZ35" s="740"/>
      <c r="BA35" s="740"/>
      <c r="BB35" s="740"/>
      <c r="BC35" s="740"/>
      <c r="BD35" s="740"/>
      <c r="BE35" s="740"/>
      <c r="BF35" s="741"/>
      <c r="BG35" s="739" t="s">
        <v>322</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323</v>
      </c>
      <c r="CE35" s="712"/>
      <c r="CF35" s="712"/>
      <c r="CG35" s="712"/>
      <c r="CH35" s="712"/>
      <c r="CI35" s="712"/>
      <c r="CJ35" s="712"/>
      <c r="CK35" s="712"/>
      <c r="CL35" s="712"/>
      <c r="CM35" s="712"/>
      <c r="CN35" s="712"/>
      <c r="CO35" s="712"/>
      <c r="CP35" s="712"/>
      <c r="CQ35" s="713"/>
      <c r="CR35" s="678">
        <v>24352</v>
      </c>
      <c r="CS35" s="697"/>
      <c r="CT35" s="697"/>
      <c r="CU35" s="697"/>
      <c r="CV35" s="697"/>
      <c r="CW35" s="697"/>
      <c r="CX35" s="697"/>
      <c r="CY35" s="698"/>
      <c r="CZ35" s="681">
        <v>0.6</v>
      </c>
      <c r="DA35" s="699"/>
      <c r="DB35" s="699"/>
      <c r="DC35" s="700"/>
      <c r="DD35" s="684">
        <v>18352</v>
      </c>
      <c r="DE35" s="697"/>
      <c r="DF35" s="697"/>
      <c r="DG35" s="697"/>
      <c r="DH35" s="697"/>
      <c r="DI35" s="697"/>
      <c r="DJ35" s="697"/>
      <c r="DK35" s="698"/>
      <c r="DL35" s="684">
        <v>18352</v>
      </c>
      <c r="DM35" s="697"/>
      <c r="DN35" s="697"/>
      <c r="DO35" s="697"/>
      <c r="DP35" s="697"/>
      <c r="DQ35" s="697"/>
      <c r="DR35" s="697"/>
      <c r="DS35" s="697"/>
      <c r="DT35" s="697"/>
      <c r="DU35" s="697"/>
      <c r="DV35" s="698"/>
      <c r="DW35" s="681">
        <v>0.7</v>
      </c>
      <c r="DX35" s="699"/>
      <c r="DY35" s="699"/>
      <c r="DZ35" s="699"/>
      <c r="EA35" s="699"/>
      <c r="EB35" s="699"/>
      <c r="EC35" s="714"/>
    </row>
    <row r="36" spans="2:133" ht="11.25" customHeight="1" x14ac:dyDescent="0.15">
      <c r="B36" s="675" t="s">
        <v>324</v>
      </c>
      <c r="C36" s="676"/>
      <c r="D36" s="676"/>
      <c r="E36" s="676"/>
      <c r="F36" s="676"/>
      <c r="G36" s="676"/>
      <c r="H36" s="676"/>
      <c r="I36" s="676"/>
      <c r="J36" s="676"/>
      <c r="K36" s="676"/>
      <c r="L36" s="676"/>
      <c r="M36" s="676"/>
      <c r="N36" s="676"/>
      <c r="O36" s="676"/>
      <c r="P36" s="676"/>
      <c r="Q36" s="677"/>
      <c r="R36" s="678">
        <v>397746</v>
      </c>
      <c r="S36" s="679"/>
      <c r="T36" s="679"/>
      <c r="U36" s="679"/>
      <c r="V36" s="679"/>
      <c r="W36" s="679"/>
      <c r="X36" s="679"/>
      <c r="Y36" s="680"/>
      <c r="Z36" s="715">
        <v>9.4</v>
      </c>
      <c r="AA36" s="715"/>
      <c r="AB36" s="715"/>
      <c r="AC36" s="715"/>
      <c r="AD36" s="716" t="s">
        <v>226</v>
      </c>
      <c r="AE36" s="716"/>
      <c r="AF36" s="716"/>
      <c r="AG36" s="716"/>
      <c r="AH36" s="716"/>
      <c r="AI36" s="716"/>
      <c r="AJ36" s="716"/>
      <c r="AK36" s="716"/>
      <c r="AL36" s="681" t="s">
        <v>129</v>
      </c>
      <c r="AM36" s="682"/>
      <c r="AN36" s="682"/>
      <c r="AO36" s="717"/>
      <c r="AP36" s="235"/>
      <c r="AQ36" s="730" t="s">
        <v>325</v>
      </c>
      <c r="AR36" s="731"/>
      <c r="AS36" s="731"/>
      <c r="AT36" s="731"/>
      <c r="AU36" s="731"/>
      <c r="AV36" s="731"/>
      <c r="AW36" s="731"/>
      <c r="AX36" s="731"/>
      <c r="AY36" s="732"/>
      <c r="AZ36" s="733">
        <v>589396</v>
      </c>
      <c r="BA36" s="734"/>
      <c r="BB36" s="734"/>
      <c r="BC36" s="734"/>
      <c r="BD36" s="734"/>
      <c r="BE36" s="734"/>
      <c r="BF36" s="735"/>
      <c r="BG36" s="736" t="s">
        <v>326</v>
      </c>
      <c r="BH36" s="737"/>
      <c r="BI36" s="737"/>
      <c r="BJ36" s="737"/>
      <c r="BK36" s="737"/>
      <c r="BL36" s="737"/>
      <c r="BM36" s="737"/>
      <c r="BN36" s="737"/>
      <c r="BO36" s="737"/>
      <c r="BP36" s="737"/>
      <c r="BQ36" s="737"/>
      <c r="BR36" s="737"/>
      <c r="BS36" s="737"/>
      <c r="BT36" s="737"/>
      <c r="BU36" s="738"/>
      <c r="BV36" s="733">
        <v>7750</v>
      </c>
      <c r="BW36" s="734"/>
      <c r="BX36" s="734"/>
      <c r="BY36" s="734"/>
      <c r="BZ36" s="734"/>
      <c r="CA36" s="734"/>
      <c r="CB36" s="735"/>
      <c r="CD36" s="711" t="s">
        <v>327</v>
      </c>
      <c r="CE36" s="712"/>
      <c r="CF36" s="712"/>
      <c r="CG36" s="712"/>
      <c r="CH36" s="712"/>
      <c r="CI36" s="712"/>
      <c r="CJ36" s="712"/>
      <c r="CK36" s="712"/>
      <c r="CL36" s="712"/>
      <c r="CM36" s="712"/>
      <c r="CN36" s="712"/>
      <c r="CO36" s="712"/>
      <c r="CP36" s="712"/>
      <c r="CQ36" s="713"/>
      <c r="CR36" s="678">
        <v>407602</v>
      </c>
      <c r="CS36" s="679"/>
      <c r="CT36" s="679"/>
      <c r="CU36" s="679"/>
      <c r="CV36" s="679"/>
      <c r="CW36" s="679"/>
      <c r="CX36" s="679"/>
      <c r="CY36" s="680"/>
      <c r="CZ36" s="681">
        <v>10.1</v>
      </c>
      <c r="DA36" s="699"/>
      <c r="DB36" s="699"/>
      <c r="DC36" s="700"/>
      <c r="DD36" s="684">
        <v>356436</v>
      </c>
      <c r="DE36" s="679"/>
      <c r="DF36" s="679"/>
      <c r="DG36" s="679"/>
      <c r="DH36" s="679"/>
      <c r="DI36" s="679"/>
      <c r="DJ36" s="679"/>
      <c r="DK36" s="680"/>
      <c r="DL36" s="684">
        <v>288301</v>
      </c>
      <c r="DM36" s="679"/>
      <c r="DN36" s="679"/>
      <c r="DO36" s="679"/>
      <c r="DP36" s="679"/>
      <c r="DQ36" s="679"/>
      <c r="DR36" s="679"/>
      <c r="DS36" s="679"/>
      <c r="DT36" s="679"/>
      <c r="DU36" s="679"/>
      <c r="DV36" s="680"/>
      <c r="DW36" s="681">
        <v>10.5</v>
      </c>
      <c r="DX36" s="699"/>
      <c r="DY36" s="699"/>
      <c r="DZ36" s="699"/>
      <c r="EA36" s="699"/>
      <c r="EB36" s="699"/>
      <c r="EC36" s="714"/>
    </row>
    <row r="37" spans="2:133" ht="11.25" customHeight="1" x14ac:dyDescent="0.15">
      <c r="B37" s="675" t="s">
        <v>328</v>
      </c>
      <c r="C37" s="676"/>
      <c r="D37" s="676"/>
      <c r="E37" s="676"/>
      <c r="F37" s="676"/>
      <c r="G37" s="676"/>
      <c r="H37" s="676"/>
      <c r="I37" s="676"/>
      <c r="J37" s="676"/>
      <c r="K37" s="676"/>
      <c r="L37" s="676"/>
      <c r="M37" s="676"/>
      <c r="N37" s="676"/>
      <c r="O37" s="676"/>
      <c r="P37" s="676"/>
      <c r="Q37" s="677"/>
      <c r="R37" s="678">
        <v>195080</v>
      </c>
      <c r="S37" s="679"/>
      <c r="T37" s="679"/>
      <c r="U37" s="679"/>
      <c r="V37" s="679"/>
      <c r="W37" s="679"/>
      <c r="X37" s="679"/>
      <c r="Y37" s="680"/>
      <c r="Z37" s="715">
        <v>4.5999999999999996</v>
      </c>
      <c r="AA37" s="715"/>
      <c r="AB37" s="715"/>
      <c r="AC37" s="715"/>
      <c r="AD37" s="716" t="s">
        <v>129</v>
      </c>
      <c r="AE37" s="716"/>
      <c r="AF37" s="716"/>
      <c r="AG37" s="716"/>
      <c r="AH37" s="716"/>
      <c r="AI37" s="716"/>
      <c r="AJ37" s="716"/>
      <c r="AK37" s="716"/>
      <c r="AL37" s="681" t="s">
        <v>129</v>
      </c>
      <c r="AM37" s="682"/>
      <c r="AN37" s="682"/>
      <c r="AO37" s="717"/>
      <c r="AQ37" s="718" t="s">
        <v>329</v>
      </c>
      <c r="AR37" s="719"/>
      <c r="AS37" s="719"/>
      <c r="AT37" s="719"/>
      <c r="AU37" s="719"/>
      <c r="AV37" s="719"/>
      <c r="AW37" s="719"/>
      <c r="AX37" s="719"/>
      <c r="AY37" s="720"/>
      <c r="AZ37" s="678">
        <v>326709</v>
      </c>
      <c r="BA37" s="679"/>
      <c r="BB37" s="679"/>
      <c r="BC37" s="679"/>
      <c r="BD37" s="697"/>
      <c r="BE37" s="697"/>
      <c r="BF37" s="721"/>
      <c r="BG37" s="711" t="s">
        <v>330</v>
      </c>
      <c r="BH37" s="712"/>
      <c r="BI37" s="712"/>
      <c r="BJ37" s="712"/>
      <c r="BK37" s="712"/>
      <c r="BL37" s="712"/>
      <c r="BM37" s="712"/>
      <c r="BN37" s="712"/>
      <c r="BO37" s="712"/>
      <c r="BP37" s="712"/>
      <c r="BQ37" s="712"/>
      <c r="BR37" s="712"/>
      <c r="BS37" s="712"/>
      <c r="BT37" s="712"/>
      <c r="BU37" s="713"/>
      <c r="BV37" s="678">
        <v>-2166</v>
      </c>
      <c r="BW37" s="679"/>
      <c r="BX37" s="679"/>
      <c r="BY37" s="679"/>
      <c r="BZ37" s="679"/>
      <c r="CA37" s="679"/>
      <c r="CB37" s="722"/>
      <c r="CD37" s="711" t="s">
        <v>331</v>
      </c>
      <c r="CE37" s="712"/>
      <c r="CF37" s="712"/>
      <c r="CG37" s="712"/>
      <c r="CH37" s="712"/>
      <c r="CI37" s="712"/>
      <c r="CJ37" s="712"/>
      <c r="CK37" s="712"/>
      <c r="CL37" s="712"/>
      <c r="CM37" s="712"/>
      <c r="CN37" s="712"/>
      <c r="CO37" s="712"/>
      <c r="CP37" s="712"/>
      <c r="CQ37" s="713"/>
      <c r="CR37" s="678">
        <v>76264</v>
      </c>
      <c r="CS37" s="697"/>
      <c r="CT37" s="697"/>
      <c r="CU37" s="697"/>
      <c r="CV37" s="697"/>
      <c r="CW37" s="697"/>
      <c r="CX37" s="697"/>
      <c r="CY37" s="698"/>
      <c r="CZ37" s="681">
        <v>1.9</v>
      </c>
      <c r="DA37" s="699"/>
      <c r="DB37" s="699"/>
      <c r="DC37" s="700"/>
      <c r="DD37" s="684">
        <v>76264</v>
      </c>
      <c r="DE37" s="697"/>
      <c r="DF37" s="697"/>
      <c r="DG37" s="697"/>
      <c r="DH37" s="697"/>
      <c r="DI37" s="697"/>
      <c r="DJ37" s="697"/>
      <c r="DK37" s="698"/>
      <c r="DL37" s="684">
        <v>76264</v>
      </c>
      <c r="DM37" s="697"/>
      <c r="DN37" s="697"/>
      <c r="DO37" s="697"/>
      <c r="DP37" s="697"/>
      <c r="DQ37" s="697"/>
      <c r="DR37" s="697"/>
      <c r="DS37" s="697"/>
      <c r="DT37" s="697"/>
      <c r="DU37" s="697"/>
      <c r="DV37" s="698"/>
      <c r="DW37" s="681">
        <v>2.8</v>
      </c>
      <c r="DX37" s="699"/>
      <c r="DY37" s="699"/>
      <c r="DZ37" s="699"/>
      <c r="EA37" s="699"/>
      <c r="EB37" s="699"/>
      <c r="EC37" s="714"/>
    </row>
    <row r="38" spans="2:133" ht="11.25" customHeight="1" x14ac:dyDescent="0.15">
      <c r="B38" s="675" t="s">
        <v>332</v>
      </c>
      <c r="C38" s="676"/>
      <c r="D38" s="676"/>
      <c r="E38" s="676"/>
      <c r="F38" s="676"/>
      <c r="G38" s="676"/>
      <c r="H38" s="676"/>
      <c r="I38" s="676"/>
      <c r="J38" s="676"/>
      <c r="K38" s="676"/>
      <c r="L38" s="676"/>
      <c r="M38" s="676"/>
      <c r="N38" s="676"/>
      <c r="O38" s="676"/>
      <c r="P38" s="676"/>
      <c r="Q38" s="677"/>
      <c r="R38" s="678">
        <v>44583</v>
      </c>
      <c r="S38" s="679"/>
      <c r="T38" s="679"/>
      <c r="U38" s="679"/>
      <c r="V38" s="679"/>
      <c r="W38" s="679"/>
      <c r="X38" s="679"/>
      <c r="Y38" s="680"/>
      <c r="Z38" s="715">
        <v>1.1000000000000001</v>
      </c>
      <c r="AA38" s="715"/>
      <c r="AB38" s="715"/>
      <c r="AC38" s="715"/>
      <c r="AD38" s="716">
        <v>4425</v>
      </c>
      <c r="AE38" s="716"/>
      <c r="AF38" s="716"/>
      <c r="AG38" s="716"/>
      <c r="AH38" s="716"/>
      <c r="AI38" s="716"/>
      <c r="AJ38" s="716"/>
      <c r="AK38" s="716"/>
      <c r="AL38" s="681">
        <v>0.2</v>
      </c>
      <c r="AM38" s="682"/>
      <c r="AN38" s="682"/>
      <c r="AO38" s="717"/>
      <c r="AQ38" s="718" t="s">
        <v>333</v>
      </c>
      <c r="AR38" s="719"/>
      <c r="AS38" s="719"/>
      <c r="AT38" s="719"/>
      <c r="AU38" s="719"/>
      <c r="AV38" s="719"/>
      <c r="AW38" s="719"/>
      <c r="AX38" s="719"/>
      <c r="AY38" s="720"/>
      <c r="AZ38" s="678">
        <v>1518</v>
      </c>
      <c r="BA38" s="679"/>
      <c r="BB38" s="679"/>
      <c r="BC38" s="679"/>
      <c r="BD38" s="697"/>
      <c r="BE38" s="697"/>
      <c r="BF38" s="721"/>
      <c r="BG38" s="711" t="s">
        <v>334</v>
      </c>
      <c r="BH38" s="712"/>
      <c r="BI38" s="712"/>
      <c r="BJ38" s="712"/>
      <c r="BK38" s="712"/>
      <c r="BL38" s="712"/>
      <c r="BM38" s="712"/>
      <c r="BN38" s="712"/>
      <c r="BO38" s="712"/>
      <c r="BP38" s="712"/>
      <c r="BQ38" s="712"/>
      <c r="BR38" s="712"/>
      <c r="BS38" s="712"/>
      <c r="BT38" s="712"/>
      <c r="BU38" s="713"/>
      <c r="BV38" s="678">
        <v>876</v>
      </c>
      <c r="BW38" s="679"/>
      <c r="BX38" s="679"/>
      <c r="BY38" s="679"/>
      <c r="BZ38" s="679"/>
      <c r="CA38" s="679"/>
      <c r="CB38" s="722"/>
      <c r="CD38" s="711" t="s">
        <v>335</v>
      </c>
      <c r="CE38" s="712"/>
      <c r="CF38" s="712"/>
      <c r="CG38" s="712"/>
      <c r="CH38" s="712"/>
      <c r="CI38" s="712"/>
      <c r="CJ38" s="712"/>
      <c r="CK38" s="712"/>
      <c r="CL38" s="712"/>
      <c r="CM38" s="712"/>
      <c r="CN38" s="712"/>
      <c r="CO38" s="712"/>
      <c r="CP38" s="712"/>
      <c r="CQ38" s="713"/>
      <c r="CR38" s="678">
        <v>587878</v>
      </c>
      <c r="CS38" s="679"/>
      <c r="CT38" s="679"/>
      <c r="CU38" s="679"/>
      <c r="CV38" s="679"/>
      <c r="CW38" s="679"/>
      <c r="CX38" s="679"/>
      <c r="CY38" s="680"/>
      <c r="CZ38" s="681">
        <v>14.5</v>
      </c>
      <c r="DA38" s="699"/>
      <c r="DB38" s="699"/>
      <c r="DC38" s="700"/>
      <c r="DD38" s="684">
        <v>556159</v>
      </c>
      <c r="DE38" s="679"/>
      <c r="DF38" s="679"/>
      <c r="DG38" s="679"/>
      <c r="DH38" s="679"/>
      <c r="DI38" s="679"/>
      <c r="DJ38" s="679"/>
      <c r="DK38" s="680"/>
      <c r="DL38" s="684">
        <v>397338</v>
      </c>
      <c r="DM38" s="679"/>
      <c r="DN38" s="679"/>
      <c r="DO38" s="679"/>
      <c r="DP38" s="679"/>
      <c r="DQ38" s="679"/>
      <c r="DR38" s="679"/>
      <c r="DS38" s="679"/>
      <c r="DT38" s="679"/>
      <c r="DU38" s="679"/>
      <c r="DV38" s="680"/>
      <c r="DW38" s="681">
        <v>14.5</v>
      </c>
      <c r="DX38" s="699"/>
      <c r="DY38" s="699"/>
      <c r="DZ38" s="699"/>
      <c r="EA38" s="699"/>
      <c r="EB38" s="699"/>
      <c r="EC38" s="714"/>
    </row>
    <row r="39" spans="2:133" ht="11.25" customHeight="1" x14ac:dyDescent="0.15">
      <c r="B39" s="675" t="s">
        <v>336</v>
      </c>
      <c r="C39" s="676"/>
      <c r="D39" s="676"/>
      <c r="E39" s="676"/>
      <c r="F39" s="676"/>
      <c r="G39" s="676"/>
      <c r="H39" s="676"/>
      <c r="I39" s="676"/>
      <c r="J39" s="676"/>
      <c r="K39" s="676"/>
      <c r="L39" s="676"/>
      <c r="M39" s="676"/>
      <c r="N39" s="676"/>
      <c r="O39" s="676"/>
      <c r="P39" s="676"/>
      <c r="Q39" s="677"/>
      <c r="R39" s="678">
        <v>226800</v>
      </c>
      <c r="S39" s="679"/>
      <c r="T39" s="679"/>
      <c r="U39" s="679"/>
      <c r="V39" s="679"/>
      <c r="W39" s="679"/>
      <c r="X39" s="679"/>
      <c r="Y39" s="680"/>
      <c r="Z39" s="715">
        <v>5.3</v>
      </c>
      <c r="AA39" s="715"/>
      <c r="AB39" s="715"/>
      <c r="AC39" s="715"/>
      <c r="AD39" s="716" t="s">
        <v>226</v>
      </c>
      <c r="AE39" s="716"/>
      <c r="AF39" s="716"/>
      <c r="AG39" s="716"/>
      <c r="AH39" s="716"/>
      <c r="AI39" s="716"/>
      <c r="AJ39" s="716"/>
      <c r="AK39" s="716"/>
      <c r="AL39" s="681" t="s">
        <v>129</v>
      </c>
      <c r="AM39" s="682"/>
      <c r="AN39" s="682"/>
      <c r="AO39" s="717"/>
      <c r="AQ39" s="718" t="s">
        <v>337</v>
      </c>
      <c r="AR39" s="719"/>
      <c r="AS39" s="719"/>
      <c r="AT39" s="719"/>
      <c r="AU39" s="719"/>
      <c r="AV39" s="719"/>
      <c r="AW39" s="719"/>
      <c r="AX39" s="719"/>
      <c r="AY39" s="720"/>
      <c r="AZ39" s="678" t="s">
        <v>226</v>
      </c>
      <c r="BA39" s="679"/>
      <c r="BB39" s="679"/>
      <c r="BC39" s="679"/>
      <c r="BD39" s="697"/>
      <c r="BE39" s="697"/>
      <c r="BF39" s="721"/>
      <c r="BG39" s="711" t="s">
        <v>338</v>
      </c>
      <c r="BH39" s="712"/>
      <c r="BI39" s="712"/>
      <c r="BJ39" s="712"/>
      <c r="BK39" s="712"/>
      <c r="BL39" s="712"/>
      <c r="BM39" s="712"/>
      <c r="BN39" s="712"/>
      <c r="BO39" s="712"/>
      <c r="BP39" s="712"/>
      <c r="BQ39" s="712"/>
      <c r="BR39" s="712"/>
      <c r="BS39" s="712"/>
      <c r="BT39" s="712"/>
      <c r="BU39" s="713"/>
      <c r="BV39" s="678">
        <v>1374</v>
      </c>
      <c r="BW39" s="679"/>
      <c r="BX39" s="679"/>
      <c r="BY39" s="679"/>
      <c r="BZ39" s="679"/>
      <c r="CA39" s="679"/>
      <c r="CB39" s="722"/>
      <c r="CD39" s="711" t="s">
        <v>339</v>
      </c>
      <c r="CE39" s="712"/>
      <c r="CF39" s="712"/>
      <c r="CG39" s="712"/>
      <c r="CH39" s="712"/>
      <c r="CI39" s="712"/>
      <c r="CJ39" s="712"/>
      <c r="CK39" s="712"/>
      <c r="CL39" s="712"/>
      <c r="CM39" s="712"/>
      <c r="CN39" s="712"/>
      <c r="CO39" s="712"/>
      <c r="CP39" s="712"/>
      <c r="CQ39" s="713"/>
      <c r="CR39" s="678">
        <v>91960</v>
      </c>
      <c r="CS39" s="697"/>
      <c r="CT39" s="697"/>
      <c r="CU39" s="697"/>
      <c r="CV39" s="697"/>
      <c r="CW39" s="697"/>
      <c r="CX39" s="697"/>
      <c r="CY39" s="698"/>
      <c r="CZ39" s="681">
        <v>2.2999999999999998</v>
      </c>
      <c r="DA39" s="699"/>
      <c r="DB39" s="699"/>
      <c r="DC39" s="700"/>
      <c r="DD39" s="684">
        <v>86602</v>
      </c>
      <c r="DE39" s="697"/>
      <c r="DF39" s="697"/>
      <c r="DG39" s="697"/>
      <c r="DH39" s="697"/>
      <c r="DI39" s="697"/>
      <c r="DJ39" s="697"/>
      <c r="DK39" s="698"/>
      <c r="DL39" s="684" t="s">
        <v>129</v>
      </c>
      <c r="DM39" s="697"/>
      <c r="DN39" s="697"/>
      <c r="DO39" s="697"/>
      <c r="DP39" s="697"/>
      <c r="DQ39" s="697"/>
      <c r="DR39" s="697"/>
      <c r="DS39" s="697"/>
      <c r="DT39" s="697"/>
      <c r="DU39" s="697"/>
      <c r="DV39" s="698"/>
      <c r="DW39" s="681" t="s">
        <v>129</v>
      </c>
      <c r="DX39" s="699"/>
      <c r="DY39" s="699"/>
      <c r="DZ39" s="699"/>
      <c r="EA39" s="699"/>
      <c r="EB39" s="699"/>
      <c r="EC39" s="714"/>
    </row>
    <row r="40" spans="2:133" ht="11.25" customHeight="1" x14ac:dyDescent="0.15">
      <c r="B40" s="675" t="s">
        <v>340</v>
      </c>
      <c r="C40" s="676"/>
      <c r="D40" s="676"/>
      <c r="E40" s="676"/>
      <c r="F40" s="676"/>
      <c r="G40" s="676"/>
      <c r="H40" s="676"/>
      <c r="I40" s="676"/>
      <c r="J40" s="676"/>
      <c r="K40" s="676"/>
      <c r="L40" s="676"/>
      <c r="M40" s="676"/>
      <c r="N40" s="676"/>
      <c r="O40" s="676"/>
      <c r="P40" s="676"/>
      <c r="Q40" s="677"/>
      <c r="R40" s="678" t="s">
        <v>129</v>
      </c>
      <c r="S40" s="679"/>
      <c r="T40" s="679"/>
      <c r="U40" s="679"/>
      <c r="V40" s="679"/>
      <c r="W40" s="679"/>
      <c r="X40" s="679"/>
      <c r="Y40" s="680"/>
      <c r="Z40" s="715" t="s">
        <v>226</v>
      </c>
      <c r="AA40" s="715"/>
      <c r="AB40" s="715"/>
      <c r="AC40" s="715"/>
      <c r="AD40" s="716" t="s">
        <v>129</v>
      </c>
      <c r="AE40" s="716"/>
      <c r="AF40" s="716"/>
      <c r="AG40" s="716"/>
      <c r="AH40" s="716"/>
      <c r="AI40" s="716"/>
      <c r="AJ40" s="716"/>
      <c r="AK40" s="716"/>
      <c r="AL40" s="681" t="s">
        <v>226</v>
      </c>
      <c r="AM40" s="682"/>
      <c r="AN40" s="682"/>
      <c r="AO40" s="717"/>
      <c r="AQ40" s="718" t="s">
        <v>341</v>
      </c>
      <c r="AR40" s="719"/>
      <c r="AS40" s="719"/>
      <c r="AT40" s="719"/>
      <c r="AU40" s="719"/>
      <c r="AV40" s="719"/>
      <c r="AW40" s="719"/>
      <c r="AX40" s="719"/>
      <c r="AY40" s="720"/>
      <c r="AZ40" s="678" t="s">
        <v>129</v>
      </c>
      <c r="BA40" s="679"/>
      <c r="BB40" s="679"/>
      <c r="BC40" s="679"/>
      <c r="BD40" s="697"/>
      <c r="BE40" s="697"/>
      <c r="BF40" s="721"/>
      <c r="BG40" s="723" t="s">
        <v>342</v>
      </c>
      <c r="BH40" s="724"/>
      <c r="BI40" s="724"/>
      <c r="BJ40" s="724"/>
      <c r="BK40" s="724"/>
      <c r="BL40" s="236"/>
      <c r="BM40" s="712" t="s">
        <v>343</v>
      </c>
      <c r="BN40" s="712"/>
      <c r="BO40" s="712"/>
      <c r="BP40" s="712"/>
      <c r="BQ40" s="712"/>
      <c r="BR40" s="712"/>
      <c r="BS40" s="712"/>
      <c r="BT40" s="712"/>
      <c r="BU40" s="713"/>
      <c r="BV40" s="678">
        <v>95</v>
      </c>
      <c r="BW40" s="679"/>
      <c r="BX40" s="679"/>
      <c r="BY40" s="679"/>
      <c r="BZ40" s="679"/>
      <c r="CA40" s="679"/>
      <c r="CB40" s="722"/>
      <c r="CD40" s="711" t="s">
        <v>344</v>
      </c>
      <c r="CE40" s="712"/>
      <c r="CF40" s="712"/>
      <c r="CG40" s="712"/>
      <c r="CH40" s="712"/>
      <c r="CI40" s="712"/>
      <c r="CJ40" s="712"/>
      <c r="CK40" s="712"/>
      <c r="CL40" s="712"/>
      <c r="CM40" s="712"/>
      <c r="CN40" s="712"/>
      <c r="CO40" s="712"/>
      <c r="CP40" s="712"/>
      <c r="CQ40" s="713"/>
      <c r="CR40" s="678" t="s">
        <v>129</v>
      </c>
      <c r="CS40" s="679"/>
      <c r="CT40" s="679"/>
      <c r="CU40" s="679"/>
      <c r="CV40" s="679"/>
      <c r="CW40" s="679"/>
      <c r="CX40" s="679"/>
      <c r="CY40" s="680"/>
      <c r="CZ40" s="681" t="s">
        <v>129</v>
      </c>
      <c r="DA40" s="699"/>
      <c r="DB40" s="699"/>
      <c r="DC40" s="700"/>
      <c r="DD40" s="684" t="s">
        <v>129</v>
      </c>
      <c r="DE40" s="679"/>
      <c r="DF40" s="679"/>
      <c r="DG40" s="679"/>
      <c r="DH40" s="679"/>
      <c r="DI40" s="679"/>
      <c r="DJ40" s="679"/>
      <c r="DK40" s="680"/>
      <c r="DL40" s="684" t="s">
        <v>226</v>
      </c>
      <c r="DM40" s="679"/>
      <c r="DN40" s="679"/>
      <c r="DO40" s="679"/>
      <c r="DP40" s="679"/>
      <c r="DQ40" s="679"/>
      <c r="DR40" s="679"/>
      <c r="DS40" s="679"/>
      <c r="DT40" s="679"/>
      <c r="DU40" s="679"/>
      <c r="DV40" s="680"/>
      <c r="DW40" s="681" t="s">
        <v>226</v>
      </c>
      <c r="DX40" s="699"/>
      <c r="DY40" s="699"/>
      <c r="DZ40" s="699"/>
      <c r="EA40" s="699"/>
      <c r="EB40" s="699"/>
      <c r="EC40" s="714"/>
    </row>
    <row r="41" spans="2:133" ht="11.25" customHeight="1" x14ac:dyDescent="0.15">
      <c r="B41" s="675" t="s">
        <v>345</v>
      </c>
      <c r="C41" s="676"/>
      <c r="D41" s="676"/>
      <c r="E41" s="676"/>
      <c r="F41" s="676"/>
      <c r="G41" s="676"/>
      <c r="H41" s="676"/>
      <c r="I41" s="676"/>
      <c r="J41" s="676"/>
      <c r="K41" s="676"/>
      <c r="L41" s="676"/>
      <c r="M41" s="676"/>
      <c r="N41" s="676"/>
      <c r="O41" s="676"/>
      <c r="P41" s="676"/>
      <c r="Q41" s="677"/>
      <c r="R41" s="678">
        <v>103800</v>
      </c>
      <c r="S41" s="679"/>
      <c r="T41" s="679"/>
      <c r="U41" s="679"/>
      <c r="V41" s="679"/>
      <c r="W41" s="679"/>
      <c r="X41" s="679"/>
      <c r="Y41" s="680"/>
      <c r="Z41" s="715">
        <v>2.4</v>
      </c>
      <c r="AA41" s="715"/>
      <c r="AB41" s="715"/>
      <c r="AC41" s="715"/>
      <c r="AD41" s="716" t="s">
        <v>226</v>
      </c>
      <c r="AE41" s="716"/>
      <c r="AF41" s="716"/>
      <c r="AG41" s="716"/>
      <c r="AH41" s="716"/>
      <c r="AI41" s="716"/>
      <c r="AJ41" s="716"/>
      <c r="AK41" s="716"/>
      <c r="AL41" s="681" t="s">
        <v>129</v>
      </c>
      <c r="AM41" s="682"/>
      <c r="AN41" s="682"/>
      <c r="AO41" s="717"/>
      <c r="AQ41" s="718" t="s">
        <v>346</v>
      </c>
      <c r="AR41" s="719"/>
      <c r="AS41" s="719"/>
      <c r="AT41" s="719"/>
      <c r="AU41" s="719"/>
      <c r="AV41" s="719"/>
      <c r="AW41" s="719"/>
      <c r="AX41" s="719"/>
      <c r="AY41" s="720"/>
      <c r="AZ41" s="678">
        <v>48646</v>
      </c>
      <c r="BA41" s="679"/>
      <c r="BB41" s="679"/>
      <c r="BC41" s="679"/>
      <c r="BD41" s="697"/>
      <c r="BE41" s="697"/>
      <c r="BF41" s="721"/>
      <c r="BG41" s="723"/>
      <c r="BH41" s="724"/>
      <c r="BI41" s="724"/>
      <c r="BJ41" s="724"/>
      <c r="BK41" s="724"/>
      <c r="BL41" s="236"/>
      <c r="BM41" s="712" t="s">
        <v>347</v>
      </c>
      <c r="BN41" s="712"/>
      <c r="BO41" s="712"/>
      <c r="BP41" s="712"/>
      <c r="BQ41" s="712"/>
      <c r="BR41" s="712"/>
      <c r="BS41" s="712"/>
      <c r="BT41" s="712"/>
      <c r="BU41" s="713"/>
      <c r="BV41" s="678">
        <v>1</v>
      </c>
      <c r="BW41" s="679"/>
      <c r="BX41" s="679"/>
      <c r="BY41" s="679"/>
      <c r="BZ41" s="679"/>
      <c r="CA41" s="679"/>
      <c r="CB41" s="722"/>
      <c r="CD41" s="711" t="s">
        <v>348</v>
      </c>
      <c r="CE41" s="712"/>
      <c r="CF41" s="712"/>
      <c r="CG41" s="712"/>
      <c r="CH41" s="712"/>
      <c r="CI41" s="712"/>
      <c r="CJ41" s="712"/>
      <c r="CK41" s="712"/>
      <c r="CL41" s="712"/>
      <c r="CM41" s="712"/>
      <c r="CN41" s="712"/>
      <c r="CO41" s="712"/>
      <c r="CP41" s="712"/>
      <c r="CQ41" s="713"/>
      <c r="CR41" s="678" t="s">
        <v>129</v>
      </c>
      <c r="CS41" s="697"/>
      <c r="CT41" s="697"/>
      <c r="CU41" s="697"/>
      <c r="CV41" s="697"/>
      <c r="CW41" s="697"/>
      <c r="CX41" s="697"/>
      <c r="CY41" s="698"/>
      <c r="CZ41" s="681" t="s">
        <v>129</v>
      </c>
      <c r="DA41" s="699"/>
      <c r="DB41" s="699"/>
      <c r="DC41" s="700"/>
      <c r="DD41" s="684" t="s">
        <v>129</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349</v>
      </c>
      <c r="C42" s="660"/>
      <c r="D42" s="660"/>
      <c r="E42" s="660"/>
      <c r="F42" s="660"/>
      <c r="G42" s="660"/>
      <c r="H42" s="660"/>
      <c r="I42" s="660"/>
      <c r="J42" s="660"/>
      <c r="K42" s="660"/>
      <c r="L42" s="660"/>
      <c r="M42" s="660"/>
      <c r="N42" s="660"/>
      <c r="O42" s="660"/>
      <c r="P42" s="660"/>
      <c r="Q42" s="661"/>
      <c r="R42" s="662">
        <v>4240488</v>
      </c>
      <c r="S42" s="701"/>
      <c r="T42" s="701"/>
      <c r="U42" s="701"/>
      <c r="V42" s="701"/>
      <c r="W42" s="701"/>
      <c r="X42" s="701"/>
      <c r="Y42" s="703"/>
      <c r="Z42" s="704">
        <v>100</v>
      </c>
      <c r="AA42" s="704"/>
      <c r="AB42" s="704"/>
      <c r="AC42" s="704"/>
      <c r="AD42" s="705">
        <v>2636118</v>
      </c>
      <c r="AE42" s="705"/>
      <c r="AF42" s="705"/>
      <c r="AG42" s="705"/>
      <c r="AH42" s="705"/>
      <c r="AI42" s="705"/>
      <c r="AJ42" s="705"/>
      <c r="AK42" s="705"/>
      <c r="AL42" s="665">
        <v>100</v>
      </c>
      <c r="AM42" s="706"/>
      <c r="AN42" s="706"/>
      <c r="AO42" s="707"/>
      <c r="AQ42" s="708" t="s">
        <v>350</v>
      </c>
      <c r="AR42" s="709"/>
      <c r="AS42" s="709"/>
      <c r="AT42" s="709"/>
      <c r="AU42" s="709"/>
      <c r="AV42" s="709"/>
      <c r="AW42" s="709"/>
      <c r="AX42" s="709"/>
      <c r="AY42" s="710"/>
      <c r="AZ42" s="662">
        <v>212523</v>
      </c>
      <c r="BA42" s="701"/>
      <c r="BB42" s="701"/>
      <c r="BC42" s="701"/>
      <c r="BD42" s="663"/>
      <c r="BE42" s="663"/>
      <c r="BF42" s="727"/>
      <c r="BG42" s="725"/>
      <c r="BH42" s="726"/>
      <c r="BI42" s="726"/>
      <c r="BJ42" s="726"/>
      <c r="BK42" s="726"/>
      <c r="BL42" s="237"/>
      <c r="BM42" s="728" t="s">
        <v>351</v>
      </c>
      <c r="BN42" s="728"/>
      <c r="BO42" s="728"/>
      <c r="BP42" s="728"/>
      <c r="BQ42" s="728"/>
      <c r="BR42" s="728"/>
      <c r="BS42" s="728"/>
      <c r="BT42" s="728"/>
      <c r="BU42" s="729"/>
      <c r="BV42" s="662">
        <v>339</v>
      </c>
      <c r="BW42" s="701"/>
      <c r="BX42" s="701"/>
      <c r="BY42" s="701"/>
      <c r="BZ42" s="701"/>
      <c r="CA42" s="701"/>
      <c r="CB42" s="702"/>
      <c r="CD42" s="675" t="s">
        <v>352</v>
      </c>
      <c r="CE42" s="676"/>
      <c r="CF42" s="676"/>
      <c r="CG42" s="676"/>
      <c r="CH42" s="676"/>
      <c r="CI42" s="676"/>
      <c r="CJ42" s="676"/>
      <c r="CK42" s="676"/>
      <c r="CL42" s="676"/>
      <c r="CM42" s="676"/>
      <c r="CN42" s="676"/>
      <c r="CO42" s="676"/>
      <c r="CP42" s="676"/>
      <c r="CQ42" s="677"/>
      <c r="CR42" s="678">
        <v>297021</v>
      </c>
      <c r="CS42" s="679"/>
      <c r="CT42" s="679"/>
      <c r="CU42" s="679"/>
      <c r="CV42" s="679"/>
      <c r="CW42" s="679"/>
      <c r="CX42" s="679"/>
      <c r="CY42" s="680"/>
      <c r="CZ42" s="681">
        <v>7.3</v>
      </c>
      <c r="DA42" s="682"/>
      <c r="DB42" s="682"/>
      <c r="DC42" s="683"/>
      <c r="DD42" s="684">
        <v>82153</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353</v>
      </c>
      <c r="CE43" s="676"/>
      <c r="CF43" s="676"/>
      <c r="CG43" s="676"/>
      <c r="CH43" s="676"/>
      <c r="CI43" s="676"/>
      <c r="CJ43" s="676"/>
      <c r="CK43" s="676"/>
      <c r="CL43" s="676"/>
      <c r="CM43" s="676"/>
      <c r="CN43" s="676"/>
      <c r="CO43" s="676"/>
      <c r="CP43" s="676"/>
      <c r="CQ43" s="677"/>
      <c r="CR43" s="678">
        <v>19736</v>
      </c>
      <c r="CS43" s="697"/>
      <c r="CT43" s="697"/>
      <c r="CU43" s="697"/>
      <c r="CV43" s="697"/>
      <c r="CW43" s="697"/>
      <c r="CX43" s="697"/>
      <c r="CY43" s="698"/>
      <c r="CZ43" s="681">
        <v>0.5</v>
      </c>
      <c r="DA43" s="699"/>
      <c r="DB43" s="699"/>
      <c r="DC43" s="700"/>
      <c r="DD43" s="684">
        <v>19736</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302</v>
      </c>
      <c r="CE44" s="692"/>
      <c r="CF44" s="675" t="s">
        <v>354</v>
      </c>
      <c r="CG44" s="676"/>
      <c r="CH44" s="676"/>
      <c r="CI44" s="676"/>
      <c r="CJ44" s="676"/>
      <c r="CK44" s="676"/>
      <c r="CL44" s="676"/>
      <c r="CM44" s="676"/>
      <c r="CN44" s="676"/>
      <c r="CO44" s="676"/>
      <c r="CP44" s="676"/>
      <c r="CQ44" s="677"/>
      <c r="CR44" s="678">
        <v>282193</v>
      </c>
      <c r="CS44" s="679"/>
      <c r="CT44" s="679"/>
      <c r="CU44" s="679"/>
      <c r="CV44" s="679"/>
      <c r="CW44" s="679"/>
      <c r="CX44" s="679"/>
      <c r="CY44" s="680"/>
      <c r="CZ44" s="681">
        <v>7</v>
      </c>
      <c r="DA44" s="682"/>
      <c r="DB44" s="682"/>
      <c r="DC44" s="683"/>
      <c r="DD44" s="684">
        <v>81562</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355</v>
      </c>
      <c r="CG45" s="676"/>
      <c r="CH45" s="676"/>
      <c r="CI45" s="676"/>
      <c r="CJ45" s="676"/>
      <c r="CK45" s="676"/>
      <c r="CL45" s="676"/>
      <c r="CM45" s="676"/>
      <c r="CN45" s="676"/>
      <c r="CO45" s="676"/>
      <c r="CP45" s="676"/>
      <c r="CQ45" s="677"/>
      <c r="CR45" s="678">
        <v>148313</v>
      </c>
      <c r="CS45" s="697"/>
      <c r="CT45" s="697"/>
      <c r="CU45" s="697"/>
      <c r="CV45" s="697"/>
      <c r="CW45" s="697"/>
      <c r="CX45" s="697"/>
      <c r="CY45" s="698"/>
      <c r="CZ45" s="681">
        <v>3.7</v>
      </c>
      <c r="DA45" s="699"/>
      <c r="DB45" s="699"/>
      <c r="DC45" s="700"/>
      <c r="DD45" s="684">
        <v>12496</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356</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357</v>
      </c>
      <c r="CG46" s="676"/>
      <c r="CH46" s="676"/>
      <c r="CI46" s="676"/>
      <c r="CJ46" s="676"/>
      <c r="CK46" s="676"/>
      <c r="CL46" s="676"/>
      <c r="CM46" s="676"/>
      <c r="CN46" s="676"/>
      <c r="CO46" s="676"/>
      <c r="CP46" s="676"/>
      <c r="CQ46" s="677"/>
      <c r="CR46" s="678">
        <v>133880</v>
      </c>
      <c r="CS46" s="679"/>
      <c r="CT46" s="679"/>
      <c r="CU46" s="679"/>
      <c r="CV46" s="679"/>
      <c r="CW46" s="679"/>
      <c r="CX46" s="679"/>
      <c r="CY46" s="680"/>
      <c r="CZ46" s="681">
        <v>3.3</v>
      </c>
      <c r="DA46" s="682"/>
      <c r="DB46" s="682"/>
      <c r="DC46" s="683"/>
      <c r="DD46" s="684">
        <v>69066</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358</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359</v>
      </c>
      <c r="CG47" s="676"/>
      <c r="CH47" s="676"/>
      <c r="CI47" s="676"/>
      <c r="CJ47" s="676"/>
      <c r="CK47" s="676"/>
      <c r="CL47" s="676"/>
      <c r="CM47" s="676"/>
      <c r="CN47" s="676"/>
      <c r="CO47" s="676"/>
      <c r="CP47" s="676"/>
      <c r="CQ47" s="677"/>
      <c r="CR47" s="678">
        <v>14828</v>
      </c>
      <c r="CS47" s="697"/>
      <c r="CT47" s="697"/>
      <c r="CU47" s="697"/>
      <c r="CV47" s="697"/>
      <c r="CW47" s="697"/>
      <c r="CX47" s="697"/>
      <c r="CY47" s="698"/>
      <c r="CZ47" s="681">
        <v>0.4</v>
      </c>
      <c r="DA47" s="699"/>
      <c r="DB47" s="699"/>
      <c r="DC47" s="700"/>
      <c r="DD47" s="684">
        <v>591</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360</v>
      </c>
      <c r="CD48" s="695"/>
      <c r="CE48" s="696"/>
      <c r="CF48" s="675" t="s">
        <v>361</v>
      </c>
      <c r="CG48" s="676"/>
      <c r="CH48" s="676"/>
      <c r="CI48" s="676"/>
      <c r="CJ48" s="676"/>
      <c r="CK48" s="676"/>
      <c r="CL48" s="676"/>
      <c r="CM48" s="676"/>
      <c r="CN48" s="676"/>
      <c r="CO48" s="676"/>
      <c r="CP48" s="676"/>
      <c r="CQ48" s="677"/>
      <c r="CR48" s="678" t="s">
        <v>226</v>
      </c>
      <c r="CS48" s="679"/>
      <c r="CT48" s="679"/>
      <c r="CU48" s="679"/>
      <c r="CV48" s="679"/>
      <c r="CW48" s="679"/>
      <c r="CX48" s="679"/>
      <c r="CY48" s="680"/>
      <c r="CZ48" s="681" t="s">
        <v>226</v>
      </c>
      <c r="DA48" s="682"/>
      <c r="DB48" s="682"/>
      <c r="DC48" s="683"/>
      <c r="DD48" s="684" t="s">
        <v>226</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362</v>
      </c>
      <c r="CE49" s="660"/>
      <c r="CF49" s="660"/>
      <c r="CG49" s="660"/>
      <c r="CH49" s="660"/>
      <c r="CI49" s="660"/>
      <c r="CJ49" s="660"/>
      <c r="CK49" s="660"/>
      <c r="CL49" s="660"/>
      <c r="CM49" s="660"/>
      <c r="CN49" s="660"/>
      <c r="CO49" s="660"/>
      <c r="CP49" s="660"/>
      <c r="CQ49" s="661"/>
      <c r="CR49" s="662">
        <v>4045479</v>
      </c>
      <c r="CS49" s="663"/>
      <c r="CT49" s="663"/>
      <c r="CU49" s="663"/>
      <c r="CV49" s="663"/>
      <c r="CW49" s="663"/>
      <c r="CX49" s="663"/>
      <c r="CY49" s="664"/>
      <c r="CZ49" s="665">
        <v>100</v>
      </c>
      <c r="DA49" s="666"/>
      <c r="DB49" s="666"/>
      <c r="DC49" s="667"/>
      <c r="DD49" s="668">
        <v>3163711</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EH7vT7qiutjjGiu6BX0Bkmz6dgNRDgEvK8hK9UGWUmLpw34+BfZZZpX6cQ1u2T/IOfpoa2ZxLGUogbYehZEvUg==" saltValue="e8RhvdA/0oadY9qyRGhFNA=="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76" zoomScale="70" zoomScaleNormal="25" zoomScaleSheetLayoutView="70" workbookViewId="0">
      <selection activeCell="AK33" sqref="AK33:AO33"/>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363</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364</v>
      </c>
      <c r="DK2" s="1204"/>
      <c r="DL2" s="1204"/>
      <c r="DM2" s="1204"/>
      <c r="DN2" s="1204"/>
      <c r="DO2" s="1205"/>
      <c r="DP2" s="250"/>
      <c r="DQ2" s="1203" t="s">
        <v>365</v>
      </c>
      <c r="DR2" s="1204"/>
      <c r="DS2" s="1204"/>
      <c r="DT2" s="1204"/>
      <c r="DU2" s="1204"/>
      <c r="DV2" s="1204"/>
      <c r="DW2" s="1204"/>
      <c r="DX2" s="1204"/>
      <c r="DY2" s="1204"/>
      <c r="DZ2" s="1205"/>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6" t="s">
        <v>366</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367</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8" t="s">
        <v>368</v>
      </c>
      <c r="B5" s="1089"/>
      <c r="C5" s="1089"/>
      <c r="D5" s="1089"/>
      <c r="E5" s="1089"/>
      <c r="F5" s="1089"/>
      <c r="G5" s="1089"/>
      <c r="H5" s="1089"/>
      <c r="I5" s="1089"/>
      <c r="J5" s="1089"/>
      <c r="K5" s="1089"/>
      <c r="L5" s="1089"/>
      <c r="M5" s="1089"/>
      <c r="N5" s="1089"/>
      <c r="O5" s="1089"/>
      <c r="P5" s="1090"/>
      <c r="Q5" s="1094" t="s">
        <v>369</v>
      </c>
      <c r="R5" s="1095"/>
      <c r="S5" s="1095"/>
      <c r="T5" s="1095"/>
      <c r="U5" s="1096"/>
      <c r="V5" s="1094" t="s">
        <v>370</v>
      </c>
      <c r="W5" s="1095"/>
      <c r="X5" s="1095"/>
      <c r="Y5" s="1095"/>
      <c r="Z5" s="1096"/>
      <c r="AA5" s="1094" t="s">
        <v>371</v>
      </c>
      <c r="AB5" s="1095"/>
      <c r="AC5" s="1095"/>
      <c r="AD5" s="1095"/>
      <c r="AE5" s="1095"/>
      <c r="AF5" s="1206" t="s">
        <v>372</v>
      </c>
      <c r="AG5" s="1095"/>
      <c r="AH5" s="1095"/>
      <c r="AI5" s="1095"/>
      <c r="AJ5" s="1110"/>
      <c r="AK5" s="1095" t="s">
        <v>373</v>
      </c>
      <c r="AL5" s="1095"/>
      <c r="AM5" s="1095"/>
      <c r="AN5" s="1095"/>
      <c r="AO5" s="1096"/>
      <c r="AP5" s="1094" t="s">
        <v>374</v>
      </c>
      <c r="AQ5" s="1095"/>
      <c r="AR5" s="1095"/>
      <c r="AS5" s="1095"/>
      <c r="AT5" s="1096"/>
      <c r="AU5" s="1094" t="s">
        <v>375</v>
      </c>
      <c r="AV5" s="1095"/>
      <c r="AW5" s="1095"/>
      <c r="AX5" s="1095"/>
      <c r="AY5" s="1110"/>
      <c r="AZ5" s="257"/>
      <c r="BA5" s="257"/>
      <c r="BB5" s="257"/>
      <c r="BC5" s="257"/>
      <c r="BD5" s="257"/>
      <c r="BE5" s="258"/>
      <c r="BF5" s="258"/>
      <c r="BG5" s="258"/>
      <c r="BH5" s="258"/>
      <c r="BI5" s="258"/>
      <c r="BJ5" s="258"/>
      <c r="BK5" s="258"/>
      <c r="BL5" s="258"/>
      <c r="BM5" s="258"/>
      <c r="BN5" s="258"/>
      <c r="BO5" s="258"/>
      <c r="BP5" s="258"/>
      <c r="BQ5" s="1088" t="s">
        <v>376</v>
      </c>
      <c r="BR5" s="1089"/>
      <c r="BS5" s="1089"/>
      <c r="BT5" s="1089"/>
      <c r="BU5" s="1089"/>
      <c r="BV5" s="1089"/>
      <c r="BW5" s="1089"/>
      <c r="BX5" s="1089"/>
      <c r="BY5" s="1089"/>
      <c r="BZ5" s="1089"/>
      <c r="CA5" s="1089"/>
      <c r="CB5" s="1089"/>
      <c r="CC5" s="1089"/>
      <c r="CD5" s="1089"/>
      <c r="CE5" s="1089"/>
      <c r="CF5" s="1089"/>
      <c r="CG5" s="1090"/>
      <c r="CH5" s="1094" t="s">
        <v>377</v>
      </c>
      <c r="CI5" s="1095"/>
      <c r="CJ5" s="1095"/>
      <c r="CK5" s="1095"/>
      <c r="CL5" s="1096"/>
      <c r="CM5" s="1094" t="s">
        <v>378</v>
      </c>
      <c r="CN5" s="1095"/>
      <c r="CO5" s="1095"/>
      <c r="CP5" s="1095"/>
      <c r="CQ5" s="1096"/>
      <c r="CR5" s="1094" t="s">
        <v>379</v>
      </c>
      <c r="CS5" s="1095"/>
      <c r="CT5" s="1095"/>
      <c r="CU5" s="1095"/>
      <c r="CV5" s="1096"/>
      <c r="CW5" s="1094" t="s">
        <v>380</v>
      </c>
      <c r="CX5" s="1095"/>
      <c r="CY5" s="1095"/>
      <c r="CZ5" s="1095"/>
      <c r="DA5" s="1096"/>
      <c r="DB5" s="1094" t="s">
        <v>381</v>
      </c>
      <c r="DC5" s="1095"/>
      <c r="DD5" s="1095"/>
      <c r="DE5" s="1095"/>
      <c r="DF5" s="1096"/>
      <c r="DG5" s="1191" t="s">
        <v>382</v>
      </c>
      <c r="DH5" s="1192"/>
      <c r="DI5" s="1192"/>
      <c r="DJ5" s="1192"/>
      <c r="DK5" s="1193"/>
      <c r="DL5" s="1191" t="s">
        <v>383</v>
      </c>
      <c r="DM5" s="1192"/>
      <c r="DN5" s="1192"/>
      <c r="DO5" s="1192"/>
      <c r="DP5" s="1193"/>
      <c r="DQ5" s="1094" t="s">
        <v>384</v>
      </c>
      <c r="DR5" s="1095"/>
      <c r="DS5" s="1095"/>
      <c r="DT5" s="1095"/>
      <c r="DU5" s="1096"/>
      <c r="DV5" s="1094" t="s">
        <v>375</v>
      </c>
      <c r="DW5" s="1095"/>
      <c r="DX5" s="1095"/>
      <c r="DY5" s="1095"/>
      <c r="DZ5" s="1110"/>
      <c r="EA5" s="255"/>
    </row>
    <row r="6" spans="1:131" s="25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15">
      <c r="A7" s="259">
        <v>1</v>
      </c>
      <c r="B7" s="1143" t="s">
        <v>385</v>
      </c>
      <c r="C7" s="1144"/>
      <c r="D7" s="1144"/>
      <c r="E7" s="1144"/>
      <c r="F7" s="1144"/>
      <c r="G7" s="1144"/>
      <c r="H7" s="1144"/>
      <c r="I7" s="1144"/>
      <c r="J7" s="1144"/>
      <c r="K7" s="1144"/>
      <c r="L7" s="1144"/>
      <c r="M7" s="1144"/>
      <c r="N7" s="1144"/>
      <c r="O7" s="1144"/>
      <c r="P7" s="1145"/>
      <c r="Q7" s="1197">
        <v>4238</v>
      </c>
      <c r="R7" s="1198"/>
      <c r="S7" s="1198"/>
      <c r="T7" s="1198"/>
      <c r="U7" s="1198"/>
      <c r="V7" s="1198">
        <v>4045</v>
      </c>
      <c r="W7" s="1198"/>
      <c r="X7" s="1198"/>
      <c r="Y7" s="1198"/>
      <c r="Z7" s="1198"/>
      <c r="AA7" s="1198">
        <v>193</v>
      </c>
      <c r="AB7" s="1198"/>
      <c r="AC7" s="1198"/>
      <c r="AD7" s="1198"/>
      <c r="AE7" s="1199"/>
      <c r="AF7" s="1200">
        <v>168</v>
      </c>
      <c r="AG7" s="1201"/>
      <c r="AH7" s="1201"/>
      <c r="AI7" s="1201"/>
      <c r="AJ7" s="1202"/>
      <c r="AK7" s="1184">
        <v>398</v>
      </c>
      <c r="AL7" s="1185"/>
      <c r="AM7" s="1185"/>
      <c r="AN7" s="1185"/>
      <c r="AO7" s="1185"/>
      <c r="AP7" s="1185">
        <v>4192</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c r="BT7" s="1189"/>
      <c r="BU7" s="1189"/>
      <c r="BV7" s="1189"/>
      <c r="BW7" s="1189"/>
      <c r="BX7" s="1189"/>
      <c r="BY7" s="1189"/>
      <c r="BZ7" s="1189"/>
      <c r="CA7" s="1189"/>
      <c r="CB7" s="1189"/>
      <c r="CC7" s="1189"/>
      <c r="CD7" s="1189"/>
      <c r="CE7" s="1189"/>
      <c r="CF7" s="1189"/>
      <c r="CG7" s="1190"/>
      <c r="CH7" s="1181"/>
      <c r="CI7" s="1182"/>
      <c r="CJ7" s="1182"/>
      <c r="CK7" s="1182"/>
      <c r="CL7" s="1183"/>
      <c r="CM7" s="1181"/>
      <c r="CN7" s="1182"/>
      <c r="CO7" s="1182"/>
      <c r="CP7" s="1182"/>
      <c r="CQ7" s="1183"/>
      <c r="CR7" s="1181"/>
      <c r="CS7" s="1182"/>
      <c r="CT7" s="1182"/>
      <c r="CU7" s="1182"/>
      <c r="CV7" s="1183"/>
      <c r="CW7" s="1181"/>
      <c r="CX7" s="1182"/>
      <c r="CY7" s="1182"/>
      <c r="CZ7" s="1182"/>
      <c r="DA7" s="1183"/>
      <c r="DB7" s="1181"/>
      <c r="DC7" s="1182"/>
      <c r="DD7" s="1182"/>
      <c r="DE7" s="1182"/>
      <c r="DF7" s="1183"/>
      <c r="DG7" s="1181"/>
      <c r="DH7" s="1182"/>
      <c r="DI7" s="1182"/>
      <c r="DJ7" s="1182"/>
      <c r="DK7" s="1183"/>
      <c r="DL7" s="1181"/>
      <c r="DM7" s="1182"/>
      <c r="DN7" s="1182"/>
      <c r="DO7" s="1182"/>
      <c r="DP7" s="1183"/>
      <c r="DQ7" s="1181"/>
      <c r="DR7" s="1182"/>
      <c r="DS7" s="1182"/>
      <c r="DT7" s="1182"/>
      <c r="DU7" s="1183"/>
      <c r="DV7" s="1208"/>
      <c r="DW7" s="1209"/>
      <c r="DX7" s="1209"/>
      <c r="DY7" s="1209"/>
      <c r="DZ7" s="1210"/>
      <c r="EA7" s="255"/>
    </row>
    <row r="8" spans="1:131" s="256" customFormat="1" ht="26.25" customHeight="1" x14ac:dyDescent="0.15">
      <c r="A8" s="262">
        <v>2</v>
      </c>
      <c r="B8" s="1130" t="s">
        <v>386</v>
      </c>
      <c r="C8" s="1131"/>
      <c r="D8" s="1131"/>
      <c r="E8" s="1131"/>
      <c r="F8" s="1131"/>
      <c r="G8" s="1131"/>
      <c r="H8" s="1131"/>
      <c r="I8" s="1131"/>
      <c r="J8" s="1131"/>
      <c r="K8" s="1131"/>
      <c r="L8" s="1131"/>
      <c r="M8" s="1131"/>
      <c r="N8" s="1131"/>
      <c r="O8" s="1131"/>
      <c r="P8" s="1132"/>
      <c r="Q8" s="1136">
        <v>7</v>
      </c>
      <c r="R8" s="1137"/>
      <c r="S8" s="1137"/>
      <c r="T8" s="1137"/>
      <c r="U8" s="1137"/>
      <c r="V8" s="1137">
        <v>5</v>
      </c>
      <c r="W8" s="1137"/>
      <c r="X8" s="1137"/>
      <c r="Y8" s="1137"/>
      <c r="Z8" s="1137"/>
      <c r="AA8" s="1137">
        <v>2</v>
      </c>
      <c r="AB8" s="1137"/>
      <c r="AC8" s="1137"/>
      <c r="AD8" s="1137"/>
      <c r="AE8" s="1138"/>
      <c r="AF8" s="1112">
        <v>2</v>
      </c>
      <c r="AG8" s="1113"/>
      <c r="AH8" s="1113"/>
      <c r="AI8" s="1113"/>
      <c r="AJ8" s="1114"/>
      <c r="AK8" s="1179">
        <v>4</v>
      </c>
      <c r="AL8" s="1180"/>
      <c r="AM8" s="1180"/>
      <c r="AN8" s="1180"/>
      <c r="AO8" s="1180"/>
      <c r="AP8" s="1180" t="s">
        <v>566</v>
      </c>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c r="BT8" s="1108"/>
      <c r="BU8" s="1108"/>
      <c r="BV8" s="1108"/>
      <c r="BW8" s="1108"/>
      <c r="BX8" s="1108"/>
      <c r="BY8" s="1108"/>
      <c r="BZ8" s="1108"/>
      <c r="CA8" s="1108"/>
      <c r="CB8" s="1108"/>
      <c r="CC8" s="1108"/>
      <c r="CD8" s="1108"/>
      <c r="CE8" s="1108"/>
      <c r="CF8" s="1108"/>
      <c r="CG8" s="1109"/>
      <c r="CH8" s="1082"/>
      <c r="CI8" s="1083"/>
      <c r="CJ8" s="1083"/>
      <c r="CK8" s="1083"/>
      <c r="CL8" s="1084"/>
      <c r="CM8" s="1082"/>
      <c r="CN8" s="1083"/>
      <c r="CO8" s="1083"/>
      <c r="CP8" s="1083"/>
      <c r="CQ8" s="1084"/>
      <c r="CR8" s="1082"/>
      <c r="CS8" s="1083"/>
      <c r="CT8" s="1083"/>
      <c r="CU8" s="1083"/>
      <c r="CV8" s="1084"/>
      <c r="CW8" s="1082"/>
      <c r="CX8" s="1083"/>
      <c r="CY8" s="1083"/>
      <c r="CZ8" s="1083"/>
      <c r="DA8" s="1084"/>
      <c r="DB8" s="1082"/>
      <c r="DC8" s="1083"/>
      <c r="DD8" s="1083"/>
      <c r="DE8" s="1083"/>
      <c r="DF8" s="1084"/>
      <c r="DG8" s="1082"/>
      <c r="DH8" s="1083"/>
      <c r="DI8" s="1083"/>
      <c r="DJ8" s="1083"/>
      <c r="DK8" s="1084"/>
      <c r="DL8" s="1082"/>
      <c r="DM8" s="1083"/>
      <c r="DN8" s="1083"/>
      <c r="DO8" s="1083"/>
      <c r="DP8" s="1084"/>
      <c r="DQ8" s="1082"/>
      <c r="DR8" s="1083"/>
      <c r="DS8" s="1083"/>
      <c r="DT8" s="1083"/>
      <c r="DU8" s="1084"/>
      <c r="DV8" s="1085"/>
      <c r="DW8" s="1086"/>
      <c r="DX8" s="1086"/>
      <c r="DY8" s="1086"/>
      <c r="DZ8" s="1087"/>
      <c r="EA8" s="255"/>
    </row>
    <row r="9" spans="1:131" s="256" customFormat="1" ht="26.25" customHeight="1" x14ac:dyDescent="0.15">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x14ac:dyDescent="0.15">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x14ac:dyDescent="0.15">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15">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15">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15">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15">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15">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15">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15">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15">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15">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15">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387</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
      <c r="A23" s="265" t="s">
        <v>388</v>
      </c>
      <c r="B23" s="1037" t="s">
        <v>389</v>
      </c>
      <c r="C23" s="1038"/>
      <c r="D23" s="1038"/>
      <c r="E23" s="1038"/>
      <c r="F23" s="1038"/>
      <c r="G23" s="1038"/>
      <c r="H23" s="1038"/>
      <c r="I23" s="1038"/>
      <c r="J23" s="1038"/>
      <c r="K23" s="1038"/>
      <c r="L23" s="1038"/>
      <c r="M23" s="1038"/>
      <c r="N23" s="1038"/>
      <c r="O23" s="1038"/>
      <c r="P23" s="1039"/>
      <c r="Q23" s="1161">
        <v>4240</v>
      </c>
      <c r="R23" s="1162"/>
      <c r="S23" s="1162"/>
      <c r="T23" s="1162"/>
      <c r="U23" s="1162"/>
      <c r="V23" s="1162">
        <v>4045</v>
      </c>
      <c r="W23" s="1162"/>
      <c r="X23" s="1162"/>
      <c r="Y23" s="1162"/>
      <c r="Z23" s="1162"/>
      <c r="AA23" s="1162">
        <v>195</v>
      </c>
      <c r="AB23" s="1162"/>
      <c r="AC23" s="1162"/>
      <c r="AD23" s="1162"/>
      <c r="AE23" s="1163"/>
      <c r="AF23" s="1164">
        <v>170</v>
      </c>
      <c r="AG23" s="1162"/>
      <c r="AH23" s="1162"/>
      <c r="AI23" s="1162"/>
      <c r="AJ23" s="1165"/>
      <c r="AK23" s="1166"/>
      <c r="AL23" s="1167"/>
      <c r="AM23" s="1167"/>
      <c r="AN23" s="1167"/>
      <c r="AO23" s="1167"/>
      <c r="AP23" s="1162">
        <v>4192</v>
      </c>
      <c r="AQ23" s="1162"/>
      <c r="AR23" s="1162"/>
      <c r="AS23" s="1162"/>
      <c r="AT23" s="1162"/>
      <c r="AU23" s="1168"/>
      <c r="AV23" s="1168"/>
      <c r="AW23" s="1168"/>
      <c r="AX23" s="1168"/>
      <c r="AY23" s="1169"/>
      <c r="AZ23" s="1158" t="s">
        <v>129</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15">
      <c r="A24" s="1157" t="s">
        <v>390</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
      <c r="A25" s="1156" t="s">
        <v>391</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15">
      <c r="A26" s="1088" t="s">
        <v>368</v>
      </c>
      <c r="B26" s="1089"/>
      <c r="C26" s="1089"/>
      <c r="D26" s="1089"/>
      <c r="E26" s="1089"/>
      <c r="F26" s="1089"/>
      <c r="G26" s="1089"/>
      <c r="H26" s="1089"/>
      <c r="I26" s="1089"/>
      <c r="J26" s="1089"/>
      <c r="K26" s="1089"/>
      <c r="L26" s="1089"/>
      <c r="M26" s="1089"/>
      <c r="N26" s="1089"/>
      <c r="O26" s="1089"/>
      <c r="P26" s="1090"/>
      <c r="Q26" s="1094" t="s">
        <v>392</v>
      </c>
      <c r="R26" s="1095"/>
      <c r="S26" s="1095"/>
      <c r="T26" s="1095"/>
      <c r="U26" s="1096"/>
      <c r="V26" s="1094" t="s">
        <v>393</v>
      </c>
      <c r="W26" s="1095"/>
      <c r="X26" s="1095"/>
      <c r="Y26" s="1095"/>
      <c r="Z26" s="1096"/>
      <c r="AA26" s="1094" t="s">
        <v>394</v>
      </c>
      <c r="AB26" s="1095"/>
      <c r="AC26" s="1095"/>
      <c r="AD26" s="1095"/>
      <c r="AE26" s="1095"/>
      <c r="AF26" s="1152" t="s">
        <v>395</v>
      </c>
      <c r="AG26" s="1101"/>
      <c r="AH26" s="1101"/>
      <c r="AI26" s="1101"/>
      <c r="AJ26" s="1153"/>
      <c r="AK26" s="1095" t="s">
        <v>396</v>
      </c>
      <c r="AL26" s="1095"/>
      <c r="AM26" s="1095"/>
      <c r="AN26" s="1095"/>
      <c r="AO26" s="1096"/>
      <c r="AP26" s="1094" t="s">
        <v>397</v>
      </c>
      <c r="AQ26" s="1095"/>
      <c r="AR26" s="1095"/>
      <c r="AS26" s="1095"/>
      <c r="AT26" s="1096"/>
      <c r="AU26" s="1094" t="s">
        <v>398</v>
      </c>
      <c r="AV26" s="1095"/>
      <c r="AW26" s="1095"/>
      <c r="AX26" s="1095"/>
      <c r="AY26" s="1096"/>
      <c r="AZ26" s="1094" t="s">
        <v>399</v>
      </c>
      <c r="BA26" s="1095"/>
      <c r="BB26" s="1095"/>
      <c r="BC26" s="1095"/>
      <c r="BD26" s="1096"/>
      <c r="BE26" s="1094" t="s">
        <v>375</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15">
      <c r="A28" s="267">
        <v>1</v>
      </c>
      <c r="B28" s="1143" t="s">
        <v>400</v>
      </c>
      <c r="C28" s="1144"/>
      <c r="D28" s="1144"/>
      <c r="E28" s="1144"/>
      <c r="F28" s="1144"/>
      <c r="G28" s="1144"/>
      <c r="H28" s="1144"/>
      <c r="I28" s="1144"/>
      <c r="J28" s="1144"/>
      <c r="K28" s="1144"/>
      <c r="L28" s="1144"/>
      <c r="M28" s="1144"/>
      <c r="N28" s="1144"/>
      <c r="O28" s="1144"/>
      <c r="P28" s="1145"/>
      <c r="Q28" s="1146">
        <v>683</v>
      </c>
      <c r="R28" s="1147"/>
      <c r="S28" s="1147"/>
      <c r="T28" s="1147"/>
      <c r="U28" s="1147"/>
      <c r="V28" s="1147">
        <v>675</v>
      </c>
      <c r="W28" s="1147"/>
      <c r="X28" s="1147"/>
      <c r="Y28" s="1147"/>
      <c r="Z28" s="1147"/>
      <c r="AA28" s="1147">
        <v>8</v>
      </c>
      <c r="AB28" s="1147"/>
      <c r="AC28" s="1147"/>
      <c r="AD28" s="1147"/>
      <c r="AE28" s="1148"/>
      <c r="AF28" s="1149">
        <v>8</v>
      </c>
      <c r="AG28" s="1147"/>
      <c r="AH28" s="1147"/>
      <c r="AI28" s="1147"/>
      <c r="AJ28" s="1150"/>
      <c r="AK28" s="1151">
        <v>41</v>
      </c>
      <c r="AL28" s="1139"/>
      <c r="AM28" s="1139"/>
      <c r="AN28" s="1139"/>
      <c r="AO28" s="1139"/>
      <c r="AP28" s="1139" t="s">
        <v>567</v>
      </c>
      <c r="AQ28" s="1139"/>
      <c r="AR28" s="1139"/>
      <c r="AS28" s="1139"/>
      <c r="AT28" s="1139"/>
      <c r="AU28" s="1139" t="s">
        <v>566</v>
      </c>
      <c r="AV28" s="1139"/>
      <c r="AW28" s="1139"/>
      <c r="AX28" s="1139"/>
      <c r="AY28" s="1139"/>
      <c r="AZ28" s="1140" t="s">
        <v>566</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15">
      <c r="A29" s="267">
        <v>2</v>
      </c>
      <c r="B29" s="1130" t="s">
        <v>401</v>
      </c>
      <c r="C29" s="1131"/>
      <c r="D29" s="1131"/>
      <c r="E29" s="1131"/>
      <c r="F29" s="1131"/>
      <c r="G29" s="1131"/>
      <c r="H29" s="1131"/>
      <c r="I29" s="1131"/>
      <c r="J29" s="1131"/>
      <c r="K29" s="1131"/>
      <c r="L29" s="1131"/>
      <c r="M29" s="1131"/>
      <c r="N29" s="1131"/>
      <c r="O29" s="1131"/>
      <c r="P29" s="1132"/>
      <c r="Q29" s="1136">
        <v>654</v>
      </c>
      <c r="R29" s="1137"/>
      <c r="S29" s="1137"/>
      <c r="T29" s="1137"/>
      <c r="U29" s="1137"/>
      <c r="V29" s="1137">
        <v>628</v>
      </c>
      <c r="W29" s="1137"/>
      <c r="X29" s="1137"/>
      <c r="Y29" s="1137"/>
      <c r="Z29" s="1137"/>
      <c r="AA29" s="1137">
        <v>27</v>
      </c>
      <c r="AB29" s="1137"/>
      <c r="AC29" s="1137"/>
      <c r="AD29" s="1137"/>
      <c r="AE29" s="1138"/>
      <c r="AF29" s="1112">
        <v>27</v>
      </c>
      <c r="AG29" s="1113"/>
      <c r="AH29" s="1113"/>
      <c r="AI29" s="1113"/>
      <c r="AJ29" s="1114"/>
      <c r="AK29" s="1073">
        <v>121</v>
      </c>
      <c r="AL29" s="1064"/>
      <c r="AM29" s="1064"/>
      <c r="AN29" s="1064"/>
      <c r="AO29" s="1064"/>
      <c r="AP29" s="1064" t="s">
        <v>568</v>
      </c>
      <c r="AQ29" s="1064"/>
      <c r="AR29" s="1064"/>
      <c r="AS29" s="1064"/>
      <c r="AT29" s="1064"/>
      <c r="AU29" s="1064" t="s">
        <v>566</v>
      </c>
      <c r="AV29" s="1064"/>
      <c r="AW29" s="1064"/>
      <c r="AX29" s="1064"/>
      <c r="AY29" s="1064"/>
      <c r="AZ29" s="1135" t="s">
        <v>569</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15">
      <c r="A30" s="267">
        <v>3</v>
      </c>
      <c r="B30" s="1130" t="s">
        <v>402</v>
      </c>
      <c r="C30" s="1131"/>
      <c r="D30" s="1131"/>
      <c r="E30" s="1131"/>
      <c r="F30" s="1131"/>
      <c r="G30" s="1131"/>
      <c r="H30" s="1131"/>
      <c r="I30" s="1131"/>
      <c r="J30" s="1131"/>
      <c r="K30" s="1131"/>
      <c r="L30" s="1131"/>
      <c r="M30" s="1131"/>
      <c r="N30" s="1131"/>
      <c r="O30" s="1131"/>
      <c r="P30" s="1132"/>
      <c r="Q30" s="1136">
        <v>132</v>
      </c>
      <c r="R30" s="1137"/>
      <c r="S30" s="1137"/>
      <c r="T30" s="1137"/>
      <c r="U30" s="1137"/>
      <c r="V30" s="1137">
        <v>128</v>
      </c>
      <c r="W30" s="1137"/>
      <c r="X30" s="1137"/>
      <c r="Y30" s="1137"/>
      <c r="Z30" s="1137"/>
      <c r="AA30" s="1137">
        <v>4</v>
      </c>
      <c r="AB30" s="1137"/>
      <c r="AC30" s="1137"/>
      <c r="AD30" s="1137"/>
      <c r="AE30" s="1138"/>
      <c r="AF30" s="1112">
        <v>4</v>
      </c>
      <c r="AG30" s="1113"/>
      <c r="AH30" s="1113"/>
      <c r="AI30" s="1113"/>
      <c r="AJ30" s="1114"/>
      <c r="AK30" s="1073">
        <v>24</v>
      </c>
      <c r="AL30" s="1064"/>
      <c r="AM30" s="1064"/>
      <c r="AN30" s="1064"/>
      <c r="AO30" s="1064"/>
      <c r="AP30" s="1064" t="s">
        <v>566</v>
      </c>
      <c r="AQ30" s="1064"/>
      <c r="AR30" s="1064"/>
      <c r="AS30" s="1064"/>
      <c r="AT30" s="1064"/>
      <c r="AU30" s="1064" t="s">
        <v>566</v>
      </c>
      <c r="AV30" s="1064"/>
      <c r="AW30" s="1064"/>
      <c r="AX30" s="1064"/>
      <c r="AY30" s="1064"/>
      <c r="AZ30" s="1135" t="s">
        <v>570</v>
      </c>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15">
      <c r="A31" s="267">
        <v>4</v>
      </c>
      <c r="B31" s="1130" t="s">
        <v>403</v>
      </c>
      <c r="C31" s="1131"/>
      <c r="D31" s="1131"/>
      <c r="E31" s="1131"/>
      <c r="F31" s="1131"/>
      <c r="G31" s="1131"/>
      <c r="H31" s="1131"/>
      <c r="I31" s="1131"/>
      <c r="J31" s="1131"/>
      <c r="K31" s="1131"/>
      <c r="L31" s="1131"/>
      <c r="M31" s="1131"/>
      <c r="N31" s="1131"/>
      <c r="O31" s="1131"/>
      <c r="P31" s="1132"/>
      <c r="Q31" s="1136">
        <v>235</v>
      </c>
      <c r="R31" s="1137"/>
      <c r="S31" s="1137"/>
      <c r="T31" s="1137"/>
      <c r="U31" s="1137"/>
      <c r="V31" s="1137">
        <v>248</v>
      </c>
      <c r="W31" s="1137"/>
      <c r="X31" s="1137"/>
      <c r="Y31" s="1137"/>
      <c r="Z31" s="1137"/>
      <c r="AA31" s="1137">
        <v>-13</v>
      </c>
      <c r="AB31" s="1137"/>
      <c r="AC31" s="1137"/>
      <c r="AD31" s="1137"/>
      <c r="AE31" s="1138"/>
      <c r="AF31" s="1112">
        <v>247</v>
      </c>
      <c r="AG31" s="1113"/>
      <c r="AH31" s="1113"/>
      <c r="AI31" s="1113"/>
      <c r="AJ31" s="1114"/>
      <c r="AK31" s="1073">
        <v>2</v>
      </c>
      <c r="AL31" s="1064"/>
      <c r="AM31" s="1064"/>
      <c r="AN31" s="1064"/>
      <c r="AO31" s="1064"/>
      <c r="AP31" s="1064">
        <v>961</v>
      </c>
      <c r="AQ31" s="1064"/>
      <c r="AR31" s="1064"/>
      <c r="AS31" s="1064"/>
      <c r="AT31" s="1064"/>
      <c r="AU31" s="1064" t="s">
        <v>567</v>
      </c>
      <c r="AV31" s="1064"/>
      <c r="AW31" s="1064"/>
      <c r="AX31" s="1064"/>
      <c r="AY31" s="1064"/>
      <c r="AZ31" s="1135" t="s">
        <v>571</v>
      </c>
      <c r="BA31" s="1135"/>
      <c r="BB31" s="1135"/>
      <c r="BC31" s="1135"/>
      <c r="BD31" s="1135"/>
      <c r="BE31" s="1125" t="s">
        <v>404</v>
      </c>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15">
      <c r="A32" s="267">
        <v>5</v>
      </c>
      <c r="B32" s="1130" t="s">
        <v>405</v>
      </c>
      <c r="C32" s="1131"/>
      <c r="D32" s="1131"/>
      <c r="E32" s="1131"/>
      <c r="F32" s="1131"/>
      <c r="G32" s="1131"/>
      <c r="H32" s="1131"/>
      <c r="I32" s="1131"/>
      <c r="J32" s="1131"/>
      <c r="K32" s="1131"/>
      <c r="L32" s="1131"/>
      <c r="M32" s="1131"/>
      <c r="N32" s="1131"/>
      <c r="O32" s="1131"/>
      <c r="P32" s="1132"/>
      <c r="Q32" s="1136">
        <v>656</v>
      </c>
      <c r="R32" s="1137"/>
      <c r="S32" s="1137"/>
      <c r="T32" s="1137"/>
      <c r="U32" s="1137"/>
      <c r="V32" s="1137">
        <v>637</v>
      </c>
      <c r="W32" s="1137"/>
      <c r="X32" s="1137"/>
      <c r="Y32" s="1137"/>
      <c r="Z32" s="1137"/>
      <c r="AA32" s="1137">
        <v>18</v>
      </c>
      <c r="AB32" s="1137"/>
      <c r="AC32" s="1137"/>
      <c r="AD32" s="1137"/>
      <c r="AE32" s="1138"/>
      <c r="AF32" s="1112">
        <v>18</v>
      </c>
      <c r="AG32" s="1113"/>
      <c r="AH32" s="1113"/>
      <c r="AI32" s="1113"/>
      <c r="AJ32" s="1114"/>
      <c r="AK32" s="1073">
        <v>345</v>
      </c>
      <c r="AL32" s="1064"/>
      <c r="AM32" s="1064"/>
      <c r="AN32" s="1064"/>
      <c r="AO32" s="1064"/>
      <c r="AP32" s="1064">
        <v>2330</v>
      </c>
      <c r="AQ32" s="1064"/>
      <c r="AR32" s="1064"/>
      <c r="AS32" s="1064"/>
      <c r="AT32" s="1064"/>
      <c r="AU32" s="1064">
        <v>2015</v>
      </c>
      <c r="AV32" s="1064"/>
      <c r="AW32" s="1064"/>
      <c r="AX32" s="1064"/>
      <c r="AY32" s="1064"/>
      <c r="AZ32" s="1135" t="s">
        <v>566</v>
      </c>
      <c r="BA32" s="1135"/>
      <c r="BB32" s="1135"/>
      <c r="BC32" s="1135"/>
      <c r="BD32" s="1135"/>
      <c r="BE32" s="1125" t="s">
        <v>406</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15">
      <c r="A33" s="267">
        <v>6</v>
      </c>
      <c r="B33" s="1130"/>
      <c r="C33" s="1131"/>
      <c r="D33" s="1131"/>
      <c r="E33" s="1131"/>
      <c r="F33" s="1131"/>
      <c r="G33" s="1131"/>
      <c r="H33" s="1131"/>
      <c r="I33" s="1131"/>
      <c r="J33" s="1131"/>
      <c r="K33" s="1131"/>
      <c r="L33" s="1131"/>
      <c r="M33" s="1131"/>
      <c r="N33" s="1131"/>
      <c r="O33" s="1131"/>
      <c r="P33" s="1132"/>
      <c r="Q33" s="1136"/>
      <c r="R33" s="1137"/>
      <c r="S33" s="1137"/>
      <c r="T33" s="1137"/>
      <c r="U33" s="1137"/>
      <c r="V33" s="1137"/>
      <c r="W33" s="1137"/>
      <c r="X33" s="1137"/>
      <c r="Y33" s="1137"/>
      <c r="Z33" s="1137"/>
      <c r="AA33" s="1137"/>
      <c r="AB33" s="1137"/>
      <c r="AC33" s="1137"/>
      <c r="AD33" s="1137"/>
      <c r="AE33" s="1138"/>
      <c r="AF33" s="1112"/>
      <c r="AG33" s="1113"/>
      <c r="AH33" s="1113"/>
      <c r="AI33" s="1113"/>
      <c r="AJ33" s="1114"/>
      <c r="AK33" s="1073"/>
      <c r="AL33" s="1064"/>
      <c r="AM33" s="1064"/>
      <c r="AN33" s="1064"/>
      <c r="AO33" s="1064"/>
      <c r="AP33" s="1064"/>
      <c r="AQ33" s="1064"/>
      <c r="AR33" s="1064"/>
      <c r="AS33" s="1064"/>
      <c r="AT33" s="1064"/>
      <c r="AU33" s="1064"/>
      <c r="AV33" s="1064"/>
      <c r="AW33" s="1064"/>
      <c r="AX33" s="1064"/>
      <c r="AY33" s="1064"/>
      <c r="AZ33" s="1135"/>
      <c r="BA33" s="1135"/>
      <c r="BB33" s="1135"/>
      <c r="BC33" s="1135"/>
      <c r="BD33" s="1135"/>
      <c r="BE33" s="1125"/>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15">
      <c r="A34" s="267">
        <v>7</v>
      </c>
      <c r="B34" s="1130"/>
      <c r="C34" s="1131"/>
      <c r="D34" s="1131"/>
      <c r="E34" s="1131"/>
      <c r="F34" s="1131"/>
      <c r="G34" s="1131"/>
      <c r="H34" s="1131"/>
      <c r="I34" s="1131"/>
      <c r="J34" s="1131"/>
      <c r="K34" s="1131"/>
      <c r="L34" s="1131"/>
      <c r="M34" s="1131"/>
      <c r="N34" s="1131"/>
      <c r="O34" s="1131"/>
      <c r="P34" s="1132"/>
      <c r="Q34" s="1136"/>
      <c r="R34" s="1137"/>
      <c r="S34" s="1137"/>
      <c r="T34" s="1137"/>
      <c r="U34" s="1137"/>
      <c r="V34" s="1137"/>
      <c r="W34" s="1137"/>
      <c r="X34" s="1137"/>
      <c r="Y34" s="1137"/>
      <c r="Z34" s="1137"/>
      <c r="AA34" s="1137"/>
      <c r="AB34" s="1137"/>
      <c r="AC34" s="1137"/>
      <c r="AD34" s="1137"/>
      <c r="AE34" s="1138"/>
      <c r="AF34" s="1112"/>
      <c r="AG34" s="1113"/>
      <c r="AH34" s="1113"/>
      <c r="AI34" s="1113"/>
      <c r="AJ34" s="1114"/>
      <c r="AK34" s="1073"/>
      <c r="AL34" s="1064"/>
      <c r="AM34" s="1064"/>
      <c r="AN34" s="1064"/>
      <c r="AO34" s="1064"/>
      <c r="AP34" s="1064"/>
      <c r="AQ34" s="1064"/>
      <c r="AR34" s="1064"/>
      <c r="AS34" s="1064"/>
      <c r="AT34" s="1064"/>
      <c r="AU34" s="1064"/>
      <c r="AV34" s="1064"/>
      <c r="AW34" s="1064"/>
      <c r="AX34" s="1064"/>
      <c r="AY34" s="1064"/>
      <c r="AZ34" s="1135"/>
      <c r="BA34" s="1135"/>
      <c r="BB34" s="1135"/>
      <c r="BC34" s="1135"/>
      <c r="BD34" s="1135"/>
      <c r="BE34" s="1125"/>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15">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15">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15">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15">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15">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15">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15">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15">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15">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15">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15">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15">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15">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15">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15">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15">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15">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15">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15">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15">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15">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15">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15">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15">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15">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15">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15">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407</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
      <c r="A63" s="265" t="s">
        <v>388</v>
      </c>
      <c r="B63" s="1037" t="s">
        <v>408</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303</v>
      </c>
      <c r="AG63" s="1052"/>
      <c r="AH63" s="1052"/>
      <c r="AI63" s="1052"/>
      <c r="AJ63" s="1123"/>
      <c r="AK63" s="1124"/>
      <c r="AL63" s="1056"/>
      <c r="AM63" s="1056"/>
      <c r="AN63" s="1056"/>
      <c r="AO63" s="1056"/>
      <c r="AP63" s="1052">
        <v>3291</v>
      </c>
      <c r="AQ63" s="1052"/>
      <c r="AR63" s="1052"/>
      <c r="AS63" s="1052"/>
      <c r="AT63" s="1052"/>
      <c r="AU63" s="1052">
        <v>2015</v>
      </c>
      <c r="AV63" s="1052"/>
      <c r="AW63" s="1052"/>
      <c r="AX63" s="1052"/>
      <c r="AY63" s="1052"/>
      <c r="AZ63" s="1118"/>
      <c r="BA63" s="1118"/>
      <c r="BB63" s="1118"/>
      <c r="BC63" s="1118"/>
      <c r="BD63" s="1118"/>
      <c r="BE63" s="1053"/>
      <c r="BF63" s="1053"/>
      <c r="BG63" s="1053"/>
      <c r="BH63" s="1053"/>
      <c r="BI63" s="1054"/>
      <c r="BJ63" s="1119" t="s">
        <v>129</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
      <c r="A65" s="253" t="s">
        <v>409</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15">
      <c r="A66" s="1088" t="s">
        <v>410</v>
      </c>
      <c r="B66" s="1089"/>
      <c r="C66" s="1089"/>
      <c r="D66" s="1089"/>
      <c r="E66" s="1089"/>
      <c r="F66" s="1089"/>
      <c r="G66" s="1089"/>
      <c r="H66" s="1089"/>
      <c r="I66" s="1089"/>
      <c r="J66" s="1089"/>
      <c r="K66" s="1089"/>
      <c r="L66" s="1089"/>
      <c r="M66" s="1089"/>
      <c r="N66" s="1089"/>
      <c r="O66" s="1089"/>
      <c r="P66" s="1090"/>
      <c r="Q66" s="1094" t="s">
        <v>392</v>
      </c>
      <c r="R66" s="1095"/>
      <c r="S66" s="1095"/>
      <c r="T66" s="1095"/>
      <c r="U66" s="1096"/>
      <c r="V66" s="1094" t="s">
        <v>393</v>
      </c>
      <c r="W66" s="1095"/>
      <c r="X66" s="1095"/>
      <c r="Y66" s="1095"/>
      <c r="Z66" s="1096"/>
      <c r="AA66" s="1094" t="s">
        <v>411</v>
      </c>
      <c r="AB66" s="1095"/>
      <c r="AC66" s="1095"/>
      <c r="AD66" s="1095"/>
      <c r="AE66" s="1096"/>
      <c r="AF66" s="1100" t="s">
        <v>395</v>
      </c>
      <c r="AG66" s="1101"/>
      <c r="AH66" s="1101"/>
      <c r="AI66" s="1101"/>
      <c r="AJ66" s="1102"/>
      <c r="AK66" s="1094" t="s">
        <v>396</v>
      </c>
      <c r="AL66" s="1089"/>
      <c r="AM66" s="1089"/>
      <c r="AN66" s="1089"/>
      <c r="AO66" s="1090"/>
      <c r="AP66" s="1094" t="s">
        <v>412</v>
      </c>
      <c r="AQ66" s="1095"/>
      <c r="AR66" s="1095"/>
      <c r="AS66" s="1095"/>
      <c r="AT66" s="1096"/>
      <c r="AU66" s="1094" t="s">
        <v>413</v>
      </c>
      <c r="AV66" s="1095"/>
      <c r="AW66" s="1095"/>
      <c r="AX66" s="1095"/>
      <c r="AY66" s="1096"/>
      <c r="AZ66" s="1094" t="s">
        <v>375</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78" t="s">
        <v>572</v>
      </c>
      <c r="C68" s="1079"/>
      <c r="D68" s="1079"/>
      <c r="E68" s="1079"/>
      <c r="F68" s="1079"/>
      <c r="G68" s="1079"/>
      <c r="H68" s="1079"/>
      <c r="I68" s="1079"/>
      <c r="J68" s="1079"/>
      <c r="K68" s="1079"/>
      <c r="L68" s="1079"/>
      <c r="M68" s="1079"/>
      <c r="N68" s="1079"/>
      <c r="O68" s="1079"/>
      <c r="P68" s="1080"/>
      <c r="Q68" s="1081"/>
      <c r="R68" s="1075"/>
      <c r="S68" s="1075"/>
      <c r="T68" s="1075"/>
      <c r="U68" s="1075"/>
      <c r="V68" s="1075"/>
      <c r="W68" s="1075"/>
      <c r="X68" s="1075"/>
      <c r="Y68" s="1075"/>
      <c r="Z68" s="1075"/>
      <c r="AA68" s="1075"/>
      <c r="AB68" s="1075"/>
      <c r="AC68" s="1075"/>
      <c r="AD68" s="1075"/>
      <c r="AE68" s="1075"/>
      <c r="AF68" s="1075"/>
      <c r="AG68" s="1075"/>
      <c r="AH68" s="1075"/>
      <c r="AI68" s="1075"/>
      <c r="AJ68" s="1075"/>
      <c r="AK68" s="1075"/>
      <c r="AL68" s="1075"/>
      <c r="AM68" s="1075"/>
      <c r="AN68" s="1075"/>
      <c r="AO68" s="1075"/>
      <c r="AP68" s="1075"/>
      <c r="AQ68" s="1075"/>
      <c r="AR68" s="1075"/>
      <c r="AS68" s="1075"/>
      <c r="AT68" s="1075"/>
      <c r="AU68" s="1075"/>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573</v>
      </c>
      <c r="C69" s="1068"/>
      <c r="D69" s="1068"/>
      <c r="E69" s="1068"/>
      <c r="F69" s="1068"/>
      <c r="G69" s="1068"/>
      <c r="H69" s="1068"/>
      <c r="I69" s="1068"/>
      <c r="J69" s="1068"/>
      <c r="K69" s="1068"/>
      <c r="L69" s="1068"/>
      <c r="M69" s="1068"/>
      <c r="N69" s="1068"/>
      <c r="O69" s="1068"/>
      <c r="P69" s="1069"/>
      <c r="Q69" s="1070">
        <v>303</v>
      </c>
      <c r="R69" s="1064"/>
      <c r="S69" s="1064"/>
      <c r="T69" s="1064"/>
      <c r="U69" s="1064"/>
      <c r="V69" s="1064">
        <v>284</v>
      </c>
      <c r="W69" s="1064"/>
      <c r="X69" s="1064"/>
      <c r="Y69" s="1064"/>
      <c r="Z69" s="1064"/>
      <c r="AA69" s="1064">
        <v>19</v>
      </c>
      <c r="AB69" s="1064"/>
      <c r="AC69" s="1064"/>
      <c r="AD69" s="1064"/>
      <c r="AE69" s="1064"/>
      <c r="AF69" s="1064">
        <v>19</v>
      </c>
      <c r="AG69" s="1064"/>
      <c r="AH69" s="1064"/>
      <c r="AI69" s="1064"/>
      <c r="AJ69" s="1064"/>
      <c r="AK69" s="1064">
        <v>88</v>
      </c>
      <c r="AL69" s="1064"/>
      <c r="AM69" s="1064"/>
      <c r="AN69" s="1064"/>
      <c r="AO69" s="1064"/>
      <c r="AP69" s="1064" t="s">
        <v>593</v>
      </c>
      <c r="AQ69" s="1064"/>
      <c r="AR69" s="1064"/>
      <c r="AS69" s="1064"/>
      <c r="AT69" s="1064"/>
      <c r="AU69" s="1064" t="s">
        <v>566</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574</v>
      </c>
      <c r="C70" s="1068"/>
      <c r="D70" s="1068"/>
      <c r="E70" s="1068"/>
      <c r="F70" s="1068"/>
      <c r="G70" s="1068"/>
      <c r="H70" s="1068"/>
      <c r="I70" s="1068"/>
      <c r="J70" s="1068"/>
      <c r="K70" s="1068"/>
      <c r="L70" s="1068"/>
      <c r="M70" s="1068"/>
      <c r="N70" s="1068"/>
      <c r="O70" s="1068"/>
      <c r="P70" s="1069"/>
      <c r="Q70" s="1070">
        <v>6335</v>
      </c>
      <c r="R70" s="1064"/>
      <c r="S70" s="1064"/>
      <c r="T70" s="1064"/>
      <c r="U70" s="1064"/>
      <c r="V70" s="1064">
        <v>4962</v>
      </c>
      <c r="W70" s="1064"/>
      <c r="X70" s="1064"/>
      <c r="Y70" s="1064"/>
      <c r="Z70" s="1064"/>
      <c r="AA70" s="1064">
        <v>1373</v>
      </c>
      <c r="AB70" s="1064"/>
      <c r="AC70" s="1064"/>
      <c r="AD70" s="1064"/>
      <c r="AE70" s="1064"/>
      <c r="AF70" s="1064">
        <v>1373</v>
      </c>
      <c r="AG70" s="1064"/>
      <c r="AH70" s="1064"/>
      <c r="AI70" s="1064"/>
      <c r="AJ70" s="1064"/>
      <c r="AK70" s="1064" t="s">
        <v>566</v>
      </c>
      <c r="AL70" s="1064"/>
      <c r="AM70" s="1064"/>
      <c r="AN70" s="1064"/>
      <c r="AO70" s="1064"/>
      <c r="AP70" s="1064" t="s">
        <v>594</v>
      </c>
      <c r="AQ70" s="1064"/>
      <c r="AR70" s="1064"/>
      <c r="AS70" s="1064"/>
      <c r="AT70" s="1064"/>
      <c r="AU70" s="1064" t="s">
        <v>501</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575</v>
      </c>
      <c r="C71" s="1068"/>
      <c r="D71" s="1068"/>
      <c r="E71" s="1068"/>
      <c r="F71" s="1068"/>
      <c r="G71" s="1068"/>
      <c r="H71" s="1068"/>
      <c r="I71" s="1068"/>
      <c r="J71" s="1068"/>
      <c r="K71" s="1068"/>
      <c r="L71" s="1068"/>
      <c r="M71" s="1068"/>
      <c r="N71" s="1068"/>
      <c r="O71" s="1068"/>
      <c r="P71" s="1069"/>
      <c r="Q71" s="1070">
        <v>895</v>
      </c>
      <c r="R71" s="1064"/>
      <c r="S71" s="1064"/>
      <c r="T71" s="1064"/>
      <c r="U71" s="1064"/>
      <c r="V71" s="1064">
        <v>894</v>
      </c>
      <c r="W71" s="1064"/>
      <c r="X71" s="1064"/>
      <c r="Y71" s="1064"/>
      <c r="Z71" s="1064"/>
      <c r="AA71" s="1064">
        <v>1</v>
      </c>
      <c r="AB71" s="1064"/>
      <c r="AC71" s="1064"/>
      <c r="AD71" s="1064"/>
      <c r="AE71" s="1064"/>
      <c r="AF71" s="1064">
        <v>1</v>
      </c>
      <c r="AG71" s="1064"/>
      <c r="AH71" s="1064"/>
      <c r="AI71" s="1064"/>
      <c r="AJ71" s="1064"/>
      <c r="AK71" s="1064" t="s">
        <v>566</v>
      </c>
      <c r="AL71" s="1064"/>
      <c r="AM71" s="1064"/>
      <c r="AN71" s="1064"/>
      <c r="AO71" s="1064"/>
      <c r="AP71" s="1064" t="s">
        <v>566</v>
      </c>
      <c r="AQ71" s="1064"/>
      <c r="AR71" s="1064"/>
      <c r="AS71" s="1064"/>
      <c r="AT71" s="1064"/>
      <c r="AU71" s="1064" t="s">
        <v>501</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t="s">
        <v>576</v>
      </c>
      <c r="C72" s="1068"/>
      <c r="D72" s="1068"/>
      <c r="E72" s="1068"/>
      <c r="F72" s="1068"/>
      <c r="G72" s="1068"/>
      <c r="H72" s="1068"/>
      <c r="I72" s="1068"/>
      <c r="J72" s="1068"/>
      <c r="K72" s="1068"/>
      <c r="L72" s="1068"/>
      <c r="M72" s="1068"/>
      <c r="N72" s="1068"/>
      <c r="O72" s="1068"/>
      <c r="P72" s="1069"/>
      <c r="Q72" s="1070">
        <v>66</v>
      </c>
      <c r="R72" s="1064"/>
      <c r="S72" s="1064"/>
      <c r="T72" s="1064"/>
      <c r="U72" s="1064"/>
      <c r="V72" s="1064">
        <v>65</v>
      </c>
      <c r="W72" s="1064"/>
      <c r="X72" s="1064"/>
      <c r="Y72" s="1064"/>
      <c r="Z72" s="1064"/>
      <c r="AA72" s="1064">
        <v>1</v>
      </c>
      <c r="AB72" s="1064"/>
      <c r="AC72" s="1064"/>
      <c r="AD72" s="1064"/>
      <c r="AE72" s="1064"/>
      <c r="AF72" s="1064">
        <v>1</v>
      </c>
      <c r="AG72" s="1064"/>
      <c r="AH72" s="1064"/>
      <c r="AI72" s="1064"/>
      <c r="AJ72" s="1064"/>
      <c r="AK72" s="1064" t="s">
        <v>595</v>
      </c>
      <c r="AL72" s="1064"/>
      <c r="AM72" s="1064"/>
      <c r="AN72" s="1064"/>
      <c r="AO72" s="1064"/>
      <c r="AP72" s="1064" t="s">
        <v>596</v>
      </c>
      <c r="AQ72" s="1064"/>
      <c r="AR72" s="1064"/>
      <c r="AS72" s="1064"/>
      <c r="AT72" s="1064"/>
      <c r="AU72" s="1064" t="s">
        <v>501</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t="s">
        <v>577</v>
      </c>
      <c r="C73" s="1068"/>
      <c r="D73" s="1068"/>
      <c r="E73" s="1068"/>
      <c r="F73" s="1068"/>
      <c r="G73" s="1068"/>
      <c r="H73" s="1068"/>
      <c r="I73" s="1068"/>
      <c r="J73" s="1068"/>
      <c r="K73" s="1068"/>
      <c r="L73" s="1068"/>
      <c r="M73" s="1068"/>
      <c r="N73" s="1068"/>
      <c r="O73" s="1068"/>
      <c r="P73" s="1069"/>
      <c r="Q73" s="1070">
        <v>8</v>
      </c>
      <c r="R73" s="1064"/>
      <c r="S73" s="1064"/>
      <c r="T73" s="1064"/>
      <c r="U73" s="1064"/>
      <c r="V73" s="1064">
        <v>7</v>
      </c>
      <c r="W73" s="1064"/>
      <c r="X73" s="1064"/>
      <c r="Y73" s="1064"/>
      <c r="Z73" s="1064"/>
      <c r="AA73" s="1064">
        <v>1</v>
      </c>
      <c r="AB73" s="1064"/>
      <c r="AC73" s="1064"/>
      <c r="AD73" s="1064"/>
      <c r="AE73" s="1064"/>
      <c r="AF73" s="1064">
        <v>1</v>
      </c>
      <c r="AG73" s="1064"/>
      <c r="AH73" s="1064"/>
      <c r="AI73" s="1064"/>
      <c r="AJ73" s="1064"/>
      <c r="AK73" s="1064" t="s">
        <v>593</v>
      </c>
      <c r="AL73" s="1064"/>
      <c r="AM73" s="1064"/>
      <c r="AN73" s="1064"/>
      <c r="AO73" s="1064"/>
      <c r="AP73" s="1064" t="s">
        <v>597</v>
      </c>
      <c r="AQ73" s="1064"/>
      <c r="AR73" s="1064"/>
      <c r="AS73" s="1064"/>
      <c r="AT73" s="1064"/>
      <c r="AU73" s="1064" t="s">
        <v>501</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t="s">
        <v>578</v>
      </c>
      <c r="C74" s="1068"/>
      <c r="D74" s="1068"/>
      <c r="E74" s="1068"/>
      <c r="F74" s="1068"/>
      <c r="G74" s="1068"/>
      <c r="H74" s="1068"/>
      <c r="I74" s="1068"/>
      <c r="J74" s="1068"/>
      <c r="K74" s="1068"/>
      <c r="L74" s="1068"/>
      <c r="M74" s="1068"/>
      <c r="N74" s="1068"/>
      <c r="O74" s="1068"/>
      <c r="P74" s="1069"/>
      <c r="Q74" s="1070">
        <v>266</v>
      </c>
      <c r="R74" s="1064"/>
      <c r="S74" s="1064"/>
      <c r="T74" s="1064"/>
      <c r="U74" s="1064"/>
      <c r="V74" s="1064">
        <v>257</v>
      </c>
      <c r="W74" s="1064"/>
      <c r="X74" s="1064"/>
      <c r="Y74" s="1064"/>
      <c r="Z74" s="1064"/>
      <c r="AA74" s="1064">
        <v>9</v>
      </c>
      <c r="AB74" s="1064"/>
      <c r="AC74" s="1064"/>
      <c r="AD74" s="1064"/>
      <c r="AE74" s="1064"/>
      <c r="AF74" s="1064">
        <v>9</v>
      </c>
      <c r="AG74" s="1064"/>
      <c r="AH74" s="1064"/>
      <c r="AI74" s="1064"/>
      <c r="AJ74" s="1064"/>
      <c r="AK74" s="1064">
        <v>0</v>
      </c>
      <c r="AL74" s="1064"/>
      <c r="AM74" s="1064"/>
      <c r="AN74" s="1064"/>
      <c r="AO74" s="1064"/>
      <c r="AP74" s="1064">
        <v>953</v>
      </c>
      <c r="AQ74" s="1064"/>
      <c r="AR74" s="1064"/>
      <c r="AS74" s="1064"/>
      <c r="AT74" s="1064"/>
      <c r="AU74" s="1064">
        <v>2</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t="s">
        <v>579</v>
      </c>
      <c r="C75" s="1068"/>
      <c r="D75" s="1068"/>
      <c r="E75" s="1068"/>
      <c r="F75" s="1068"/>
      <c r="G75" s="1068"/>
      <c r="H75" s="1068"/>
      <c r="I75" s="1068"/>
      <c r="J75" s="1068"/>
      <c r="K75" s="1068"/>
      <c r="L75" s="1068"/>
      <c r="M75" s="1068"/>
      <c r="N75" s="1068"/>
      <c r="O75" s="1068"/>
      <c r="P75" s="1069"/>
      <c r="Q75" s="1071"/>
      <c r="R75" s="1072"/>
      <c r="S75" s="1072"/>
      <c r="T75" s="1072"/>
      <c r="U75" s="1073"/>
      <c r="V75" s="1074"/>
      <c r="W75" s="1072"/>
      <c r="X75" s="1072"/>
      <c r="Y75" s="1072"/>
      <c r="Z75" s="1073"/>
      <c r="AA75" s="1074"/>
      <c r="AB75" s="1072"/>
      <c r="AC75" s="1072"/>
      <c r="AD75" s="1072"/>
      <c r="AE75" s="1073"/>
      <c r="AF75" s="1074"/>
      <c r="AG75" s="1072"/>
      <c r="AH75" s="1072"/>
      <c r="AI75" s="1072"/>
      <c r="AJ75" s="1073"/>
      <c r="AK75" s="1074"/>
      <c r="AL75" s="1072"/>
      <c r="AM75" s="1072"/>
      <c r="AN75" s="1072"/>
      <c r="AO75" s="1073"/>
      <c r="AP75" s="1074"/>
      <c r="AQ75" s="1072"/>
      <c r="AR75" s="1072"/>
      <c r="AS75" s="1072"/>
      <c r="AT75" s="1073"/>
      <c r="AU75" s="1074"/>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t="s">
        <v>580</v>
      </c>
      <c r="C76" s="1068"/>
      <c r="D76" s="1068"/>
      <c r="E76" s="1068"/>
      <c r="F76" s="1068"/>
      <c r="G76" s="1068"/>
      <c r="H76" s="1068"/>
      <c r="I76" s="1068"/>
      <c r="J76" s="1068"/>
      <c r="K76" s="1068"/>
      <c r="L76" s="1068"/>
      <c r="M76" s="1068"/>
      <c r="N76" s="1068"/>
      <c r="O76" s="1068"/>
      <c r="P76" s="1069"/>
      <c r="Q76" s="1071">
        <v>193</v>
      </c>
      <c r="R76" s="1072"/>
      <c r="S76" s="1072"/>
      <c r="T76" s="1072"/>
      <c r="U76" s="1073"/>
      <c r="V76" s="1074">
        <v>189</v>
      </c>
      <c r="W76" s="1072"/>
      <c r="X76" s="1072"/>
      <c r="Y76" s="1072"/>
      <c r="Z76" s="1073"/>
      <c r="AA76" s="1074">
        <v>4</v>
      </c>
      <c r="AB76" s="1072"/>
      <c r="AC76" s="1072"/>
      <c r="AD76" s="1072"/>
      <c r="AE76" s="1073"/>
      <c r="AF76" s="1074">
        <v>4</v>
      </c>
      <c r="AG76" s="1072"/>
      <c r="AH76" s="1072"/>
      <c r="AI76" s="1072"/>
      <c r="AJ76" s="1073"/>
      <c r="AK76" s="1074" t="s">
        <v>566</v>
      </c>
      <c r="AL76" s="1072"/>
      <c r="AM76" s="1072"/>
      <c r="AN76" s="1072"/>
      <c r="AO76" s="1073"/>
      <c r="AP76" s="1074" t="s">
        <v>566</v>
      </c>
      <c r="AQ76" s="1072"/>
      <c r="AR76" s="1072"/>
      <c r="AS76" s="1072"/>
      <c r="AT76" s="1073"/>
      <c r="AU76" s="1074" t="s">
        <v>501</v>
      </c>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t="s">
        <v>581</v>
      </c>
      <c r="C77" s="1068"/>
      <c r="D77" s="1068"/>
      <c r="E77" s="1068"/>
      <c r="F77" s="1068"/>
      <c r="G77" s="1068"/>
      <c r="H77" s="1068"/>
      <c r="I77" s="1068"/>
      <c r="J77" s="1068"/>
      <c r="K77" s="1068"/>
      <c r="L77" s="1068"/>
      <c r="M77" s="1068"/>
      <c r="N77" s="1068"/>
      <c r="O77" s="1068"/>
      <c r="P77" s="1069"/>
      <c r="Q77" s="1071">
        <v>232346</v>
      </c>
      <c r="R77" s="1072"/>
      <c r="S77" s="1072"/>
      <c r="T77" s="1072"/>
      <c r="U77" s="1073"/>
      <c r="V77" s="1074">
        <v>223330</v>
      </c>
      <c r="W77" s="1072"/>
      <c r="X77" s="1072"/>
      <c r="Y77" s="1072"/>
      <c r="Z77" s="1073"/>
      <c r="AA77" s="1074">
        <v>9016</v>
      </c>
      <c r="AB77" s="1072"/>
      <c r="AC77" s="1072"/>
      <c r="AD77" s="1072"/>
      <c r="AE77" s="1073"/>
      <c r="AF77" s="1074">
        <v>9016</v>
      </c>
      <c r="AG77" s="1072"/>
      <c r="AH77" s="1072"/>
      <c r="AI77" s="1072"/>
      <c r="AJ77" s="1073"/>
      <c r="AK77" s="1074">
        <v>1138</v>
      </c>
      <c r="AL77" s="1072"/>
      <c r="AM77" s="1072"/>
      <c r="AN77" s="1072"/>
      <c r="AO77" s="1073"/>
      <c r="AP77" s="1074" t="s">
        <v>566</v>
      </c>
      <c r="AQ77" s="1072"/>
      <c r="AR77" s="1072"/>
      <c r="AS77" s="1072"/>
      <c r="AT77" s="1073"/>
      <c r="AU77" s="1074" t="s">
        <v>501</v>
      </c>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t="s">
        <v>582</v>
      </c>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t="s">
        <v>580</v>
      </c>
      <c r="C79" s="1068"/>
      <c r="D79" s="1068"/>
      <c r="E79" s="1068"/>
      <c r="F79" s="1068"/>
      <c r="G79" s="1068"/>
      <c r="H79" s="1068"/>
      <c r="I79" s="1068"/>
      <c r="J79" s="1068"/>
      <c r="K79" s="1068"/>
      <c r="L79" s="1068"/>
      <c r="M79" s="1068"/>
      <c r="N79" s="1068"/>
      <c r="O79" s="1068"/>
      <c r="P79" s="1069"/>
      <c r="Q79" s="1070">
        <v>226</v>
      </c>
      <c r="R79" s="1064"/>
      <c r="S79" s="1064"/>
      <c r="T79" s="1064"/>
      <c r="U79" s="1064"/>
      <c r="V79" s="1064">
        <v>149</v>
      </c>
      <c r="W79" s="1064"/>
      <c r="X79" s="1064"/>
      <c r="Y79" s="1064"/>
      <c r="Z79" s="1064"/>
      <c r="AA79" s="1064">
        <v>77</v>
      </c>
      <c r="AB79" s="1064"/>
      <c r="AC79" s="1064"/>
      <c r="AD79" s="1064"/>
      <c r="AE79" s="1064"/>
      <c r="AF79" s="1064">
        <v>77</v>
      </c>
      <c r="AG79" s="1064"/>
      <c r="AH79" s="1064"/>
      <c r="AI79" s="1064"/>
      <c r="AJ79" s="1064"/>
      <c r="AK79" s="1064" t="s">
        <v>593</v>
      </c>
      <c r="AL79" s="1064"/>
      <c r="AM79" s="1064"/>
      <c r="AN79" s="1064"/>
      <c r="AO79" s="1064"/>
      <c r="AP79" s="1064" t="s">
        <v>566</v>
      </c>
      <c r="AQ79" s="1064"/>
      <c r="AR79" s="1064"/>
      <c r="AS79" s="1064"/>
      <c r="AT79" s="1064"/>
      <c r="AU79" s="1064" t="s">
        <v>501</v>
      </c>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t="s">
        <v>583</v>
      </c>
      <c r="C80" s="1068"/>
      <c r="D80" s="1068"/>
      <c r="E80" s="1068"/>
      <c r="F80" s="1068"/>
      <c r="G80" s="1068"/>
      <c r="H80" s="1068"/>
      <c r="I80" s="1068"/>
      <c r="J80" s="1068"/>
      <c r="K80" s="1068"/>
      <c r="L80" s="1068"/>
      <c r="M80" s="1068"/>
      <c r="N80" s="1068"/>
      <c r="O80" s="1068"/>
      <c r="P80" s="1069"/>
      <c r="Q80" s="1070">
        <v>33</v>
      </c>
      <c r="R80" s="1064"/>
      <c r="S80" s="1064"/>
      <c r="T80" s="1064"/>
      <c r="U80" s="1064"/>
      <c r="V80" s="1064">
        <v>25</v>
      </c>
      <c r="W80" s="1064"/>
      <c r="X80" s="1064"/>
      <c r="Y80" s="1064"/>
      <c r="Z80" s="1064"/>
      <c r="AA80" s="1064">
        <v>7</v>
      </c>
      <c r="AB80" s="1064"/>
      <c r="AC80" s="1064"/>
      <c r="AD80" s="1064"/>
      <c r="AE80" s="1064"/>
      <c r="AF80" s="1064">
        <v>7</v>
      </c>
      <c r="AG80" s="1064"/>
      <c r="AH80" s="1064"/>
      <c r="AI80" s="1064"/>
      <c r="AJ80" s="1064"/>
      <c r="AK80" s="1064" t="s">
        <v>566</v>
      </c>
      <c r="AL80" s="1064"/>
      <c r="AM80" s="1064"/>
      <c r="AN80" s="1064"/>
      <c r="AO80" s="1064"/>
      <c r="AP80" s="1064" t="s">
        <v>598</v>
      </c>
      <c r="AQ80" s="1064"/>
      <c r="AR80" s="1064"/>
      <c r="AS80" s="1064"/>
      <c r="AT80" s="1064"/>
      <c r="AU80" s="1064" t="s">
        <v>501</v>
      </c>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t="s">
        <v>584</v>
      </c>
      <c r="C81" s="1068"/>
      <c r="D81" s="1068"/>
      <c r="E81" s="1068"/>
      <c r="F81" s="1068"/>
      <c r="G81" s="1068"/>
      <c r="H81" s="1068"/>
      <c r="I81" s="1068"/>
      <c r="J81" s="1068"/>
      <c r="K81" s="1068"/>
      <c r="L81" s="1068"/>
      <c r="M81" s="1068"/>
      <c r="N81" s="1068"/>
      <c r="O81" s="1068"/>
      <c r="P81" s="1069"/>
      <c r="Q81" s="1070">
        <v>354</v>
      </c>
      <c r="R81" s="1064"/>
      <c r="S81" s="1064"/>
      <c r="T81" s="1064"/>
      <c r="U81" s="1064"/>
      <c r="V81" s="1064">
        <v>347</v>
      </c>
      <c r="W81" s="1064"/>
      <c r="X81" s="1064"/>
      <c r="Y81" s="1064"/>
      <c r="Z81" s="1064"/>
      <c r="AA81" s="1064">
        <v>6</v>
      </c>
      <c r="AB81" s="1064"/>
      <c r="AC81" s="1064"/>
      <c r="AD81" s="1064"/>
      <c r="AE81" s="1064"/>
      <c r="AF81" s="1064">
        <v>6</v>
      </c>
      <c r="AG81" s="1064"/>
      <c r="AH81" s="1064"/>
      <c r="AI81" s="1064"/>
      <c r="AJ81" s="1064"/>
      <c r="AK81" s="1064" t="s">
        <v>595</v>
      </c>
      <c r="AL81" s="1064"/>
      <c r="AM81" s="1064"/>
      <c r="AN81" s="1064"/>
      <c r="AO81" s="1064"/>
      <c r="AP81" s="1064" t="s">
        <v>566</v>
      </c>
      <c r="AQ81" s="1064"/>
      <c r="AR81" s="1064"/>
      <c r="AS81" s="1064"/>
      <c r="AT81" s="1064"/>
      <c r="AU81" s="1064" t="s">
        <v>501</v>
      </c>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t="s">
        <v>585</v>
      </c>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t="s">
        <v>580</v>
      </c>
      <c r="C83" s="1068"/>
      <c r="D83" s="1068"/>
      <c r="E83" s="1068"/>
      <c r="F83" s="1068"/>
      <c r="G83" s="1068"/>
      <c r="H83" s="1068"/>
      <c r="I83" s="1068"/>
      <c r="J83" s="1068"/>
      <c r="K83" s="1068"/>
      <c r="L83" s="1068"/>
      <c r="M83" s="1068"/>
      <c r="N83" s="1068"/>
      <c r="O83" s="1068"/>
      <c r="P83" s="1069"/>
      <c r="Q83" s="1070">
        <v>166</v>
      </c>
      <c r="R83" s="1064"/>
      <c r="S83" s="1064"/>
      <c r="T83" s="1064"/>
      <c r="U83" s="1064"/>
      <c r="V83" s="1064">
        <v>155</v>
      </c>
      <c r="W83" s="1064"/>
      <c r="X83" s="1064"/>
      <c r="Y83" s="1064"/>
      <c r="Z83" s="1064"/>
      <c r="AA83" s="1064">
        <v>11</v>
      </c>
      <c r="AB83" s="1064"/>
      <c r="AC83" s="1064"/>
      <c r="AD83" s="1064"/>
      <c r="AE83" s="1064"/>
      <c r="AF83" s="1064">
        <v>11</v>
      </c>
      <c r="AG83" s="1064"/>
      <c r="AH83" s="1064"/>
      <c r="AI83" s="1064"/>
      <c r="AJ83" s="1064"/>
      <c r="AK83" s="1064">
        <v>8</v>
      </c>
      <c r="AL83" s="1064"/>
      <c r="AM83" s="1064"/>
      <c r="AN83" s="1064"/>
      <c r="AO83" s="1064"/>
      <c r="AP83" s="1064" t="s">
        <v>566</v>
      </c>
      <c r="AQ83" s="1064"/>
      <c r="AR83" s="1064"/>
      <c r="AS83" s="1064"/>
      <c r="AT83" s="1064"/>
      <c r="AU83" s="1064" t="s">
        <v>501</v>
      </c>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t="s">
        <v>586</v>
      </c>
      <c r="C84" s="1068"/>
      <c r="D84" s="1068"/>
      <c r="E84" s="1068"/>
      <c r="F84" s="1068"/>
      <c r="G84" s="1068"/>
      <c r="H84" s="1068"/>
      <c r="I84" s="1068"/>
      <c r="J84" s="1068"/>
      <c r="K84" s="1068"/>
      <c r="L84" s="1068"/>
      <c r="M84" s="1068"/>
      <c r="N84" s="1068"/>
      <c r="O84" s="1068"/>
      <c r="P84" s="1069"/>
      <c r="Q84" s="1070">
        <v>232</v>
      </c>
      <c r="R84" s="1064"/>
      <c r="S84" s="1064"/>
      <c r="T84" s="1064"/>
      <c r="U84" s="1064"/>
      <c r="V84" s="1064">
        <v>202</v>
      </c>
      <c r="W84" s="1064"/>
      <c r="X84" s="1064"/>
      <c r="Y84" s="1064"/>
      <c r="Z84" s="1064"/>
      <c r="AA84" s="1064">
        <v>30</v>
      </c>
      <c r="AB84" s="1064"/>
      <c r="AC84" s="1064"/>
      <c r="AD84" s="1064"/>
      <c r="AE84" s="1064"/>
      <c r="AF84" s="1064">
        <v>30</v>
      </c>
      <c r="AG84" s="1064"/>
      <c r="AH84" s="1064"/>
      <c r="AI84" s="1064"/>
      <c r="AJ84" s="1064"/>
      <c r="AK84" s="1064" t="s">
        <v>566</v>
      </c>
      <c r="AL84" s="1064"/>
      <c r="AM84" s="1064"/>
      <c r="AN84" s="1064"/>
      <c r="AO84" s="1064"/>
      <c r="AP84" s="1064" t="s">
        <v>593</v>
      </c>
      <c r="AQ84" s="1064"/>
      <c r="AR84" s="1064"/>
      <c r="AS84" s="1064"/>
      <c r="AT84" s="1064"/>
      <c r="AU84" s="1064" t="s">
        <v>501</v>
      </c>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t="s">
        <v>587</v>
      </c>
      <c r="C85" s="1068"/>
      <c r="D85" s="1068"/>
      <c r="E85" s="1068"/>
      <c r="F85" s="1068"/>
      <c r="G85" s="1068"/>
      <c r="H85" s="1068"/>
      <c r="I85" s="1068"/>
      <c r="J85" s="1068"/>
      <c r="K85" s="1068"/>
      <c r="L85" s="1068"/>
      <c r="M85" s="1068"/>
      <c r="N85" s="1068"/>
      <c r="O85" s="1068"/>
      <c r="P85" s="1069"/>
      <c r="Q85" s="1070">
        <v>218</v>
      </c>
      <c r="R85" s="1064"/>
      <c r="S85" s="1064"/>
      <c r="T85" s="1064"/>
      <c r="U85" s="1064"/>
      <c r="V85" s="1064">
        <v>196</v>
      </c>
      <c r="W85" s="1064"/>
      <c r="X85" s="1064"/>
      <c r="Y85" s="1064"/>
      <c r="Z85" s="1064"/>
      <c r="AA85" s="1064">
        <v>23</v>
      </c>
      <c r="AB85" s="1064"/>
      <c r="AC85" s="1064"/>
      <c r="AD85" s="1064"/>
      <c r="AE85" s="1064"/>
      <c r="AF85" s="1064">
        <v>23</v>
      </c>
      <c r="AG85" s="1064"/>
      <c r="AH85" s="1064"/>
      <c r="AI85" s="1064"/>
      <c r="AJ85" s="1064"/>
      <c r="AK85" s="1064">
        <v>24</v>
      </c>
      <c r="AL85" s="1064"/>
      <c r="AM85" s="1064"/>
      <c r="AN85" s="1064"/>
      <c r="AO85" s="1064"/>
      <c r="AP85" s="1064" t="s">
        <v>566</v>
      </c>
      <c r="AQ85" s="1064"/>
      <c r="AR85" s="1064"/>
      <c r="AS85" s="1064"/>
      <c r="AT85" s="1064"/>
      <c r="AU85" s="1064" t="s">
        <v>501</v>
      </c>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388</v>
      </c>
      <c r="B88" s="1037" t="s">
        <v>414</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10578</v>
      </c>
      <c r="AG88" s="1052"/>
      <c r="AH88" s="1052"/>
      <c r="AI88" s="1052"/>
      <c r="AJ88" s="1052"/>
      <c r="AK88" s="1056"/>
      <c r="AL88" s="1056"/>
      <c r="AM88" s="1056"/>
      <c r="AN88" s="1056"/>
      <c r="AO88" s="1056"/>
      <c r="AP88" s="1052">
        <v>953</v>
      </c>
      <c r="AQ88" s="1052"/>
      <c r="AR88" s="1052"/>
      <c r="AS88" s="1052"/>
      <c r="AT88" s="1052"/>
      <c r="AU88" s="1052">
        <v>2</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388</v>
      </c>
      <c r="BR102" s="1037" t="s">
        <v>415</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c r="CS102" s="1044"/>
      <c r="CT102" s="1044"/>
      <c r="CU102" s="1044"/>
      <c r="CV102" s="1045"/>
      <c r="CW102" s="1043"/>
      <c r="CX102" s="1044"/>
      <c r="CY102" s="1044"/>
      <c r="CZ102" s="1044"/>
      <c r="DA102" s="1045"/>
      <c r="DB102" s="1043"/>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416</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417</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418</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419</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420</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421</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422</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423</v>
      </c>
      <c r="AB109" s="987"/>
      <c r="AC109" s="987"/>
      <c r="AD109" s="987"/>
      <c r="AE109" s="988"/>
      <c r="AF109" s="989" t="s">
        <v>305</v>
      </c>
      <c r="AG109" s="987"/>
      <c r="AH109" s="987"/>
      <c r="AI109" s="987"/>
      <c r="AJ109" s="988"/>
      <c r="AK109" s="989" t="s">
        <v>304</v>
      </c>
      <c r="AL109" s="987"/>
      <c r="AM109" s="987"/>
      <c r="AN109" s="987"/>
      <c r="AO109" s="988"/>
      <c r="AP109" s="989" t="s">
        <v>424</v>
      </c>
      <c r="AQ109" s="987"/>
      <c r="AR109" s="987"/>
      <c r="AS109" s="987"/>
      <c r="AT109" s="1018"/>
      <c r="AU109" s="986" t="s">
        <v>422</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423</v>
      </c>
      <c r="BR109" s="987"/>
      <c r="BS109" s="987"/>
      <c r="BT109" s="987"/>
      <c r="BU109" s="988"/>
      <c r="BV109" s="989" t="s">
        <v>305</v>
      </c>
      <c r="BW109" s="987"/>
      <c r="BX109" s="987"/>
      <c r="BY109" s="987"/>
      <c r="BZ109" s="988"/>
      <c r="CA109" s="989" t="s">
        <v>304</v>
      </c>
      <c r="CB109" s="987"/>
      <c r="CC109" s="987"/>
      <c r="CD109" s="987"/>
      <c r="CE109" s="988"/>
      <c r="CF109" s="1025" t="s">
        <v>424</v>
      </c>
      <c r="CG109" s="1025"/>
      <c r="CH109" s="1025"/>
      <c r="CI109" s="1025"/>
      <c r="CJ109" s="1025"/>
      <c r="CK109" s="989" t="s">
        <v>425</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423</v>
      </c>
      <c r="DH109" s="987"/>
      <c r="DI109" s="987"/>
      <c r="DJ109" s="987"/>
      <c r="DK109" s="988"/>
      <c r="DL109" s="989" t="s">
        <v>305</v>
      </c>
      <c r="DM109" s="987"/>
      <c r="DN109" s="987"/>
      <c r="DO109" s="987"/>
      <c r="DP109" s="988"/>
      <c r="DQ109" s="989" t="s">
        <v>304</v>
      </c>
      <c r="DR109" s="987"/>
      <c r="DS109" s="987"/>
      <c r="DT109" s="987"/>
      <c r="DU109" s="988"/>
      <c r="DV109" s="989" t="s">
        <v>424</v>
      </c>
      <c r="DW109" s="987"/>
      <c r="DX109" s="987"/>
      <c r="DY109" s="987"/>
      <c r="DZ109" s="1018"/>
    </row>
    <row r="110" spans="1:131" s="247" customFormat="1" ht="26.25" customHeight="1" x14ac:dyDescent="0.15">
      <c r="A110" s="889" t="s">
        <v>426</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282865</v>
      </c>
      <c r="AB110" s="980"/>
      <c r="AC110" s="980"/>
      <c r="AD110" s="980"/>
      <c r="AE110" s="981"/>
      <c r="AF110" s="982">
        <v>316507</v>
      </c>
      <c r="AG110" s="980"/>
      <c r="AH110" s="980"/>
      <c r="AI110" s="980"/>
      <c r="AJ110" s="981"/>
      <c r="AK110" s="982">
        <v>321079</v>
      </c>
      <c r="AL110" s="980"/>
      <c r="AM110" s="980"/>
      <c r="AN110" s="980"/>
      <c r="AO110" s="981"/>
      <c r="AP110" s="983">
        <v>12.7</v>
      </c>
      <c r="AQ110" s="984"/>
      <c r="AR110" s="984"/>
      <c r="AS110" s="984"/>
      <c r="AT110" s="985"/>
      <c r="AU110" s="1019" t="s">
        <v>73</v>
      </c>
      <c r="AV110" s="1020"/>
      <c r="AW110" s="1020"/>
      <c r="AX110" s="1020"/>
      <c r="AY110" s="1020"/>
      <c r="AZ110" s="945" t="s">
        <v>427</v>
      </c>
      <c r="BA110" s="890"/>
      <c r="BB110" s="890"/>
      <c r="BC110" s="890"/>
      <c r="BD110" s="890"/>
      <c r="BE110" s="890"/>
      <c r="BF110" s="890"/>
      <c r="BG110" s="890"/>
      <c r="BH110" s="890"/>
      <c r="BI110" s="890"/>
      <c r="BJ110" s="890"/>
      <c r="BK110" s="890"/>
      <c r="BL110" s="890"/>
      <c r="BM110" s="890"/>
      <c r="BN110" s="890"/>
      <c r="BO110" s="890"/>
      <c r="BP110" s="891"/>
      <c r="BQ110" s="946">
        <v>4144929</v>
      </c>
      <c r="BR110" s="927"/>
      <c r="BS110" s="927"/>
      <c r="BT110" s="927"/>
      <c r="BU110" s="927"/>
      <c r="BV110" s="927">
        <v>4263415</v>
      </c>
      <c r="BW110" s="927"/>
      <c r="BX110" s="927"/>
      <c r="BY110" s="927"/>
      <c r="BZ110" s="927"/>
      <c r="CA110" s="927">
        <v>4192251</v>
      </c>
      <c r="CB110" s="927"/>
      <c r="CC110" s="927"/>
      <c r="CD110" s="927"/>
      <c r="CE110" s="927"/>
      <c r="CF110" s="951">
        <v>165.8</v>
      </c>
      <c r="CG110" s="952"/>
      <c r="CH110" s="952"/>
      <c r="CI110" s="952"/>
      <c r="CJ110" s="952"/>
      <c r="CK110" s="1015" t="s">
        <v>428</v>
      </c>
      <c r="CL110" s="901"/>
      <c r="CM110" s="976" t="s">
        <v>429</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129</v>
      </c>
      <c r="DH110" s="927"/>
      <c r="DI110" s="927"/>
      <c r="DJ110" s="927"/>
      <c r="DK110" s="927"/>
      <c r="DL110" s="927" t="s">
        <v>430</v>
      </c>
      <c r="DM110" s="927"/>
      <c r="DN110" s="927"/>
      <c r="DO110" s="927"/>
      <c r="DP110" s="927"/>
      <c r="DQ110" s="927" t="s">
        <v>430</v>
      </c>
      <c r="DR110" s="927"/>
      <c r="DS110" s="927"/>
      <c r="DT110" s="927"/>
      <c r="DU110" s="927"/>
      <c r="DV110" s="928" t="s">
        <v>430</v>
      </c>
      <c r="DW110" s="928"/>
      <c r="DX110" s="928"/>
      <c r="DY110" s="928"/>
      <c r="DZ110" s="929"/>
    </row>
    <row r="111" spans="1:131" s="247" customFormat="1" ht="26.25" customHeight="1" x14ac:dyDescent="0.15">
      <c r="A111" s="856" t="s">
        <v>431</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129</v>
      </c>
      <c r="AB111" s="1008"/>
      <c r="AC111" s="1008"/>
      <c r="AD111" s="1008"/>
      <c r="AE111" s="1009"/>
      <c r="AF111" s="1010" t="s">
        <v>129</v>
      </c>
      <c r="AG111" s="1008"/>
      <c r="AH111" s="1008"/>
      <c r="AI111" s="1008"/>
      <c r="AJ111" s="1009"/>
      <c r="AK111" s="1010" t="s">
        <v>129</v>
      </c>
      <c r="AL111" s="1008"/>
      <c r="AM111" s="1008"/>
      <c r="AN111" s="1008"/>
      <c r="AO111" s="1009"/>
      <c r="AP111" s="1011" t="s">
        <v>129</v>
      </c>
      <c r="AQ111" s="1012"/>
      <c r="AR111" s="1012"/>
      <c r="AS111" s="1012"/>
      <c r="AT111" s="1013"/>
      <c r="AU111" s="1021"/>
      <c r="AV111" s="1022"/>
      <c r="AW111" s="1022"/>
      <c r="AX111" s="1022"/>
      <c r="AY111" s="1022"/>
      <c r="AZ111" s="897" t="s">
        <v>432</v>
      </c>
      <c r="BA111" s="832"/>
      <c r="BB111" s="832"/>
      <c r="BC111" s="832"/>
      <c r="BD111" s="832"/>
      <c r="BE111" s="832"/>
      <c r="BF111" s="832"/>
      <c r="BG111" s="832"/>
      <c r="BH111" s="832"/>
      <c r="BI111" s="832"/>
      <c r="BJ111" s="832"/>
      <c r="BK111" s="832"/>
      <c r="BL111" s="832"/>
      <c r="BM111" s="832"/>
      <c r="BN111" s="832"/>
      <c r="BO111" s="832"/>
      <c r="BP111" s="833"/>
      <c r="BQ111" s="898" t="s">
        <v>129</v>
      </c>
      <c r="BR111" s="899"/>
      <c r="BS111" s="899"/>
      <c r="BT111" s="899"/>
      <c r="BU111" s="899"/>
      <c r="BV111" s="899" t="s">
        <v>129</v>
      </c>
      <c r="BW111" s="899"/>
      <c r="BX111" s="899"/>
      <c r="BY111" s="899"/>
      <c r="BZ111" s="899"/>
      <c r="CA111" s="899" t="s">
        <v>129</v>
      </c>
      <c r="CB111" s="899"/>
      <c r="CC111" s="899"/>
      <c r="CD111" s="899"/>
      <c r="CE111" s="899"/>
      <c r="CF111" s="960" t="s">
        <v>129</v>
      </c>
      <c r="CG111" s="961"/>
      <c r="CH111" s="961"/>
      <c r="CI111" s="961"/>
      <c r="CJ111" s="961"/>
      <c r="CK111" s="1016"/>
      <c r="CL111" s="903"/>
      <c r="CM111" s="906" t="s">
        <v>433</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129</v>
      </c>
      <c r="DH111" s="899"/>
      <c r="DI111" s="899"/>
      <c r="DJ111" s="899"/>
      <c r="DK111" s="899"/>
      <c r="DL111" s="899" t="s">
        <v>129</v>
      </c>
      <c r="DM111" s="899"/>
      <c r="DN111" s="899"/>
      <c r="DO111" s="899"/>
      <c r="DP111" s="899"/>
      <c r="DQ111" s="899" t="s">
        <v>129</v>
      </c>
      <c r="DR111" s="899"/>
      <c r="DS111" s="899"/>
      <c r="DT111" s="899"/>
      <c r="DU111" s="899"/>
      <c r="DV111" s="876" t="s">
        <v>129</v>
      </c>
      <c r="DW111" s="876"/>
      <c r="DX111" s="876"/>
      <c r="DY111" s="876"/>
      <c r="DZ111" s="877"/>
    </row>
    <row r="112" spans="1:131" s="247" customFormat="1" ht="26.25" customHeight="1" x14ac:dyDescent="0.15">
      <c r="A112" s="1001" t="s">
        <v>434</v>
      </c>
      <c r="B112" s="1002"/>
      <c r="C112" s="832" t="s">
        <v>435</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129</v>
      </c>
      <c r="AB112" s="862"/>
      <c r="AC112" s="862"/>
      <c r="AD112" s="862"/>
      <c r="AE112" s="863"/>
      <c r="AF112" s="864" t="s">
        <v>129</v>
      </c>
      <c r="AG112" s="862"/>
      <c r="AH112" s="862"/>
      <c r="AI112" s="862"/>
      <c r="AJ112" s="863"/>
      <c r="AK112" s="864" t="s">
        <v>129</v>
      </c>
      <c r="AL112" s="862"/>
      <c r="AM112" s="862"/>
      <c r="AN112" s="862"/>
      <c r="AO112" s="863"/>
      <c r="AP112" s="909" t="s">
        <v>129</v>
      </c>
      <c r="AQ112" s="910"/>
      <c r="AR112" s="910"/>
      <c r="AS112" s="910"/>
      <c r="AT112" s="911"/>
      <c r="AU112" s="1021"/>
      <c r="AV112" s="1022"/>
      <c r="AW112" s="1022"/>
      <c r="AX112" s="1022"/>
      <c r="AY112" s="1022"/>
      <c r="AZ112" s="897" t="s">
        <v>436</v>
      </c>
      <c r="BA112" s="832"/>
      <c r="BB112" s="832"/>
      <c r="BC112" s="832"/>
      <c r="BD112" s="832"/>
      <c r="BE112" s="832"/>
      <c r="BF112" s="832"/>
      <c r="BG112" s="832"/>
      <c r="BH112" s="832"/>
      <c r="BI112" s="832"/>
      <c r="BJ112" s="832"/>
      <c r="BK112" s="832"/>
      <c r="BL112" s="832"/>
      <c r="BM112" s="832"/>
      <c r="BN112" s="832"/>
      <c r="BO112" s="832"/>
      <c r="BP112" s="833"/>
      <c r="BQ112" s="898">
        <v>2039779</v>
      </c>
      <c r="BR112" s="899"/>
      <c r="BS112" s="899"/>
      <c r="BT112" s="899"/>
      <c r="BU112" s="899"/>
      <c r="BV112" s="899">
        <v>2110363</v>
      </c>
      <c r="BW112" s="899"/>
      <c r="BX112" s="899"/>
      <c r="BY112" s="899"/>
      <c r="BZ112" s="899"/>
      <c r="CA112" s="899">
        <v>2015259</v>
      </c>
      <c r="CB112" s="899"/>
      <c r="CC112" s="899"/>
      <c r="CD112" s="899"/>
      <c r="CE112" s="899"/>
      <c r="CF112" s="960">
        <v>79.7</v>
      </c>
      <c r="CG112" s="961"/>
      <c r="CH112" s="961"/>
      <c r="CI112" s="961"/>
      <c r="CJ112" s="961"/>
      <c r="CK112" s="1016"/>
      <c r="CL112" s="903"/>
      <c r="CM112" s="906" t="s">
        <v>437</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129</v>
      </c>
      <c r="DH112" s="899"/>
      <c r="DI112" s="899"/>
      <c r="DJ112" s="899"/>
      <c r="DK112" s="899"/>
      <c r="DL112" s="899" t="s">
        <v>129</v>
      </c>
      <c r="DM112" s="899"/>
      <c r="DN112" s="899"/>
      <c r="DO112" s="899"/>
      <c r="DP112" s="899"/>
      <c r="DQ112" s="899" t="s">
        <v>129</v>
      </c>
      <c r="DR112" s="899"/>
      <c r="DS112" s="899"/>
      <c r="DT112" s="899"/>
      <c r="DU112" s="899"/>
      <c r="DV112" s="876" t="s">
        <v>129</v>
      </c>
      <c r="DW112" s="876"/>
      <c r="DX112" s="876"/>
      <c r="DY112" s="876"/>
      <c r="DZ112" s="877"/>
    </row>
    <row r="113" spans="1:130" s="247" customFormat="1" ht="26.25" customHeight="1" x14ac:dyDescent="0.15">
      <c r="A113" s="1003"/>
      <c r="B113" s="1004"/>
      <c r="C113" s="832" t="s">
        <v>438</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223249</v>
      </c>
      <c r="AB113" s="1008"/>
      <c r="AC113" s="1008"/>
      <c r="AD113" s="1008"/>
      <c r="AE113" s="1009"/>
      <c r="AF113" s="1010">
        <v>257552</v>
      </c>
      <c r="AG113" s="1008"/>
      <c r="AH113" s="1008"/>
      <c r="AI113" s="1008"/>
      <c r="AJ113" s="1009"/>
      <c r="AK113" s="1010">
        <v>252157</v>
      </c>
      <c r="AL113" s="1008"/>
      <c r="AM113" s="1008"/>
      <c r="AN113" s="1008"/>
      <c r="AO113" s="1009"/>
      <c r="AP113" s="1011">
        <v>10</v>
      </c>
      <c r="AQ113" s="1012"/>
      <c r="AR113" s="1012"/>
      <c r="AS113" s="1012"/>
      <c r="AT113" s="1013"/>
      <c r="AU113" s="1021"/>
      <c r="AV113" s="1022"/>
      <c r="AW113" s="1022"/>
      <c r="AX113" s="1022"/>
      <c r="AY113" s="1022"/>
      <c r="AZ113" s="897" t="s">
        <v>439</v>
      </c>
      <c r="BA113" s="832"/>
      <c r="BB113" s="832"/>
      <c r="BC113" s="832"/>
      <c r="BD113" s="832"/>
      <c r="BE113" s="832"/>
      <c r="BF113" s="832"/>
      <c r="BG113" s="832"/>
      <c r="BH113" s="832"/>
      <c r="BI113" s="832"/>
      <c r="BJ113" s="832"/>
      <c r="BK113" s="832"/>
      <c r="BL113" s="832"/>
      <c r="BM113" s="832"/>
      <c r="BN113" s="832"/>
      <c r="BO113" s="832"/>
      <c r="BP113" s="833"/>
      <c r="BQ113" s="898">
        <v>3162</v>
      </c>
      <c r="BR113" s="899"/>
      <c r="BS113" s="899"/>
      <c r="BT113" s="899"/>
      <c r="BU113" s="899"/>
      <c r="BV113" s="899">
        <v>2677</v>
      </c>
      <c r="BW113" s="899"/>
      <c r="BX113" s="899"/>
      <c r="BY113" s="899"/>
      <c r="BZ113" s="899"/>
      <c r="CA113" s="899">
        <v>2190</v>
      </c>
      <c r="CB113" s="899"/>
      <c r="CC113" s="899"/>
      <c r="CD113" s="899"/>
      <c r="CE113" s="899"/>
      <c r="CF113" s="960">
        <v>0.1</v>
      </c>
      <c r="CG113" s="961"/>
      <c r="CH113" s="961"/>
      <c r="CI113" s="961"/>
      <c r="CJ113" s="961"/>
      <c r="CK113" s="1016"/>
      <c r="CL113" s="903"/>
      <c r="CM113" s="906" t="s">
        <v>440</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129</v>
      </c>
      <c r="DH113" s="862"/>
      <c r="DI113" s="862"/>
      <c r="DJ113" s="862"/>
      <c r="DK113" s="863"/>
      <c r="DL113" s="864" t="s">
        <v>129</v>
      </c>
      <c r="DM113" s="862"/>
      <c r="DN113" s="862"/>
      <c r="DO113" s="862"/>
      <c r="DP113" s="863"/>
      <c r="DQ113" s="864" t="s">
        <v>129</v>
      </c>
      <c r="DR113" s="862"/>
      <c r="DS113" s="862"/>
      <c r="DT113" s="862"/>
      <c r="DU113" s="863"/>
      <c r="DV113" s="909" t="s">
        <v>129</v>
      </c>
      <c r="DW113" s="910"/>
      <c r="DX113" s="910"/>
      <c r="DY113" s="910"/>
      <c r="DZ113" s="911"/>
    </row>
    <row r="114" spans="1:130" s="247" customFormat="1" ht="26.25" customHeight="1" x14ac:dyDescent="0.15">
      <c r="A114" s="1003"/>
      <c r="B114" s="1004"/>
      <c r="C114" s="832" t="s">
        <v>441</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342</v>
      </c>
      <c r="AB114" s="862"/>
      <c r="AC114" s="862"/>
      <c r="AD114" s="862"/>
      <c r="AE114" s="863"/>
      <c r="AF114" s="864">
        <v>342</v>
      </c>
      <c r="AG114" s="862"/>
      <c r="AH114" s="862"/>
      <c r="AI114" s="862"/>
      <c r="AJ114" s="863"/>
      <c r="AK114" s="864">
        <v>342</v>
      </c>
      <c r="AL114" s="862"/>
      <c r="AM114" s="862"/>
      <c r="AN114" s="862"/>
      <c r="AO114" s="863"/>
      <c r="AP114" s="909">
        <v>0</v>
      </c>
      <c r="AQ114" s="910"/>
      <c r="AR114" s="910"/>
      <c r="AS114" s="910"/>
      <c r="AT114" s="911"/>
      <c r="AU114" s="1021"/>
      <c r="AV114" s="1022"/>
      <c r="AW114" s="1022"/>
      <c r="AX114" s="1022"/>
      <c r="AY114" s="1022"/>
      <c r="AZ114" s="897" t="s">
        <v>442</v>
      </c>
      <c r="BA114" s="832"/>
      <c r="BB114" s="832"/>
      <c r="BC114" s="832"/>
      <c r="BD114" s="832"/>
      <c r="BE114" s="832"/>
      <c r="BF114" s="832"/>
      <c r="BG114" s="832"/>
      <c r="BH114" s="832"/>
      <c r="BI114" s="832"/>
      <c r="BJ114" s="832"/>
      <c r="BK114" s="832"/>
      <c r="BL114" s="832"/>
      <c r="BM114" s="832"/>
      <c r="BN114" s="832"/>
      <c r="BO114" s="832"/>
      <c r="BP114" s="833"/>
      <c r="BQ114" s="898" t="s">
        <v>129</v>
      </c>
      <c r="BR114" s="899"/>
      <c r="BS114" s="899"/>
      <c r="BT114" s="899"/>
      <c r="BU114" s="899"/>
      <c r="BV114" s="899" t="s">
        <v>129</v>
      </c>
      <c r="BW114" s="899"/>
      <c r="BX114" s="899"/>
      <c r="BY114" s="899"/>
      <c r="BZ114" s="899"/>
      <c r="CA114" s="899">
        <v>32267</v>
      </c>
      <c r="CB114" s="899"/>
      <c r="CC114" s="899"/>
      <c r="CD114" s="899"/>
      <c r="CE114" s="899"/>
      <c r="CF114" s="960">
        <v>1.3</v>
      </c>
      <c r="CG114" s="961"/>
      <c r="CH114" s="961"/>
      <c r="CI114" s="961"/>
      <c r="CJ114" s="961"/>
      <c r="CK114" s="1016"/>
      <c r="CL114" s="903"/>
      <c r="CM114" s="906" t="s">
        <v>443</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129</v>
      </c>
      <c r="DH114" s="862"/>
      <c r="DI114" s="862"/>
      <c r="DJ114" s="862"/>
      <c r="DK114" s="863"/>
      <c r="DL114" s="864" t="s">
        <v>129</v>
      </c>
      <c r="DM114" s="862"/>
      <c r="DN114" s="862"/>
      <c r="DO114" s="862"/>
      <c r="DP114" s="863"/>
      <c r="DQ114" s="864" t="s">
        <v>129</v>
      </c>
      <c r="DR114" s="862"/>
      <c r="DS114" s="862"/>
      <c r="DT114" s="862"/>
      <c r="DU114" s="863"/>
      <c r="DV114" s="909" t="s">
        <v>129</v>
      </c>
      <c r="DW114" s="910"/>
      <c r="DX114" s="910"/>
      <c r="DY114" s="910"/>
      <c r="DZ114" s="911"/>
    </row>
    <row r="115" spans="1:130" s="247" customFormat="1" ht="26.25" customHeight="1" x14ac:dyDescent="0.15">
      <c r="A115" s="1003"/>
      <c r="B115" s="1004"/>
      <c r="C115" s="832" t="s">
        <v>444</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t="s">
        <v>129</v>
      </c>
      <c r="AB115" s="1008"/>
      <c r="AC115" s="1008"/>
      <c r="AD115" s="1008"/>
      <c r="AE115" s="1009"/>
      <c r="AF115" s="1010" t="s">
        <v>129</v>
      </c>
      <c r="AG115" s="1008"/>
      <c r="AH115" s="1008"/>
      <c r="AI115" s="1008"/>
      <c r="AJ115" s="1009"/>
      <c r="AK115" s="1010" t="s">
        <v>129</v>
      </c>
      <c r="AL115" s="1008"/>
      <c r="AM115" s="1008"/>
      <c r="AN115" s="1008"/>
      <c r="AO115" s="1009"/>
      <c r="AP115" s="1011" t="s">
        <v>129</v>
      </c>
      <c r="AQ115" s="1012"/>
      <c r="AR115" s="1012"/>
      <c r="AS115" s="1012"/>
      <c r="AT115" s="1013"/>
      <c r="AU115" s="1021"/>
      <c r="AV115" s="1022"/>
      <c r="AW115" s="1022"/>
      <c r="AX115" s="1022"/>
      <c r="AY115" s="1022"/>
      <c r="AZ115" s="897" t="s">
        <v>445</v>
      </c>
      <c r="BA115" s="832"/>
      <c r="BB115" s="832"/>
      <c r="BC115" s="832"/>
      <c r="BD115" s="832"/>
      <c r="BE115" s="832"/>
      <c r="BF115" s="832"/>
      <c r="BG115" s="832"/>
      <c r="BH115" s="832"/>
      <c r="BI115" s="832"/>
      <c r="BJ115" s="832"/>
      <c r="BK115" s="832"/>
      <c r="BL115" s="832"/>
      <c r="BM115" s="832"/>
      <c r="BN115" s="832"/>
      <c r="BO115" s="832"/>
      <c r="BP115" s="833"/>
      <c r="BQ115" s="898" t="s">
        <v>129</v>
      </c>
      <c r="BR115" s="899"/>
      <c r="BS115" s="899"/>
      <c r="BT115" s="899"/>
      <c r="BU115" s="899"/>
      <c r="BV115" s="899" t="s">
        <v>129</v>
      </c>
      <c r="BW115" s="899"/>
      <c r="BX115" s="899"/>
      <c r="BY115" s="899"/>
      <c r="BZ115" s="899"/>
      <c r="CA115" s="899" t="s">
        <v>129</v>
      </c>
      <c r="CB115" s="899"/>
      <c r="CC115" s="899"/>
      <c r="CD115" s="899"/>
      <c r="CE115" s="899"/>
      <c r="CF115" s="960" t="s">
        <v>129</v>
      </c>
      <c r="CG115" s="961"/>
      <c r="CH115" s="961"/>
      <c r="CI115" s="961"/>
      <c r="CJ115" s="961"/>
      <c r="CK115" s="1016"/>
      <c r="CL115" s="903"/>
      <c r="CM115" s="897" t="s">
        <v>446</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129</v>
      </c>
      <c r="DH115" s="862"/>
      <c r="DI115" s="862"/>
      <c r="DJ115" s="862"/>
      <c r="DK115" s="863"/>
      <c r="DL115" s="864" t="s">
        <v>129</v>
      </c>
      <c r="DM115" s="862"/>
      <c r="DN115" s="862"/>
      <c r="DO115" s="862"/>
      <c r="DP115" s="863"/>
      <c r="DQ115" s="864" t="s">
        <v>129</v>
      </c>
      <c r="DR115" s="862"/>
      <c r="DS115" s="862"/>
      <c r="DT115" s="862"/>
      <c r="DU115" s="863"/>
      <c r="DV115" s="909" t="s">
        <v>129</v>
      </c>
      <c r="DW115" s="910"/>
      <c r="DX115" s="910"/>
      <c r="DY115" s="910"/>
      <c r="DZ115" s="911"/>
    </row>
    <row r="116" spans="1:130" s="247" customFormat="1" ht="26.25" customHeight="1" x14ac:dyDescent="0.15">
      <c r="A116" s="1005"/>
      <c r="B116" s="1006"/>
      <c r="C116" s="965" t="s">
        <v>447</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129</v>
      </c>
      <c r="AB116" s="862"/>
      <c r="AC116" s="862"/>
      <c r="AD116" s="862"/>
      <c r="AE116" s="863"/>
      <c r="AF116" s="864" t="s">
        <v>129</v>
      </c>
      <c r="AG116" s="862"/>
      <c r="AH116" s="862"/>
      <c r="AI116" s="862"/>
      <c r="AJ116" s="863"/>
      <c r="AK116" s="864" t="s">
        <v>129</v>
      </c>
      <c r="AL116" s="862"/>
      <c r="AM116" s="862"/>
      <c r="AN116" s="862"/>
      <c r="AO116" s="863"/>
      <c r="AP116" s="909" t="s">
        <v>129</v>
      </c>
      <c r="AQ116" s="910"/>
      <c r="AR116" s="910"/>
      <c r="AS116" s="910"/>
      <c r="AT116" s="911"/>
      <c r="AU116" s="1021"/>
      <c r="AV116" s="1022"/>
      <c r="AW116" s="1022"/>
      <c r="AX116" s="1022"/>
      <c r="AY116" s="1022"/>
      <c r="AZ116" s="948" t="s">
        <v>448</v>
      </c>
      <c r="BA116" s="949"/>
      <c r="BB116" s="949"/>
      <c r="BC116" s="949"/>
      <c r="BD116" s="949"/>
      <c r="BE116" s="949"/>
      <c r="BF116" s="949"/>
      <c r="BG116" s="949"/>
      <c r="BH116" s="949"/>
      <c r="BI116" s="949"/>
      <c r="BJ116" s="949"/>
      <c r="BK116" s="949"/>
      <c r="BL116" s="949"/>
      <c r="BM116" s="949"/>
      <c r="BN116" s="949"/>
      <c r="BO116" s="949"/>
      <c r="BP116" s="950"/>
      <c r="BQ116" s="898" t="s">
        <v>129</v>
      </c>
      <c r="BR116" s="899"/>
      <c r="BS116" s="899"/>
      <c r="BT116" s="899"/>
      <c r="BU116" s="899"/>
      <c r="BV116" s="899" t="s">
        <v>129</v>
      </c>
      <c r="BW116" s="899"/>
      <c r="BX116" s="899"/>
      <c r="BY116" s="899"/>
      <c r="BZ116" s="899"/>
      <c r="CA116" s="899" t="s">
        <v>129</v>
      </c>
      <c r="CB116" s="899"/>
      <c r="CC116" s="899"/>
      <c r="CD116" s="899"/>
      <c r="CE116" s="899"/>
      <c r="CF116" s="960" t="s">
        <v>129</v>
      </c>
      <c r="CG116" s="961"/>
      <c r="CH116" s="961"/>
      <c r="CI116" s="961"/>
      <c r="CJ116" s="961"/>
      <c r="CK116" s="1016"/>
      <c r="CL116" s="903"/>
      <c r="CM116" s="906" t="s">
        <v>449</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129</v>
      </c>
      <c r="DH116" s="862"/>
      <c r="DI116" s="862"/>
      <c r="DJ116" s="862"/>
      <c r="DK116" s="863"/>
      <c r="DL116" s="864" t="s">
        <v>129</v>
      </c>
      <c r="DM116" s="862"/>
      <c r="DN116" s="862"/>
      <c r="DO116" s="862"/>
      <c r="DP116" s="863"/>
      <c r="DQ116" s="864" t="s">
        <v>129</v>
      </c>
      <c r="DR116" s="862"/>
      <c r="DS116" s="862"/>
      <c r="DT116" s="862"/>
      <c r="DU116" s="863"/>
      <c r="DV116" s="909" t="s">
        <v>129</v>
      </c>
      <c r="DW116" s="910"/>
      <c r="DX116" s="910"/>
      <c r="DY116" s="910"/>
      <c r="DZ116" s="911"/>
    </row>
    <row r="117" spans="1:130" s="247" customFormat="1" ht="26.25" customHeight="1" x14ac:dyDescent="0.15">
      <c r="A117" s="986" t="s">
        <v>187</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450</v>
      </c>
      <c r="Z117" s="988"/>
      <c r="AA117" s="993">
        <v>506456</v>
      </c>
      <c r="AB117" s="994"/>
      <c r="AC117" s="994"/>
      <c r="AD117" s="994"/>
      <c r="AE117" s="995"/>
      <c r="AF117" s="996">
        <v>574401</v>
      </c>
      <c r="AG117" s="994"/>
      <c r="AH117" s="994"/>
      <c r="AI117" s="994"/>
      <c r="AJ117" s="995"/>
      <c r="AK117" s="996">
        <v>573578</v>
      </c>
      <c r="AL117" s="994"/>
      <c r="AM117" s="994"/>
      <c r="AN117" s="994"/>
      <c r="AO117" s="995"/>
      <c r="AP117" s="997"/>
      <c r="AQ117" s="998"/>
      <c r="AR117" s="998"/>
      <c r="AS117" s="998"/>
      <c r="AT117" s="999"/>
      <c r="AU117" s="1021"/>
      <c r="AV117" s="1022"/>
      <c r="AW117" s="1022"/>
      <c r="AX117" s="1022"/>
      <c r="AY117" s="1022"/>
      <c r="AZ117" s="948" t="s">
        <v>451</v>
      </c>
      <c r="BA117" s="949"/>
      <c r="BB117" s="949"/>
      <c r="BC117" s="949"/>
      <c r="BD117" s="949"/>
      <c r="BE117" s="949"/>
      <c r="BF117" s="949"/>
      <c r="BG117" s="949"/>
      <c r="BH117" s="949"/>
      <c r="BI117" s="949"/>
      <c r="BJ117" s="949"/>
      <c r="BK117" s="949"/>
      <c r="BL117" s="949"/>
      <c r="BM117" s="949"/>
      <c r="BN117" s="949"/>
      <c r="BO117" s="949"/>
      <c r="BP117" s="950"/>
      <c r="BQ117" s="898" t="s">
        <v>129</v>
      </c>
      <c r="BR117" s="899"/>
      <c r="BS117" s="899"/>
      <c r="BT117" s="899"/>
      <c r="BU117" s="899"/>
      <c r="BV117" s="899" t="s">
        <v>129</v>
      </c>
      <c r="BW117" s="899"/>
      <c r="BX117" s="899"/>
      <c r="BY117" s="899"/>
      <c r="BZ117" s="899"/>
      <c r="CA117" s="899" t="s">
        <v>129</v>
      </c>
      <c r="CB117" s="899"/>
      <c r="CC117" s="899"/>
      <c r="CD117" s="899"/>
      <c r="CE117" s="899"/>
      <c r="CF117" s="960" t="s">
        <v>129</v>
      </c>
      <c r="CG117" s="961"/>
      <c r="CH117" s="961"/>
      <c r="CI117" s="961"/>
      <c r="CJ117" s="961"/>
      <c r="CK117" s="1016"/>
      <c r="CL117" s="903"/>
      <c r="CM117" s="906" t="s">
        <v>452</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129</v>
      </c>
      <c r="DH117" s="862"/>
      <c r="DI117" s="862"/>
      <c r="DJ117" s="862"/>
      <c r="DK117" s="863"/>
      <c r="DL117" s="864" t="s">
        <v>129</v>
      </c>
      <c r="DM117" s="862"/>
      <c r="DN117" s="862"/>
      <c r="DO117" s="862"/>
      <c r="DP117" s="863"/>
      <c r="DQ117" s="864" t="s">
        <v>129</v>
      </c>
      <c r="DR117" s="862"/>
      <c r="DS117" s="862"/>
      <c r="DT117" s="862"/>
      <c r="DU117" s="863"/>
      <c r="DV117" s="909" t="s">
        <v>129</v>
      </c>
      <c r="DW117" s="910"/>
      <c r="DX117" s="910"/>
      <c r="DY117" s="910"/>
      <c r="DZ117" s="911"/>
    </row>
    <row r="118" spans="1:130" s="247" customFormat="1" ht="26.25" customHeight="1" x14ac:dyDescent="0.15">
      <c r="A118" s="986" t="s">
        <v>425</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423</v>
      </c>
      <c r="AB118" s="987"/>
      <c r="AC118" s="987"/>
      <c r="AD118" s="987"/>
      <c r="AE118" s="988"/>
      <c r="AF118" s="989" t="s">
        <v>305</v>
      </c>
      <c r="AG118" s="987"/>
      <c r="AH118" s="987"/>
      <c r="AI118" s="987"/>
      <c r="AJ118" s="988"/>
      <c r="AK118" s="989" t="s">
        <v>304</v>
      </c>
      <c r="AL118" s="987"/>
      <c r="AM118" s="987"/>
      <c r="AN118" s="987"/>
      <c r="AO118" s="988"/>
      <c r="AP118" s="990" t="s">
        <v>424</v>
      </c>
      <c r="AQ118" s="991"/>
      <c r="AR118" s="991"/>
      <c r="AS118" s="991"/>
      <c r="AT118" s="992"/>
      <c r="AU118" s="1021"/>
      <c r="AV118" s="1022"/>
      <c r="AW118" s="1022"/>
      <c r="AX118" s="1022"/>
      <c r="AY118" s="1022"/>
      <c r="AZ118" s="964" t="s">
        <v>453</v>
      </c>
      <c r="BA118" s="965"/>
      <c r="BB118" s="965"/>
      <c r="BC118" s="965"/>
      <c r="BD118" s="965"/>
      <c r="BE118" s="965"/>
      <c r="BF118" s="965"/>
      <c r="BG118" s="965"/>
      <c r="BH118" s="965"/>
      <c r="BI118" s="965"/>
      <c r="BJ118" s="965"/>
      <c r="BK118" s="965"/>
      <c r="BL118" s="965"/>
      <c r="BM118" s="965"/>
      <c r="BN118" s="965"/>
      <c r="BO118" s="965"/>
      <c r="BP118" s="966"/>
      <c r="BQ118" s="967" t="s">
        <v>129</v>
      </c>
      <c r="BR118" s="930"/>
      <c r="BS118" s="930"/>
      <c r="BT118" s="930"/>
      <c r="BU118" s="930"/>
      <c r="BV118" s="930" t="s">
        <v>129</v>
      </c>
      <c r="BW118" s="930"/>
      <c r="BX118" s="930"/>
      <c r="BY118" s="930"/>
      <c r="BZ118" s="930"/>
      <c r="CA118" s="930" t="s">
        <v>129</v>
      </c>
      <c r="CB118" s="930"/>
      <c r="CC118" s="930"/>
      <c r="CD118" s="930"/>
      <c r="CE118" s="930"/>
      <c r="CF118" s="960" t="s">
        <v>129</v>
      </c>
      <c r="CG118" s="961"/>
      <c r="CH118" s="961"/>
      <c r="CI118" s="961"/>
      <c r="CJ118" s="961"/>
      <c r="CK118" s="1016"/>
      <c r="CL118" s="903"/>
      <c r="CM118" s="906" t="s">
        <v>454</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129</v>
      </c>
      <c r="DH118" s="862"/>
      <c r="DI118" s="862"/>
      <c r="DJ118" s="862"/>
      <c r="DK118" s="863"/>
      <c r="DL118" s="864" t="s">
        <v>129</v>
      </c>
      <c r="DM118" s="862"/>
      <c r="DN118" s="862"/>
      <c r="DO118" s="862"/>
      <c r="DP118" s="863"/>
      <c r="DQ118" s="864" t="s">
        <v>129</v>
      </c>
      <c r="DR118" s="862"/>
      <c r="DS118" s="862"/>
      <c r="DT118" s="862"/>
      <c r="DU118" s="863"/>
      <c r="DV118" s="909" t="s">
        <v>129</v>
      </c>
      <c r="DW118" s="910"/>
      <c r="DX118" s="910"/>
      <c r="DY118" s="910"/>
      <c r="DZ118" s="911"/>
    </row>
    <row r="119" spans="1:130" s="247" customFormat="1" ht="26.25" customHeight="1" x14ac:dyDescent="0.15">
      <c r="A119" s="900" t="s">
        <v>428</v>
      </c>
      <c r="B119" s="901"/>
      <c r="C119" s="976" t="s">
        <v>429</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129</v>
      </c>
      <c r="AB119" s="980"/>
      <c r="AC119" s="980"/>
      <c r="AD119" s="980"/>
      <c r="AE119" s="981"/>
      <c r="AF119" s="982" t="s">
        <v>129</v>
      </c>
      <c r="AG119" s="980"/>
      <c r="AH119" s="980"/>
      <c r="AI119" s="980"/>
      <c r="AJ119" s="981"/>
      <c r="AK119" s="982" t="s">
        <v>129</v>
      </c>
      <c r="AL119" s="980"/>
      <c r="AM119" s="980"/>
      <c r="AN119" s="980"/>
      <c r="AO119" s="981"/>
      <c r="AP119" s="983" t="s">
        <v>129</v>
      </c>
      <c r="AQ119" s="984"/>
      <c r="AR119" s="984"/>
      <c r="AS119" s="984"/>
      <c r="AT119" s="985"/>
      <c r="AU119" s="1023"/>
      <c r="AV119" s="1024"/>
      <c r="AW119" s="1024"/>
      <c r="AX119" s="1024"/>
      <c r="AY119" s="1024"/>
      <c r="AZ119" s="278" t="s">
        <v>187</v>
      </c>
      <c r="BA119" s="278"/>
      <c r="BB119" s="278"/>
      <c r="BC119" s="278"/>
      <c r="BD119" s="278"/>
      <c r="BE119" s="278"/>
      <c r="BF119" s="278"/>
      <c r="BG119" s="278"/>
      <c r="BH119" s="278"/>
      <c r="BI119" s="278"/>
      <c r="BJ119" s="278"/>
      <c r="BK119" s="278"/>
      <c r="BL119" s="278"/>
      <c r="BM119" s="278"/>
      <c r="BN119" s="278"/>
      <c r="BO119" s="962" t="s">
        <v>455</v>
      </c>
      <c r="BP119" s="963"/>
      <c r="BQ119" s="967">
        <v>6187870</v>
      </c>
      <c r="BR119" s="930"/>
      <c r="BS119" s="930"/>
      <c r="BT119" s="930"/>
      <c r="BU119" s="930"/>
      <c r="BV119" s="930">
        <v>6376455</v>
      </c>
      <c r="BW119" s="930"/>
      <c r="BX119" s="930"/>
      <c r="BY119" s="930"/>
      <c r="BZ119" s="930"/>
      <c r="CA119" s="930">
        <v>6241967</v>
      </c>
      <c r="CB119" s="930"/>
      <c r="CC119" s="930"/>
      <c r="CD119" s="930"/>
      <c r="CE119" s="930"/>
      <c r="CF119" s="828"/>
      <c r="CG119" s="829"/>
      <c r="CH119" s="829"/>
      <c r="CI119" s="829"/>
      <c r="CJ119" s="919"/>
      <c r="CK119" s="1017"/>
      <c r="CL119" s="905"/>
      <c r="CM119" s="923" t="s">
        <v>456</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129</v>
      </c>
      <c r="DH119" s="845"/>
      <c r="DI119" s="845"/>
      <c r="DJ119" s="845"/>
      <c r="DK119" s="846"/>
      <c r="DL119" s="847" t="s">
        <v>129</v>
      </c>
      <c r="DM119" s="845"/>
      <c r="DN119" s="845"/>
      <c r="DO119" s="845"/>
      <c r="DP119" s="846"/>
      <c r="DQ119" s="847" t="s">
        <v>129</v>
      </c>
      <c r="DR119" s="845"/>
      <c r="DS119" s="845"/>
      <c r="DT119" s="845"/>
      <c r="DU119" s="846"/>
      <c r="DV119" s="933" t="s">
        <v>129</v>
      </c>
      <c r="DW119" s="934"/>
      <c r="DX119" s="934"/>
      <c r="DY119" s="934"/>
      <c r="DZ119" s="935"/>
    </row>
    <row r="120" spans="1:130" s="247" customFormat="1" ht="26.25" customHeight="1" x14ac:dyDescent="0.15">
      <c r="A120" s="902"/>
      <c r="B120" s="903"/>
      <c r="C120" s="906" t="s">
        <v>433</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129</v>
      </c>
      <c r="AB120" s="862"/>
      <c r="AC120" s="862"/>
      <c r="AD120" s="862"/>
      <c r="AE120" s="863"/>
      <c r="AF120" s="864" t="s">
        <v>129</v>
      </c>
      <c r="AG120" s="862"/>
      <c r="AH120" s="862"/>
      <c r="AI120" s="862"/>
      <c r="AJ120" s="863"/>
      <c r="AK120" s="864" t="s">
        <v>129</v>
      </c>
      <c r="AL120" s="862"/>
      <c r="AM120" s="862"/>
      <c r="AN120" s="862"/>
      <c r="AO120" s="863"/>
      <c r="AP120" s="909" t="s">
        <v>129</v>
      </c>
      <c r="AQ120" s="910"/>
      <c r="AR120" s="910"/>
      <c r="AS120" s="910"/>
      <c r="AT120" s="911"/>
      <c r="AU120" s="968" t="s">
        <v>457</v>
      </c>
      <c r="AV120" s="969"/>
      <c r="AW120" s="969"/>
      <c r="AX120" s="969"/>
      <c r="AY120" s="970"/>
      <c r="AZ120" s="945" t="s">
        <v>458</v>
      </c>
      <c r="BA120" s="890"/>
      <c r="BB120" s="890"/>
      <c r="BC120" s="890"/>
      <c r="BD120" s="890"/>
      <c r="BE120" s="890"/>
      <c r="BF120" s="890"/>
      <c r="BG120" s="890"/>
      <c r="BH120" s="890"/>
      <c r="BI120" s="890"/>
      <c r="BJ120" s="890"/>
      <c r="BK120" s="890"/>
      <c r="BL120" s="890"/>
      <c r="BM120" s="890"/>
      <c r="BN120" s="890"/>
      <c r="BO120" s="890"/>
      <c r="BP120" s="891"/>
      <c r="BQ120" s="946">
        <v>2133396</v>
      </c>
      <c r="BR120" s="927"/>
      <c r="BS120" s="927"/>
      <c r="BT120" s="927"/>
      <c r="BU120" s="927"/>
      <c r="BV120" s="927">
        <v>2324022</v>
      </c>
      <c r="BW120" s="927"/>
      <c r="BX120" s="927"/>
      <c r="BY120" s="927"/>
      <c r="BZ120" s="927"/>
      <c r="CA120" s="927">
        <v>2030329</v>
      </c>
      <c r="CB120" s="927"/>
      <c r="CC120" s="927"/>
      <c r="CD120" s="927"/>
      <c r="CE120" s="927"/>
      <c r="CF120" s="951">
        <v>80.3</v>
      </c>
      <c r="CG120" s="952"/>
      <c r="CH120" s="952"/>
      <c r="CI120" s="952"/>
      <c r="CJ120" s="952"/>
      <c r="CK120" s="953" t="s">
        <v>459</v>
      </c>
      <c r="CL120" s="937"/>
      <c r="CM120" s="937"/>
      <c r="CN120" s="937"/>
      <c r="CO120" s="938"/>
      <c r="CP120" s="957" t="s">
        <v>405</v>
      </c>
      <c r="CQ120" s="958"/>
      <c r="CR120" s="958"/>
      <c r="CS120" s="958"/>
      <c r="CT120" s="958"/>
      <c r="CU120" s="958"/>
      <c r="CV120" s="958"/>
      <c r="CW120" s="958"/>
      <c r="CX120" s="958"/>
      <c r="CY120" s="958"/>
      <c r="CZ120" s="958"/>
      <c r="DA120" s="958"/>
      <c r="DB120" s="958"/>
      <c r="DC120" s="958"/>
      <c r="DD120" s="958"/>
      <c r="DE120" s="958"/>
      <c r="DF120" s="959"/>
      <c r="DG120" s="946">
        <v>2037196</v>
      </c>
      <c r="DH120" s="927"/>
      <c r="DI120" s="927"/>
      <c r="DJ120" s="927"/>
      <c r="DK120" s="927"/>
      <c r="DL120" s="927">
        <v>2109504</v>
      </c>
      <c r="DM120" s="927"/>
      <c r="DN120" s="927"/>
      <c r="DO120" s="927"/>
      <c r="DP120" s="927"/>
      <c r="DQ120" s="927">
        <v>2015259</v>
      </c>
      <c r="DR120" s="927"/>
      <c r="DS120" s="927"/>
      <c r="DT120" s="927"/>
      <c r="DU120" s="927"/>
      <c r="DV120" s="928">
        <v>79.7</v>
      </c>
      <c r="DW120" s="928"/>
      <c r="DX120" s="928"/>
      <c r="DY120" s="928"/>
      <c r="DZ120" s="929"/>
    </row>
    <row r="121" spans="1:130" s="247" customFormat="1" ht="26.25" customHeight="1" x14ac:dyDescent="0.15">
      <c r="A121" s="902"/>
      <c r="B121" s="903"/>
      <c r="C121" s="948" t="s">
        <v>460</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129</v>
      </c>
      <c r="AB121" s="862"/>
      <c r="AC121" s="862"/>
      <c r="AD121" s="862"/>
      <c r="AE121" s="863"/>
      <c r="AF121" s="864" t="s">
        <v>129</v>
      </c>
      <c r="AG121" s="862"/>
      <c r="AH121" s="862"/>
      <c r="AI121" s="862"/>
      <c r="AJ121" s="863"/>
      <c r="AK121" s="864" t="s">
        <v>129</v>
      </c>
      <c r="AL121" s="862"/>
      <c r="AM121" s="862"/>
      <c r="AN121" s="862"/>
      <c r="AO121" s="863"/>
      <c r="AP121" s="909" t="s">
        <v>129</v>
      </c>
      <c r="AQ121" s="910"/>
      <c r="AR121" s="910"/>
      <c r="AS121" s="910"/>
      <c r="AT121" s="911"/>
      <c r="AU121" s="971"/>
      <c r="AV121" s="972"/>
      <c r="AW121" s="972"/>
      <c r="AX121" s="972"/>
      <c r="AY121" s="973"/>
      <c r="AZ121" s="897" t="s">
        <v>461</v>
      </c>
      <c r="BA121" s="832"/>
      <c r="BB121" s="832"/>
      <c r="BC121" s="832"/>
      <c r="BD121" s="832"/>
      <c r="BE121" s="832"/>
      <c r="BF121" s="832"/>
      <c r="BG121" s="832"/>
      <c r="BH121" s="832"/>
      <c r="BI121" s="832"/>
      <c r="BJ121" s="832"/>
      <c r="BK121" s="832"/>
      <c r="BL121" s="832"/>
      <c r="BM121" s="832"/>
      <c r="BN121" s="832"/>
      <c r="BO121" s="832"/>
      <c r="BP121" s="833"/>
      <c r="BQ121" s="898">
        <v>13777</v>
      </c>
      <c r="BR121" s="899"/>
      <c r="BS121" s="899"/>
      <c r="BT121" s="899"/>
      <c r="BU121" s="899"/>
      <c r="BV121" s="899">
        <v>9889</v>
      </c>
      <c r="BW121" s="899"/>
      <c r="BX121" s="899"/>
      <c r="BY121" s="899"/>
      <c r="BZ121" s="899"/>
      <c r="CA121" s="899">
        <v>5987</v>
      </c>
      <c r="CB121" s="899"/>
      <c r="CC121" s="899"/>
      <c r="CD121" s="899"/>
      <c r="CE121" s="899"/>
      <c r="CF121" s="960">
        <v>0.2</v>
      </c>
      <c r="CG121" s="961"/>
      <c r="CH121" s="961"/>
      <c r="CI121" s="961"/>
      <c r="CJ121" s="961"/>
      <c r="CK121" s="954"/>
      <c r="CL121" s="940"/>
      <c r="CM121" s="940"/>
      <c r="CN121" s="940"/>
      <c r="CO121" s="941"/>
      <c r="CP121" s="920" t="s">
        <v>401</v>
      </c>
      <c r="CQ121" s="921"/>
      <c r="CR121" s="921"/>
      <c r="CS121" s="921"/>
      <c r="CT121" s="921"/>
      <c r="CU121" s="921"/>
      <c r="CV121" s="921"/>
      <c r="CW121" s="921"/>
      <c r="CX121" s="921"/>
      <c r="CY121" s="921"/>
      <c r="CZ121" s="921"/>
      <c r="DA121" s="921"/>
      <c r="DB121" s="921"/>
      <c r="DC121" s="921"/>
      <c r="DD121" s="921"/>
      <c r="DE121" s="921"/>
      <c r="DF121" s="922"/>
      <c r="DG121" s="898" t="s">
        <v>129</v>
      </c>
      <c r="DH121" s="899"/>
      <c r="DI121" s="899"/>
      <c r="DJ121" s="899"/>
      <c r="DK121" s="899"/>
      <c r="DL121" s="899" t="s">
        <v>129</v>
      </c>
      <c r="DM121" s="899"/>
      <c r="DN121" s="899"/>
      <c r="DO121" s="899"/>
      <c r="DP121" s="899"/>
      <c r="DQ121" s="899" t="s">
        <v>129</v>
      </c>
      <c r="DR121" s="899"/>
      <c r="DS121" s="899"/>
      <c r="DT121" s="899"/>
      <c r="DU121" s="899"/>
      <c r="DV121" s="876" t="s">
        <v>129</v>
      </c>
      <c r="DW121" s="876"/>
      <c r="DX121" s="876"/>
      <c r="DY121" s="876"/>
      <c r="DZ121" s="877"/>
    </row>
    <row r="122" spans="1:130" s="247" customFormat="1" ht="26.25" customHeight="1" x14ac:dyDescent="0.15">
      <c r="A122" s="902"/>
      <c r="B122" s="903"/>
      <c r="C122" s="906" t="s">
        <v>443</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129</v>
      </c>
      <c r="AB122" s="862"/>
      <c r="AC122" s="862"/>
      <c r="AD122" s="862"/>
      <c r="AE122" s="863"/>
      <c r="AF122" s="864" t="s">
        <v>129</v>
      </c>
      <c r="AG122" s="862"/>
      <c r="AH122" s="862"/>
      <c r="AI122" s="862"/>
      <c r="AJ122" s="863"/>
      <c r="AK122" s="864" t="s">
        <v>129</v>
      </c>
      <c r="AL122" s="862"/>
      <c r="AM122" s="862"/>
      <c r="AN122" s="862"/>
      <c r="AO122" s="863"/>
      <c r="AP122" s="909" t="s">
        <v>129</v>
      </c>
      <c r="AQ122" s="910"/>
      <c r="AR122" s="910"/>
      <c r="AS122" s="910"/>
      <c r="AT122" s="911"/>
      <c r="AU122" s="971"/>
      <c r="AV122" s="972"/>
      <c r="AW122" s="972"/>
      <c r="AX122" s="972"/>
      <c r="AY122" s="973"/>
      <c r="AZ122" s="964" t="s">
        <v>462</v>
      </c>
      <c r="BA122" s="965"/>
      <c r="BB122" s="965"/>
      <c r="BC122" s="965"/>
      <c r="BD122" s="965"/>
      <c r="BE122" s="965"/>
      <c r="BF122" s="965"/>
      <c r="BG122" s="965"/>
      <c r="BH122" s="965"/>
      <c r="BI122" s="965"/>
      <c r="BJ122" s="965"/>
      <c r="BK122" s="965"/>
      <c r="BL122" s="965"/>
      <c r="BM122" s="965"/>
      <c r="BN122" s="965"/>
      <c r="BO122" s="965"/>
      <c r="BP122" s="966"/>
      <c r="BQ122" s="967">
        <v>4256617</v>
      </c>
      <c r="BR122" s="930"/>
      <c r="BS122" s="930"/>
      <c r="BT122" s="930"/>
      <c r="BU122" s="930"/>
      <c r="BV122" s="930">
        <v>4274803</v>
      </c>
      <c r="BW122" s="930"/>
      <c r="BX122" s="930"/>
      <c r="BY122" s="930"/>
      <c r="BZ122" s="930"/>
      <c r="CA122" s="930">
        <v>4118133</v>
      </c>
      <c r="CB122" s="930"/>
      <c r="CC122" s="930"/>
      <c r="CD122" s="930"/>
      <c r="CE122" s="930"/>
      <c r="CF122" s="931">
        <v>162.80000000000001</v>
      </c>
      <c r="CG122" s="932"/>
      <c r="CH122" s="932"/>
      <c r="CI122" s="932"/>
      <c r="CJ122" s="932"/>
      <c r="CK122" s="954"/>
      <c r="CL122" s="940"/>
      <c r="CM122" s="940"/>
      <c r="CN122" s="940"/>
      <c r="CO122" s="941"/>
      <c r="CP122" s="920" t="s">
        <v>402</v>
      </c>
      <c r="CQ122" s="921"/>
      <c r="CR122" s="921"/>
      <c r="CS122" s="921"/>
      <c r="CT122" s="921"/>
      <c r="CU122" s="921"/>
      <c r="CV122" s="921"/>
      <c r="CW122" s="921"/>
      <c r="CX122" s="921"/>
      <c r="CY122" s="921"/>
      <c r="CZ122" s="921"/>
      <c r="DA122" s="921"/>
      <c r="DB122" s="921"/>
      <c r="DC122" s="921"/>
      <c r="DD122" s="921"/>
      <c r="DE122" s="921"/>
      <c r="DF122" s="922"/>
      <c r="DG122" s="898" t="s">
        <v>129</v>
      </c>
      <c r="DH122" s="899"/>
      <c r="DI122" s="899"/>
      <c r="DJ122" s="899"/>
      <c r="DK122" s="899"/>
      <c r="DL122" s="899" t="s">
        <v>129</v>
      </c>
      <c r="DM122" s="899"/>
      <c r="DN122" s="899"/>
      <c r="DO122" s="899"/>
      <c r="DP122" s="899"/>
      <c r="DQ122" s="899" t="s">
        <v>129</v>
      </c>
      <c r="DR122" s="899"/>
      <c r="DS122" s="899"/>
      <c r="DT122" s="899"/>
      <c r="DU122" s="899"/>
      <c r="DV122" s="876" t="s">
        <v>129</v>
      </c>
      <c r="DW122" s="876"/>
      <c r="DX122" s="876"/>
      <c r="DY122" s="876"/>
      <c r="DZ122" s="877"/>
    </row>
    <row r="123" spans="1:130" s="247" customFormat="1" ht="26.25" customHeight="1" x14ac:dyDescent="0.15">
      <c r="A123" s="902"/>
      <c r="B123" s="903"/>
      <c r="C123" s="906" t="s">
        <v>449</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129</v>
      </c>
      <c r="AB123" s="862"/>
      <c r="AC123" s="862"/>
      <c r="AD123" s="862"/>
      <c r="AE123" s="863"/>
      <c r="AF123" s="864" t="s">
        <v>129</v>
      </c>
      <c r="AG123" s="862"/>
      <c r="AH123" s="862"/>
      <c r="AI123" s="862"/>
      <c r="AJ123" s="863"/>
      <c r="AK123" s="864" t="s">
        <v>129</v>
      </c>
      <c r="AL123" s="862"/>
      <c r="AM123" s="862"/>
      <c r="AN123" s="862"/>
      <c r="AO123" s="863"/>
      <c r="AP123" s="909" t="s">
        <v>129</v>
      </c>
      <c r="AQ123" s="910"/>
      <c r="AR123" s="910"/>
      <c r="AS123" s="910"/>
      <c r="AT123" s="911"/>
      <c r="AU123" s="974"/>
      <c r="AV123" s="975"/>
      <c r="AW123" s="975"/>
      <c r="AX123" s="975"/>
      <c r="AY123" s="975"/>
      <c r="AZ123" s="278" t="s">
        <v>187</v>
      </c>
      <c r="BA123" s="278"/>
      <c r="BB123" s="278"/>
      <c r="BC123" s="278"/>
      <c r="BD123" s="278"/>
      <c r="BE123" s="278"/>
      <c r="BF123" s="278"/>
      <c r="BG123" s="278"/>
      <c r="BH123" s="278"/>
      <c r="BI123" s="278"/>
      <c r="BJ123" s="278"/>
      <c r="BK123" s="278"/>
      <c r="BL123" s="278"/>
      <c r="BM123" s="278"/>
      <c r="BN123" s="278"/>
      <c r="BO123" s="962" t="s">
        <v>463</v>
      </c>
      <c r="BP123" s="963"/>
      <c r="BQ123" s="917">
        <v>6403790</v>
      </c>
      <c r="BR123" s="918"/>
      <c r="BS123" s="918"/>
      <c r="BT123" s="918"/>
      <c r="BU123" s="918"/>
      <c r="BV123" s="918">
        <v>6608714</v>
      </c>
      <c r="BW123" s="918"/>
      <c r="BX123" s="918"/>
      <c r="BY123" s="918"/>
      <c r="BZ123" s="918"/>
      <c r="CA123" s="918">
        <v>6154449</v>
      </c>
      <c r="CB123" s="918"/>
      <c r="CC123" s="918"/>
      <c r="CD123" s="918"/>
      <c r="CE123" s="918"/>
      <c r="CF123" s="828"/>
      <c r="CG123" s="829"/>
      <c r="CH123" s="829"/>
      <c r="CI123" s="829"/>
      <c r="CJ123" s="919"/>
      <c r="CK123" s="954"/>
      <c r="CL123" s="940"/>
      <c r="CM123" s="940"/>
      <c r="CN123" s="940"/>
      <c r="CO123" s="941"/>
      <c r="CP123" s="920" t="s">
        <v>400</v>
      </c>
      <c r="CQ123" s="921"/>
      <c r="CR123" s="921"/>
      <c r="CS123" s="921"/>
      <c r="CT123" s="921"/>
      <c r="CU123" s="921"/>
      <c r="CV123" s="921"/>
      <c r="CW123" s="921"/>
      <c r="CX123" s="921"/>
      <c r="CY123" s="921"/>
      <c r="CZ123" s="921"/>
      <c r="DA123" s="921"/>
      <c r="DB123" s="921"/>
      <c r="DC123" s="921"/>
      <c r="DD123" s="921"/>
      <c r="DE123" s="921"/>
      <c r="DF123" s="922"/>
      <c r="DG123" s="861" t="s">
        <v>129</v>
      </c>
      <c r="DH123" s="862"/>
      <c r="DI123" s="862"/>
      <c r="DJ123" s="862"/>
      <c r="DK123" s="863"/>
      <c r="DL123" s="864" t="s">
        <v>129</v>
      </c>
      <c r="DM123" s="862"/>
      <c r="DN123" s="862"/>
      <c r="DO123" s="862"/>
      <c r="DP123" s="863"/>
      <c r="DQ123" s="864" t="s">
        <v>129</v>
      </c>
      <c r="DR123" s="862"/>
      <c r="DS123" s="862"/>
      <c r="DT123" s="862"/>
      <c r="DU123" s="863"/>
      <c r="DV123" s="909" t="s">
        <v>129</v>
      </c>
      <c r="DW123" s="910"/>
      <c r="DX123" s="910"/>
      <c r="DY123" s="910"/>
      <c r="DZ123" s="911"/>
    </row>
    <row r="124" spans="1:130" s="247" customFormat="1" ht="26.25" customHeight="1" thickBot="1" x14ac:dyDescent="0.2">
      <c r="A124" s="902"/>
      <c r="B124" s="903"/>
      <c r="C124" s="906" t="s">
        <v>452</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129</v>
      </c>
      <c r="AB124" s="862"/>
      <c r="AC124" s="862"/>
      <c r="AD124" s="862"/>
      <c r="AE124" s="863"/>
      <c r="AF124" s="864" t="s">
        <v>129</v>
      </c>
      <c r="AG124" s="862"/>
      <c r="AH124" s="862"/>
      <c r="AI124" s="862"/>
      <c r="AJ124" s="863"/>
      <c r="AK124" s="864" t="s">
        <v>129</v>
      </c>
      <c r="AL124" s="862"/>
      <c r="AM124" s="862"/>
      <c r="AN124" s="862"/>
      <c r="AO124" s="863"/>
      <c r="AP124" s="909" t="s">
        <v>129</v>
      </c>
      <c r="AQ124" s="910"/>
      <c r="AR124" s="910"/>
      <c r="AS124" s="910"/>
      <c r="AT124" s="911"/>
      <c r="AU124" s="912" t="s">
        <v>464</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t="s">
        <v>129</v>
      </c>
      <c r="BR124" s="916"/>
      <c r="BS124" s="916"/>
      <c r="BT124" s="916"/>
      <c r="BU124" s="916"/>
      <c r="BV124" s="916" t="s">
        <v>129</v>
      </c>
      <c r="BW124" s="916"/>
      <c r="BX124" s="916"/>
      <c r="BY124" s="916"/>
      <c r="BZ124" s="916"/>
      <c r="CA124" s="916">
        <v>3.4</v>
      </c>
      <c r="CB124" s="916"/>
      <c r="CC124" s="916"/>
      <c r="CD124" s="916"/>
      <c r="CE124" s="916"/>
      <c r="CF124" s="806"/>
      <c r="CG124" s="807"/>
      <c r="CH124" s="807"/>
      <c r="CI124" s="807"/>
      <c r="CJ124" s="947"/>
      <c r="CK124" s="955"/>
      <c r="CL124" s="955"/>
      <c r="CM124" s="955"/>
      <c r="CN124" s="955"/>
      <c r="CO124" s="956"/>
      <c r="CP124" s="920" t="s">
        <v>465</v>
      </c>
      <c r="CQ124" s="921"/>
      <c r="CR124" s="921"/>
      <c r="CS124" s="921"/>
      <c r="CT124" s="921"/>
      <c r="CU124" s="921"/>
      <c r="CV124" s="921"/>
      <c r="CW124" s="921"/>
      <c r="CX124" s="921"/>
      <c r="CY124" s="921"/>
      <c r="CZ124" s="921"/>
      <c r="DA124" s="921"/>
      <c r="DB124" s="921"/>
      <c r="DC124" s="921"/>
      <c r="DD124" s="921"/>
      <c r="DE124" s="921"/>
      <c r="DF124" s="922"/>
      <c r="DG124" s="844">
        <v>2583</v>
      </c>
      <c r="DH124" s="845"/>
      <c r="DI124" s="845"/>
      <c r="DJ124" s="845"/>
      <c r="DK124" s="846"/>
      <c r="DL124" s="847">
        <v>859</v>
      </c>
      <c r="DM124" s="845"/>
      <c r="DN124" s="845"/>
      <c r="DO124" s="845"/>
      <c r="DP124" s="846"/>
      <c r="DQ124" s="847" t="s">
        <v>129</v>
      </c>
      <c r="DR124" s="845"/>
      <c r="DS124" s="845"/>
      <c r="DT124" s="845"/>
      <c r="DU124" s="846"/>
      <c r="DV124" s="933" t="s">
        <v>129</v>
      </c>
      <c r="DW124" s="934"/>
      <c r="DX124" s="934"/>
      <c r="DY124" s="934"/>
      <c r="DZ124" s="935"/>
    </row>
    <row r="125" spans="1:130" s="247" customFormat="1" ht="26.25" customHeight="1" x14ac:dyDescent="0.15">
      <c r="A125" s="902"/>
      <c r="B125" s="903"/>
      <c r="C125" s="906" t="s">
        <v>454</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129</v>
      </c>
      <c r="AB125" s="862"/>
      <c r="AC125" s="862"/>
      <c r="AD125" s="862"/>
      <c r="AE125" s="863"/>
      <c r="AF125" s="864" t="s">
        <v>129</v>
      </c>
      <c r="AG125" s="862"/>
      <c r="AH125" s="862"/>
      <c r="AI125" s="862"/>
      <c r="AJ125" s="863"/>
      <c r="AK125" s="864" t="s">
        <v>129</v>
      </c>
      <c r="AL125" s="862"/>
      <c r="AM125" s="862"/>
      <c r="AN125" s="862"/>
      <c r="AO125" s="863"/>
      <c r="AP125" s="909" t="s">
        <v>129</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466</v>
      </c>
      <c r="CL125" s="937"/>
      <c r="CM125" s="937"/>
      <c r="CN125" s="937"/>
      <c r="CO125" s="938"/>
      <c r="CP125" s="945" t="s">
        <v>467</v>
      </c>
      <c r="CQ125" s="890"/>
      <c r="CR125" s="890"/>
      <c r="CS125" s="890"/>
      <c r="CT125" s="890"/>
      <c r="CU125" s="890"/>
      <c r="CV125" s="890"/>
      <c r="CW125" s="890"/>
      <c r="CX125" s="890"/>
      <c r="CY125" s="890"/>
      <c r="CZ125" s="890"/>
      <c r="DA125" s="890"/>
      <c r="DB125" s="890"/>
      <c r="DC125" s="890"/>
      <c r="DD125" s="890"/>
      <c r="DE125" s="890"/>
      <c r="DF125" s="891"/>
      <c r="DG125" s="946" t="s">
        <v>129</v>
      </c>
      <c r="DH125" s="927"/>
      <c r="DI125" s="927"/>
      <c r="DJ125" s="927"/>
      <c r="DK125" s="927"/>
      <c r="DL125" s="927" t="s">
        <v>129</v>
      </c>
      <c r="DM125" s="927"/>
      <c r="DN125" s="927"/>
      <c r="DO125" s="927"/>
      <c r="DP125" s="927"/>
      <c r="DQ125" s="927" t="s">
        <v>129</v>
      </c>
      <c r="DR125" s="927"/>
      <c r="DS125" s="927"/>
      <c r="DT125" s="927"/>
      <c r="DU125" s="927"/>
      <c r="DV125" s="928" t="s">
        <v>129</v>
      </c>
      <c r="DW125" s="928"/>
      <c r="DX125" s="928"/>
      <c r="DY125" s="928"/>
      <c r="DZ125" s="929"/>
    </row>
    <row r="126" spans="1:130" s="247" customFormat="1" ht="26.25" customHeight="1" thickBot="1" x14ac:dyDescent="0.2">
      <c r="A126" s="902"/>
      <c r="B126" s="903"/>
      <c r="C126" s="906" t="s">
        <v>456</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129</v>
      </c>
      <c r="AB126" s="862"/>
      <c r="AC126" s="862"/>
      <c r="AD126" s="862"/>
      <c r="AE126" s="863"/>
      <c r="AF126" s="864" t="s">
        <v>129</v>
      </c>
      <c r="AG126" s="862"/>
      <c r="AH126" s="862"/>
      <c r="AI126" s="862"/>
      <c r="AJ126" s="863"/>
      <c r="AK126" s="864" t="s">
        <v>129</v>
      </c>
      <c r="AL126" s="862"/>
      <c r="AM126" s="862"/>
      <c r="AN126" s="862"/>
      <c r="AO126" s="863"/>
      <c r="AP126" s="909" t="s">
        <v>129</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468</v>
      </c>
      <c r="CQ126" s="832"/>
      <c r="CR126" s="832"/>
      <c r="CS126" s="832"/>
      <c r="CT126" s="832"/>
      <c r="CU126" s="832"/>
      <c r="CV126" s="832"/>
      <c r="CW126" s="832"/>
      <c r="CX126" s="832"/>
      <c r="CY126" s="832"/>
      <c r="CZ126" s="832"/>
      <c r="DA126" s="832"/>
      <c r="DB126" s="832"/>
      <c r="DC126" s="832"/>
      <c r="DD126" s="832"/>
      <c r="DE126" s="832"/>
      <c r="DF126" s="833"/>
      <c r="DG126" s="898" t="s">
        <v>129</v>
      </c>
      <c r="DH126" s="899"/>
      <c r="DI126" s="899"/>
      <c r="DJ126" s="899"/>
      <c r="DK126" s="899"/>
      <c r="DL126" s="899" t="s">
        <v>129</v>
      </c>
      <c r="DM126" s="899"/>
      <c r="DN126" s="899"/>
      <c r="DO126" s="899"/>
      <c r="DP126" s="899"/>
      <c r="DQ126" s="899" t="s">
        <v>129</v>
      </c>
      <c r="DR126" s="899"/>
      <c r="DS126" s="899"/>
      <c r="DT126" s="899"/>
      <c r="DU126" s="899"/>
      <c r="DV126" s="876" t="s">
        <v>129</v>
      </c>
      <c r="DW126" s="876"/>
      <c r="DX126" s="876"/>
      <c r="DY126" s="876"/>
      <c r="DZ126" s="877"/>
    </row>
    <row r="127" spans="1:130" s="247" customFormat="1" ht="26.25" customHeight="1" x14ac:dyDescent="0.15">
      <c r="A127" s="904"/>
      <c r="B127" s="905"/>
      <c r="C127" s="923" t="s">
        <v>469</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129</v>
      </c>
      <c r="AB127" s="862"/>
      <c r="AC127" s="862"/>
      <c r="AD127" s="862"/>
      <c r="AE127" s="863"/>
      <c r="AF127" s="864" t="s">
        <v>129</v>
      </c>
      <c r="AG127" s="862"/>
      <c r="AH127" s="862"/>
      <c r="AI127" s="862"/>
      <c r="AJ127" s="863"/>
      <c r="AK127" s="864" t="s">
        <v>129</v>
      </c>
      <c r="AL127" s="862"/>
      <c r="AM127" s="862"/>
      <c r="AN127" s="862"/>
      <c r="AO127" s="863"/>
      <c r="AP127" s="909" t="s">
        <v>129</v>
      </c>
      <c r="AQ127" s="910"/>
      <c r="AR127" s="910"/>
      <c r="AS127" s="910"/>
      <c r="AT127" s="911"/>
      <c r="AU127" s="283"/>
      <c r="AV127" s="283"/>
      <c r="AW127" s="283"/>
      <c r="AX127" s="926" t="s">
        <v>470</v>
      </c>
      <c r="AY127" s="894"/>
      <c r="AZ127" s="894"/>
      <c r="BA127" s="894"/>
      <c r="BB127" s="894"/>
      <c r="BC127" s="894"/>
      <c r="BD127" s="894"/>
      <c r="BE127" s="895"/>
      <c r="BF127" s="893" t="s">
        <v>471</v>
      </c>
      <c r="BG127" s="894"/>
      <c r="BH127" s="894"/>
      <c r="BI127" s="894"/>
      <c r="BJ127" s="894"/>
      <c r="BK127" s="894"/>
      <c r="BL127" s="895"/>
      <c r="BM127" s="893" t="s">
        <v>472</v>
      </c>
      <c r="BN127" s="894"/>
      <c r="BO127" s="894"/>
      <c r="BP127" s="894"/>
      <c r="BQ127" s="894"/>
      <c r="BR127" s="894"/>
      <c r="BS127" s="895"/>
      <c r="BT127" s="893" t="s">
        <v>473</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474</v>
      </c>
      <c r="CQ127" s="832"/>
      <c r="CR127" s="832"/>
      <c r="CS127" s="832"/>
      <c r="CT127" s="832"/>
      <c r="CU127" s="832"/>
      <c r="CV127" s="832"/>
      <c r="CW127" s="832"/>
      <c r="CX127" s="832"/>
      <c r="CY127" s="832"/>
      <c r="CZ127" s="832"/>
      <c r="DA127" s="832"/>
      <c r="DB127" s="832"/>
      <c r="DC127" s="832"/>
      <c r="DD127" s="832"/>
      <c r="DE127" s="832"/>
      <c r="DF127" s="833"/>
      <c r="DG127" s="898" t="s">
        <v>129</v>
      </c>
      <c r="DH127" s="899"/>
      <c r="DI127" s="899"/>
      <c r="DJ127" s="899"/>
      <c r="DK127" s="899"/>
      <c r="DL127" s="899" t="s">
        <v>129</v>
      </c>
      <c r="DM127" s="899"/>
      <c r="DN127" s="899"/>
      <c r="DO127" s="899"/>
      <c r="DP127" s="899"/>
      <c r="DQ127" s="899" t="s">
        <v>129</v>
      </c>
      <c r="DR127" s="899"/>
      <c r="DS127" s="899"/>
      <c r="DT127" s="899"/>
      <c r="DU127" s="899"/>
      <c r="DV127" s="876" t="s">
        <v>129</v>
      </c>
      <c r="DW127" s="876"/>
      <c r="DX127" s="876"/>
      <c r="DY127" s="876"/>
      <c r="DZ127" s="877"/>
    </row>
    <row r="128" spans="1:130" s="247" customFormat="1" ht="26.25" customHeight="1" thickBot="1" x14ac:dyDescent="0.2">
      <c r="A128" s="878" t="s">
        <v>475</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476</v>
      </c>
      <c r="X128" s="880"/>
      <c r="Y128" s="880"/>
      <c r="Z128" s="881"/>
      <c r="AA128" s="882">
        <v>3864</v>
      </c>
      <c r="AB128" s="883"/>
      <c r="AC128" s="883"/>
      <c r="AD128" s="883"/>
      <c r="AE128" s="884"/>
      <c r="AF128" s="885">
        <v>4157</v>
      </c>
      <c r="AG128" s="883"/>
      <c r="AH128" s="883"/>
      <c r="AI128" s="883"/>
      <c r="AJ128" s="884"/>
      <c r="AK128" s="885">
        <v>4341</v>
      </c>
      <c r="AL128" s="883"/>
      <c r="AM128" s="883"/>
      <c r="AN128" s="883"/>
      <c r="AO128" s="884"/>
      <c r="AP128" s="886"/>
      <c r="AQ128" s="887"/>
      <c r="AR128" s="887"/>
      <c r="AS128" s="887"/>
      <c r="AT128" s="888"/>
      <c r="AU128" s="283"/>
      <c r="AV128" s="283"/>
      <c r="AW128" s="283"/>
      <c r="AX128" s="889" t="s">
        <v>477</v>
      </c>
      <c r="AY128" s="890"/>
      <c r="AZ128" s="890"/>
      <c r="BA128" s="890"/>
      <c r="BB128" s="890"/>
      <c r="BC128" s="890"/>
      <c r="BD128" s="890"/>
      <c r="BE128" s="891"/>
      <c r="BF128" s="868" t="s">
        <v>129</v>
      </c>
      <c r="BG128" s="869"/>
      <c r="BH128" s="869"/>
      <c r="BI128" s="869"/>
      <c r="BJ128" s="869"/>
      <c r="BK128" s="869"/>
      <c r="BL128" s="892"/>
      <c r="BM128" s="868">
        <v>15</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478</v>
      </c>
      <c r="CQ128" s="810"/>
      <c r="CR128" s="810"/>
      <c r="CS128" s="810"/>
      <c r="CT128" s="810"/>
      <c r="CU128" s="810"/>
      <c r="CV128" s="810"/>
      <c r="CW128" s="810"/>
      <c r="CX128" s="810"/>
      <c r="CY128" s="810"/>
      <c r="CZ128" s="810"/>
      <c r="DA128" s="810"/>
      <c r="DB128" s="810"/>
      <c r="DC128" s="810"/>
      <c r="DD128" s="810"/>
      <c r="DE128" s="810"/>
      <c r="DF128" s="811"/>
      <c r="DG128" s="872" t="s">
        <v>129</v>
      </c>
      <c r="DH128" s="873"/>
      <c r="DI128" s="873"/>
      <c r="DJ128" s="873"/>
      <c r="DK128" s="873"/>
      <c r="DL128" s="873" t="s">
        <v>129</v>
      </c>
      <c r="DM128" s="873"/>
      <c r="DN128" s="873"/>
      <c r="DO128" s="873"/>
      <c r="DP128" s="873"/>
      <c r="DQ128" s="873" t="s">
        <v>129</v>
      </c>
      <c r="DR128" s="873"/>
      <c r="DS128" s="873"/>
      <c r="DT128" s="873"/>
      <c r="DU128" s="873"/>
      <c r="DV128" s="874" t="s">
        <v>129</v>
      </c>
      <c r="DW128" s="874"/>
      <c r="DX128" s="874"/>
      <c r="DY128" s="874"/>
      <c r="DZ128" s="875"/>
    </row>
    <row r="129" spans="1:131" s="247" customFormat="1" ht="26.25" customHeight="1" x14ac:dyDescent="0.15">
      <c r="A129" s="856" t="s">
        <v>107</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479</v>
      </c>
      <c r="X129" s="859"/>
      <c r="Y129" s="859"/>
      <c r="Z129" s="860"/>
      <c r="AA129" s="861">
        <v>2830352</v>
      </c>
      <c r="AB129" s="862"/>
      <c r="AC129" s="862"/>
      <c r="AD129" s="862"/>
      <c r="AE129" s="863"/>
      <c r="AF129" s="864">
        <v>2868704</v>
      </c>
      <c r="AG129" s="862"/>
      <c r="AH129" s="862"/>
      <c r="AI129" s="862"/>
      <c r="AJ129" s="863"/>
      <c r="AK129" s="864">
        <v>2910540</v>
      </c>
      <c r="AL129" s="862"/>
      <c r="AM129" s="862"/>
      <c r="AN129" s="862"/>
      <c r="AO129" s="863"/>
      <c r="AP129" s="865"/>
      <c r="AQ129" s="866"/>
      <c r="AR129" s="866"/>
      <c r="AS129" s="866"/>
      <c r="AT129" s="867"/>
      <c r="AU129" s="285"/>
      <c r="AV129" s="285"/>
      <c r="AW129" s="285"/>
      <c r="AX129" s="831" t="s">
        <v>480</v>
      </c>
      <c r="AY129" s="832"/>
      <c r="AZ129" s="832"/>
      <c r="BA129" s="832"/>
      <c r="BB129" s="832"/>
      <c r="BC129" s="832"/>
      <c r="BD129" s="832"/>
      <c r="BE129" s="833"/>
      <c r="BF129" s="851" t="s">
        <v>129</v>
      </c>
      <c r="BG129" s="852"/>
      <c r="BH129" s="852"/>
      <c r="BI129" s="852"/>
      <c r="BJ129" s="852"/>
      <c r="BK129" s="852"/>
      <c r="BL129" s="853"/>
      <c r="BM129" s="851">
        <v>20</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481</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482</v>
      </c>
      <c r="X130" s="859"/>
      <c r="Y130" s="859"/>
      <c r="Z130" s="860"/>
      <c r="AA130" s="861">
        <v>368789</v>
      </c>
      <c r="AB130" s="862"/>
      <c r="AC130" s="862"/>
      <c r="AD130" s="862"/>
      <c r="AE130" s="863"/>
      <c r="AF130" s="864">
        <v>376941</v>
      </c>
      <c r="AG130" s="862"/>
      <c r="AH130" s="862"/>
      <c r="AI130" s="862"/>
      <c r="AJ130" s="863"/>
      <c r="AK130" s="864">
        <v>381425</v>
      </c>
      <c r="AL130" s="862"/>
      <c r="AM130" s="862"/>
      <c r="AN130" s="862"/>
      <c r="AO130" s="863"/>
      <c r="AP130" s="865"/>
      <c r="AQ130" s="866"/>
      <c r="AR130" s="866"/>
      <c r="AS130" s="866"/>
      <c r="AT130" s="867"/>
      <c r="AU130" s="285"/>
      <c r="AV130" s="285"/>
      <c r="AW130" s="285"/>
      <c r="AX130" s="831" t="s">
        <v>483</v>
      </c>
      <c r="AY130" s="832"/>
      <c r="AZ130" s="832"/>
      <c r="BA130" s="832"/>
      <c r="BB130" s="832"/>
      <c r="BC130" s="832"/>
      <c r="BD130" s="832"/>
      <c r="BE130" s="833"/>
      <c r="BF130" s="834">
        <v>6.8</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484</v>
      </c>
      <c r="X131" s="842"/>
      <c r="Y131" s="842"/>
      <c r="Z131" s="843"/>
      <c r="AA131" s="844">
        <v>2461563</v>
      </c>
      <c r="AB131" s="845"/>
      <c r="AC131" s="845"/>
      <c r="AD131" s="845"/>
      <c r="AE131" s="846"/>
      <c r="AF131" s="847">
        <v>2491763</v>
      </c>
      <c r="AG131" s="845"/>
      <c r="AH131" s="845"/>
      <c r="AI131" s="845"/>
      <c r="AJ131" s="846"/>
      <c r="AK131" s="847">
        <v>2529115</v>
      </c>
      <c r="AL131" s="845"/>
      <c r="AM131" s="845"/>
      <c r="AN131" s="845"/>
      <c r="AO131" s="846"/>
      <c r="AP131" s="848"/>
      <c r="AQ131" s="849"/>
      <c r="AR131" s="849"/>
      <c r="AS131" s="849"/>
      <c r="AT131" s="850"/>
      <c r="AU131" s="285"/>
      <c r="AV131" s="285"/>
      <c r="AW131" s="285"/>
      <c r="AX131" s="809" t="s">
        <v>485</v>
      </c>
      <c r="AY131" s="810"/>
      <c r="AZ131" s="810"/>
      <c r="BA131" s="810"/>
      <c r="BB131" s="810"/>
      <c r="BC131" s="810"/>
      <c r="BD131" s="810"/>
      <c r="BE131" s="811"/>
      <c r="BF131" s="812">
        <v>3.4</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486</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487</v>
      </c>
      <c r="W132" s="822"/>
      <c r="X132" s="822"/>
      <c r="Y132" s="822"/>
      <c r="Z132" s="823"/>
      <c r="AA132" s="824">
        <v>5.4356926879999996</v>
      </c>
      <c r="AB132" s="825"/>
      <c r="AC132" s="825"/>
      <c r="AD132" s="825"/>
      <c r="AE132" s="826"/>
      <c r="AF132" s="827">
        <v>7.757680004</v>
      </c>
      <c r="AG132" s="825"/>
      <c r="AH132" s="825"/>
      <c r="AI132" s="825"/>
      <c r="AJ132" s="826"/>
      <c r="AK132" s="827">
        <v>7.4259968409999999</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488</v>
      </c>
      <c r="W133" s="801"/>
      <c r="X133" s="801"/>
      <c r="Y133" s="801"/>
      <c r="Z133" s="802"/>
      <c r="AA133" s="803">
        <v>6</v>
      </c>
      <c r="AB133" s="804"/>
      <c r="AC133" s="804"/>
      <c r="AD133" s="804"/>
      <c r="AE133" s="805"/>
      <c r="AF133" s="803">
        <v>6.7</v>
      </c>
      <c r="AG133" s="804"/>
      <c r="AH133" s="804"/>
      <c r="AI133" s="804"/>
      <c r="AJ133" s="805"/>
      <c r="AK133" s="803">
        <v>6.8</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NOv0idSnka2jZ+hJK52D778iYMrsOU+F6P5BJBi5ck3kH4WVCGGU4pOM0iR4HJDk2gn+LpmxFssy3sdl7MYkEQ==" saltValue="aE6+X+p12wu5s1P2q0A63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B67" zoomScaleNormal="85" zoomScaleSheetLayoutView="100" workbookViewId="0">
      <selection activeCell="AI74" sqref="AI74"/>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489</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FgEW3l2dBUkK7/6Z5ormBS2hg7go0xp/QtBnjugQPQWJ0vWpTRA9/iKVGlFa5+RnbAjfnIy8jfpddjvQMr6wfg==" saltValue="WPFXw7a9TguzDjT9KZnXl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D52" zoomScaleNormal="100" zoomScaleSheetLayoutView="55" workbookViewId="0">
      <selection activeCell="AI74" sqref="AI74"/>
    </sheetView>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XIVrEO13tu/2yNjQNO6B5ITQUOZZh+sxNptFLgO6kbIVlGHJ0gplL7JuFmHKJCgXhnexFnNcAImCnvrC5cxUw==" saltValue="EubB1b3m/85X0jagMW6wf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D15" workbookViewId="0">
      <selection activeCell="AI74" sqref="AI74"/>
    </sheetView>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490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491</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492</v>
      </c>
      <c r="AP7" s="304"/>
      <c r="AQ7" s="305" t="s">
        <v>493</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494</v>
      </c>
      <c r="AQ8" s="311" t="s">
        <v>495</v>
      </c>
      <c r="AR8" s="312" t="s">
        <v>496</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497</v>
      </c>
      <c r="AL9" s="1231"/>
      <c r="AM9" s="1231"/>
      <c r="AN9" s="1232"/>
      <c r="AO9" s="313">
        <v>906248</v>
      </c>
      <c r="AP9" s="313">
        <v>82982</v>
      </c>
      <c r="AQ9" s="314">
        <v>92300</v>
      </c>
      <c r="AR9" s="315">
        <v>-10.1</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498</v>
      </c>
      <c r="AL10" s="1231"/>
      <c r="AM10" s="1231"/>
      <c r="AN10" s="1232"/>
      <c r="AO10" s="316">
        <v>230743</v>
      </c>
      <c r="AP10" s="316">
        <v>21128</v>
      </c>
      <c r="AQ10" s="317">
        <v>10627</v>
      </c>
      <c r="AR10" s="318">
        <v>98.8</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499</v>
      </c>
      <c r="AL11" s="1231"/>
      <c r="AM11" s="1231"/>
      <c r="AN11" s="1232"/>
      <c r="AO11" s="316">
        <v>18627</v>
      </c>
      <c r="AP11" s="316">
        <v>1706</v>
      </c>
      <c r="AQ11" s="317">
        <v>14044</v>
      </c>
      <c r="AR11" s="318">
        <v>-87.9</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500</v>
      </c>
      <c r="AL12" s="1231"/>
      <c r="AM12" s="1231"/>
      <c r="AN12" s="1232"/>
      <c r="AO12" s="316" t="s">
        <v>501</v>
      </c>
      <c r="AP12" s="316" t="s">
        <v>501</v>
      </c>
      <c r="AQ12" s="317">
        <v>859</v>
      </c>
      <c r="AR12" s="318" t="s">
        <v>501</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502</v>
      </c>
      <c r="AL13" s="1231"/>
      <c r="AM13" s="1231"/>
      <c r="AN13" s="1232"/>
      <c r="AO13" s="316" t="s">
        <v>501</v>
      </c>
      <c r="AP13" s="316" t="s">
        <v>501</v>
      </c>
      <c r="AQ13" s="317">
        <v>30</v>
      </c>
      <c r="AR13" s="318" t="s">
        <v>501</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503</v>
      </c>
      <c r="AL14" s="1231"/>
      <c r="AM14" s="1231"/>
      <c r="AN14" s="1232"/>
      <c r="AO14" s="316">
        <v>23313</v>
      </c>
      <c r="AP14" s="316">
        <v>2135</v>
      </c>
      <c r="AQ14" s="317">
        <v>4161</v>
      </c>
      <c r="AR14" s="318">
        <v>-48.7</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504</v>
      </c>
      <c r="AL15" s="1231"/>
      <c r="AM15" s="1231"/>
      <c r="AN15" s="1232"/>
      <c r="AO15" s="316">
        <v>19736</v>
      </c>
      <c r="AP15" s="316">
        <v>1807</v>
      </c>
      <c r="AQ15" s="317">
        <v>2030</v>
      </c>
      <c r="AR15" s="318">
        <v>-11</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505</v>
      </c>
      <c r="AL16" s="1234"/>
      <c r="AM16" s="1234"/>
      <c r="AN16" s="1235"/>
      <c r="AO16" s="316">
        <v>-90321</v>
      </c>
      <c r="AP16" s="316">
        <v>-8270</v>
      </c>
      <c r="AQ16" s="317">
        <v>-8642</v>
      </c>
      <c r="AR16" s="318">
        <v>-4.3</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187</v>
      </c>
      <c r="AL17" s="1234"/>
      <c r="AM17" s="1234"/>
      <c r="AN17" s="1235"/>
      <c r="AO17" s="316">
        <v>1108346</v>
      </c>
      <c r="AP17" s="316">
        <v>101488</v>
      </c>
      <c r="AQ17" s="317">
        <v>115409</v>
      </c>
      <c r="AR17" s="318">
        <v>-12.1</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506</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507</v>
      </c>
      <c r="AP20" s="324" t="s">
        <v>508</v>
      </c>
      <c r="AQ20" s="325" t="s">
        <v>509</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510</v>
      </c>
      <c r="AL21" s="1228"/>
      <c r="AM21" s="1228"/>
      <c r="AN21" s="1229"/>
      <c r="AO21" s="328">
        <v>8.9700000000000006</v>
      </c>
      <c r="AP21" s="329">
        <v>10.59</v>
      </c>
      <c r="AQ21" s="330">
        <v>-1.62</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511</v>
      </c>
      <c r="AL22" s="1228"/>
      <c r="AM22" s="1228"/>
      <c r="AN22" s="1229"/>
      <c r="AO22" s="333">
        <v>100.7</v>
      </c>
      <c r="AP22" s="334">
        <v>96.7</v>
      </c>
      <c r="AQ22" s="335">
        <v>4</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512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513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514</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492</v>
      </c>
      <c r="AP30" s="304"/>
      <c r="AQ30" s="305" t="s">
        <v>493</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494</v>
      </c>
      <c r="AQ31" s="311" t="s">
        <v>495</v>
      </c>
      <c r="AR31" s="312" t="s">
        <v>496</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515</v>
      </c>
      <c r="AL32" s="1219"/>
      <c r="AM32" s="1219"/>
      <c r="AN32" s="1220"/>
      <c r="AO32" s="343">
        <v>321079</v>
      </c>
      <c r="AP32" s="343">
        <v>29400</v>
      </c>
      <c r="AQ32" s="344">
        <v>54047</v>
      </c>
      <c r="AR32" s="345">
        <v>-45.6</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516</v>
      </c>
      <c r="AL33" s="1219"/>
      <c r="AM33" s="1219"/>
      <c r="AN33" s="1220"/>
      <c r="AO33" s="343" t="s">
        <v>501</v>
      </c>
      <c r="AP33" s="343" t="s">
        <v>501</v>
      </c>
      <c r="AQ33" s="344" t="s">
        <v>501</v>
      </c>
      <c r="AR33" s="345" t="s">
        <v>501</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517</v>
      </c>
      <c r="AL34" s="1219"/>
      <c r="AM34" s="1219"/>
      <c r="AN34" s="1220"/>
      <c r="AO34" s="343" t="s">
        <v>501</v>
      </c>
      <c r="AP34" s="343" t="s">
        <v>501</v>
      </c>
      <c r="AQ34" s="344" t="s">
        <v>501</v>
      </c>
      <c r="AR34" s="345" t="s">
        <v>501</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518</v>
      </c>
      <c r="AL35" s="1219"/>
      <c r="AM35" s="1219"/>
      <c r="AN35" s="1220"/>
      <c r="AO35" s="343">
        <v>252157</v>
      </c>
      <c r="AP35" s="343">
        <v>23089</v>
      </c>
      <c r="AQ35" s="344">
        <v>14654</v>
      </c>
      <c r="AR35" s="345">
        <v>57.6</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519</v>
      </c>
      <c r="AL36" s="1219"/>
      <c r="AM36" s="1219"/>
      <c r="AN36" s="1220"/>
      <c r="AO36" s="343">
        <v>342</v>
      </c>
      <c r="AP36" s="343">
        <v>31</v>
      </c>
      <c r="AQ36" s="344">
        <v>3772</v>
      </c>
      <c r="AR36" s="345">
        <v>-99.2</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520</v>
      </c>
      <c r="AL37" s="1219"/>
      <c r="AM37" s="1219"/>
      <c r="AN37" s="1220"/>
      <c r="AO37" s="343" t="s">
        <v>501</v>
      </c>
      <c r="AP37" s="343" t="s">
        <v>501</v>
      </c>
      <c r="AQ37" s="344">
        <v>740</v>
      </c>
      <c r="AR37" s="345" t="s">
        <v>501</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521</v>
      </c>
      <c r="AL38" s="1222"/>
      <c r="AM38" s="1222"/>
      <c r="AN38" s="1223"/>
      <c r="AO38" s="346" t="s">
        <v>501</v>
      </c>
      <c r="AP38" s="346" t="s">
        <v>501</v>
      </c>
      <c r="AQ38" s="347">
        <v>12</v>
      </c>
      <c r="AR38" s="335" t="s">
        <v>501</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522</v>
      </c>
      <c r="AL39" s="1222"/>
      <c r="AM39" s="1222"/>
      <c r="AN39" s="1223"/>
      <c r="AO39" s="343">
        <v>-4341</v>
      </c>
      <c r="AP39" s="343">
        <v>-397</v>
      </c>
      <c r="AQ39" s="344">
        <v>-2627</v>
      </c>
      <c r="AR39" s="345">
        <v>-84.9</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523</v>
      </c>
      <c r="AL40" s="1219"/>
      <c r="AM40" s="1219"/>
      <c r="AN40" s="1220"/>
      <c r="AO40" s="343">
        <v>-381425</v>
      </c>
      <c r="AP40" s="343">
        <v>-34926</v>
      </c>
      <c r="AQ40" s="344">
        <v>-48398</v>
      </c>
      <c r="AR40" s="345">
        <v>-27.8</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297</v>
      </c>
      <c r="AL41" s="1225"/>
      <c r="AM41" s="1225"/>
      <c r="AN41" s="1226"/>
      <c r="AO41" s="343">
        <v>187812</v>
      </c>
      <c r="AP41" s="343">
        <v>17197</v>
      </c>
      <c r="AQ41" s="344">
        <v>22201</v>
      </c>
      <c r="AR41" s="345">
        <v>-22.5</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524</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525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526</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492</v>
      </c>
      <c r="AN49" s="1213" t="s">
        <v>527</v>
      </c>
      <c r="AO49" s="1214"/>
      <c r="AP49" s="1214"/>
      <c r="AQ49" s="1214"/>
      <c r="AR49" s="1215"/>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528</v>
      </c>
      <c r="AO50" s="360" t="s">
        <v>529</v>
      </c>
      <c r="AP50" s="361" t="s">
        <v>530</v>
      </c>
      <c r="AQ50" s="362" t="s">
        <v>531</v>
      </c>
      <c r="AR50" s="363" t="s">
        <v>532</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533</v>
      </c>
      <c r="AL51" s="356"/>
      <c r="AM51" s="364">
        <v>450820</v>
      </c>
      <c r="AN51" s="365">
        <v>43017</v>
      </c>
      <c r="AO51" s="366">
        <v>-44.7</v>
      </c>
      <c r="AP51" s="367">
        <v>106092</v>
      </c>
      <c r="AQ51" s="368">
        <v>-11.4</v>
      </c>
      <c r="AR51" s="369">
        <v>-33.299999999999997</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534</v>
      </c>
      <c r="AM52" s="372">
        <v>395637</v>
      </c>
      <c r="AN52" s="373">
        <v>37752</v>
      </c>
      <c r="AO52" s="374">
        <v>-32.9</v>
      </c>
      <c r="AP52" s="375">
        <v>44299</v>
      </c>
      <c r="AQ52" s="376">
        <v>-35.299999999999997</v>
      </c>
      <c r="AR52" s="377">
        <v>2.4</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535</v>
      </c>
      <c r="AL53" s="356"/>
      <c r="AM53" s="364">
        <v>266776</v>
      </c>
      <c r="AN53" s="365">
        <v>25087</v>
      </c>
      <c r="AO53" s="366">
        <v>-41.7</v>
      </c>
      <c r="AP53" s="367">
        <v>79466</v>
      </c>
      <c r="AQ53" s="368">
        <v>-25.1</v>
      </c>
      <c r="AR53" s="369">
        <v>-16.600000000000001</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534</v>
      </c>
      <c r="AM54" s="372">
        <v>155863</v>
      </c>
      <c r="AN54" s="373">
        <v>14657</v>
      </c>
      <c r="AO54" s="374">
        <v>-61.2</v>
      </c>
      <c r="AP54" s="375">
        <v>44645</v>
      </c>
      <c r="AQ54" s="376">
        <v>0.8</v>
      </c>
      <c r="AR54" s="377">
        <v>-62</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536</v>
      </c>
      <c r="AL55" s="356"/>
      <c r="AM55" s="364">
        <v>341169</v>
      </c>
      <c r="AN55" s="365">
        <v>31695</v>
      </c>
      <c r="AO55" s="366">
        <v>26.3</v>
      </c>
      <c r="AP55" s="367">
        <v>90072</v>
      </c>
      <c r="AQ55" s="368">
        <v>13.3</v>
      </c>
      <c r="AR55" s="369">
        <v>13</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534</v>
      </c>
      <c r="AM56" s="372">
        <v>134785</v>
      </c>
      <c r="AN56" s="373">
        <v>12522</v>
      </c>
      <c r="AO56" s="374">
        <v>-14.6</v>
      </c>
      <c r="AP56" s="375">
        <v>46083</v>
      </c>
      <c r="AQ56" s="376">
        <v>3.2</v>
      </c>
      <c r="AR56" s="377">
        <v>-17.8</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537</v>
      </c>
      <c r="AL57" s="356"/>
      <c r="AM57" s="364">
        <v>369999</v>
      </c>
      <c r="AN57" s="365">
        <v>34142</v>
      </c>
      <c r="AO57" s="366">
        <v>7.7</v>
      </c>
      <c r="AP57" s="367">
        <v>88328</v>
      </c>
      <c r="AQ57" s="368">
        <v>-1.9</v>
      </c>
      <c r="AR57" s="369">
        <v>9.6</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534</v>
      </c>
      <c r="AM58" s="372">
        <v>297903</v>
      </c>
      <c r="AN58" s="373">
        <v>27489</v>
      </c>
      <c r="AO58" s="374">
        <v>119.5</v>
      </c>
      <c r="AP58" s="375">
        <v>49013</v>
      </c>
      <c r="AQ58" s="376">
        <v>6.4</v>
      </c>
      <c r="AR58" s="377">
        <v>113.1</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538</v>
      </c>
      <c r="AL59" s="356"/>
      <c r="AM59" s="364">
        <v>282193</v>
      </c>
      <c r="AN59" s="365">
        <v>25839</v>
      </c>
      <c r="AO59" s="366">
        <v>-24.3</v>
      </c>
      <c r="AP59" s="367">
        <v>103390</v>
      </c>
      <c r="AQ59" s="368">
        <v>17.100000000000001</v>
      </c>
      <c r="AR59" s="369">
        <v>-41.4</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534</v>
      </c>
      <c r="AM60" s="372">
        <v>133880</v>
      </c>
      <c r="AN60" s="373">
        <v>12259</v>
      </c>
      <c r="AO60" s="374">
        <v>-55.4</v>
      </c>
      <c r="AP60" s="375">
        <v>51269</v>
      </c>
      <c r="AQ60" s="376">
        <v>4.5999999999999996</v>
      </c>
      <c r="AR60" s="377">
        <v>-60</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539</v>
      </c>
      <c r="AL61" s="378"/>
      <c r="AM61" s="379">
        <v>342191</v>
      </c>
      <c r="AN61" s="380">
        <v>31956</v>
      </c>
      <c r="AO61" s="381">
        <v>-15.3</v>
      </c>
      <c r="AP61" s="382">
        <v>93470</v>
      </c>
      <c r="AQ61" s="383">
        <v>-1.6</v>
      </c>
      <c r="AR61" s="369">
        <v>-13.7</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534</v>
      </c>
      <c r="AM62" s="372">
        <v>223614</v>
      </c>
      <c r="AN62" s="373">
        <v>20936</v>
      </c>
      <c r="AO62" s="374">
        <v>-8.9</v>
      </c>
      <c r="AP62" s="375">
        <v>47062</v>
      </c>
      <c r="AQ62" s="376">
        <v>-4.0999999999999996</v>
      </c>
      <c r="AR62" s="377">
        <v>-4.8</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Pi9MuqCY9Jhvtb58ghyT6/kXbHxgxMMNkvKn/Vs4zQZegCrtm5wizXSNu2XN27x0WFnfi8Zzg43Mt7gVizMnJw==" saltValue="G5v/Qio05cBmhRQ/GKx+8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R1" zoomScaleNormal="100" zoomScaleSheetLayoutView="55" workbookViewId="0">
      <selection activeCell="AI74" sqref="AI74"/>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541</v>
      </c>
    </row>
    <row r="120" spans="125:125" ht="13.5" hidden="1" customHeight="1" x14ac:dyDescent="0.15"/>
    <row r="121" spans="125:125" ht="13.5" hidden="1" customHeight="1" x14ac:dyDescent="0.15">
      <c r="DU121" s="291"/>
    </row>
  </sheetData>
  <sheetProtection algorithmName="SHA-512" hashValue="DsgBm3qunxJv7hPKYmfDDi9EvJlU01b/55ewMePhp749xAyIbZL77qD9u8V8bsMZcgyYA2Ob/OrdhJhAZ28IxQ==" saltValue="si2DeVC4Qp3UKqJolx8uU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92" zoomScaleNormal="100" zoomScaleSheetLayoutView="55" workbookViewId="0">
      <selection activeCell="AI74" sqref="AI74"/>
    </sheetView>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542</v>
      </c>
    </row>
  </sheetData>
  <sheetProtection algorithmName="SHA-512" hashValue="15bAqXHFi5zPzZLMSyor30prlP/znTUvKbGYSl1WXqVpLkfzFGRdff/f27tzqmrNLC5kSc6n0nod7NWDt29Hmw==" saltValue="FEDnAPh593b+vckrOPIts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F44" zoomScaleSheetLayoutView="100" workbookViewId="0">
      <selection activeCell="AI74" sqref="AI7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543</v>
      </c>
      <c r="G46" s="8" t="s">
        <v>544</v>
      </c>
      <c r="H46" s="8" t="s">
        <v>545</v>
      </c>
      <c r="I46" s="8" t="s">
        <v>546</v>
      </c>
      <c r="J46" s="9" t="s">
        <v>547</v>
      </c>
    </row>
    <row r="47" spans="2:10" ht="57.75" customHeight="1" x14ac:dyDescent="0.15">
      <c r="B47" s="10"/>
      <c r="C47" s="1236" t="s">
        <v>3</v>
      </c>
      <c r="D47" s="1236"/>
      <c r="E47" s="1237"/>
      <c r="F47" s="11">
        <v>37.950000000000003</v>
      </c>
      <c r="G47" s="12">
        <v>38.69</v>
      </c>
      <c r="H47" s="12">
        <v>35.020000000000003</v>
      </c>
      <c r="I47" s="12">
        <v>38.32</v>
      </c>
      <c r="J47" s="13">
        <v>27.7</v>
      </c>
    </row>
    <row r="48" spans="2:10" ht="57.75" customHeight="1" x14ac:dyDescent="0.15">
      <c r="B48" s="14"/>
      <c r="C48" s="1238" t="s">
        <v>4</v>
      </c>
      <c r="D48" s="1238"/>
      <c r="E48" s="1239"/>
      <c r="F48" s="15">
        <v>9.09</v>
      </c>
      <c r="G48" s="16">
        <v>7.29</v>
      </c>
      <c r="H48" s="16">
        <v>6.59</v>
      </c>
      <c r="I48" s="16">
        <v>5.29</v>
      </c>
      <c r="J48" s="17">
        <v>5.84</v>
      </c>
    </row>
    <row r="49" spans="2:10" ht="57.75" customHeight="1" thickBot="1" x14ac:dyDescent="0.2">
      <c r="B49" s="18"/>
      <c r="C49" s="1240" t="s">
        <v>5</v>
      </c>
      <c r="D49" s="1240"/>
      <c r="E49" s="1241"/>
      <c r="F49" s="19">
        <v>1.27</v>
      </c>
      <c r="G49" s="20" t="s">
        <v>548</v>
      </c>
      <c r="H49" s="20" t="s">
        <v>549</v>
      </c>
      <c r="I49" s="20">
        <v>2.5499999999999998</v>
      </c>
      <c r="J49" s="21" t="s">
        <v>550</v>
      </c>
    </row>
    <row r="50" spans="2:10" ht="13.5" customHeight="1" x14ac:dyDescent="0.15"/>
  </sheetData>
  <sheetProtection algorithmName="SHA-512" hashValue="5SJ2hDOv0cw3FHGowF2MEMAda7Q1+BJMvVT7IXtjc5pRdTcPHDbAxxYrRR0qY5TORPi3oNPCCRNBmlwcBzEVbg==" saltValue="ODpbPeEupngmWz5Xuowxo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2021-09-30T08:13:42Z</cp:lastPrinted>
  <dcterms:created xsi:type="dcterms:W3CDTF">2021-02-05T03:07:59Z</dcterms:created>
  <dcterms:modified xsi:type="dcterms:W3CDTF">2021-10-01T07:39:58Z</dcterms:modified>
  <cp:category/>
</cp:coreProperties>
</file>