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元年度決算\10_市町から回答（２回目）\02_完成版\"/>
    </mc:Choice>
  </mc:AlternateContent>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U88" i="12" l="1"/>
  <c r="AP88" i="12"/>
  <c r="AF88" i="12"/>
  <c r="AU63" i="12"/>
  <c r="AP63" i="12"/>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E35" i="10" s="1"/>
  <c r="BW34" i="10" l="1"/>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<sst xmlns="http://schemas.openxmlformats.org/spreadsheetml/2006/main" count="1204" uniqueCount="630">
  <si>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</si>
  <si>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</si>
  <si>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</si>
  <si>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</si>
  <si>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</si>
  <si>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</si>
  <si>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</si>
  <si>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</si>
  <si>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</si>
  <si>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</si>
  <si>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</si>
  <si>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</si>
  <si>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</si>
  <si>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</si>
  <si>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</si>
  <si>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</si>
  <si>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</si>
  <si>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</si>
  <si>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</si>
  <si>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</si>
  <si>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</si>
  <si>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</si>
  <si>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</si>
  <si>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</si>
  <si>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</si>
  <si>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</si>
  <si>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</si>
  <si>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</si>
  <si>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</si>
  <si>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</si>
  <si>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</si>
  <si>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</si>
  <si>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</si>
  <si>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</si>
  <si>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</si>
  <si>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</si>
  <si>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</si>
  <si>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</si>
  <si>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</si>
  <si>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</si>
  <si>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</si>
  <si>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</si>
  <si>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</si>
  <si>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</si>
  <si>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</si>
  <si>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</si>
  <si>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</si>
  <si>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</si>
  <si>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</si>
  <si>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</si>
  <si>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</si>
  <si>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</si>
  <si>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</si>
  <si>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</si>
  <si>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</si>
  <si>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</si>
  <si>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</si>
  <si>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</si>
  <si>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</si>
  <si>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</si>
  <si>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</si>
  <si>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</si>
  <si>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</si>
  <si>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</si>
  <si>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</si>
  <si>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</si>
  <si>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</si>
  <si>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</si>
  <si>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</si>
  <si>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</si>
  <si>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</si>
  <si>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</si>
  <si>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</si>
  <si>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</si>
  <si>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</si>
  <si>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</si>
  <si>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</si>
  <si>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</si>
  <si>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</si>
  <si>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</si>
  <si>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</si>
  <si>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</si>
  <si>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</si>
  <si>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</si>
  <si>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</si>
  <si>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</si>
  <si>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</si>
  <si>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</si>
  <si>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</si>
  <si>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</si>
  <si>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</si>
  <si>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</si>
  <si>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</si>
  <si>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</si>
  <si>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</si>
  <si>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</si>
  <si>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</si>
  <si>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</si>
  <si>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木曽岬町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</si>
  <si>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</si>
  <si>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</si>
  <si>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</si>
  <si>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</si>
  <si>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</si>
  <si>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</si>
  <si>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</si>
  <si>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</si>
  <si>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</si>
  <si>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</si>
  <si>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</si>
  <si>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</si>
  <si>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</si>
  <si>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</si>
  <si>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</si>
  <si>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</si>
  <si>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</si>
  <si>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</si>
  <si>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</si>
  <si>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</si>
  <si>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</si>
  <si>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</si>
  <si>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</si>
  <si>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</si>
  <si>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</si>
  <si>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</si>
  <si>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</si>
  <si>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</si>
  <si>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</si>
  <si>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</si>
  <si>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</si>
  <si>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</si>
  <si>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</si>
  <si>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</si>
  <si>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</si>
  <si>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</si>
  <si>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</si>
  <si>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</si>
  <si>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</si>
  <si>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</si>
  <si>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</si>
  <si>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</si>
  <si>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</si>
  <si>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</si>
  <si>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</si>
  <si>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</si>
  <si>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</si>
  <si>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</si>
  <si>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</si>
  <si>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</si>
  <si>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</si>
  <si>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</si>
  <si>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</si>
  <si>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</si>
  <si>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</si>
  <si>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</si>
  <si>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</si>
  <si>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</si>
  <si>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</si>
  <si>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</si>
  <si>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</si>
  <si>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</si>
  <si>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</si>
  <si>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</si>
  <si>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</si>
  <si>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</si>
  <si>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</si>
  <si>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</si>
  <si>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</si>
  <si>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</si>
  <si>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</si>
  <si>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</si>
  <si>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</si>
  <si>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</si>
  <si>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</si>
  <si>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</si>
  <si>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</si>
  <si>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</si>
  <si>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</si>
  <si>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</si>
  <si>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</si>
  <si>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</si>
  <si>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</si>
  <si>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</si>
  <si>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</si>
  <si>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</si>
  <si>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</si>
  <si>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</si>
  <si>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</si>
  <si>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</si>
  <si>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</si>
  <si>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</si>
  <si>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</si>
  <si>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</si>
  <si>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</si>
  <si>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</si>
  <si>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</si>
  <si>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</si>
  <si>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</si>
  <si>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</si>
  <si>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</si>
  <si>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</si>
  <si>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</si>
  <si>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</si>
  <si>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</si>
  <si>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</si>
  <si>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</si>
  <si>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</si>
  <si>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</si>
  <si>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</si>
  <si>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</si>
  <si>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</si>
  <si>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</si>
  <si>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</si>
  <si>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</si>
  <si>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</si>
  <si>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</si>
  <si>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</si>
  <si>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</si>
  <si>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三重県木曽岬町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</si>
  <si>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</si>
  <si>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</si>
  <si>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</si>
  <si>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</si>
  <si>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</si>
  <si>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</si>
  <si>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</si>
  <si>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</si>
  <si>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</si>
  <si>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</si>
  <si>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</si>
  <si>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</si>
  <si>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</si>
  <si>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</si>
  <si>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</si>
  <si>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</si>
  <si>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</si>
  <si>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</si>
  <si>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</si>
  <si>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</si>
  <si>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</si>
  <si>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</si>
  <si>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</si>
  <si>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</si>
  <si>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</si>
  <si>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</si>
  <si>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</si>
  <si>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</si>
  <si>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</si>
  <si>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</si>
  <si>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</si>
  <si>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</si>
  <si>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</si>
  <si>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</si>
  <si>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</si>
  <si>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</si>
  <si>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</si>
  <si>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</si>
  <si>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</si>
  <si>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</si>
  <si>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</si>
  <si>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</si>
  <si>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</si>
  <si>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</si>
  <si>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</si>
  <si>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</si>
  <si>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</si>
  <si>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</si>
  <si>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</si>
  <si>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</si>
  <si>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</si>
  <si>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</si>
  <si>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</si>
  <si>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</si>
  <si>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</si>
  <si>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</si>
  <si>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</si>
  <si>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</si>
  <si>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</si>
  <si>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</si>
  <si>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</si>
  <si>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</si>
  <si>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</si>
  <si>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</si>
  <si>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</si>
  <si>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</si>
  <si>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</si>
  <si>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</si>
  <si>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</si>
  <si>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</si>
  <si>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</si>
  <si>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</si>
  <si>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</si>
  <si>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</si>
  <si>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</si>
  <si>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</si>
  <si>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</si>
  <si>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</si>
  <si>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</si>
  <si>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</si>
  <si>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</si>
  <si>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</si>
  <si>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</si>
  <si>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</si>
  <si>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</si>
  <si>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</si>
  <si>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</si>
  <si>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</si>
  <si>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</si>
  <si>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</si>
  <si>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</si>
  <si>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</si>
  <si>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</si>
  <si>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</si>
  <si>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</si>
  <si>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</si>
  <si>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</si>
  <si>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</si>
  <si>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</si>
  <si>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</si>
  <si>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</si>
  <si>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</si>
  <si>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</si>
  <si>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</si>
  <si>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</si>
  <si>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</si>
  <si>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</si>
  <si>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</si>
  <si>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</si>
  <si>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</si>
  <si>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</si>
  <si>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</si>
  <si>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</si>
  <si>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</si>
  <si>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</si>
  <si>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</si>
  <si>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</si>
  <si>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</si>
  <si>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</si>
  <si>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</si>
  <si>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</si>
  <si>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</si>
  <si>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</si>
  <si>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</si>
  <si>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</si>
  <si>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</si>
  <si>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</si>
  <si>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</si>
  <si>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</si>
  <si>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</si>
  <si>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</si>
  <si>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</si>
  <si>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</si>
  <si>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</si>
  <si>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</si>
  <si>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</si>
  <si>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</si>
  <si>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</si>
  <si>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</si>
  <si>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</si>
  <si>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</si>
  <si>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</si>
  <si>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</si>
  <si>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</si>
  <si>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</si>
  <si>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</si>
  <si>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</si>
  <si>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</si>
  <si>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</si>
  <si>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</si>
  <si>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</si>
  <si>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</si>
  <si>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</si>
  <si>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三重県木曽岬町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</si>
  <si>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</si>
  <si>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</si>
  <si>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</si>
  <si>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</si>
  <si>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</si>
  <si>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</si>
  <si>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</si>
  <si>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</si>
  <si>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</si>
  <si>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</si>
  <si>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</si>
  <si>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</si>
  <si>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</si>
  <si>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</si>
  <si>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</si>
  <si>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</si>
  <si>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</si>
  <si>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</si>
  <si>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</si>
  <si>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</si>
  <si>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</si>
  <si>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</si>
  <si>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</si>
  <si>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</si>
  <si>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</si>
  <si>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</si>
  <si>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</si>
  <si>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</si>
  <si>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</si>
  <si>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</si>
  <si>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</si>
  <si>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</si>
  <si>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</si>
  <si>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</si>
  <si>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</si>
  <si>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</si>
  <si>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</si>
  <si>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</si>
  <si>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</si>
  <si>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</si>
  <si>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</si>
  <si>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</si>
  <si>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</si>
  <si>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</si>
  <si>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</si>
  <si>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</si>
  <si>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</si>
  <si>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</si>
  <si>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</si>
  <si>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</si>
  <si>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</si>
  <si>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</si>
  <si>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</si>
  <si>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</si>
  <si>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</si>
  <si>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</si>
  <si>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</si>
  <si>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</si>
  <si>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</si>
  <si>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</si>
  <si>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</si>
  <si>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</si>
  <si>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</si>
  <si>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</si>
  <si>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</si>
  <si>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</si>
  <si>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</si>
  <si>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</si>
  <si>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</si>
  <si>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</si>
  <si>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</si>
  <si>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</si>
  <si>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</si>
  <si>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</si>
  <si>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</si>
  <si>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</si>
  <si>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</si>
  <si>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</si>
  <si>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</si>
  <si>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</si>
  <si>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</si>
  <si>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</si>
  <si>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</si>
  <si>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</si>
  <si>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</si>
  <si>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</si>
  <si>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</si>
  <si>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</si>
  <si>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</si>
  <si>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</si>
  <si>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</si>
  <si>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</si>
  <si>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</si>
  <si>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</si>
  <si>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</si>
  <si>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</si>
  <si>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</si>
  <si>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</si>
  <si>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</si>
  <si>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</si>
  <si>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</si>
  <si>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</si>
  <si>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</si>
  <si>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</si>
  <si>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</si>
  <si>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</si>
  <si>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</si>
  <si>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</si>
  <si>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</si>
  <si>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</si>
  <si>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</si>
  <si>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</si>
  <si>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</si>
  <si>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</si>
  <si>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</si>
  <si>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</si>
  <si>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</si>
  <si>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</si>
  <si>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</si>
  <si>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</si>
  <si>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</si>
  <si>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</si>
  <si>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</si>
  <si>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</si>
  <si>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</si>
  <si>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</si>
  <si>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</si>
  <si>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</si>
  <si>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</si>
  <si>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</si>
  <si>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</si>
  <si>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</si>
  <si>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</si>
  <si>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</si>
  <si>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</si>
  <si>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</si>
  <si>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</si>
  <si>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</si>
  <si>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</si>
  <si>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</si>
  <si>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</si>
  <si>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</si>
  <si>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</si>
  <si>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</si>
  <si>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</si>
  <si>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</si>
  <si>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</si>
  <si>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</si>
  <si>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</si>
  <si>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</si>
  <si>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</si>
  <si>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</si>
  <si>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</si>
  <si>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</si>
  <si>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</si>
  <si>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</si>
  <si>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</si>
  <si>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</si>
  <si>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</si>
  <si>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</si>
  <si>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</si>
  <si>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</si>
  <si>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</si>
  <si>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</si>
  <si>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</si>
  <si>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</si>
  <si>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</si>
  <si>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</si>
  <si>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</si>
  <si>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</si>
  <si>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</si>
  <si>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</si>
  <si>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</si>
  <si>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</si>
  <si>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</si>
  <si>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</si>
  <si>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</si>
  <si>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</si>
  <si>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</si>
  <si>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</si>
  <si>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</si>
  <si>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</si>
  <si>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</si>
  <si>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</si>
  <si>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</si>
  <si>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</si>
  <si>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</si>
  <si>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</si>
  <si>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</si>
  <si>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</si>
  <si>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</si>
  <si>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</si>
  <si>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</si>
  <si>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</si>
  <si>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</si>
  <si>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</si>
  <si>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</si>
  <si>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</si>
  <si>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</si>
  <si>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</si>
  <si>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</si>
  <si>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2.90</t>
  </si>
  <si>
    <t>▲ 0.66</t>
  </si>
  <si>
    <t>水道事業会計</t>
  </si>
  <si>
    <t>一般会計</t>
  </si>
  <si>
    <t>国民健康保険特別会計</t>
  </si>
  <si>
    <t>介護保険特別会計</t>
  </si>
  <si>
    <t>農業集落排水事業特別会計</t>
  </si>
  <si>
    <t>公共下水道事業特別会計</t>
  </si>
  <si>
    <t>後期高齢者医療特別会計</t>
  </si>
  <si>
    <t>土地取得特別会計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</si>
  <si>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</si>
  <si>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</si>
  <si>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</si>
  <si>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</si>
  <si>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</si>
  <si>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</si>
  <si>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</si>
  <si>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</si>
  <si>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</si>
  <si>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</si>
  <si>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桑名広域清掃事業組合(一般会計)</t>
    <rPh sb="0" eb="2">
      <t>クワナ</t>
    </rPh>
    <rPh sb="2" eb="4">
      <t>コウイキ</t>
    </rPh>
    <rPh sb="4" eb="6">
      <t>セイソウ</t>
    </rPh>
    <rPh sb="6" eb="8">
      <t>ジギョウ</t>
    </rPh>
    <rPh sb="8" eb="10">
      <t>クミアイ</t>
    </rPh>
    <rPh sb="11" eb="13">
      <t>イッパン</t>
    </rPh>
    <rPh sb="13" eb="15">
      <t>カイケイ</t>
    </rPh>
    <phoneticPr fontId="2"/>
  </si>
  <si>
    <t>桑名広域清掃事業組合（ごみ処理施設整備事業特別会計）</t>
    <rPh sb="0" eb="2">
      <t>クワナ</t>
    </rPh>
    <rPh sb="2" eb="4">
      <t>コウイキ</t>
    </rPh>
    <rPh sb="4" eb="6">
      <t>セイソウ</t>
    </rPh>
    <rPh sb="6" eb="8">
      <t>ジギョウ</t>
    </rPh>
    <rPh sb="8" eb="10">
      <t>クミアイ</t>
    </rPh>
    <rPh sb="13" eb="15">
      <t>ショリ</t>
    </rPh>
    <rPh sb="15" eb="17">
      <t>シセツ</t>
    </rPh>
    <rPh sb="17" eb="19">
      <t>セイビ</t>
    </rPh>
    <rPh sb="19" eb="21">
      <t>ジギョウ</t>
    </rPh>
    <rPh sb="21" eb="23">
      <t>トクベツ</t>
    </rPh>
    <rPh sb="23" eb="25">
      <t>カイケイ</t>
    </rPh>
    <phoneticPr fontId="2"/>
  </si>
  <si>
    <t>三重県市町総合事務組合（一般会計）</t>
  </si>
  <si>
    <t>三重県市町総合事務組合（デジタル地図特別会計）</t>
  </si>
  <si>
    <t>三重県市町総合事務組合（消防救急無線特別会計）</t>
    <rPh sb="12" eb="14">
      <t>ショウボウ</t>
    </rPh>
    <rPh sb="14" eb="16">
      <t>キュウキュウ</t>
    </rPh>
    <rPh sb="16" eb="18">
      <t>ムセン</t>
    </rPh>
    <phoneticPr fontId="2"/>
  </si>
  <si>
    <t>桑名・員弁広域連合（一般会計）</t>
  </si>
  <si>
    <t>三重地方税管理回収機構（一般会計）</t>
    <phoneticPr fontId="2"/>
  </si>
  <si>
    <t>三重地方税管理回収機構（滞納整理拡充事業特別会計）</t>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</si>
  <si>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</si>
  <si>
    <t xml:space="preserve">三重県後期高齢者医療広域連合(後期高齢者医療特別会計) </t>
  </si>
  <si>
    <t>木曽岬町土地開発公社</t>
    <rPh sb="0" eb="4">
      <t>キソサキチョウ</t>
    </rPh>
    <rPh sb="4" eb="6">
      <t>トチ</t>
    </rPh>
    <rPh sb="6" eb="8">
      <t>カイハツ</t>
    </rPh>
    <rPh sb="8" eb="10">
      <t>コウシャ</t>
    </rPh>
    <phoneticPr fontId="2"/>
  </si>
  <si>
    <t>▲0</t>
    <phoneticPr fontId="2"/>
  </si>
  <si>
    <t>基本財産基金</t>
    <rPh sb="0" eb="2">
      <t>キホン</t>
    </rPh>
    <rPh sb="2" eb="4">
      <t>ザイサン</t>
    </rPh>
    <rPh sb="4" eb="6">
      <t>キキン</t>
    </rPh>
    <phoneticPr fontId="2"/>
  </si>
  <si>
    <t>災害救助基金</t>
    <rPh sb="0" eb="2">
      <t>サイガイ</t>
    </rPh>
    <rPh sb="2" eb="4">
      <t>キュウジョ</t>
    </rPh>
    <rPh sb="4" eb="6">
      <t>キキン</t>
    </rPh>
    <phoneticPr fontId="2"/>
  </si>
  <si>
    <t>ふるさときそさき応援基金</t>
    <rPh sb="8" eb="10">
      <t>オウエン</t>
    </rPh>
    <rPh sb="10" eb="12">
      <t>キキン</t>
    </rPh>
    <phoneticPr fontId="2"/>
  </si>
  <si>
    <t>水道水源基金</t>
    <rPh sb="0" eb="2">
      <t>スイドウ</t>
    </rPh>
    <rPh sb="2" eb="4">
      <t>スイゲン</t>
    </rPh>
    <rPh sb="4" eb="6">
      <t>キキン</t>
    </rPh>
    <phoneticPr fontId="2"/>
  </si>
  <si>
    <t>公営住宅基金</t>
    <rPh sb="0" eb="2">
      <t>コウエイ</t>
    </rPh>
    <rPh sb="2" eb="4">
      <t>ジュウタク</t>
    </rPh>
    <rPh sb="4" eb="6">
      <t>キキン</t>
    </rPh>
    <phoneticPr fontId="2"/>
  </si>
  <si>
    <t>三重県市町総合事務組合（共同研修特別会計）</t>
    <rPh sb="12" eb="14">
      <t>キョウドウ</t>
    </rPh>
    <rPh sb="14" eb="16">
      <t>ケンシュウ</t>
    </rPh>
    <phoneticPr fontId="2"/>
  </si>
  <si>
    <t>三重県市町総合事務組合（物品特別会計）</t>
    <rPh sb="12" eb="14">
      <t>ブッピン</t>
    </rPh>
    <rPh sb="14" eb="16">
      <t>トクベツ</t>
    </rPh>
    <rPh sb="16" eb="18">
      <t>カイケイ</t>
    </rPh>
    <phoneticPr fontId="2"/>
  </si>
  <si>
    <t>三重県市町総合事務組合（退職手当特別会計）</t>
    <rPh sb="12" eb="14">
      <t>タイショク</t>
    </rPh>
    <rPh sb="14" eb="16">
      <t>テアテ</t>
    </rPh>
    <phoneticPr fontId="2"/>
  </si>
  <si>
    <t>三重県市町総合事務組合（公平委員会特別会計）</t>
    <rPh sb="12" eb="14">
      <t>コウヘイ</t>
    </rPh>
    <rPh sb="14" eb="17">
      <t>イインカイ</t>
    </rPh>
    <rPh sb="17" eb="19">
      <t>トクベツ</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</si>
  <si>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</si>
  <si>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</si>
  <si>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</si>
  <si>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</si>
  <si>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</si>
  <si>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</si>
  <si>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</si>
  <si>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</si>
  <si>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</si>
  <si>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</si>
  <si>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</si>
  <si>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</si>
  <si>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</si>
  <si>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実質公債費比率は類似団体と比べて低く、将来負担比率はなしとなっている。これは、上・下水道事業の高い利率起債を繰上償還で整理し、また地方債の新規発行を抑制したためである。しかし、平成27年度から29年度にかけて新庁舎建設事業の財源として地方債を発行し、令和2年度より地方債の元金償還が始まることから、今後は実質公債費比率、将来負担比率共に上昇が予想される。そのため、これまで以上に公債費の適正化に取り組んで行く必要がある。</t>
    <phoneticPr fontId="5"/>
  </si>
  <si>
    <r>
      <t>将来負担比率については、令和元年度時点でな</t>
    </r>
    <r>
      <rPr>
        <sz val="11"/>
        <rFont val="ＭＳ Ｐゴシック"/>
        <family val="3"/>
        <charset val="128"/>
      </rPr>
      <t>しとなっており、有形固定資産減価償却率は、類似団体と同程度である。有形固定資産減価償却率については、体育館・公民館等で80%以上であるが、新庁舎建設により庁舎の令和元年度数値が9.1%と極端に</t>
    </r>
    <r>
      <rPr>
        <sz val="11"/>
        <color indexed="8"/>
        <rFont val="ＭＳ Ｐゴシック"/>
        <family val="3"/>
        <charset val="128"/>
      </rPr>
      <t>低く（別紙参照）、平均して類似団体と同程度である。しかし、平成27年度から29年度にかけて新庁舎建設事業の財源として新規地方債の発行及び基金の取崩しを行ったことから、将来負担比率は今後悪化が予想される。また、公共施設等総合管理計画に基づき、老朽化した施設については適切に対策を講ずるものとする。</t>
    </r>
    <rPh sb="12" eb="13">
      <t>レイ</t>
    </rPh>
    <rPh sb="13" eb="14">
      <t>ワ</t>
    </rPh>
    <rPh sb="14" eb="15">
      <t>モト</t>
    </rPh>
    <rPh sb="101" eb="102">
      <t>レイ</t>
    </rPh>
    <rPh sb="102" eb="103">
      <t>ワ</t>
    </rPh>
    <rPh sb="103" eb="105">
      <t>ガンネン</t>
    </rPh>
    <rPh sb="105" eb="106">
      <t>ド</t>
    </rPh>
    <rPh sb="106" eb="108">
      <t>スウチ</t>
    </rPh>
    <rPh sb="120" eb="122">
      <t>ベッシ</t>
    </rPh>
    <rPh sb="122" eb="124">
      <t>サンショウ</t>
    </rPh>
    <rPh sb="209" eb="211">
      <t>アッカ</t>
    </rPh>
    <rPh sb="249" eb="251">
      <t>テキセツ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</si>
</sst>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98" xfId="15" quotePrefix="1" applyNumberFormat="1" applyFont="1" applyBorder="1" applyAlignment="1" applyProtection="1">
      <alignment horizontal="righ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128611</c:v>
                </c:pt>
                <c:pt idx="1">
                  <c:v>138651</c:v>
                </c:pt>
                <c:pt idx="2">
                  <c:v>122882</c:v>
                </c:pt>
                <c:pt idx="3">
                  <c:v>114790</c:v>
                </c:pt>
                <c:pt idx="4">
                  <c:v>126262</c:v>
                </c:pt>
              </c:numCache>
            </c:numRef>
          </c:val>
          <c:smooth val="0"/>
          <c:extLst>
            <c:ext xmlns:c16="http://schemas.microsoft.com/office/drawing/2014/chart" uri="{C3380CC4-5D6E-409C-BE32-E72D297353CC}">
              <c16:uniqueId val="{00000000-F900-44AC-A629-C47ABEFE1E1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70797</c:v>
                </c:pt>
                <c:pt idx="1">
                  <c:v>241145</c:v>
                </c:pt>
                <c:pt idx="2">
                  <c:v>230281</c:v>
                </c:pt>
                <c:pt idx="3">
                  <c:v>52605</c:v>
                </c:pt>
                <c:pt idx="4">
                  <c:v>38932</c:v>
                </c:pt>
              </c:numCache>
            </c:numRef>
          </c:val>
          <c:smooth val="0"/>
          <c:extLst>
            <c:ext xmlns:c16="http://schemas.microsoft.com/office/drawing/2014/chart" uri="{C3380CC4-5D6E-409C-BE32-E72D297353CC}">
              <c16:uniqueId val="{00000001-F900-44AC-A629-C47ABEFE1E1D}"/>
            </c:ext>
          </c:extLst>
        </c:ser>
        <c:dLbls>
          <c:showLegendKey val="0"/>
          <c:showVal val="0"/>
          <c:showCatName val="0"/>
          <c:showSerName val="0"/>
          <c:showPercent val="0"/>
          <c:showBubbleSize val="0"/>
        </c:dLbls>
        <c:marker val="1"/>
        <c:smooth val="0"/>
        <c:axId val="332688832"/>
        <c:axId val="332688048"/>
      </c:lineChart>
      <c:catAx>
        <c:axId val="3326888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2688048"/>
        <c:crosses val="autoZero"/>
        <c:auto val="1"/>
        <c:lblAlgn val="ctr"/>
        <c:lblOffset val="100"/>
        <c:tickLblSkip val="1"/>
        <c:tickMarkSkip val="1"/>
        <c:noMultiLvlLbl val="0"/>
      </c:catAx>
      <c:valAx>
        <c:axId val="332688048"/>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26888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7.64</c:v>
                </c:pt>
                <c:pt idx="1">
                  <c:v>4.4800000000000004</c:v>
                </c:pt>
                <c:pt idx="2">
                  <c:v>6.22</c:v>
                </c:pt>
                <c:pt idx="3">
                  <c:v>4.76</c:v>
                </c:pt>
                <c:pt idx="4">
                  <c:v>6.1</c:v>
                </c:pt>
              </c:numCache>
            </c:numRef>
          </c:val>
          <c:extLst>
            <c:ext xmlns:c16="http://schemas.microsoft.com/office/drawing/2014/chart" uri="{C3380CC4-5D6E-409C-BE32-E72D297353CC}">
              <c16:uniqueId val="{00000000-8AA5-4366-9585-E3F9D43CFA6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102.19</c:v>
                </c:pt>
                <c:pt idx="1">
                  <c:v>109.65</c:v>
                </c:pt>
                <c:pt idx="2">
                  <c:v>108.91</c:v>
                </c:pt>
                <c:pt idx="3">
                  <c:v>114.23</c:v>
                </c:pt>
                <c:pt idx="4">
                  <c:v>127.05</c:v>
                </c:pt>
              </c:numCache>
            </c:numRef>
          </c:val>
          <c:extLst>
            <c:ext xmlns:c16="http://schemas.microsoft.com/office/drawing/2014/chart" uri="{C3380CC4-5D6E-409C-BE32-E72D297353CC}">
              <c16:uniqueId val="{00000001-8AA5-4366-9585-E3F9D43CFA63}"/>
            </c:ext>
          </c:extLst>
        </c:ser>
        <c:dLbls>
          <c:showLegendKey val="0"/>
          <c:showVal val="0"/>
          <c:showCatName val="0"/>
          <c:showSerName val="0"/>
          <c:showPercent val="0"/>
          <c:showBubbleSize val="0"/>
        </c:dLbls>
        <c:gapWidth val="250"/>
        <c:overlap val="100"/>
        <c:axId val="332687656"/>
        <c:axId val="3326868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2.88</c:v>
                </c:pt>
                <c:pt idx="1">
                  <c:v>-2.9</c:v>
                </c:pt>
                <c:pt idx="2">
                  <c:v>0.31</c:v>
                </c:pt>
                <c:pt idx="3">
                  <c:v>-0.66</c:v>
                </c:pt>
                <c:pt idx="4">
                  <c:v>16.21</c:v>
                </c:pt>
              </c:numCache>
            </c:numRef>
          </c:val>
          <c:smooth val="0"/>
          <c:extLst>
            <c:ext xmlns:c16="http://schemas.microsoft.com/office/drawing/2014/chart" uri="{C3380CC4-5D6E-409C-BE32-E72D297353CC}">
              <c16:uniqueId val="{00000002-8AA5-4366-9585-E3F9D43CFA63}"/>
            </c:ext>
          </c:extLst>
        </c:ser>
        <c:dLbls>
          <c:showLegendKey val="0"/>
          <c:showVal val="0"/>
          <c:showCatName val="0"/>
          <c:showSerName val="0"/>
          <c:showPercent val="0"/>
          <c:showBubbleSize val="0"/>
        </c:dLbls>
        <c:marker val="1"/>
        <c:smooth val="0"/>
        <c:axId val="332687656"/>
        <c:axId val="332686872"/>
      </c:lineChart>
      <c:catAx>
        <c:axId val="332687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32686872"/>
        <c:crosses val="autoZero"/>
        <c:auto val="1"/>
        <c:lblAlgn val="ctr"/>
        <c:lblOffset val="100"/>
        <c:tickLblSkip val="1"/>
        <c:tickMarkSkip val="1"/>
        <c:noMultiLvlLbl val="0"/>
      </c:catAx>
      <c:valAx>
        <c:axId val="332686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2687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DBE-4FA4-B57C-74AEAEE221D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DBE-4FA4-B57C-74AEAEE221D5}"/>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DBE-4FA4-B57C-74AEAEE221D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0.02</c:v>
                </c:pt>
                <c:pt idx="2">
                  <c:v>#N/A</c:v>
                </c:pt>
                <c:pt idx="3">
                  <c:v>0.02</c:v>
                </c:pt>
                <c:pt idx="4">
                  <c:v>#N/A</c:v>
                </c:pt>
                <c:pt idx="5">
                  <c:v>7.0000000000000007E-2</c:v>
                </c:pt>
                <c:pt idx="6">
                  <c:v>#N/A</c:v>
                </c:pt>
                <c:pt idx="7">
                  <c:v>0.08</c:v>
                </c:pt>
                <c:pt idx="8">
                  <c:v>#N/A</c:v>
                </c:pt>
                <c:pt idx="9">
                  <c:v>0.02</c:v>
                </c:pt>
              </c:numCache>
            </c:numRef>
          </c:val>
          <c:extLst>
            <c:ext xmlns:c16="http://schemas.microsoft.com/office/drawing/2014/chart" uri="{C3380CC4-5D6E-409C-BE32-E72D297353CC}">
              <c16:uniqueId val="{00000003-4DBE-4FA4-B57C-74AEAEE221D5}"/>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0.15</c:v>
                </c:pt>
                <c:pt idx="2">
                  <c:v>#N/A</c:v>
                </c:pt>
                <c:pt idx="3">
                  <c:v>0.63</c:v>
                </c:pt>
                <c:pt idx="4">
                  <c:v>#N/A</c:v>
                </c:pt>
                <c:pt idx="5">
                  <c:v>0.21</c:v>
                </c:pt>
                <c:pt idx="6">
                  <c:v>#N/A</c:v>
                </c:pt>
                <c:pt idx="7">
                  <c:v>0.26</c:v>
                </c:pt>
                <c:pt idx="8">
                  <c:v>#N/A</c:v>
                </c:pt>
                <c:pt idx="9">
                  <c:v>0.06</c:v>
                </c:pt>
              </c:numCache>
            </c:numRef>
          </c:val>
          <c:extLst>
            <c:ext xmlns:c16="http://schemas.microsoft.com/office/drawing/2014/chart" uri="{C3380CC4-5D6E-409C-BE32-E72D297353CC}">
              <c16:uniqueId val="{00000004-4DBE-4FA4-B57C-74AEAEE221D5}"/>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0.14000000000000001</c:v>
                </c:pt>
                <c:pt idx="2">
                  <c:v>#N/A</c:v>
                </c:pt>
                <c:pt idx="3">
                  <c:v>0.13</c:v>
                </c:pt>
                <c:pt idx="4">
                  <c:v>#N/A</c:v>
                </c:pt>
                <c:pt idx="5">
                  <c:v>0.23</c:v>
                </c:pt>
                <c:pt idx="6">
                  <c:v>#N/A</c:v>
                </c:pt>
                <c:pt idx="7">
                  <c:v>0.16</c:v>
                </c:pt>
                <c:pt idx="8">
                  <c:v>#N/A</c:v>
                </c:pt>
                <c:pt idx="9">
                  <c:v>0.15</c:v>
                </c:pt>
              </c:numCache>
            </c:numRef>
          </c:val>
          <c:extLst>
            <c:ext xmlns:c16="http://schemas.microsoft.com/office/drawing/2014/chart" uri="{C3380CC4-5D6E-409C-BE32-E72D297353CC}">
              <c16:uniqueId val="{00000005-4DBE-4FA4-B57C-74AEAEE221D5}"/>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1.38</c:v>
                </c:pt>
                <c:pt idx="2">
                  <c:v>#N/A</c:v>
                </c:pt>
                <c:pt idx="3">
                  <c:v>1.34</c:v>
                </c:pt>
                <c:pt idx="4">
                  <c:v>#N/A</c:v>
                </c:pt>
                <c:pt idx="5">
                  <c:v>0.99</c:v>
                </c:pt>
                <c:pt idx="6">
                  <c:v>#N/A</c:v>
                </c:pt>
                <c:pt idx="7">
                  <c:v>0.42</c:v>
                </c:pt>
                <c:pt idx="8">
                  <c:v>#N/A</c:v>
                </c:pt>
                <c:pt idx="9">
                  <c:v>0.56000000000000005</c:v>
                </c:pt>
              </c:numCache>
            </c:numRef>
          </c:val>
          <c:extLst>
            <c:ext xmlns:c16="http://schemas.microsoft.com/office/drawing/2014/chart" uri="{C3380CC4-5D6E-409C-BE32-E72D297353CC}">
              <c16:uniqueId val="{00000006-4DBE-4FA4-B57C-74AEAEE221D5}"/>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2.39</c:v>
                </c:pt>
                <c:pt idx="2">
                  <c:v>#N/A</c:v>
                </c:pt>
                <c:pt idx="3">
                  <c:v>1.64</c:v>
                </c:pt>
                <c:pt idx="4">
                  <c:v>#N/A</c:v>
                </c:pt>
                <c:pt idx="5">
                  <c:v>0.56999999999999995</c:v>
                </c:pt>
                <c:pt idx="6">
                  <c:v>#N/A</c:v>
                </c:pt>
                <c:pt idx="7">
                  <c:v>1.1100000000000001</c:v>
                </c:pt>
                <c:pt idx="8">
                  <c:v>#N/A</c:v>
                </c:pt>
                <c:pt idx="9">
                  <c:v>0.8</c:v>
                </c:pt>
              </c:numCache>
            </c:numRef>
          </c:val>
          <c:extLst>
            <c:ext xmlns:c16="http://schemas.microsoft.com/office/drawing/2014/chart" uri="{C3380CC4-5D6E-409C-BE32-E72D297353CC}">
              <c16:uniqueId val="{00000007-4DBE-4FA4-B57C-74AEAEE221D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7.63</c:v>
                </c:pt>
                <c:pt idx="2">
                  <c:v>#N/A</c:v>
                </c:pt>
                <c:pt idx="3">
                  <c:v>4.47</c:v>
                </c:pt>
                <c:pt idx="4">
                  <c:v>#N/A</c:v>
                </c:pt>
                <c:pt idx="5">
                  <c:v>6.21</c:v>
                </c:pt>
                <c:pt idx="6">
                  <c:v>#N/A</c:v>
                </c:pt>
                <c:pt idx="7">
                  <c:v>4.76</c:v>
                </c:pt>
                <c:pt idx="8">
                  <c:v>#N/A</c:v>
                </c:pt>
                <c:pt idx="9">
                  <c:v>6.09</c:v>
                </c:pt>
              </c:numCache>
            </c:numRef>
          </c:val>
          <c:extLst>
            <c:ext xmlns:c16="http://schemas.microsoft.com/office/drawing/2014/chart" uri="{C3380CC4-5D6E-409C-BE32-E72D297353CC}">
              <c16:uniqueId val="{00000008-4DBE-4FA4-B57C-74AEAEE221D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43.03</c:v>
                </c:pt>
                <c:pt idx="2">
                  <c:v>#N/A</c:v>
                </c:pt>
                <c:pt idx="3">
                  <c:v>44.46</c:v>
                </c:pt>
                <c:pt idx="4">
                  <c:v>#N/A</c:v>
                </c:pt>
                <c:pt idx="5">
                  <c:v>44.18</c:v>
                </c:pt>
                <c:pt idx="6">
                  <c:v>#N/A</c:v>
                </c:pt>
                <c:pt idx="7">
                  <c:v>45.09</c:v>
                </c:pt>
                <c:pt idx="8">
                  <c:v>#N/A</c:v>
                </c:pt>
                <c:pt idx="9">
                  <c:v>45.68</c:v>
                </c:pt>
              </c:numCache>
            </c:numRef>
          </c:val>
          <c:extLst>
            <c:ext xmlns:c16="http://schemas.microsoft.com/office/drawing/2014/chart" uri="{C3380CC4-5D6E-409C-BE32-E72D297353CC}">
              <c16:uniqueId val="{00000009-4DBE-4FA4-B57C-74AEAEE221D5}"/>
            </c:ext>
          </c:extLst>
        </c:ser>
        <c:dLbls>
          <c:showLegendKey val="0"/>
          <c:showVal val="0"/>
          <c:showCatName val="0"/>
          <c:showSerName val="0"/>
          <c:showPercent val="0"/>
          <c:showBubbleSize val="0"/>
        </c:dLbls>
        <c:gapWidth val="150"/>
        <c:overlap val="100"/>
        <c:axId val="325112152"/>
        <c:axId val="325115680"/>
      </c:barChart>
      <c:catAx>
        <c:axId val="325112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5115680"/>
        <c:crosses val="autoZero"/>
        <c:auto val="1"/>
        <c:lblAlgn val="ctr"/>
        <c:lblOffset val="100"/>
        <c:tickLblSkip val="1"/>
        <c:tickMarkSkip val="1"/>
        <c:noMultiLvlLbl val="0"/>
      </c:catAx>
      <c:valAx>
        <c:axId val="325115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51121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296</c:v>
                </c:pt>
                <c:pt idx="5">
                  <c:v>294</c:v>
                </c:pt>
                <c:pt idx="8">
                  <c:v>295</c:v>
                </c:pt>
                <c:pt idx="11">
                  <c:v>275</c:v>
                </c:pt>
                <c:pt idx="14">
                  <c:v>277</c:v>
                </c:pt>
              </c:numCache>
            </c:numRef>
          </c:val>
          <c:extLst>
            <c:ext xmlns:c16="http://schemas.microsoft.com/office/drawing/2014/chart" uri="{C3380CC4-5D6E-409C-BE32-E72D297353CC}">
              <c16:uniqueId val="{00000000-132E-4A77-9C82-AE2416A155B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32E-4A77-9C82-AE2416A155B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32E-4A77-9C82-AE2416A155B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43</c:v>
                </c:pt>
                <c:pt idx="3">
                  <c:v>31</c:v>
                </c:pt>
                <c:pt idx="6">
                  <c:v>11</c:v>
                </c:pt>
                <c:pt idx="9">
                  <c:v>5</c:v>
                </c:pt>
                <c:pt idx="12">
                  <c:v>1</c:v>
                </c:pt>
              </c:numCache>
            </c:numRef>
          </c:val>
          <c:extLst>
            <c:ext xmlns:c16="http://schemas.microsoft.com/office/drawing/2014/chart" uri="{C3380CC4-5D6E-409C-BE32-E72D297353CC}">
              <c16:uniqueId val="{00000003-132E-4A77-9C82-AE2416A155B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208</c:v>
                </c:pt>
                <c:pt idx="3">
                  <c:v>206</c:v>
                </c:pt>
                <c:pt idx="6">
                  <c:v>198</c:v>
                </c:pt>
                <c:pt idx="9">
                  <c:v>188</c:v>
                </c:pt>
                <c:pt idx="12">
                  <c:v>181</c:v>
                </c:pt>
              </c:numCache>
            </c:numRef>
          </c:val>
          <c:extLst>
            <c:ext xmlns:c16="http://schemas.microsoft.com/office/drawing/2014/chart" uri="{C3380CC4-5D6E-409C-BE32-E72D297353CC}">
              <c16:uniqueId val="{00000004-132E-4A77-9C82-AE2416A155B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2E-4A77-9C82-AE2416A155B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2E-4A77-9C82-AE2416A155B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118</c:v>
                </c:pt>
                <c:pt idx="3">
                  <c:v>102</c:v>
                </c:pt>
                <c:pt idx="6">
                  <c:v>116</c:v>
                </c:pt>
                <c:pt idx="9">
                  <c:v>145</c:v>
                </c:pt>
                <c:pt idx="12">
                  <c:v>178</c:v>
                </c:pt>
              </c:numCache>
            </c:numRef>
          </c:val>
          <c:extLst>
            <c:ext xmlns:c16="http://schemas.microsoft.com/office/drawing/2014/chart" uri="{C3380CC4-5D6E-409C-BE32-E72D297353CC}">
              <c16:uniqueId val="{00000007-132E-4A77-9C82-AE2416A155B0}"/>
            </c:ext>
          </c:extLst>
        </c:ser>
        <c:dLbls>
          <c:showLegendKey val="0"/>
          <c:showVal val="0"/>
          <c:showCatName val="0"/>
          <c:showSerName val="0"/>
          <c:showPercent val="0"/>
          <c:showBubbleSize val="0"/>
        </c:dLbls>
        <c:gapWidth val="100"/>
        <c:overlap val="100"/>
        <c:axId val="325115288"/>
        <c:axId val="3251145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73</c:v>
                </c:pt>
                <c:pt idx="2">
                  <c:v>#N/A</c:v>
                </c:pt>
                <c:pt idx="3">
                  <c:v>#N/A</c:v>
                </c:pt>
                <c:pt idx="4">
                  <c:v>45</c:v>
                </c:pt>
                <c:pt idx="5">
                  <c:v>#N/A</c:v>
                </c:pt>
                <c:pt idx="6">
                  <c:v>#N/A</c:v>
                </c:pt>
                <c:pt idx="7">
                  <c:v>30</c:v>
                </c:pt>
                <c:pt idx="8">
                  <c:v>#N/A</c:v>
                </c:pt>
                <c:pt idx="9">
                  <c:v>#N/A</c:v>
                </c:pt>
                <c:pt idx="10">
                  <c:v>63</c:v>
                </c:pt>
                <c:pt idx="11">
                  <c:v>#N/A</c:v>
                </c:pt>
                <c:pt idx="12">
                  <c:v>#N/A</c:v>
                </c:pt>
                <c:pt idx="13">
                  <c:v>83</c:v>
                </c:pt>
                <c:pt idx="14">
                  <c:v>#N/A</c:v>
                </c:pt>
              </c:numCache>
            </c:numRef>
          </c:val>
          <c:smooth val="0"/>
          <c:extLst>
            <c:ext xmlns:c16="http://schemas.microsoft.com/office/drawing/2014/chart" uri="{C3380CC4-5D6E-409C-BE32-E72D297353CC}">
              <c16:uniqueId val="{00000008-132E-4A77-9C82-AE2416A155B0}"/>
            </c:ext>
          </c:extLst>
        </c:ser>
        <c:dLbls>
          <c:showLegendKey val="0"/>
          <c:showVal val="0"/>
          <c:showCatName val="0"/>
          <c:showSerName val="0"/>
          <c:showPercent val="0"/>
          <c:showBubbleSize val="0"/>
        </c:dLbls>
        <c:marker val="1"/>
        <c:smooth val="0"/>
        <c:axId val="325115288"/>
        <c:axId val="325114504"/>
      </c:lineChart>
      <c:catAx>
        <c:axId val="325115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5114504"/>
        <c:crosses val="autoZero"/>
        <c:auto val="1"/>
        <c:lblAlgn val="ctr"/>
        <c:lblOffset val="100"/>
        <c:tickLblSkip val="1"/>
        <c:tickMarkSkip val="1"/>
        <c:noMultiLvlLbl val="0"/>
      </c:catAx>
      <c:valAx>
        <c:axId val="325114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5115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2982</c:v>
                </c:pt>
                <c:pt idx="5">
                  <c:v>3587</c:v>
                </c:pt>
                <c:pt idx="8">
                  <c:v>3542</c:v>
                </c:pt>
                <c:pt idx="11">
                  <c:v>3558</c:v>
                </c:pt>
                <c:pt idx="14">
                  <c:v>3579</c:v>
                </c:pt>
              </c:numCache>
            </c:numRef>
          </c:val>
          <c:extLst>
            <c:ext xmlns:c16="http://schemas.microsoft.com/office/drawing/2014/chart" uri="{C3380CC4-5D6E-409C-BE32-E72D297353CC}">
              <c16:uniqueId val="{00000000-C15E-4674-9369-D92C3FC6D6E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15E-4674-9369-D92C3FC6D6E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4591</c:v>
                </c:pt>
                <c:pt idx="5">
                  <c:v>4380</c:v>
                </c:pt>
                <c:pt idx="8">
                  <c:v>3499</c:v>
                </c:pt>
                <c:pt idx="11">
                  <c:v>3659</c:v>
                </c:pt>
                <c:pt idx="14">
                  <c:v>4077</c:v>
                </c:pt>
              </c:numCache>
            </c:numRef>
          </c:val>
          <c:extLst>
            <c:ext xmlns:c16="http://schemas.microsoft.com/office/drawing/2014/chart" uri="{C3380CC4-5D6E-409C-BE32-E72D297353CC}">
              <c16:uniqueId val="{00000002-C15E-4674-9369-D92C3FC6D6E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15E-4674-9369-D92C3FC6D6E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15E-4674-9369-D92C3FC6D6E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15E-4674-9369-D92C3FC6D6E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0</c:v>
                </c:pt>
                <c:pt idx="3">
                  <c:v>3</c:v>
                </c:pt>
                <c:pt idx="6">
                  <c:v>60</c:v>
                </c:pt>
                <c:pt idx="9">
                  <c:v>0</c:v>
                </c:pt>
                <c:pt idx="12">
                  <c:v>0</c:v>
                </c:pt>
              </c:numCache>
            </c:numRef>
          </c:val>
          <c:extLst>
            <c:ext xmlns:c16="http://schemas.microsoft.com/office/drawing/2014/chart" uri="{C3380CC4-5D6E-409C-BE32-E72D297353CC}">
              <c16:uniqueId val="{00000006-C15E-4674-9369-D92C3FC6D6E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131</c:v>
                </c:pt>
                <c:pt idx="3">
                  <c:v>96</c:v>
                </c:pt>
                <c:pt idx="6">
                  <c:v>65</c:v>
                </c:pt>
                <c:pt idx="9">
                  <c:v>246</c:v>
                </c:pt>
                <c:pt idx="12">
                  <c:v>455</c:v>
                </c:pt>
              </c:numCache>
            </c:numRef>
          </c:val>
          <c:extLst>
            <c:ext xmlns:c16="http://schemas.microsoft.com/office/drawing/2014/chart" uri="{C3380CC4-5D6E-409C-BE32-E72D297353CC}">
              <c16:uniqueId val="{00000007-C15E-4674-9369-D92C3FC6D6E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1251</c:v>
                </c:pt>
                <c:pt idx="3">
                  <c:v>1091</c:v>
                </c:pt>
                <c:pt idx="6">
                  <c:v>933</c:v>
                </c:pt>
                <c:pt idx="9">
                  <c:v>802</c:v>
                </c:pt>
                <c:pt idx="12">
                  <c:v>749</c:v>
                </c:pt>
              </c:numCache>
            </c:numRef>
          </c:val>
          <c:extLst>
            <c:ext xmlns:c16="http://schemas.microsoft.com/office/drawing/2014/chart" uri="{C3380CC4-5D6E-409C-BE32-E72D297353CC}">
              <c16:uniqueId val="{00000008-C15E-4674-9369-D92C3FC6D6E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15E-4674-9369-D92C3FC6D6E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1846</c:v>
                </c:pt>
                <c:pt idx="3">
                  <c:v>2942</c:v>
                </c:pt>
                <c:pt idx="6">
                  <c:v>3179</c:v>
                </c:pt>
                <c:pt idx="9">
                  <c:v>3290</c:v>
                </c:pt>
                <c:pt idx="12">
                  <c:v>3235</c:v>
                </c:pt>
              </c:numCache>
            </c:numRef>
          </c:val>
          <c:extLst>
            <c:ext xmlns:c16="http://schemas.microsoft.com/office/drawing/2014/chart" uri="{C3380CC4-5D6E-409C-BE32-E72D297353CC}">
              <c16:uniqueId val="{0000000A-C15E-4674-9369-D92C3FC6D6EE}"/>
            </c:ext>
          </c:extLst>
        </c:ser>
        <c:dLbls>
          <c:showLegendKey val="0"/>
          <c:showVal val="0"/>
          <c:showCatName val="0"/>
          <c:showSerName val="0"/>
          <c:showPercent val="0"/>
          <c:showBubbleSize val="0"/>
        </c:dLbls>
        <c:gapWidth val="100"/>
        <c:overlap val="100"/>
        <c:axId val="325114112"/>
        <c:axId val="3251125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15E-4674-9369-D92C3FC6D6EE}"/>
            </c:ext>
          </c:extLst>
        </c:ser>
        <c:dLbls>
          <c:showLegendKey val="0"/>
          <c:showVal val="0"/>
          <c:showCatName val="0"/>
          <c:showSerName val="0"/>
          <c:showPercent val="0"/>
          <c:showBubbleSize val="0"/>
        </c:dLbls>
        <c:marker val="1"/>
        <c:smooth val="0"/>
        <c:axId val="325114112"/>
        <c:axId val="325112544"/>
      </c:lineChart>
      <c:catAx>
        <c:axId val="325114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25112544"/>
        <c:crosses val="autoZero"/>
        <c:auto val="1"/>
        <c:lblAlgn val="ctr"/>
        <c:lblOffset val="100"/>
        <c:tickLblSkip val="1"/>
        <c:tickMarkSkip val="1"/>
        <c:noMultiLvlLbl val="0"/>
      </c:catAx>
      <c:valAx>
        <c:axId val="3251125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5114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2280</c:v>
                </c:pt>
                <c:pt idx="1">
                  <c:v>2368</c:v>
                </c:pt>
                <c:pt idx="2">
                  <c:v>2609</c:v>
                </c:pt>
              </c:numCache>
            </c:numRef>
          </c:val>
          <c:extLst>
            <c:ext xmlns:c16="http://schemas.microsoft.com/office/drawing/2014/chart" uri="{C3380CC4-5D6E-409C-BE32-E72D297353CC}">
              <c16:uniqueId val="{00000000-0EB5-47C4-A0BF-CF206F78731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467</c:v>
                </c:pt>
                <c:pt idx="1">
                  <c:v>488</c:v>
                </c:pt>
                <c:pt idx="2">
                  <c:v>539</c:v>
                </c:pt>
              </c:numCache>
            </c:numRef>
          </c:val>
          <c:extLst>
            <c:ext xmlns:c16="http://schemas.microsoft.com/office/drawing/2014/chart" uri="{C3380CC4-5D6E-409C-BE32-E72D297353CC}">
              <c16:uniqueId val="{00000001-0EB5-47C4-A0BF-CF206F78731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436</c:v>
                </c:pt>
                <c:pt idx="1">
                  <c:v>487</c:v>
                </c:pt>
                <c:pt idx="2">
                  <c:v>668</c:v>
                </c:pt>
              </c:numCache>
            </c:numRef>
          </c:val>
          <c:extLst>
            <c:ext xmlns:c16="http://schemas.microsoft.com/office/drawing/2014/chart" uri="{C3380CC4-5D6E-409C-BE32-E72D297353CC}">
              <c16:uniqueId val="{00000002-0EB5-47C4-A0BF-CF206F787313}"/>
            </c:ext>
          </c:extLst>
        </c:ser>
        <c:dLbls>
          <c:showLegendKey val="0"/>
          <c:showVal val="0"/>
          <c:showCatName val="0"/>
          <c:showSerName val="0"/>
          <c:showPercent val="0"/>
          <c:showBubbleSize val="0"/>
        </c:dLbls>
        <c:gapWidth val="120"/>
        <c:overlap val="100"/>
        <c:axId val="286104688"/>
        <c:axId val="286105472"/>
      </c:barChart>
      <c:catAx>
        <c:axId val="286104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86105472"/>
        <c:crosses val="autoZero"/>
        <c:auto val="1"/>
        <c:lblAlgn val="ctr"/>
        <c:lblOffset val="100"/>
        <c:tickLblSkip val="1"/>
        <c:tickMarkSkip val="1"/>
        <c:noMultiLvlLbl val="0"/>
      </c:catAx>
      <c:valAx>
        <c:axId val="2861054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86104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{A9622F9B-9152-4DB4-BA4B-087300B9F66A}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327-4F38-8650-D60166A2AC1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{B111D134-075B-4EC6-BE3F-03563C008853}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327-4F38-8650-D60166A2AC1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{A6C585DF-D29B-4AB0-A273-D1DBCDFCEF73}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327-4F38-8650-D60166A2AC1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{2B64EEF8-B824-41A7-AD1C-13D5B5FF25D5}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327-4F38-8650-D60166A2AC1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{D0407C2D-8713-4FF5-B3B5-35E2D9E52A13}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327-4F38-8650-D60166A2AC17}"/>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{EE4FF0F3-464D-49AB-BB13-62FD055B2DBE}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327-4F38-8650-D60166A2AC17}"/>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{2B8F569A-7DE9-463E-9020-CC479F2333C4}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327-4F38-8650-D60166A2AC17}"/>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{A99638D7-7908-4978-9F3F-473FA6C40485}</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327-4F38-8650-D60166A2AC17}"/>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{5A7A2833-A5BC-4797-B52D-FEA4A172992F}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327-4F38-8650-D60166A2AC1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58.2</c:v>
                </c:pt>
                <c:pt idx="16">
                  <c:v>54.4</c:v>
                </c:pt>
                <c:pt idx="24">
                  <c:v>55.8</c:v>
                </c:pt>
                <c:pt idx="32">
                  <c:v>57.5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327-4F38-8650-D60166A2AC1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{D09516C1-725A-4691-9A7A-7B97F8CA6015}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327-4F38-8650-D60166A2AC1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{BDA003AA-4D0E-44DB-90FE-D0F2A8A2AD25}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327-4F38-8650-D60166A2AC1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{CC4394FB-2CEC-4CEC-A355-F9EDF99853F3}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327-4F38-8650-D60166A2AC1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{0D6D6FBD-A302-4BF2-A4B4-CB0900DAEC2B}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327-4F38-8650-D60166A2AC1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{DBF3AB02-4E84-4E95-AFCF-45E8DB04B2B7}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327-4F38-8650-D60166A2AC17}"/>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{5190A37A-CAE6-439D-952D-28E0E2CF1DC1}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327-4F38-8650-D60166A2AC17}"/>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{2F57D32B-EB80-4FD6-A2C6-BA960DF052E7}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327-4F38-8650-D60166A2AC17}"/>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{A8C39A90-225D-43BA-B835-54B4460CE0CE}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327-4F38-8650-D60166A2AC17}"/>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{DE408BBF-1147-434E-983D-79BD0427A8ED}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327-4F38-8650-D60166A2AC1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58.6</c:v>
                </c:pt>
                <c:pt idx="16">
                  <c:v>59.1</c:v>
                </c:pt>
                <c:pt idx="24">
                  <c:v>61.3</c:v>
                </c:pt>
                <c:pt idx="32">
                  <c:v>62.9</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E327-4F38-8650-D60166A2AC17}"/>
            </c:ext>
          </c:extLst>
        </c:ser>
        <c:dLbls>
          <c:showLegendKey val="0"/>
          <c:showVal val="1"/>
          <c:showCatName val="0"/>
          <c:showSerName val="0"/>
          <c:showPercent val="0"/>
          <c:showBubbleSize val="0"/>
        </c:dLbls>
        <c:axId val="215927944"/>
        <c:axId val="215441304"/>
      </c:scatterChart>
      <c:valAx>
        <c:axId val="215927944"/>
        <c:scaling>
          <c:orientation val="minMax"/>
          <c:max val="63.300000000000004"/>
          <c:min val="58.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15441304"/>
        <c:crosses val="autoZero"/>
        <c:crossBetween val="midCat"/>
      </c:valAx>
      <c:valAx>
        <c:axId val="21544130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159279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{9527704D-D25E-48CB-8733-11A5EBDE35FA}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3BE4-44FA-9BDD-B4B7AD34585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{0FF4D4B4-600B-4BAC-B880-3B098A4A8FCF}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E4-44FA-9BDD-B4B7AD34585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{C750DDF6-F17D-4032-A9B6-3BFDC26A5297}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E4-44FA-9BDD-B4B7AD34585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{3F508DDD-F4DC-4CC5-A948-F12819922D0A}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E4-44FA-9BDD-B4B7AD34585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{9A44FB7B-F262-4A3F-B92A-E6601D060A56}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E4-44FA-9BDD-B4B7AD345857}"/>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{0F8A3D87-F67C-464A-9B04-FE20029DA261}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3BE4-44FA-9BDD-B4B7AD345857}"/>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{ABE7B756-E096-45A1-A3DD-45CCAA82B3FB}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3BE4-44FA-9BDD-B4B7AD345857}"/>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{D3143829-3B6C-49ED-80E4-FA9F1AB6E637}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3BE4-44FA-9BDD-B4B7AD345857}"/>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{57F3A107-4C33-418C-BD01-31ED4ED3C4C9}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3BE4-44FA-9BDD-B4B7AD34585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c:v>
                </c:pt>
                <c:pt idx="8">
                  <c:v>3.8</c:v>
                </c:pt>
                <c:pt idx="16">
                  <c:v>2.7</c:v>
                </c:pt>
                <c:pt idx="24">
                  <c:v>2.5</c:v>
                </c:pt>
                <c:pt idx="32">
                  <c:v>3.2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BE4-44FA-9BDD-B4B7AD34585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{2804050E-7D53-48EE-9333-6F0E7E7DFE3C}</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3BE4-44FA-9BDD-B4B7AD34585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{D8DF223D-B6EC-445C-AA76-16E865785B43}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E4-44FA-9BDD-B4B7AD34585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{787F860C-0F8B-42B7-9B8C-C0C9E8221B4B}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E4-44FA-9BDD-B4B7AD34585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{3C41EA6B-8B6B-4BEB-86C3-BA89B17CDA6D}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E4-44FA-9BDD-B4B7AD34585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{9228E688-0BD6-4C6F-8AED-C9A82A086EF7}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E4-44FA-9BDD-B4B7AD345857}"/>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{5F551035-2072-4E1E-A527-B3A648179308}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3BE4-44FA-9BDD-B4B7AD345857}"/>
                </c:ext>
              </c:extLst>
            </c:dLbl>
            <c:dLbl>
              <c:idx val="16"/>
              <c:layout>
                <c:manualLayout>
                  <c:x val="-4.5160355153971307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{FB1B51CC-E9A1-4789-8A15-BD312E65ECC4}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3BE4-44FA-9BDD-B4B7AD345857}"/>
                </c:ext>
              </c:extLst>
            </c:dLbl>
            <c:dLbl>
              <c:idx val="24"/>
              <c:layout>
                <c:manualLayout>
                  <c:x val="-1.8235628084249993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{4CF33507-BD96-42DF-B951-FB11BAE088F9}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3BE4-44FA-9BDD-B4B7AD345857}"/>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{2E638B98-F807-4AB3-AF24-02F8A38A1C58}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3BE4-44FA-9BDD-B4B7AD34585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7.2</c:v>
                </c:pt>
                <c:pt idx="24">
                  <c:v>7.2</c:v>
                </c:pt>
                <c:pt idx="32">
                  <c:v>7.7</c:v>
                </c:pt>
              </c:numCache>
            </c:numRef>
          </c:xVal>
          <c:yVal>
            <c:numRef>
              <c:f>公会計指標分析・財政指標組合せ分析表!$BP$77:$DC$77</c:f>
              <c:numCache>
                <c:formatCode>#,##0.0;"▲ "#,##0.0</c:formatCode>
                <c:ptCount val="40"/>
                <c:pt idx="0">
                  <c:v>0.8</c:v>
                </c:pt>
                <c:pt idx="8">
                  <c:v>0</c:v>
                </c:pt>
                <c:pt idx="16">
                  <c:v>0</c:v>
                </c:pt>
                <c:pt idx="24">
                  <c:v>0</c:v>
                </c:pt>
                <c:pt idx="32">
                  <c:v>0</c:v>
                </c:pt>
              </c:numCache>
            </c:numRef>
          </c:yVal>
          <c:smooth val="0"/>
          <c:extLst>
            <c:ext xmlns:c16="http://schemas.microsoft.com/office/drawing/2014/chart" uri="{C3380CC4-5D6E-409C-BE32-E72D297353CC}">
              <c16:uniqueId val="{00000013-3BE4-44FA-9BDD-B4B7AD345857}"/>
            </c:ext>
          </c:extLst>
        </c:ser>
        <c:dLbls>
          <c:showLegendKey val="0"/>
          <c:showVal val="1"/>
          <c:showCatName val="0"/>
          <c:showSerName val="0"/>
          <c:showPercent val="0"/>
          <c:showBubbleSize val="0"/>
        </c:dLbls>
        <c:axId val="325112936"/>
        <c:axId val="388997656"/>
      </c:scatterChart>
      <c:valAx>
        <c:axId val="325112936"/>
        <c:scaling>
          <c:orientation val="minMax"/>
          <c:max val="8.1999999999999993"/>
          <c:min val="7.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88997656"/>
        <c:crosses val="autoZero"/>
        <c:crossBetween val="midCat"/>
      </c:valAx>
      <c:valAx>
        <c:axId val="388997656"/>
        <c:scaling>
          <c:orientation val="minMax"/>
          <c:max val="1"/>
          <c:min val="-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25112936"/>
        <c:crosses val="autoZero"/>
        <c:crossBetween val="midCat"/>
        <c:majorUnit val="0.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過去の施設整備に係る起債の償還終了により、平成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年度にかけて元利償還金は減少傾向にあったが、平成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年度に防災対策事業や庁舎建設等の事業費を補うために多額の借入を行ったため、平成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年度以降増加に転じ、元金償還が本格的に始まった令和元年度は前年度より</a:t>
          </a:r>
          <a:r>
            <a:rPr kumimoji="1" lang="en-US" altLang="ja-JP" sz="1400">
              <a:latin typeface="ＭＳ ゴシック" pitchFamily="49" charset="-128"/>
              <a:ea typeface="ＭＳ ゴシック" pitchFamily="49" charset="-128"/>
            </a:rPr>
            <a:t>33</a:t>
          </a:r>
          <a:r>
            <a:rPr kumimoji="1" lang="ja-JP" altLang="en-US" sz="1400">
              <a:latin typeface="ＭＳ ゴシック" pitchFamily="49" charset="-128"/>
              <a:ea typeface="ＭＳ ゴシック" pitchFamily="49" charset="-128"/>
            </a:rPr>
            <a:t>百万円増加であった。</a:t>
          </a:r>
        </a:p>
        <a:p>
          <a:r>
            <a:rPr kumimoji="1" lang="ja-JP" altLang="en-US" sz="1400">
              <a:latin typeface="ＭＳ ゴシック" pitchFamily="49" charset="-128"/>
              <a:ea typeface="ＭＳ ゴシック" pitchFamily="49" charset="-128"/>
            </a:rPr>
            <a:t>　過去の下水道事業に係る起債の償還終了により、公営企業債への繰入金は減少傾向であるものの、平成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年度より既存施設の長寿命化事業に取り組み、その財源に公営企業債を発行していることから、償還が始まる今後は繰入金の増加が見込まれる。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満期一括償還地方債の起債はなし。</a:t>
          </a:r>
          <a:endParaRPr lang="ja-JP" altLang="ja-JP" sz="11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mn-lt"/>
              <a:ea typeface="+mn-ea"/>
              <a:cs typeface="+mn-cs"/>
            </a:rPr>
            <a:t>　将来負担額は、平成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年度より新庁舎建設事業及び防災対策事業の財源として多額の地方債を発行したことから、平成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年度以降高い水準で推移している。</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　充当可能財源等については、新庁舎建設事業の財源として平成</a:t>
          </a:r>
          <a:r>
            <a:rPr kumimoji="1" lang="en-US" altLang="ja-JP" sz="1400">
              <a:solidFill>
                <a:schemeClr val="dk1"/>
              </a:solidFill>
              <a:effectLst/>
              <a:latin typeface="+mn-lt"/>
              <a:ea typeface="+mn-ea"/>
              <a:cs typeface="+mn-cs"/>
            </a:rPr>
            <a:t>29</a:t>
          </a:r>
          <a:r>
            <a:rPr kumimoji="1" lang="ja-JP" altLang="ja-JP" sz="1400">
              <a:solidFill>
                <a:schemeClr val="dk1"/>
              </a:solidFill>
              <a:effectLst/>
              <a:latin typeface="+mn-lt"/>
              <a:ea typeface="+mn-ea"/>
              <a:cs typeface="+mn-cs"/>
            </a:rPr>
            <a:t>年度に基金を取り崩したため、充当可能基金残高が減少しているが、</a:t>
          </a:r>
          <a:r>
            <a:rPr kumimoji="1" lang="ja-JP" altLang="en-US" sz="1400">
              <a:solidFill>
                <a:schemeClr val="dk1"/>
              </a:solidFill>
              <a:effectLst/>
              <a:latin typeface="+mn-lt"/>
              <a:ea typeface="+mn-ea"/>
              <a:cs typeface="+mn-cs"/>
            </a:rPr>
            <a:t>令和元年度は余剰財源を基金に積み立て、また</a:t>
          </a:r>
          <a:r>
            <a:rPr kumimoji="1" lang="ja-JP" altLang="ja-JP" sz="1400">
              <a:solidFill>
                <a:schemeClr val="dk1"/>
              </a:solidFill>
              <a:effectLst/>
              <a:latin typeface="+mn-lt"/>
              <a:ea typeface="+mn-ea"/>
              <a:cs typeface="+mn-cs"/>
            </a:rPr>
            <a:t>交付税算入率の高い地方債を中心に借り入れているため、地方債残高に対しては十分な基準財政需要額算入見込額を確保している。</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　以上より充当可能財源等が将来負担額を上回っているため、将来負担比率の分子はマイナスとなっている。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三重県木曽岬町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財政調整基金に</a:t>
          </a:r>
          <a:r>
            <a:rPr kumimoji="1" lang="ja-JP" altLang="en-US" sz="1400">
              <a:solidFill>
                <a:schemeClr val="dk1"/>
              </a:solidFill>
              <a:effectLst/>
              <a:latin typeface="+mn-lt"/>
              <a:ea typeface="+mn-ea"/>
              <a:cs typeface="+mn-cs"/>
            </a:rPr>
            <a:t>おいては、歳計剰余金及び令和元年度の臨時税収により</a:t>
          </a:r>
          <a:r>
            <a:rPr kumimoji="1" lang="en-US" altLang="ja-JP" sz="1400">
              <a:solidFill>
                <a:schemeClr val="dk1"/>
              </a:solidFill>
              <a:effectLst/>
              <a:latin typeface="+mn-lt"/>
              <a:ea typeface="+mn-ea"/>
              <a:cs typeface="+mn-cs"/>
            </a:rPr>
            <a:t>329</a:t>
          </a:r>
          <a:r>
            <a:rPr kumimoji="1" lang="ja-JP" altLang="en-US" sz="1400">
              <a:solidFill>
                <a:schemeClr val="dk1"/>
              </a:solidFill>
              <a:effectLst/>
              <a:latin typeface="+mn-lt"/>
              <a:ea typeface="+mn-ea"/>
              <a:cs typeface="+mn-cs"/>
            </a:rPr>
            <a:t>百万円を積み立てたため大きく増加している</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減債基金についても、令和元年度に歳計剰余金を積み立てたため、残高が増加している。また、ふるさと納税寄附の増加により、「ふるさときそさき応援基金」の残高が大きく増加していることから、その他特定目的基金残高についても増加している。平成</a:t>
          </a:r>
          <a:r>
            <a:rPr kumimoji="1" lang="en-US" altLang="ja-JP" sz="1400">
              <a:solidFill>
                <a:schemeClr val="dk1"/>
              </a:solidFill>
              <a:effectLst/>
              <a:latin typeface="+mn-lt"/>
              <a:ea typeface="+mn-ea"/>
              <a:cs typeface="+mn-cs"/>
            </a:rPr>
            <a:t>29</a:t>
          </a:r>
          <a:r>
            <a:rPr kumimoji="1" lang="ja-JP" altLang="en-US" sz="1400">
              <a:solidFill>
                <a:schemeClr val="dk1"/>
              </a:solidFill>
              <a:effectLst/>
              <a:latin typeface="+mn-lt"/>
              <a:ea typeface="+mn-ea"/>
              <a:cs typeface="+mn-cs"/>
            </a:rPr>
            <a:t>年度から令和元年度にかけては基金全体で残高が大きく増加している。</a:t>
          </a:r>
          <a:endParaRPr lang="ja-JP" altLang="ja-JP" sz="1400">
            <a:effectLst/>
          </a:endParaRPr>
        </a:p>
        <a:p>
          <a:endParaRPr kumimoji="1" lang="en-US" altLang="ja-JP" sz="1400">
            <a:solidFill>
              <a:schemeClr val="dk1"/>
            </a:solidFill>
            <a:effectLst/>
            <a:latin typeface="+mn-lt"/>
            <a:ea typeface="+mn-ea"/>
            <a:cs typeface="+mn-cs"/>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財政調整基金残高は、標準財政規模比</a:t>
          </a:r>
          <a:r>
            <a:rPr kumimoji="1" lang="en-US" altLang="ja-JP" sz="1400">
              <a:solidFill>
                <a:schemeClr val="dk1"/>
              </a:solidFill>
              <a:effectLst/>
              <a:latin typeface="+mn-lt"/>
              <a:ea typeface="+mn-ea"/>
              <a:cs typeface="+mn-cs"/>
            </a:rPr>
            <a:t>100%</a:t>
          </a:r>
          <a:r>
            <a:rPr kumimoji="1" lang="ja-JP" altLang="ja-JP" sz="1400">
              <a:solidFill>
                <a:schemeClr val="dk1"/>
              </a:solidFill>
              <a:effectLst/>
              <a:latin typeface="+mn-lt"/>
              <a:ea typeface="+mn-ea"/>
              <a:cs typeface="+mn-cs"/>
            </a:rPr>
            <a:t>を達成し、十分な残高が確保されている</a:t>
          </a:r>
          <a:r>
            <a:rPr kumimoji="1" lang="ja-JP" altLang="en-US" sz="1400">
              <a:solidFill>
                <a:schemeClr val="dk1"/>
              </a:solidFill>
              <a:effectLst/>
              <a:latin typeface="+mn-lt"/>
              <a:ea typeface="+mn-ea"/>
              <a:cs typeface="+mn-cs"/>
            </a:rPr>
            <a:t>が、新型コロナウイルス感染症の影響による税収減及び地方債償還額の増加に伴う公債費の増加が見込まれるため、必要に応じて取り崩しを行い、適切な財政運用に努める。</a:t>
          </a:r>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2</a:t>
          </a:r>
          <a:r>
            <a:rPr kumimoji="1" lang="ja-JP" altLang="en-US" sz="1400">
              <a:solidFill>
                <a:schemeClr val="dk1"/>
              </a:solidFill>
              <a:effectLst/>
              <a:latin typeface="+mn-lt"/>
              <a:ea typeface="+mn-ea"/>
              <a:cs typeface="+mn-cs"/>
            </a:rPr>
            <a:t>年度に「</a:t>
          </a:r>
          <a:r>
            <a:rPr kumimoji="1" lang="ja-JP" altLang="ja-JP" sz="1400">
              <a:solidFill>
                <a:schemeClr val="dk1"/>
              </a:solidFill>
              <a:effectLst/>
              <a:latin typeface="+mn-lt"/>
              <a:ea typeface="+mn-ea"/>
              <a:cs typeface="+mn-cs"/>
            </a:rPr>
            <a:t>ふるさときそさき応援基金」</a:t>
          </a:r>
          <a:r>
            <a:rPr kumimoji="1" lang="ja-JP" altLang="en-US" sz="1400">
              <a:solidFill>
                <a:schemeClr val="dk1"/>
              </a:solidFill>
              <a:effectLst/>
              <a:latin typeface="+mn-lt"/>
              <a:ea typeface="+mn-ea"/>
              <a:cs typeface="+mn-cs"/>
            </a:rPr>
            <a:t>を取り崩し、社会福祉施設改修事業を実施したが、今後も寄附の目的に応じて適切な運用を図る</a:t>
          </a:r>
          <a:r>
            <a:rPr kumimoji="1" lang="ja-JP" altLang="ja-JP" sz="14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・基本財産基金：</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天災事変に遭遇し、多額の経費を要するとき。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行政財産の新増築及び改築のため多額の経費を要し、住民の負担が過重となるとき。</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・ふるさときそさき応援基金：ふるさと納税によるふるさと応援寄付金の実績に基づき積み立て、寄附の目的に応じた事業へそれぞ</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れ活用する。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・災害救助基金：</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天災事変に遭遇し、多額の経費を要するとき。</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災害救助法第</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条の規定に該当しない場合において、災害にかかった者を救助するため多額の経費を要し、住民</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の負担が過重となるとき。</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基本財産基金及びその他の基金は、取り崩しをせず、利息を積み立てたため、残高が増加している。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ふるさときそさき応援寄附金は、事業拡大により寄附金額が増加したことから、寄附金積立により残高が増加している。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・基本財産基金、災害救助基金：災害時の臨時的な財政需要に備え、利息を中心とした積み立てを行う。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・ふるさときそさき応援基金：令和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年度に基金を</a:t>
          </a:r>
          <a:r>
            <a:rPr kumimoji="1" lang="ja-JP" altLang="en-US" sz="1400" b="0" i="0" u="none" strike="noStrike" kern="0" cap="none" spc="0" normalizeH="0" baseline="0" noProof="0">
              <a:ln>
                <a:noFill/>
              </a:ln>
              <a:solidFill>
                <a:prstClr val="black"/>
              </a:solidFill>
              <a:effectLst/>
              <a:uLnTx/>
              <a:uFillTx/>
              <a:latin typeface="+mn-lt"/>
              <a:ea typeface="+mn-ea"/>
              <a:cs typeface="+mn-cs"/>
            </a:rPr>
            <a:t>取り崩し、社会福祉施設改修事業を実施。今後も</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寄附の目的に応じた事業にそれぞれ財源充当を行い、適正な運用に努める。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令和元年度に臨時の法人税収入があり、余剰分として臨時で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246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百万円を積み立てたことから、基金残高は大きく増加している。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財政調整基金残高は、標準財政規模比</a:t>
          </a:r>
          <a:r>
            <a:rPr kumimoji="1" lang="en-US" altLang="ja-JP" sz="1400">
              <a:solidFill>
                <a:schemeClr val="dk1"/>
              </a:solidFill>
              <a:effectLst/>
              <a:latin typeface="+mn-lt"/>
              <a:ea typeface="+mn-ea"/>
              <a:cs typeface="+mn-cs"/>
            </a:rPr>
            <a:t>100%</a:t>
          </a:r>
          <a:r>
            <a:rPr kumimoji="1" lang="ja-JP" altLang="ja-JP" sz="1400">
              <a:solidFill>
                <a:schemeClr val="dk1"/>
              </a:solidFill>
              <a:effectLst/>
              <a:latin typeface="+mn-lt"/>
              <a:ea typeface="+mn-ea"/>
              <a:cs typeface="+mn-cs"/>
            </a:rPr>
            <a:t>を達成し、十分な残高が確保されているが、新型コロナウイルス感染症の影響による税収減及び地方債償還額の増加に伴う公債費の増加が見込まれるため、必要に応じて取り崩しを行い、適切な財政運用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令和元年度に歳計剰余金で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百万円を積み立てたため、残高が増加している。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年度に新庁舎建設及び防災事業の財源として発行した地方債の償還のピークを迎え、さらに</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年間は毎年約</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270</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百万円の償還金が財政を圧迫する。これに備え歳計剰余金を中心に毎年度計画的に積み立て、必要に応じて取り崩す予定である。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6,257
5,791
15.74
3,540,638
3,393,053
125,235
2,053,767
3,242,548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00000000-0008-0000-0D00-00001D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00000000-0008-0000-0D00-00001E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00000000-0008-0000-0D00-000022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00000000-0008-0000-0D00-000023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00000000-0008-0000-0D00-000039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当町では、平成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年度に策定した公共施設等総合管理計画において、公共施設等の施設寿命を従来より</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の延長を目標とし、施設の長期利用により、中長期的な視点における経費の削減を目指している。有形固定資産減価償却率については、類似団体平均を下回っているので、引き続き施設の維持管理について見直しを進め、経費の圧縮に努めることとする。</a:t>
          </a: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a:extLst>
            <a:ext uri="{FF2B5EF4-FFF2-40B4-BE49-F238E27FC236}">
              <a16:creationId xmlns:a16="http://schemas.microsoft.com/office/drawing/2014/main" id="{00000000-0008-0000-0D00-000040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a:extLst>
            <a:ext uri="{FF2B5EF4-FFF2-40B4-BE49-F238E27FC236}">
              <a16:creationId xmlns:a16="http://schemas.microsoft.com/office/drawing/2014/main" id="{00000000-0008-0000-0D00-000042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a:extLst>
            <a:ext uri="{FF2B5EF4-FFF2-40B4-BE49-F238E27FC236}">
              <a16:creationId xmlns:a16="http://schemas.microsoft.com/office/drawing/2014/main" id="{00000000-0008-0000-0D00-000044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a:extLst>
            <a:ext uri="{FF2B5EF4-FFF2-40B4-BE49-F238E27FC236}">
              <a16:creationId xmlns:a16="http://schemas.microsoft.com/office/drawing/2014/main" id="{00000000-0008-0000-0D00-000046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2" name="テキスト ボックス 71">
          <a:extLst>
            <a:ext uri="{FF2B5EF4-FFF2-40B4-BE49-F238E27FC236}">
              <a16:creationId xmlns:a16="http://schemas.microsoft.com/office/drawing/2014/main" id="{00000000-0008-0000-0D00-000048000000}"/>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00000000-0008-0000-0D00-000049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47096</xdr:rowOff>
    </xdr:from>
    <xdr:to>
      <xdr:col>23</xdr:col>
      <xdr:colOff>85090</xdr:colOff>
      <xdr:row>33</xdr:row>
      <xdr:rowOff>99695</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flipV="1">
          <a:off x="4760595" y="5447771"/>
          <a:ext cx="1270" cy="1081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75" name="有形固定資産減価償却率最小値テキスト">
          <a:extLst>
            <a:ext uri="{FF2B5EF4-FFF2-40B4-BE49-F238E27FC236}">
              <a16:creationId xmlns:a16="http://schemas.microsoft.com/office/drawing/2014/main" id="{00000000-0008-0000-0D00-00004B000000}"/>
            </a:ext>
          </a:extLst>
        </xdr:cNvPr>
        <xdr:cNvSpPr txBox="1"/>
      </xdr:nvSpPr>
      <xdr:spPr>
        <a:xfrm>
          <a:off x="481330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76" name="直線コネクタ 75">
          <a:extLst>
            <a:ext uri="{FF2B5EF4-FFF2-40B4-BE49-F238E27FC236}">
              <a16:creationId xmlns:a16="http://schemas.microsoft.com/office/drawing/2014/main" id="{00000000-0008-0000-0D00-00004C000000}"/>
            </a:ext>
          </a:extLst>
        </xdr:cNvPr>
        <xdr:cNvCxnSpPr/>
      </xdr:nvCxnSpPr>
      <xdr:spPr>
        <a:xfrm>
          <a:off x="4673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165223</xdr:rowOff>
    </xdr:from>
    <xdr:ext cx="405111" cy="259045"/>
    <xdr:sp macro="" textlink="">
      <xdr:nvSpPr>
        <xdr:cNvPr id="77" name="有形固定資産減価償却率最大値テキスト">
          <a:extLst>
            <a:ext uri="{FF2B5EF4-FFF2-40B4-BE49-F238E27FC236}">
              <a16:creationId xmlns:a16="http://schemas.microsoft.com/office/drawing/2014/main" id="{00000000-0008-0000-0D00-00004D000000}"/>
            </a:ext>
          </a:extLst>
        </xdr:cNvPr>
        <xdr:cNvSpPr txBox="1"/>
      </xdr:nvSpPr>
      <xdr:spPr>
        <a:xfrm>
          <a:off x="4813300" y="5222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47096</xdr:rowOff>
    </xdr:from>
    <xdr:to>
      <xdr:col>23</xdr:col>
      <xdr:colOff>174625</xdr:colOff>
      <xdr:row>27</xdr:row>
      <xdr:rowOff>47096</xdr:rowOff>
    </xdr:to>
    <xdr:cxnSp macro="">
      <xdr:nvCxnSpPr>
        <xdr:cNvPr id="78" name="直線コネクタ 77">
          <a:extLst>
            <a:ext uri="{FF2B5EF4-FFF2-40B4-BE49-F238E27FC236}">
              <a16:creationId xmlns:a16="http://schemas.microsoft.com/office/drawing/2014/main" id="{00000000-0008-0000-0D00-00004E000000}"/>
            </a:ext>
          </a:extLst>
        </xdr:cNvPr>
        <xdr:cNvCxnSpPr/>
      </xdr:nvCxnSpPr>
      <xdr:spPr>
        <a:xfrm>
          <a:off x="4673600" y="544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97278</xdr:rowOff>
    </xdr:from>
    <xdr:ext cx="405111" cy="259045"/>
    <xdr:sp macro="" textlink="">
      <xdr:nvSpPr>
        <xdr:cNvPr id="79" name="有形固定資産減価償却率平均値テキスト">
          <a:extLst>
            <a:ext uri="{FF2B5EF4-FFF2-40B4-BE49-F238E27FC236}">
              <a16:creationId xmlns:a16="http://schemas.microsoft.com/office/drawing/2014/main" id="{00000000-0008-0000-0D00-00004F000000}"/>
            </a:ext>
          </a:extLst>
        </xdr:cNvPr>
        <xdr:cNvSpPr txBox="1"/>
      </xdr:nvSpPr>
      <xdr:spPr>
        <a:xfrm>
          <a:off x="4813300" y="6012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118851</xdr:rowOff>
    </xdr:from>
    <xdr:to>
      <xdr:col>23</xdr:col>
      <xdr:colOff>136525</xdr:colOff>
      <xdr:row>31</xdr:row>
      <xdr:rowOff>49001</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47117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90064</xdr:rowOff>
    </xdr:from>
    <xdr:to>
      <xdr:col>19</xdr:col>
      <xdr:colOff>187325</xdr:colOff>
      <xdr:row>31</xdr:row>
      <xdr:rowOff>20214</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000500" y="600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50483</xdr:rowOff>
    </xdr:from>
    <xdr:to>
      <xdr:col>15</xdr:col>
      <xdr:colOff>187325</xdr:colOff>
      <xdr:row>30</xdr:row>
      <xdr:rowOff>152083</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3238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169757</xdr:rowOff>
    </xdr:from>
    <xdr:to>
      <xdr:col>7</xdr:col>
      <xdr:colOff>187325</xdr:colOff>
      <xdr:row>30</xdr:row>
      <xdr:rowOff>99907</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1714500" y="591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21696</xdr:rowOff>
    </xdr:from>
    <xdr:to>
      <xdr:col>23</xdr:col>
      <xdr:colOff>136525</xdr:colOff>
      <xdr:row>30</xdr:row>
      <xdr:rowOff>123296</xdr:rowOff>
    </xdr:to>
    <xdr:sp macro="" textlink="">
      <xdr:nvSpPr>
        <xdr:cNvPr id="90" name="楕円 89">
          <a:extLst>
            <a:ext uri="{FF2B5EF4-FFF2-40B4-BE49-F238E27FC236}">
              <a16:creationId xmlns:a16="http://schemas.microsoft.com/office/drawing/2014/main" id="{00000000-0008-0000-0D00-00005A000000}"/>
            </a:ext>
          </a:extLst>
        </xdr:cNvPr>
        <xdr:cNvSpPr/>
      </xdr:nvSpPr>
      <xdr:spPr>
        <a:xfrm>
          <a:off x="4711700" y="593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44573</xdr:rowOff>
    </xdr:from>
    <xdr:ext cx="405111" cy="259045"/>
    <xdr:sp macro="" textlink="">
      <xdr:nvSpPr>
        <xdr:cNvPr id="91" name="有形固定資産減価償却率該当値テキスト">
          <a:extLst>
            <a:ext uri="{FF2B5EF4-FFF2-40B4-BE49-F238E27FC236}">
              <a16:creationId xmlns:a16="http://schemas.microsoft.com/office/drawing/2014/main" id="{00000000-0008-0000-0D00-00005B000000}"/>
            </a:ext>
          </a:extLst>
        </xdr:cNvPr>
        <xdr:cNvSpPr txBox="1"/>
      </xdr:nvSpPr>
      <xdr:spPr>
        <a:xfrm>
          <a:off x="4813300" y="5788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162560</xdr:rowOff>
    </xdr:from>
    <xdr:to>
      <xdr:col>19</xdr:col>
      <xdr:colOff>187325</xdr:colOff>
      <xdr:row>30</xdr:row>
      <xdr:rowOff>92710</xdr:rowOff>
    </xdr:to>
    <xdr:sp macro="" textlink="">
      <xdr:nvSpPr>
        <xdr:cNvPr id="92" name="楕円 91">
          <a:extLst>
            <a:ext uri="{FF2B5EF4-FFF2-40B4-BE49-F238E27FC236}">
              <a16:creationId xmlns:a16="http://schemas.microsoft.com/office/drawing/2014/main" id="{00000000-0008-0000-0D00-00005C000000}"/>
            </a:ext>
          </a:extLst>
        </xdr:cNvPr>
        <xdr:cNvSpPr/>
      </xdr:nvSpPr>
      <xdr:spPr>
        <a:xfrm>
          <a:off x="4000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41910</xdr:rowOff>
    </xdr:from>
    <xdr:to>
      <xdr:col>23</xdr:col>
      <xdr:colOff>85725</xdr:colOff>
      <xdr:row>30</xdr:row>
      <xdr:rowOff>72496</xdr:rowOff>
    </xdr:to>
    <xdr:cxnSp macro="">
      <xdr:nvCxnSpPr>
        <xdr:cNvPr id="93" name="直線コネクタ 92">
          <a:extLst>
            <a:ext uri="{FF2B5EF4-FFF2-40B4-BE49-F238E27FC236}">
              <a16:creationId xmlns:a16="http://schemas.microsoft.com/office/drawing/2014/main" id="{00000000-0008-0000-0D00-00005D000000}"/>
            </a:ext>
          </a:extLst>
        </xdr:cNvPr>
        <xdr:cNvCxnSpPr/>
      </xdr:nvCxnSpPr>
      <xdr:spPr>
        <a:xfrm>
          <a:off x="4051300" y="5956935"/>
          <a:ext cx="7112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137372</xdr:rowOff>
    </xdr:from>
    <xdr:to>
      <xdr:col>15</xdr:col>
      <xdr:colOff>187325</xdr:colOff>
      <xdr:row>30</xdr:row>
      <xdr:rowOff>67522</xdr:rowOff>
    </xdr:to>
    <xdr:sp macro="" textlink="">
      <xdr:nvSpPr>
        <xdr:cNvPr id="94" name="楕円 93">
          <a:extLst>
            <a:ext uri="{FF2B5EF4-FFF2-40B4-BE49-F238E27FC236}">
              <a16:creationId xmlns:a16="http://schemas.microsoft.com/office/drawing/2014/main" id="{00000000-0008-0000-0D00-00005E000000}"/>
            </a:ext>
          </a:extLst>
        </xdr:cNvPr>
        <xdr:cNvSpPr/>
      </xdr:nvSpPr>
      <xdr:spPr>
        <a:xfrm>
          <a:off x="3238500" y="588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16722</xdr:rowOff>
    </xdr:from>
    <xdr:to>
      <xdr:col>19</xdr:col>
      <xdr:colOff>136525</xdr:colOff>
      <xdr:row>30</xdr:row>
      <xdr:rowOff>41910</xdr:rowOff>
    </xdr:to>
    <xdr:cxnSp macro="">
      <xdr:nvCxnSpPr>
        <xdr:cNvPr id="95" name="直線コネクタ 94">
          <a:extLst>
            <a:ext uri="{FF2B5EF4-FFF2-40B4-BE49-F238E27FC236}">
              <a16:creationId xmlns:a16="http://schemas.microsoft.com/office/drawing/2014/main" id="{00000000-0008-0000-0D00-00005F000000}"/>
            </a:ext>
          </a:extLst>
        </xdr:cNvPr>
        <xdr:cNvCxnSpPr/>
      </xdr:nvCxnSpPr>
      <xdr:spPr>
        <a:xfrm>
          <a:off x="3289300" y="5931747"/>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34290</xdr:rowOff>
    </xdr:from>
    <xdr:to>
      <xdr:col>11</xdr:col>
      <xdr:colOff>187325</xdr:colOff>
      <xdr:row>30</xdr:row>
      <xdr:rowOff>135890</xdr:rowOff>
    </xdr:to>
    <xdr:sp macro="" textlink="">
      <xdr:nvSpPr>
        <xdr:cNvPr id="96" name="楕円 95">
          <a:extLst>
            <a:ext uri="{FF2B5EF4-FFF2-40B4-BE49-F238E27FC236}">
              <a16:creationId xmlns:a16="http://schemas.microsoft.com/office/drawing/2014/main" id="{00000000-0008-0000-0D00-000060000000}"/>
            </a:ext>
          </a:extLst>
        </xdr:cNvPr>
        <xdr:cNvSpPr/>
      </xdr:nvSpPr>
      <xdr:spPr>
        <a:xfrm>
          <a:off x="2476500" y="594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16722</xdr:rowOff>
    </xdr:from>
    <xdr:to>
      <xdr:col>15</xdr:col>
      <xdr:colOff>136525</xdr:colOff>
      <xdr:row>30</xdr:row>
      <xdr:rowOff>85090</xdr:rowOff>
    </xdr:to>
    <xdr:cxnSp macro="">
      <xdr:nvCxnSpPr>
        <xdr:cNvPr id="97" name="直線コネクタ 96">
          <a:extLst>
            <a:ext uri="{FF2B5EF4-FFF2-40B4-BE49-F238E27FC236}">
              <a16:creationId xmlns:a16="http://schemas.microsoft.com/office/drawing/2014/main" id="{00000000-0008-0000-0D00-000061000000}"/>
            </a:ext>
          </a:extLst>
        </xdr:cNvPr>
        <xdr:cNvCxnSpPr/>
      </xdr:nvCxnSpPr>
      <xdr:spPr>
        <a:xfrm flipV="1">
          <a:off x="2527300" y="5931747"/>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11341</xdr:rowOff>
    </xdr:from>
    <xdr:ext cx="405111" cy="259045"/>
    <xdr:sp macro="" textlink="">
      <xdr:nvSpPr>
        <xdr:cNvPr id="98" name="n_1aveValue有形固定資産減価償却率">
          <a:extLst>
            <a:ext uri="{FF2B5EF4-FFF2-40B4-BE49-F238E27FC236}">
              <a16:creationId xmlns:a16="http://schemas.microsoft.com/office/drawing/2014/main" id="{00000000-0008-0000-0D00-000062000000}"/>
            </a:ext>
          </a:extLst>
        </xdr:cNvPr>
        <xdr:cNvSpPr txBox="1"/>
      </xdr:nvSpPr>
      <xdr:spPr>
        <a:xfrm>
          <a:off x="3836044" y="609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143210</xdr:rowOff>
    </xdr:from>
    <xdr:ext cx="405111" cy="259045"/>
    <xdr:sp macro="" textlink="">
      <xdr:nvSpPr>
        <xdr:cNvPr id="99" name="n_2aveValue有形固定資産減価償却率">
          <a:extLst>
            <a:ext uri="{FF2B5EF4-FFF2-40B4-BE49-F238E27FC236}">
              <a16:creationId xmlns:a16="http://schemas.microsoft.com/office/drawing/2014/main" id="{00000000-0008-0000-0D00-000063000000}"/>
            </a:ext>
          </a:extLst>
        </xdr:cNvPr>
        <xdr:cNvSpPr txBox="1"/>
      </xdr:nvSpPr>
      <xdr:spPr>
        <a:xfrm>
          <a:off x="3086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134214</xdr:rowOff>
    </xdr:from>
    <xdr:ext cx="405111" cy="259045"/>
    <xdr:sp macro="" textlink="">
      <xdr:nvSpPr>
        <xdr:cNvPr id="100" name="n_3aveValue有形固定資産減価償却率">
          <a:extLst>
            <a:ext uri="{FF2B5EF4-FFF2-40B4-BE49-F238E27FC236}">
              <a16:creationId xmlns:a16="http://schemas.microsoft.com/office/drawing/2014/main" id="{00000000-0008-0000-0D00-000064000000}"/>
            </a:ext>
          </a:extLst>
        </xdr:cNvPr>
        <xdr:cNvSpPr txBox="1"/>
      </xdr:nvSpPr>
      <xdr:spPr>
        <a:xfrm>
          <a:off x="2324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116434</xdr:rowOff>
    </xdr:from>
    <xdr:ext cx="405111" cy="259045"/>
    <xdr:sp macro="" textlink="">
      <xdr:nvSpPr>
        <xdr:cNvPr id="101" name="n_4aveValue有形固定資産減価償却率">
          <a:extLst>
            <a:ext uri="{FF2B5EF4-FFF2-40B4-BE49-F238E27FC236}">
              <a16:creationId xmlns:a16="http://schemas.microsoft.com/office/drawing/2014/main" id="{00000000-0008-0000-0D00-000065000000}"/>
            </a:ext>
          </a:extLst>
        </xdr:cNvPr>
        <xdr:cNvSpPr txBox="1"/>
      </xdr:nvSpPr>
      <xdr:spPr>
        <a:xfrm>
          <a:off x="1562744" y="5688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109237</xdr:rowOff>
    </xdr:from>
    <xdr:ext cx="405111" cy="259045"/>
    <xdr:sp macro="" textlink="">
      <xdr:nvSpPr>
        <xdr:cNvPr id="102" name="n_1mainValue有形固定資産減価償却率">
          <a:extLst>
            <a:ext uri="{FF2B5EF4-FFF2-40B4-BE49-F238E27FC236}">
              <a16:creationId xmlns:a16="http://schemas.microsoft.com/office/drawing/2014/main" id="{00000000-0008-0000-0D00-000066000000}"/>
            </a:ext>
          </a:extLst>
        </xdr:cNvPr>
        <xdr:cNvSpPr txBox="1"/>
      </xdr:nvSpPr>
      <xdr:spPr>
        <a:xfrm>
          <a:off x="38360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84049</xdr:rowOff>
    </xdr:from>
    <xdr:ext cx="405111" cy="259045"/>
    <xdr:sp macro="" textlink="">
      <xdr:nvSpPr>
        <xdr:cNvPr id="103" name="n_2mainValue有形固定資産減価償却率">
          <a:extLst>
            <a:ext uri="{FF2B5EF4-FFF2-40B4-BE49-F238E27FC236}">
              <a16:creationId xmlns:a16="http://schemas.microsoft.com/office/drawing/2014/main" id="{00000000-0008-0000-0D00-000067000000}"/>
            </a:ext>
          </a:extLst>
        </xdr:cNvPr>
        <xdr:cNvSpPr txBox="1"/>
      </xdr:nvSpPr>
      <xdr:spPr>
        <a:xfrm>
          <a:off x="3086744" y="5656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152417</xdr:rowOff>
    </xdr:from>
    <xdr:ext cx="405111" cy="259045"/>
    <xdr:sp macro="" textlink="">
      <xdr:nvSpPr>
        <xdr:cNvPr id="104" name="n_3mainValue有形固定資産減価償却率">
          <a:extLst>
            <a:ext uri="{FF2B5EF4-FFF2-40B4-BE49-F238E27FC236}">
              <a16:creationId xmlns:a16="http://schemas.microsoft.com/office/drawing/2014/main" id="{00000000-0008-0000-0D00-000068000000}"/>
            </a:ext>
          </a:extLst>
        </xdr:cNvPr>
        <xdr:cNvSpPr txBox="1"/>
      </xdr:nvSpPr>
      <xdr:spPr>
        <a:xfrm>
          <a:off x="23247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債務償還比率</a:t>
          </a:r>
          <a:r>
            <a:rPr kumimoji="1" lang="ja-JP" altLang="en-US" sz="1100">
              <a:latin typeface="ＭＳ Ｐゴシック" panose="020B0600070205080204" pitchFamily="50" charset="-128"/>
              <a:ea typeface="ＭＳ Ｐゴシック" panose="020B0600070205080204" pitchFamily="50" charset="-128"/>
            </a:rPr>
            <a:t>は類似団体平均を下回っており、主な要因としては、上・下水道事業の高い利率起債を繰上償還で整理したこと、また償還に関して充当可能な基金残高が存在するためである。しかし、平成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年度にかけて新庁舎建設事業の財源として地方債を発行したことから、今後は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債務償還比率</a:t>
          </a:r>
          <a:r>
            <a:rPr kumimoji="1" lang="ja-JP" altLang="en-US" sz="1100">
              <a:latin typeface="ＭＳ Ｐゴシック" panose="020B0600070205080204" pitchFamily="50" charset="-128"/>
              <a:ea typeface="ＭＳ Ｐゴシック" panose="020B0600070205080204" pitchFamily="50" charset="-128"/>
            </a:rPr>
            <a:t>の増加が予想されるので、行政改革に取り組み、業務支出の抑制に努めることとする。</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D00-00008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402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flipV="1">
          <a:off x="14793595" y="5312833"/>
          <a:ext cx="1269" cy="1459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4229</xdr:rowOff>
    </xdr:from>
    <xdr:ext cx="560923" cy="259045"/>
    <xdr:sp macro="" textlink="">
      <xdr:nvSpPr>
        <xdr:cNvPr id="134" name="債務償還比率最小値テキスト">
          <a:extLst>
            <a:ext uri="{FF2B5EF4-FFF2-40B4-BE49-F238E27FC236}">
              <a16:creationId xmlns:a16="http://schemas.microsoft.com/office/drawing/2014/main" id="{00000000-0008-0000-0D00-000086000000}"/>
            </a:ext>
          </a:extLst>
        </xdr:cNvPr>
        <xdr:cNvSpPr txBox="1"/>
      </xdr:nvSpPr>
      <xdr:spPr>
        <a:xfrm>
          <a:off x="14846300" y="67765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402</xdr:rowOff>
    </xdr:from>
    <xdr:to>
      <xdr:col>76</xdr:col>
      <xdr:colOff>111125</xdr:colOff>
      <xdr:row>35</xdr:row>
      <xdr:rowOff>402</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677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00000000-0008-0000-0D00-000088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64462</xdr:rowOff>
    </xdr:from>
    <xdr:ext cx="469744" cy="259045"/>
    <xdr:sp macro="" textlink="">
      <xdr:nvSpPr>
        <xdr:cNvPr id="138" name="債務償還比率平均値テキスト">
          <a:extLst>
            <a:ext uri="{FF2B5EF4-FFF2-40B4-BE49-F238E27FC236}">
              <a16:creationId xmlns:a16="http://schemas.microsoft.com/office/drawing/2014/main" id="{00000000-0008-0000-0D00-00008A000000}"/>
            </a:ext>
          </a:extLst>
        </xdr:cNvPr>
        <xdr:cNvSpPr txBox="1"/>
      </xdr:nvSpPr>
      <xdr:spPr>
        <a:xfrm>
          <a:off x="14846300" y="5808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86035</xdr:rowOff>
    </xdr:from>
    <xdr:to>
      <xdr:col>76</xdr:col>
      <xdr:colOff>73025</xdr:colOff>
      <xdr:row>30</xdr:row>
      <xdr:rowOff>16185</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47447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73321</xdr:rowOff>
    </xdr:from>
    <xdr:to>
      <xdr:col>72</xdr:col>
      <xdr:colOff>123825</xdr:colOff>
      <xdr:row>30</xdr:row>
      <xdr:rowOff>3471</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4033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90234</xdr:rowOff>
    </xdr:from>
    <xdr:to>
      <xdr:col>68</xdr:col>
      <xdr:colOff>123825</xdr:colOff>
      <xdr:row>30</xdr:row>
      <xdr:rowOff>20384</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3271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69963</xdr:rowOff>
    </xdr:from>
    <xdr:to>
      <xdr:col>64</xdr:col>
      <xdr:colOff>123825</xdr:colOff>
      <xdr:row>30</xdr:row>
      <xdr:rowOff>113</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2509500" y="581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42376</xdr:rowOff>
    </xdr:from>
    <xdr:to>
      <xdr:col>60</xdr:col>
      <xdr:colOff>123825</xdr:colOff>
      <xdr:row>29</xdr:row>
      <xdr:rowOff>143976</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1747500" y="57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69631</xdr:rowOff>
    </xdr:from>
    <xdr:to>
      <xdr:col>76</xdr:col>
      <xdr:colOff>73025</xdr:colOff>
      <xdr:row>26</xdr:row>
      <xdr:rowOff>171231</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744700" y="529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157285</xdr:rowOff>
    </xdr:from>
    <xdr:ext cx="405111" cy="259045"/>
    <xdr:sp macro="" textlink="">
      <xdr:nvSpPr>
        <xdr:cNvPr id="150" name="債務償還比率該当値テキスト">
          <a:extLst>
            <a:ext uri="{FF2B5EF4-FFF2-40B4-BE49-F238E27FC236}">
              <a16:creationId xmlns:a16="http://schemas.microsoft.com/office/drawing/2014/main" id="{00000000-0008-0000-0D00-000096000000}"/>
            </a:ext>
          </a:extLst>
        </xdr:cNvPr>
        <xdr:cNvSpPr txBox="1"/>
      </xdr:nvSpPr>
      <xdr:spPr>
        <a:xfrm>
          <a:off x="14846300" y="5215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145556</xdr:rowOff>
    </xdr:from>
    <xdr:to>
      <xdr:col>72</xdr:col>
      <xdr:colOff>123825</xdr:colOff>
      <xdr:row>27</xdr:row>
      <xdr:rowOff>75706</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4033500" y="537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120431</xdr:rowOff>
    </xdr:from>
    <xdr:to>
      <xdr:col>76</xdr:col>
      <xdr:colOff>22225</xdr:colOff>
      <xdr:row>27</xdr:row>
      <xdr:rowOff>24906</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4084300" y="5349656"/>
          <a:ext cx="711200" cy="7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155032</xdr:rowOff>
    </xdr:from>
    <xdr:to>
      <xdr:col>68</xdr:col>
      <xdr:colOff>123825</xdr:colOff>
      <xdr:row>27</xdr:row>
      <xdr:rowOff>85182</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3271500" y="538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24906</xdr:rowOff>
    </xdr:from>
    <xdr:to>
      <xdr:col>72</xdr:col>
      <xdr:colOff>73025</xdr:colOff>
      <xdr:row>27</xdr:row>
      <xdr:rowOff>34382</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3322300" y="5425581"/>
          <a:ext cx="762000" cy="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166048</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3836727" y="590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11511</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3087427" y="59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16640</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2325427" y="558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160503</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1563427" y="556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92233</xdr:rowOff>
    </xdr:from>
    <xdr:ext cx="405111"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3869044" y="5150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101709</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3087427" y="515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6,257
5,791
15.74
3,540,638
3,393,053
125,235
2,053,767
3,242,548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81915</xdr:rowOff>
    </xdr:from>
    <xdr:to>
      <xdr:col>24</xdr:col>
      <xdr:colOff>62865</xdr:colOff>
      <xdr:row>42</xdr:row>
      <xdr:rowOff>30480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91121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28592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68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81915</xdr:rowOff>
    </xdr:from>
    <xdr:to>
      <xdr:col>24</xdr:col>
      <xdr:colOff>152400</xdr:colOff>
      <xdr:row>34</xdr:row>
      <xdr:rowOff>81915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91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2557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17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141605</xdr:rowOff>
    </xdr:from>
    <xdr:to>
      <xdr:col>20</xdr:col>
      <xdr:colOff>38100</xdr:colOff>
      <xdr:row>37</xdr:row>
      <xdr:rowOff>71755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20955</xdr:rowOff>
    </xdr:from>
    <xdr:to>
      <xdr:col>24</xdr:col>
      <xdr:colOff>63500</xdr:colOff>
      <xdr:row>37</xdr:row>
      <xdr:rowOff>30480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36460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126365</xdr:rowOff>
    </xdr:from>
    <xdr:to>
      <xdr:col>15</xdr:col>
      <xdr:colOff>101600</xdr:colOff>
      <xdr:row>37</xdr:row>
      <xdr:rowOff>56515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5715</xdr:rowOff>
    </xdr:from>
    <xdr:to>
      <xdr:col>19</xdr:col>
      <xdr:colOff>177800</xdr:colOff>
      <xdr:row>37</xdr:row>
      <xdr:rowOff>20955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34936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101600</xdr:rowOff>
    </xdr:from>
    <xdr:to>
      <xdr:col>10</xdr:col>
      <xdr:colOff>165100</xdr:colOff>
      <xdr:row>37</xdr:row>
      <xdr:rowOff>31750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152400</xdr:rowOff>
    </xdr:from>
    <xdr:to>
      <xdr:col>15</xdr:col>
      <xdr:colOff>50800</xdr:colOff>
      <xdr:row>37</xdr:row>
      <xdr:rowOff>5715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3246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87647</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E00-000051000000}"/>
            </a:ext>
          </a:extLst>
        </xdr:cNvPr>
        <xdr:cNvSpPr txBox="1"/>
      </xdr:nvSpPr>
      <xdr:spPr>
        <a:xfrm>
          <a:off x="3582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45737</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E00-000052000000}"/>
            </a:ext>
          </a:extLst>
        </xdr:cNvPr>
        <xdr:cNvSpPr txBox="1"/>
      </xdr:nvSpPr>
      <xdr:spPr>
        <a:xfrm>
          <a:off x="2705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32402</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E00-000053000000}"/>
            </a:ext>
          </a:extLst>
        </xdr:cNvPr>
        <xdr:cNvSpPr txBox="1"/>
      </xdr:nvSpPr>
      <xdr:spPr>
        <a:xfrm>
          <a:off x="1816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E00-000054000000}"/>
            </a:ext>
          </a:extLst>
        </xdr:cNvPr>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88282</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E00-000055000000}"/>
            </a:ext>
          </a:extLst>
        </xdr:cNvPr>
        <xdr:cNvSpPr txBox="1"/>
      </xdr:nvSpPr>
      <xdr:spPr>
        <a:xfrm>
          <a:off x="35820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73042</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E00-000056000000}"/>
            </a:ext>
          </a:extLst>
        </xdr:cNvPr>
        <xdr:cNvSpPr txBox="1"/>
      </xdr:nvSpPr>
      <xdr:spPr>
        <a:xfrm>
          <a:off x="2705744" y="607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48277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E00-000057000000}"/>
            </a:ext>
          </a:extLst>
        </xdr:cNvPr>
        <xdr:cNvSpPr txBox="1"/>
      </xdr:nvSpPr>
      <xdr:spPr>
        <a:xfrm>
          <a:off x="1816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00000000-0008-0000-0E00-000060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00000000-0008-0000-0E00-000061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1" name="テキスト ボックス 100">
          <a:extLst>
            <a:ext uri="{FF2B5EF4-FFF2-40B4-BE49-F238E27FC236}">
              <a16:creationId xmlns:a16="http://schemas.microsoft.com/office/drawing/2014/main" id="{00000000-0008-0000-0E00-000065000000}"/>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a:extLst>
            <a:ext uri="{FF2B5EF4-FFF2-40B4-BE49-F238E27FC236}">
              <a16:creationId xmlns:a16="http://schemas.microsoft.com/office/drawing/2014/main" id="{00000000-0008-0000-0E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78136</xdr:rowOff>
    </xdr:from>
    <xdr:to>
      <xdr:col>54</xdr:col>
      <xdr:colOff>189865</xdr:colOff>
      <xdr:row>42</xdr:row>
      <xdr:rowOff>36807</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flipV="1">
          <a:off x="10476865" y="5735986"/>
          <a:ext cx="0" cy="150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60846</xdr:rowOff>
    </xdr:from>
    <xdr:ext cx="469744" cy="259045"/>
    <xdr:sp macro="" textlink="">
      <xdr:nvSpPr>
        <xdr:cNvPr id="112" name="【道路】&#10;一人当たり延長最小値テキスト">
          <a:extLst>
            <a:ext uri="{FF2B5EF4-FFF2-40B4-BE49-F238E27FC236}">
              <a16:creationId xmlns:a16="http://schemas.microsoft.com/office/drawing/2014/main" id="{00000000-0008-0000-0E00-000070000000}"/>
            </a:ext>
          </a:extLst>
        </xdr:cNvPr>
        <xdr:cNvSpPr txBox="1"/>
      </xdr:nvSpPr>
      <xdr:spPr>
        <a:xfrm>
          <a:off x="10515600" y="726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36807</xdr:rowOff>
    </xdr:from>
    <xdr:to>
      <xdr:col>55</xdr:col>
      <xdr:colOff>88900</xdr:colOff>
      <xdr:row>42</xdr:row>
      <xdr:rowOff>36807</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10388600" y="7237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24813</xdr:rowOff>
    </xdr:from>
    <xdr:ext cx="690189" cy="259045"/>
    <xdr:sp macro="" textlink="">
      <xdr:nvSpPr>
        <xdr:cNvPr id="114" name="【道路】&#10;一人当たり延長最大値テキスト">
          <a:extLst>
            <a:ext uri="{FF2B5EF4-FFF2-40B4-BE49-F238E27FC236}">
              <a16:creationId xmlns:a16="http://schemas.microsoft.com/office/drawing/2014/main" id="{00000000-0008-0000-0E00-000072000000}"/>
            </a:ext>
          </a:extLst>
        </xdr:cNvPr>
        <xdr:cNvSpPr txBox="1"/>
      </xdr:nvSpPr>
      <xdr:spPr>
        <a:xfrm>
          <a:off x="10515600" y="55112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78136</xdr:rowOff>
    </xdr:from>
    <xdr:to>
      <xdr:col>55</xdr:col>
      <xdr:colOff>88900</xdr:colOff>
      <xdr:row>33</xdr:row>
      <xdr:rowOff>78136</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0388600" y="57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149746</xdr:rowOff>
    </xdr:from>
    <xdr:ext cx="599010" cy="259045"/>
    <xdr:sp macro="" textlink="">
      <xdr:nvSpPr>
        <xdr:cNvPr id="116" name="【道路】&#10;一人当たり延長平均値テキスト">
          <a:extLst>
            <a:ext uri="{FF2B5EF4-FFF2-40B4-BE49-F238E27FC236}">
              <a16:creationId xmlns:a16="http://schemas.microsoft.com/office/drawing/2014/main" id="{00000000-0008-0000-0E00-000074000000}"/>
            </a:ext>
          </a:extLst>
        </xdr:cNvPr>
        <xdr:cNvSpPr txBox="1"/>
      </xdr:nvSpPr>
      <xdr:spPr>
        <a:xfrm>
          <a:off x="10515600" y="70077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126869</xdr:rowOff>
    </xdr:from>
    <xdr:to>
      <xdr:col>55</xdr:col>
      <xdr:colOff>50800</xdr:colOff>
      <xdr:row>42</xdr:row>
      <xdr:rowOff>57019</xdr:rowOff>
    </xdr:to>
    <xdr:sp macro="" textlink="">
      <xdr:nvSpPr>
        <xdr:cNvPr id="117" name="フローチャート: 判断 116">
          <a:extLst>
            <a:ext uri="{FF2B5EF4-FFF2-40B4-BE49-F238E27FC236}">
              <a16:creationId xmlns:a16="http://schemas.microsoft.com/office/drawing/2014/main" id="{00000000-0008-0000-0E00-000075000000}"/>
            </a:ext>
          </a:extLst>
        </xdr:cNvPr>
        <xdr:cNvSpPr/>
      </xdr:nvSpPr>
      <xdr:spPr>
        <a:xfrm>
          <a:off x="10426700" y="715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128546</xdr:rowOff>
    </xdr:from>
    <xdr:to>
      <xdr:col>50</xdr:col>
      <xdr:colOff>165100</xdr:colOff>
      <xdr:row>42</xdr:row>
      <xdr:rowOff>58696</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9588500" y="71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129003</xdr:rowOff>
    </xdr:from>
    <xdr:to>
      <xdr:col>46</xdr:col>
      <xdr:colOff>38100</xdr:colOff>
      <xdr:row>42</xdr:row>
      <xdr:rowOff>59153</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8699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152705</xdr:rowOff>
    </xdr:from>
    <xdr:to>
      <xdr:col>41</xdr:col>
      <xdr:colOff>101600</xdr:colOff>
      <xdr:row>42</xdr:row>
      <xdr:rowOff>82855</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7810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153066</xdr:rowOff>
    </xdr:from>
    <xdr:to>
      <xdr:col>36</xdr:col>
      <xdr:colOff>165100</xdr:colOff>
      <xdr:row>42</xdr:row>
      <xdr:rowOff>83216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6921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154971</xdr:rowOff>
    </xdr:from>
    <xdr:to>
      <xdr:col>55</xdr:col>
      <xdr:colOff>50800</xdr:colOff>
      <xdr:row>42</xdr:row>
      <xdr:rowOff>85121</xdr:rowOff>
    </xdr:to>
    <xdr:sp macro="" textlink="">
      <xdr:nvSpPr>
        <xdr:cNvPr id="127" name="楕円 126">
          <a:extLst>
            <a:ext uri="{FF2B5EF4-FFF2-40B4-BE49-F238E27FC236}">
              <a16:creationId xmlns:a16="http://schemas.microsoft.com/office/drawing/2014/main" id="{00000000-0008-0000-0E00-00007F000000}"/>
            </a:ext>
          </a:extLst>
        </xdr:cNvPr>
        <xdr:cNvSpPr/>
      </xdr:nvSpPr>
      <xdr:spPr>
        <a:xfrm>
          <a:off x="10426700" y="718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105295</xdr:rowOff>
    </xdr:from>
    <xdr:ext cx="534377" cy="259045"/>
    <xdr:sp macro="" textlink="">
      <xdr:nvSpPr>
        <xdr:cNvPr id="128" name="【道路】&#10;一人当たり延長該当値テキスト">
          <a:extLst>
            <a:ext uri="{FF2B5EF4-FFF2-40B4-BE49-F238E27FC236}">
              <a16:creationId xmlns:a16="http://schemas.microsoft.com/office/drawing/2014/main" id="{00000000-0008-0000-0E00-000080000000}"/>
            </a:ext>
          </a:extLst>
        </xdr:cNvPr>
        <xdr:cNvSpPr txBox="1"/>
      </xdr:nvSpPr>
      <xdr:spPr>
        <a:xfrm>
          <a:off x="10515600" y="713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155005</xdr:rowOff>
    </xdr:from>
    <xdr:to>
      <xdr:col>50</xdr:col>
      <xdr:colOff>165100</xdr:colOff>
      <xdr:row>42</xdr:row>
      <xdr:rowOff>85155</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9588500" y="71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34321</xdr:rowOff>
    </xdr:from>
    <xdr:to>
      <xdr:col>55</xdr:col>
      <xdr:colOff>0</xdr:colOff>
      <xdr:row>42</xdr:row>
      <xdr:rowOff>34355</xdr:rowOff>
    </xdr:to>
    <xdr:cxnSp macro="">
      <xdr:nvCxnSpPr>
        <xdr:cNvPr id="130" name="直線コネクタ 129">
          <a:extLst>
            <a:ext uri="{FF2B5EF4-FFF2-40B4-BE49-F238E27FC236}">
              <a16:creationId xmlns:a16="http://schemas.microsoft.com/office/drawing/2014/main" id="{00000000-0008-0000-0E00-000082000000}"/>
            </a:ext>
          </a:extLst>
        </xdr:cNvPr>
        <xdr:cNvCxnSpPr/>
      </xdr:nvCxnSpPr>
      <xdr:spPr>
        <a:xfrm flipV="1">
          <a:off x="9639300" y="7235221"/>
          <a:ext cx="838200" cy="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155057</xdr:rowOff>
    </xdr:from>
    <xdr:to>
      <xdr:col>46</xdr:col>
      <xdr:colOff>38100</xdr:colOff>
      <xdr:row>42</xdr:row>
      <xdr:rowOff>85207</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8699500" y="718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34355</xdr:rowOff>
    </xdr:from>
    <xdr:to>
      <xdr:col>50</xdr:col>
      <xdr:colOff>114300</xdr:colOff>
      <xdr:row>42</xdr:row>
      <xdr:rowOff>34407</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flipV="1">
          <a:off x="8750300" y="7235255"/>
          <a:ext cx="889000" cy="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155088</xdr:rowOff>
    </xdr:from>
    <xdr:to>
      <xdr:col>41</xdr:col>
      <xdr:colOff>101600</xdr:colOff>
      <xdr:row>42</xdr:row>
      <xdr:rowOff>85238</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7810500" y="718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34407</xdr:rowOff>
    </xdr:from>
    <xdr:to>
      <xdr:col>45</xdr:col>
      <xdr:colOff>177800</xdr:colOff>
      <xdr:row>42</xdr:row>
      <xdr:rowOff>34438</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7861300" y="7235307"/>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75223</xdr:rowOff>
    </xdr:from>
    <xdr:ext cx="599010" cy="259045"/>
    <xdr:sp macro="" textlink="">
      <xdr:nvSpPr>
        <xdr:cNvPr id="135" name="n_1aveValue【道路】&#10;一人当たり延長">
          <a:extLst>
            <a:ext uri="{FF2B5EF4-FFF2-40B4-BE49-F238E27FC236}">
              <a16:creationId xmlns:a16="http://schemas.microsoft.com/office/drawing/2014/main" id="{00000000-0008-0000-0E00-000087000000}"/>
            </a:ext>
          </a:extLst>
        </xdr:cNvPr>
        <xdr:cNvSpPr txBox="1"/>
      </xdr:nvSpPr>
      <xdr:spPr>
        <a:xfrm>
          <a:off x="9327094" y="693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75680</xdr:rowOff>
    </xdr:from>
    <xdr:ext cx="599010" cy="259045"/>
    <xdr:sp macro="" textlink="">
      <xdr:nvSpPr>
        <xdr:cNvPr id="136" name="n_2aveValue【道路】&#10;一人当たり延長">
          <a:extLst>
            <a:ext uri="{FF2B5EF4-FFF2-40B4-BE49-F238E27FC236}">
              <a16:creationId xmlns:a16="http://schemas.microsoft.com/office/drawing/2014/main" id="{00000000-0008-0000-0E00-000088000000}"/>
            </a:ext>
          </a:extLst>
        </xdr:cNvPr>
        <xdr:cNvSpPr txBox="1"/>
      </xdr:nvSpPr>
      <xdr:spPr>
        <a:xfrm>
          <a:off x="84507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99382</xdr:rowOff>
    </xdr:from>
    <xdr:ext cx="534377" cy="259045"/>
    <xdr:sp macro="" textlink="">
      <xdr:nvSpPr>
        <xdr:cNvPr id="137" name="n_3aveValue【道路】&#10;一人当たり延長">
          <a:extLst>
            <a:ext uri="{FF2B5EF4-FFF2-40B4-BE49-F238E27FC236}">
              <a16:creationId xmlns:a16="http://schemas.microsoft.com/office/drawing/2014/main" id="{00000000-0008-0000-0E00-000089000000}"/>
            </a:ext>
          </a:extLst>
        </xdr:cNvPr>
        <xdr:cNvSpPr txBox="1"/>
      </xdr:nvSpPr>
      <xdr:spPr>
        <a:xfrm>
          <a:off x="7594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99743</xdr:rowOff>
    </xdr:from>
    <xdr:ext cx="534377" cy="259045"/>
    <xdr:sp macro="" textlink="">
      <xdr:nvSpPr>
        <xdr:cNvPr id="138" name="n_4aveValue【道路】&#10;一人当たり延長">
          <a:extLst>
            <a:ext uri="{FF2B5EF4-FFF2-40B4-BE49-F238E27FC236}">
              <a16:creationId xmlns:a16="http://schemas.microsoft.com/office/drawing/2014/main" id="{00000000-0008-0000-0E00-00008A000000}"/>
            </a:ext>
          </a:extLst>
        </xdr:cNvPr>
        <xdr:cNvSpPr txBox="1"/>
      </xdr:nvSpPr>
      <xdr:spPr>
        <a:xfrm>
          <a:off x="6705111" y="69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76282</xdr:rowOff>
    </xdr:from>
    <xdr:ext cx="534377" cy="259045"/>
    <xdr:sp macro="" textlink="">
      <xdr:nvSpPr>
        <xdr:cNvPr id="139" name="n_1mainValue【道路】&#10;一人当たり延長">
          <a:extLst>
            <a:ext uri="{FF2B5EF4-FFF2-40B4-BE49-F238E27FC236}">
              <a16:creationId xmlns:a16="http://schemas.microsoft.com/office/drawing/2014/main" id="{00000000-0008-0000-0E00-00008B000000}"/>
            </a:ext>
          </a:extLst>
        </xdr:cNvPr>
        <xdr:cNvSpPr txBox="1"/>
      </xdr:nvSpPr>
      <xdr:spPr>
        <a:xfrm>
          <a:off x="9359411" y="727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76334</xdr:rowOff>
    </xdr:from>
    <xdr:ext cx="534377" cy="259045"/>
    <xdr:sp macro="" textlink="">
      <xdr:nvSpPr>
        <xdr:cNvPr id="140" name="n_2mainValue【道路】&#10;一人当たり延長">
          <a:extLst>
            <a:ext uri="{FF2B5EF4-FFF2-40B4-BE49-F238E27FC236}">
              <a16:creationId xmlns:a16="http://schemas.microsoft.com/office/drawing/2014/main" id="{00000000-0008-0000-0E00-00008C000000}"/>
            </a:ext>
          </a:extLst>
        </xdr:cNvPr>
        <xdr:cNvSpPr txBox="1"/>
      </xdr:nvSpPr>
      <xdr:spPr>
        <a:xfrm>
          <a:off x="8483111" y="727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76365</xdr:rowOff>
    </xdr:from>
    <xdr:ext cx="534377" cy="259045"/>
    <xdr:sp macro="" textlink="">
      <xdr:nvSpPr>
        <xdr:cNvPr id="141" name="n_3mainValue【道路】&#10;一人当たり延長">
          <a:extLst>
            <a:ext uri="{FF2B5EF4-FFF2-40B4-BE49-F238E27FC236}">
              <a16:creationId xmlns:a16="http://schemas.microsoft.com/office/drawing/2014/main" id="{00000000-0008-0000-0E00-00008D000000}"/>
            </a:ext>
          </a:extLst>
        </xdr:cNvPr>
        <xdr:cNvSpPr txBox="1"/>
      </xdr:nvSpPr>
      <xdr:spPr>
        <a:xfrm>
          <a:off x="7594111" y="727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a:extLst>
            <a:ext uri="{FF2B5EF4-FFF2-40B4-BE49-F238E27FC236}">
              <a16:creationId xmlns:a16="http://schemas.microsoft.com/office/drawing/2014/main" id="{00000000-0008-0000-0E00-00008E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a:extLst>
            <a:ext uri="{FF2B5EF4-FFF2-40B4-BE49-F238E27FC236}">
              <a16:creationId xmlns:a16="http://schemas.microsoft.com/office/drawing/2014/main" id="{00000000-0008-0000-0E00-00008F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a:extLst>
            <a:ext uri="{FF2B5EF4-FFF2-40B4-BE49-F238E27FC236}">
              <a16:creationId xmlns:a16="http://schemas.microsoft.com/office/drawing/2014/main" id="{00000000-0008-0000-0E00-0000A6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64</xdr:row>
      <xdr:rowOff>63681</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flipV="1">
          <a:off x="4634865" y="9545683"/>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67508</xdr:rowOff>
    </xdr:from>
    <xdr:ext cx="405111" cy="259045"/>
    <xdr:sp macro="" textlink="">
      <xdr:nvSpPr>
        <xdr:cNvPr id="168" name="【橋りょう・トンネル】&#10;有形固定資産減価償却率最小値テキスト">
          <a:extLst>
            <a:ext uri="{FF2B5EF4-FFF2-40B4-BE49-F238E27FC236}">
              <a16:creationId xmlns:a16="http://schemas.microsoft.com/office/drawing/2014/main" id="{00000000-0008-0000-0E00-0000A8000000}"/>
            </a:ext>
          </a:extLst>
        </xdr:cNvPr>
        <xdr:cNvSpPr txBox="1"/>
      </xdr:nvSpPr>
      <xdr:spPr>
        <a:xfrm>
          <a:off x="4673600" y="1104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63681</xdr:rowOff>
    </xdr:from>
    <xdr:to>
      <xdr:col>24</xdr:col>
      <xdr:colOff>152400</xdr:colOff>
      <xdr:row>64</xdr:row>
      <xdr:rowOff>63681</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4546600" y="1103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0" name="【橋りょう・トンネル】&#10;有形固定資産減価償却率最大値テキスト">
          <a:extLst>
            <a:ext uri="{FF2B5EF4-FFF2-40B4-BE49-F238E27FC236}">
              <a16:creationId xmlns:a16="http://schemas.microsoft.com/office/drawing/2014/main" id="{00000000-0008-0000-0E00-0000AA000000}"/>
            </a:ext>
          </a:extLst>
        </xdr:cNvPr>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121937</xdr:rowOff>
    </xdr:from>
    <xdr:ext cx="405111" cy="259045"/>
    <xdr:sp macro="" textlink="">
      <xdr:nvSpPr>
        <xdr:cNvPr id="172" name="【橋りょう・トンネル】&#10;有形固定資産減価償却率平均値テキスト">
          <a:extLst>
            <a:ext uri="{FF2B5EF4-FFF2-40B4-BE49-F238E27FC236}">
              <a16:creationId xmlns:a16="http://schemas.microsoft.com/office/drawing/2014/main" id="{00000000-0008-0000-0E00-0000AC000000}"/>
            </a:ext>
          </a:extLst>
        </xdr:cNvPr>
        <xdr:cNvSpPr txBox="1"/>
      </xdr:nvSpPr>
      <xdr:spPr>
        <a:xfrm>
          <a:off x="4673600" y="1040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3" name="フローチャート: 判断 172">
          <a:extLst>
            <a:ext uri="{FF2B5EF4-FFF2-40B4-BE49-F238E27FC236}">
              <a16:creationId xmlns:a16="http://schemas.microsoft.com/office/drawing/2014/main" id="{00000000-0008-0000-0E00-0000AD000000}"/>
            </a:ext>
          </a:extLst>
        </xdr:cNvPr>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74" name="フローチャート: 判断 173">
          <a:extLst>
            <a:ext uri="{FF2B5EF4-FFF2-40B4-BE49-F238E27FC236}">
              <a16:creationId xmlns:a16="http://schemas.microsoft.com/office/drawing/2014/main" id="{00000000-0008-0000-0E00-0000AE000000}"/>
            </a:ext>
          </a:extLst>
        </xdr:cNvPr>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75" name="フローチャート: 判断 174">
          <a:extLst>
            <a:ext uri="{FF2B5EF4-FFF2-40B4-BE49-F238E27FC236}">
              <a16:creationId xmlns:a16="http://schemas.microsoft.com/office/drawing/2014/main" id="{00000000-0008-0000-0E00-0000AF000000}"/>
            </a:ext>
          </a:extLst>
        </xdr:cNvPr>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76" name="フローチャート: 判断 175">
          <a:extLst>
            <a:ext uri="{FF2B5EF4-FFF2-40B4-BE49-F238E27FC236}">
              <a16:creationId xmlns:a16="http://schemas.microsoft.com/office/drawing/2014/main" id="{00000000-0008-0000-0E00-0000B0000000}"/>
            </a:ext>
          </a:extLst>
        </xdr:cNvPr>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53703</xdr:rowOff>
    </xdr:from>
    <xdr:to>
      <xdr:col>6</xdr:col>
      <xdr:colOff>38100</xdr:colOff>
      <xdr:row>60</xdr:row>
      <xdr:rowOff>155303</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1079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E00-0000B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E00-0000B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83" name="楕円 182">
          <a:extLst>
            <a:ext uri="{FF2B5EF4-FFF2-40B4-BE49-F238E27FC236}">
              <a16:creationId xmlns:a16="http://schemas.microsoft.com/office/drawing/2014/main" id="{00000000-0008-0000-0E00-0000B7000000}"/>
            </a:ext>
          </a:extLst>
        </xdr:cNvPr>
        <xdr:cNvSpPr/>
      </xdr:nvSpPr>
      <xdr:spPr>
        <a:xfrm>
          <a:off x="45847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153324</xdr:rowOff>
    </xdr:from>
    <xdr:ext cx="405111" cy="259045"/>
    <xdr:sp macro="" textlink="">
      <xdr:nvSpPr>
        <xdr:cNvPr id="184" name="【橋りょう・トンネル】&#10;有形固定資産減価償却率該当値テキスト">
          <a:extLst>
            <a:ext uri="{FF2B5EF4-FFF2-40B4-BE49-F238E27FC236}">
              <a16:creationId xmlns:a16="http://schemas.microsoft.com/office/drawing/2014/main" id="{00000000-0008-0000-0E00-0000B8000000}"/>
            </a:ext>
          </a:extLst>
        </xdr:cNvPr>
        <xdr:cNvSpPr txBox="1"/>
      </xdr:nvSpPr>
      <xdr:spPr>
        <a:xfrm>
          <a:off x="4673600" y="10268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105954</xdr:rowOff>
    </xdr:from>
    <xdr:to>
      <xdr:col>20</xdr:col>
      <xdr:colOff>38100</xdr:colOff>
      <xdr:row>61</xdr:row>
      <xdr:rowOff>36104</xdr:rowOff>
    </xdr:to>
    <xdr:sp macro="" textlink="">
      <xdr:nvSpPr>
        <xdr:cNvPr id="185" name="楕円 184">
          <a:extLst>
            <a:ext uri="{FF2B5EF4-FFF2-40B4-BE49-F238E27FC236}">
              <a16:creationId xmlns:a16="http://schemas.microsoft.com/office/drawing/2014/main" id="{00000000-0008-0000-0E00-0000B9000000}"/>
            </a:ext>
          </a:extLst>
        </xdr:cNvPr>
        <xdr:cNvSpPr/>
      </xdr:nvSpPr>
      <xdr:spPr>
        <a:xfrm>
          <a:off x="3746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156754</xdr:rowOff>
    </xdr:from>
    <xdr:to>
      <xdr:col>24</xdr:col>
      <xdr:colOff>63500</xdr:colOff>
      <xdr:row>61</xdr:row>
      <xdr:rowOff>9797</xdr:rowOff>
    </xdr:to>
    <xdr:cxnSp macro="">
      <xdr:nvCxnSpPr>
        <xdr:cNvPr id="186" name="直線コネクタ 185">
          <a:extLst>
            <a:ext uri="{FF2B5EF4-FFF2-40B4-BE49-F238E27FC236}">
              <a16:creationId xmlns:a16="http://schemas.microsoft.com/office/drawing/2014/main" id="{00000000-0008-0000-0E00-0000BA000000}"/>
            </a:ext>
          </a:extLst>
        </xdr:cNvPr>
        <xdr:cNvCxnSpPr/>
      </xdr:nvCxnSpPr>
      <xdr:spPr>
        <a:xfrm>
          <a:off x="3797300" y="1044375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78196</xdr:rowOff>
    </xdr:from>
    <xdr:to>
      <xdr:col>15</xdr:col>
      <xdr:colOff>101600</xdr:colOff>
      <xdr:row>61</xdr:row>
      <xdr:rowOff>8346</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2857500" y="1036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128996</xdr:rowOff>
    </xdr:from>
    <xdr:to>
      <xdr:col>19</xdr:col>
      <xdr:colOff>177800</xdr:colOff>
      <xdr:row>60</xdr:row>
      <xdr:rowOff>156754</xdr:rowOff>
    </xdr:to>
    <xdr:cxnSp macro="">
      <xdr:nvCxnSpPr>
        <xdr:cNvPr id="188" name="直線コネクタ 187">
          <a:extLst>
            <a:ext uri="{FF2B5EF4-FFF2-40B4-BE49-F238E27FC236}">
              <a16:creationId xmlns:a16="http://schemas.microsoft.com/office/drawing/2014/main" id="{00000000-0008-0000-0E00-0000BC000000}"/>
            </a:ext>
          </a:extLst>
        </xdr:cNvPr>
        <xdr:cNvCxnSpPr/>
      </xdr:nvCxnSpPr>
      <xdr:spPr>
        <a:xfrm>
          <a:off x="2908300" y="1041599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50437</xdr:rowOff>
    </xdr:from>
    <xdr:to>
      <xdr:col>10</xdr:col>
      <xdr:colOff>165100</xdr:colOff>
      <xdr:row>60</xdr:row>
      <xdr:rowOff>152037</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1968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101237</xdr:rowOff>
    </xdr:from>
    <xdr:to>
      <xdr:col>15</xdr:col>
      <xdr:colOff>50800</xdr:colOff>
      <xdr:row>60</xdr:row>
      <xdr:rowOff>128996</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2019300" y="1038823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50092</xdr:rowOff>
    </xdr:from>
    <xdr:ext cx="405111" cy="259045"/>
    <xdr:sp macro="" textlink="">
      <xdr:nvSpPr>
        <xdr:cNvPr id="191" name="n_1aveValue【橋りょう・トンネル】&#10;有形固定資産減価償却率">
          <a:extLst>
            <a:ext uri="{FF2B5EF4-FFF2-40B4-BE49-F238E27FC236}">
              <a16:creationId xmlns:a16="http://schemas.microsoft.com/office/drawing/2014/main" id="{00000000-0008-0000-0E00-0000BF000000}"/>
            </a:ext>
          </a:extLst>
        </xdr:cNvPr>
        <xdr:cNvSpPr txBox="1"/>
      </xdr:nvSpPr>
      <xdr:spPr>
        <a:xfrm>
          <a:off x="35820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192" name="n_2aveValue【橋りょう・トンネル】&#10;有形固定資産減価償却率">
          <a:extLst>
            <a:ext uri="{FF2B5EF4-FFF2-40B4-BE49-F238E27FC236}">
              <a16:creationId xmlns:a16="http://schemas.microsoft.com/office/drawing/2014/main" id="{00000000-0008-0000-0E00-0000C0000000}"/>
            </a:ext>
          </a:extLst>
        </xdr:cNvPr>
        <xdr:cNvSpPr txBox="1"/>
      </xdr:nvSpPr>
      <xdr:spPr>
        <a:xfrm>
          <a:off x="2705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xdr:rowOff>
    </xdr:from>
    <xdr:ext cx="405111" cy="259045"/>
    <xdr:sp macro="" textlink="">
      <xdr:nvSpPr>
        <xdr:cNvPr id="193" name="n_3aveValue【橋りょう・トンネル】&#10;有形固定資産減価償却率">
          <a:extLst>
            <a:ext uri="{FF2B5EF4-FFF2-40B4-BE49-F238E27FC236}">
              <a16:creationId xmlns:a16="http://schemas.microsoft.com/office/drawing/2014/main" id="{00000000-0008-0000-0E00-0000C1000000}"/>
            </a:ext>
          </a:extLst>
        </xdr:cNvPr>
        <xdr:cNvSpPr txBox="1"/>
      </xdr:nvSpPr>
      <xdr:spPr>
        <a:xfrm>
          <a:off x="1816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380</xdr:rowOff>
    </xdr:from>
    <xdr:ext cx="405111" cy="259045"/>
    <xdr:sp macro="" textlink="">
      <xdr:nvSpPr>
        <xdr:cNvPr id="194" name="n_4aveValue【橋りょう・トンネル】&#10;有形固定資産減価償却率">
          <a:extLst>
            <a:ext uri="{FF2B5EF4-FFF2-40B4-BE49-F238E27FC236}">
              <a16:creationId xmlns:a16="http://schemas.microsoft.com/office/drawing/2014/main" id="{00000000-0008-0000-0E00-0000C2000000}"/>
            </a:ext>
          </a:extLst>
        </xdr:cNvPr>
        <xdr:cNvSpPr txBox="1"/>
      </xdr:nvSpPr>
      <xdr:spPr>
        <a:xfrm>
          <a:off x="927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52631</xdr:rowOff>
    </xdr:from>
    <xdr:ext cx="405111" cy="259045"/>
    <xdr:sp macro="" textlink="">
      <xdr:nvSpPr>
        <xdr:cNvPr id="195" name="n_1mainValue【橋りょう・トンネル】&#10;有形固定資産減価償却率">
          <a:extLst>
            <a:ext uri="{FF2B5EF4-FFF2-40B4-BE49-F238E27FC236}">
              <a16:creationId xmlns:a16="http://schemas.microsoft.com/office/drawing/2014/main" id="{00000000-0008-0000-0E00-0000C3000000}"/>
            </a:ext>
          </a:extLst>
        </xdr:cNvPr>
        <xdr:cNvSpPr txBox="1"/>
      </xdr:nvSpPr>
      <xdr:spPr>
        <a:xfrm>
          <a:off x="35820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24873</xdr:rowOff>
    </xdr:from>
    <xdr:ext cx="405111" cy="259045"/>
    <xdr:sp macro="" textlink="">
      <xdr:nvSpPr>
        <xdr:cNvPr id="196" name="n_2mainValue【橋りょう・トンネル】&#10;有形固定資産減価償却率">
          <a:extLst>
            <a:ext uri="{FF2B5EF4-FFF2-40B4-BE49-F238E27FC236}">
              <a16:creationId xmlns:a16="http://schemas.microsoft.com/office/drawing/2014/main" id="{00000000-0008-0000-0E00-0000C4000000}"/>
            </a:ext>
          </a:extLst>
        </xdr:cNvPr>
        <xdr:cNvSpPr txBox="1"/>
      </xdr:nvSpPr>
      <xdr:spPr>
        <a:xfrm>
          <a:off x="2705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168564</xdr:rowOff>
    </xdr:from>
    <xdr:ext cx="405111" cy="259045"/>
    <xdr:sp macro="" textlink="">
      <xdr:nvSpPr>
        <xdr:cNvPr id="197" name="n_3main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1816744" y="1011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a:extLst>
            <a:ext uri="{FF2B5EF4-FFF2-40B4-BE49-F238E27FC236}">
              <a16:creationId xmlns:a16="http://schemas.microsoft.com/office/drawing/2014/main" id="{00000000-0008-0000-0E00-0000C6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a:extLst>
            <a:ext uri="{FF2B5EF4-FFF2-40B4-BE49-F238E27FC236}">
              <a16:creationId xmlns:a16="http://schemas.microsoft.com/office/drawing/2014/main" id="{00000000-0008-0000-0E00-0000C7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a:extLst>
            <a:ext uri="{FF2B5EF4-FFF2-40B4-BE49-F238E27FC236}">
              <a16:creationId xmlns:a16="http://schemas.microsoft.com/office/drawing/2014/main" id="{00000000-0008-0000-0E00-0000C8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a:extLst>
            <a:ext uri="{FF2B5EF4-FFF2-40B4-BE49-F238E27FC236}">
              <a16:creationId xmlns:a16="http://schemas.microsoft.com/office/drawing/2014/main" id="{00000000-0008-0000-0E00-0000C9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a:extLst>
            <a:ext uri="{FF2B5EF4-FFF2-40B4-BE49-F238E27FC236}">
              <a16:creationId xmlns:a16="http://schemas.microsoft.com/office/drawing/2014/main" id="{00000000-0008-0000-0E00-0000CA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a:extLst>
            <a:ext uri="{FF2B5EF4-FFF2-40B4-BE49-F238E27FC236}">
              <a16:creationId xmlns:a16="http://schemas.microsoft.com/office/drawing/2014/main" id="{00000000-0008-0000-0E00-0000CB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a:extLst>
            <a:ext uri="{FF2B5EF4-FFF2-40B4-BE49-F238E27FC236}">
              <a16:creationId xmlns:a16="http://schemas.microsoft.com/office/drawing/2014/main" id="{00000000-0008-0000-0E00-0000CC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a:extLst>
            <a:ext uri="{FF2B5EF4-FFF2-40B4-BE49-F238E27FC236}">
              <a16:creationId xmlns:a16="http://schemas.microsoft.com/office/drawing/2014/main" id="{00000000-0008-0000-0E00-0000CE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8" name="直線コネクタ 207">
          <a:extLst>
            <a:ext uri="{FF2B5EF4-FFF2-40B4-BE49-F238E27FC236}">
              <a16:creationId xmlns:a16="http://schemas.microsoft.com/office/drawing/2014/main" id="{00000000-0008-0000-0E00-0000D0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9" name="テキスト ボックス 208">
          <a:extLst>
            <a:ext uri="{FF2B5EF4-FFF2-40B4-BE49-F238E27FC236}">
              <a16:creationId xmlns:a16="http://schemas.microsoft.com/office/drawing/2014/main" id="{00000000-0008-0000-0E00-0000D1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0" name="直線コネクタ 209">
          <a:extLst>
            <a:ext uri="{FF2B5EF4-FFF2-40B4-BE49-F238E27FC236}">
              <a16:creationId xmlns:a16="http://schemas.microsoft.com/office/drawing/2014/main" id="{00000000-0008-0000-0E00-0000D2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1" name="テキスト ボックス 210">
          <a:extLst>
            <a:ext uri="{FF2B5EF4-FFF2-40B4-BE49-F238E27FC236}">
              <a16:creationId xmlns:a16="http://schemas.microsoft.com/office/drawing/2014/main" id="{00000000-0008-0000-0E00-0000D3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00000000-0008-0000-0E00-0000DA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42724</xdr:rowOff>
    </xdr:from>
    <xdr:to>
      <xdr:col>54</xdr:col>
      <xdr:colOff>189865</xdr:colOff>
      <xdr:row>63</xdr:row>
      <xdr:rowOff>170011</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flipV="1">
          <a:off x="10476865" y="9643924"/>
          <a:ext cx="0" cy="132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2388</xdr:rowOff>
    </xdr:from>
    <xdr:ext cx="469744" cy="259045"/>
    <xdr:sp macro="" textlink="">
      <xdr:nvSpPr>
        <xdr:cNvPr id="220" name="【橋りょう・トンネル】&#10;一人当たり有形固定資産（償却資産）額最小値テキスト">
          <a:extLst>
            <a:ext uri="{FF2B5EF4-FFF2-40B4-BE49-F238E27FC236}">
              <a16:creationId xmlns:a16="http://schemas.microsoft.com/office/drawing/2014/main" id="{00000000-0008-0000-0E00-0000DC000000}"/>
            </a:ext>
          </a:extLst>
        </xdr:cNvPr>
        <xdr:cNvSpPr txBox="1"/>
      </xdr:nvSpPr>
      <xdr:spPr>
        <a:xfrm>
          <a:off x="10515600" y="109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170011</xdr:rowOff>
    </xdr:from>
    <xdr:to>
      <xdr:col>55</xdr:col>
      <xdr:colOff>88900</xdr:colOff>
      <xdr:row>63</xdr:row>
      <xdr:rowOff>170011</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10388600" y="1097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160851</xdr:rowOff>
    </xdr:from>
    <xdr:ext cx="690189" cy="259045"/>
    <xdr:sp macro="" textlink="">
      <xdr:nvSpPr>
        <xdr:cNvPr id="222" name="【橋りょう・トンネル】&#10;一人当たり有形固定資産（償却資産）額最大値テキスト">
          <a:extLst>
            <a:ext uri="{FF2B5EF4-FFF2-40B4-BE49-F238E27FC236}">
              <a16:creationId xmlns:a16="http://schemas.microsoft.com/office/drawing/2014/main" id="{00000000-0008-0000-0E00-0000DE000000}"/>
            </a:ext>
          </a:extLst>
        </xdr:cNvPr>
        <xdr:cNvSpPr txBox="1"/>
      </xdr:nvSpPr>
      <xdr:spPr>
        <a:xfrm>
          <a:off x="10515600" y="94191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42724</xdr:rowOff>
    </xdr:from>
    <xdr:to>
      <xdr:col>55</xdr:col>
      <xdr:colOff>88900</xdr:colOff>
      <xdr:row>56</xdr:row>
      <xdr:rowOff>42724</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10388600" y="964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69289</xdr:rowOff>
    </xdr:from>
    <xdr:ext cx="599010" cy="259045"/>
    <xdr:sp macro="" textlink="">
      <xdr:nvSpPr>
        <xdr:cNvPr id="224" name="【橋りょう・トンネル】&#10;一人当たり有形固定資産（償却資産）額平均値テキスト">
          <a:extLst>
            <a:ext uri="{FF2B5EF4-FFF2-40B4-BE49-F238E27FC236}">
              <a16:creationId xmlns:a16="http://schemas.microsoft.com/office/drawing/2014/main" id="{00000000-0008-0000-0E00-0000E0000000}"/>
            </a:ext>
          </a:extLst>
        </xdr:cNvPr>
        <xdr:cNvSpPr txBox="1"/>
      </xdr:nvSpPr>
      <xdr:spPr>
        <a:xfrm>
          <a:off x="10515600" y="10527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46412</xdr:rowOff>
    </xdr:from>
    <xdr:to>
      <xdr:col>55</xdr:col>
      <xdr:colOff>50800</xdr:colOff>
      <xdr:row>62</xdr:row>
      <xdr:rowOff>148012</xdr:rowOff>
    </xdr:to>
    <xdr:sp macro="" textlink="">
      <xdr:nvSpPr>
        <xdr:cNvPr id="225" name="フローチャート: 判断 224">
          <a:extLst>
            <a:ext uri="{FF2B5EF4-FFF2-40B4-BE49-F238E27FC236}">
              <a16:creationId xmlns:a16="http://schemas.microsoft.com/office/drawing/2014/main" id="{00000000-0008-0000-0E00-0000E1000000}"/>
            </a:ext>
          </a:extLst>
        </xdr:cNvPr>
        <xdr:cNvSpPr/>
      </xdr:nvSpPr>
      <xdr:spPr>
        <a:xfrm>
          <a:off x="10426700" y="1067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78174</xdr:rowOff>
    </xdr:from>
    <xdr:to>
      <xdr:col>50</xdr:col>
      <xdr:colOff>165100</xdr:colOff>
      <xdr:row>63</xdr:row>
      <xdr:rowOff>8324</xdr:rowOff>
    </xdr:to>
    <xdr:sp macro="" textlink="">
      <xdr:nvSpPr>
        <xdr:cNvPr id="226" name="フローチャート: 判断 225">
          <a:extLst>
            <a:ext uri="{FF2B5EF4-FFF2-40B4-BE49-F238E27FC236}">
              <a16:creationId xmlns:a16="http://schemas.microsoft.com/office/drawing/2014/main" id="{00000000-0008-0000-0E00-0000E2000000}"/>
            </a:ext>
          </a:extLst>
        </xdr:cNvPr>
        <xdr:cNvSpPr/>
      </xdr:nvSpPr>
      <xdr:spPr>
        <a:xfrm>
          <a:off x="9588500" y="1070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42657</xdr:rowOff>
    </xdr:from>
    <xdr:to>
      <xdr:col>46</xdr:col>
      <xdr:colOff>38100</xdr:colOff>
      <xdr:row>62</xdr:row>
      <xdr:rowOff>144257</xdr:rowOff>
    </xdr:to>
    <xdr:sp macro="" textlink="">
      <xdr:nvSpPr>
        <xdr:cNvPr id="227" name="フローチャート: 判断 226">
          <a:extLst>
            <a:ext uri="{FF2B5EF4-FFF2-40B4-BE49-F238E27FC236}">
              <a16:creationId xmlns:a16="http://schemas.microsoft.com/office/drawing/2014/main" id="{00000000-0008-0000-0E00-0000E3000000}"/>
            </a:ext>
          </a:extLst>
        </xdr:cNvPr>
        <xdr:cNvSpPr/>
      </xdr:nvSpPr>
      <xdr:spPr>
        <a:xfrm>
          <a:off x="8699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28473</xdr:rowOff>
    </xdr:from>
    <xdr:to>
      <xdr:col>41</xdr:col>
      <xdr:colOff>101600</xdr:colOff>
      <xdr:row>62</xdr:row>
      <xdr:rowOff>130073</xdr:rowOff>
    </xdr:to>
    <xdr:sp macro="" textlink="">
      <xdr:nvSpPr>
        <xdr:cNvPr id="228" name="フローチャート: 判断 227">
          <a:extLst>
            <a:ext uri="{FF2B5EF4-FFF2-40B4-BE49-F238E27FC236}">
              <a16:creationId xmlns:a16="http://schemas.microsoft.com/office/drawing/2014/main" id="{00000000-0008-0000-0E00-0000E4000000}"/>
            </a:ext>
          </a:extLst>
        </xdr:cNvPr>
        <xdr:cNvSpPr/>
      </xdr:nvSpPr>
      <xdr:spPr>
        <a:xfrm>
          <a:off x="7810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53794</xdr:rowOff>
    </xdr:from>
    <xdr:to>
      <xdr:col>36</xdr:col>
      <xdr:colOff>165100</xdr:colOff>
      <xdr:row>62</xdr:row>
      <xdr:rowOff>155394</xdr:rowOff>
    </xdr:to>
    <xdr:sp macro="" textlink="">
      <xdr:nvSpPr>
        <xdr:cNvPr id="229" name="フローチャート: 判断 228">
          <a:extLst>
            <a:ext uri="{FF2B5EF4-FFF2-40B4-BE49-F238E27FC236}">
              <a16:creationId xmlns:a16="http://schemas.microsoft.com/office/drawing/2014/main" id="{00000000-0008-0000-0E00-0000E5000000}"/>
            </a:ext>
          </a:extLst>
        </xdr:cNvPr>
        <xdr:cNvSpPr/>
      </xdr:nvSpPr>
      <xdr:spPr>
        <a:xfrm>
          <a:off x="6921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E00-0000E8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E00-0000EA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108862</xdr:rowOff>
    </xdr:from>
    <xdr:to>
      <xdr:col>55</xdr:col>
      <xdr:colOff>50800</xdr:colOff>
      <xdr:row>63</xdr:row>
      <xdr:rowOff>39012</xdr:rowOff>
    </xdr:to>
    <xdr:sp macro="" textlink="">
      <xdr:nvSpPr>
        <xdr:cNvPr id="235" name="楕円 234">
          <a:extLst>
            <a:ext uri="{FF2B5EF4-FFF2-40B4-BE49-F238E27FC236}">
              <a16:creationId xmlns:a16="http://schemas.microsoft.com/office/drawing/2014/main" id="{00000000-0008-0000-0E00-0000EB000000}"/>
            </a:ext>
          </a:extLst>
        </xdr:cNvPr>
        <xdr:cNvSpPr/>
      </xdr:nvSpPr>
      <xdr:spPr>
        <a:xfrm>
          <a:off x="10426700" y="10738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87289</xdr:rowOff>
    </xdr:from>
    <xdr:ext cx="599010" cy="259045"/>
    <xdr:sp macro="" textlink="">
      <xdr:nvSpPr>
        <xdr:cNvPr id="236" name="【橋りょう・トンネル】&#10;一人当たり有形固定資産（償却資産）額該当値テキスト">
          <a:extLst>
            <a:ext uri="{FF2B5EF4-FFF2-40B4-BE49-F238E27FC236}">
              <a16:creationId xmlns:a16="http://schemas.microsoft.com/office/drawing/2014/main" id="{00000000-0008-0000-0E00-0000EC000000}"/>
            </a:ext>
          </a:extLst>
        </xdr:cNvPr>
        <xdr:cNvSpPr txBox="1"/>
      </xdr:nvSpPr>
      <xdr:spPr>
        <a:xfrm>
          <a:off x="10515600" y="1071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110866</xdr:rowOff>
    </xdr:from>
    <xdr:to>
      <xdr:col>50</xdr:col>
      <xdr:colOff>165100</xdr:colOff>
      <xdr:row>63</xdr:row>
      <xdr:rowOff>41016</xdr:rowOff>
    </xdr:to>
    <xdr:sp macro="" textlink="">
      <xdr:nvSpPr>
        <xdr:cNvPr id="237" name="楕円 236">
          <a:extLst>
            <a:ext uri="{FF2B5EF4-FFF2-40B4-BE49-F238E27FC236}">
              <a16:creationId xmlns:a16="http://schemas.microsoft.com/office/drawing/2014/main" id="{00000000-0008-0000-0E00-0000ED000000}"/>
            </a:ext>
          </a:extLst>
        </xdr:cNvPr>
        <xdr:cNvSpPr/>
      </xdr:nvSpPr>
      <xdr:spPr>
        <a:xfrm>
          <a:off x="9588500" y="1074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159662</xdr:rowOff>
    </xdr:from>
    <xdr:to>
      <xdr:col>55</xdr:col>
      <xdr:colOff>0</xdr:colOff>
      <xdr:row>62</xdr:row>
      <xdr:rowOff>161666</xdr:rowOff>
    </xdr:to>
    <xdr:cxnSp macro="">
      <xdr:nvCxnSpPr>
        <xdr:cNvPr id="238" name="直線コネクタ 237">
          <a:extLst>
            <a:ext uri="{FF2B5EF4-FFF2-40B4-BE49-F238E27FC236}">
              <a16:creationId xmlns:a16="http://schemas.microsoft.com/office/drawing/2014/main" id="{00000000-0008-0000-0E00-0000EE000000}"/>
            </a:ext>
          </a:extLst>
        </xdr:cNvPr>
        <xdr:cNvCxnSpPr/>
      </xdr:nvCxnSpPr>
      <xdr:spPr>
        <a:xfrm flipV="1">
          <a:off x="9639300" y="10789562"/>
          <a:ext cx="838200" cy="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113385</xdr:rowOff>
    </xdr:from>
    <xdr:to>
      <xdr:col>46</xdr:col>
      <xdr:colOff>38100</xdr:colOff>
      <xdr:row>63</xdr:row>
      <xdr:rowOff>43535</xdr:rowOff>
    </xdr:to>
    <xdr:sp macro="" textlink="">
      <xdr:nvSpPr>
        <xdr:cNvPr id="239" name="楕円 238">
          <a:extLst>
            <a:ext uri="{FF2B5EF4-FFF2-40B4-BE49-F238E27FC236}">
              <a16:creationId xmlns:a16="http://schemas.microsoft.com/office/drawing/2014/main" id="{00000000-0008-0000-0E00-0000EF000000}"/>
            </a:ext>
          </a:extLst>
        </xdr:cNvPr>
        <xdr:cNvSpPr/>
      </xdr:nvSpPr>
      <xdr:spPr>
        <a:xfrm>
          <a:off x="8699500" y="1074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161666</xdr:rowOff>
    </xdr:from>
    <xdr:to>
      <xdr:col>50</xdr:col>
      <xdr:colOff>114300</xdr:colOff>
      <xdr:row>62</xdr:row>
      <xdr:rowOff>164185</xdr:rowOff>
    </xdr:to>
    <xdr:cxnSp macro="">
      <xdr:nvCxnSpPr>
        <xdr:cNvPr id="240" name="直線コネクタ 239">
          <a:extLst>
            <a:ext uri="{FF2B5EF4-FFF2-40B4-BE49-F238E27FC236}">
              <a16:creationId xmlns:a16="http://schemas.microsoft.com/office/drawing/2014/main" id="{00000000-0008-0000-0E00-0000F0000000}"/>
            </a:ext>
          </a:extLst>
        </xdr:cNvPr>
        <xdr:cNvCxnSpPr/>
      </xdr:nvCxnSpPr>
      <xdr:spPr>
        <a:xfrm flipV="1">
          <a:off x="8750300" y="10791566"/>
          <a:ext cx="889000" cy="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114908</xdr:rowOff>
    </xdr:from>
    <xdr:to>
      <xdr:col>41</xdr:col>
      <xdr:colOff>101600</xdr:colOff>
      <xdr:row>63</xdr:row>
      <xdr:rowOff>45058</xdr:rowOff>
    </xdr:to>
    <xdr:sp macro="" textlink="">
      <xdr:nvSpPr>
        <xdr:cNvPr id="241" name="楕円 240">
          <a:extLst>
            <a:ext uri="{FF2B5EF4-FFF2-40B4-BE49-F238E27FC236}">
              <a16:creationId xmlns:a16="http://schemas.microsoft.com/office/drawing/2014/main" id="{00000000-0008-0000-0E00-0000F1000000}"/>
            </a:ext>
          </a:extLst>
        </xdr:cNvPr>
        <xdr:cNvSpPr/>
      </xdr:nvSpPr>
      <xdr:spPr>
        <a:xfrm>
          <a:off x="7810500" y="1074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164185</xdr:rowOff>
    </xdr:from>
    <xdr:to>
      <xdr:col>45</xdr:col>
      <xdr:colOff>177800</xdr:colOff>
      <xdr:row>62</xdr:row>
      <xdr:rowOff>165708</xdr:rowOff>
    </xdr:to>
    <xdr:cxnSp macro="">
      <xdr:nvCxnSpPr>
        <xdr:cNvPr id="242" name="直線コネクタ 241">
          <a:extLst>
            <a:ext uri="{FF2B5EF4-FFF2-40B4-BE49-F238E27FC236}">
              <a16:creationId xmlns:a16="http://schemas.microsoft.com/office/drawing/2014/main" id="{00000000-0008-0000-0E00-0000F2000000}"/>
            </a:ext>
          </a:extLst>
        </xdr:cNvPr>
        <xdr:cNvCxnSpPr/>
      </xdr:nvCxnSpPr>
      <xdr:spPr>
        <a:xfrm flipV="1">
          <a:off x="7861300" y="10794085"/>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24851</xdr:rowOff>
    </xdr:from>
    <xdr:ext cx="599010" cy="259045"/>
    <xdr:sp macro="" textlink="">
      <xdr:nvSpPr>
        <xdr:cNvPr id="243" name="n_1aveValue【橋りょう・トンネル】&#10;一人当たり有形固定資産（償却資産）額">
          <a:extLst>
            <a:ext uri="{FF2B5EF4-FFF2-40B4-BE49-F238E27FC236}">
              <a16:creationId xmlns:a16="http://schemas.microsoft.com/office/drawing/2014/main" id="{00000000-0008-0000-0E00-0000F3000000}"/>
            </a:ext>
          </a:extLst>
        </xdr:cNvPr>
        <xdr:cNvSpPr txBox="1"/>
      </xdr:nvSpPr>
      <xdr:spPr>
        <a:xfrm>
          <a:off x="9327095" y="1048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160784</xdr:rowOff>
    </xdr:from>
    <xdr:ext cx="599010" cy="259045"/>
    <xdr:sp macro="" textlink="">
      <xdr:nvSpPr>
        <xdr:cNvPr id="244" name="n_2aveValue【橋りょう・トンネル】&#10;一人当たり有形固定資産（償却資産）額">
          <a:extLst>
            <a:ext uri="{FF2B5EF4-FFF2-40B4-BE49-F238E27FC236}">
              <a16:creationId xmlns:a16="http://schemas.microsoft.com/office/drawing/2014/main" id="{00000000-0008-0000-0E00-0000F4000000}"/>
            </a:ext>
          </a:extLst>
        </xdr:cNvPr>
        <xdr:cNvSpPr txBox="1"/>
      </xdr:nvSpPr>
      <xdr:spPr>
        <a:xfrm>
          <a:off x="8450795" y="1044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146600</xdr:rowOff>
    </xdr:from>
    <xdr:ext cx="599010" cy="259045"/>
    <xdr:sp macro="" textlink="">
      <xdr:nvSpPr>
        <xdr:cNvPr id="245" name="n_3aveValue【橋りょう・トンネル】&#10;一人当たり有形固定資産（償却資産）額">
          <a:extLst>
            <a:ext uri="{FF2B5EF4-FFF2-40B4-BE49-F238E27FC236}">
              <a16:creationId xmlns:a16="http://schemas.microsoft.com/office/drawing/2014/main" id="{00000000-0008-0000-0E00-0000F5000000}"/>
            </a:ext>
          </a:extLst>
        </xdr:cNvPr>
        <xdr:cNvSpPr txBox="1"/>
      </xdr:nvSpPr>
      <xdr:spPr>
        <a:xfrm>
          <a:off x="7561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471</xdr:rowOff>
    </xdr:from>
    <xdr:ext cx="599010" cy="259045"/>
    <xdr:sp macro="" textlink="">
      <xdr:nvSpPr>
        <xdr:cNvPr id="246" name="n_4aveValue【橋りょう・トンネル】&#10;一人当たり有形固定資産（償却資産）額">
          <a:extLst>
            <a:ext uri="{FF2B5EF4-FFF2-40B4-BE49-F238E27FC236}">
              <a16:creationId xmlns:a16="http://schemas.microsoft.com/office/drawing/2014/main" id="{00000000-0008-0000-0E00-0000F6000000}"/>
            </a:ext>
          </a:extLst>
        </xdr:cNvPr>
        <xdr:cNvSpPr txBox="1"/>
      </xdr:nvSpPr>
      <xdr:spPr>
        <a:xfrm>
          <a:off x="6672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32143</xdr:rowOff>
    </xdr:from>
    <xdr:ext cx="599010" cy="259045"/>
    <xdr:sp macro="" textlink="">
      <xdr:nvSpPr>
        <xdr:cNvPr id="247" name="n_1mainValue【橋りょう・トンネル】&#10;一人当たり有形固定資産（償却資産）額">
          <a:extLst>
            <a:ext uri="{FF2B5EF4-FFF2-40B4-BE49-F238E27FC236}">
              <a16:creationId xmlns:a16="http://schemas.microsoft.com/office/drawing/2014/main" id="{00000000-0008-0000-0E00-0000F7000000}"/>
            </a:ext>
          </a:extLst>
        </xdr:cNvPr>
        <xdr:cNvSpPr txBox="1"/>
      </xdr:nvSpPr>
      <xdr:spPr>
        <a:xfrm>
          <a:off x="9327095" y="10833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34662</xdr:rowOff>
    </xdr:from>
    <xdr:ext cx="599010" cy="259045"/>
    <xdr:sp macro="" textlink="">
      <xdr:nvSpPr>
        <xdr:cNvPr id="248" name="n_2mainValue【橋りょう・トンネル】&#10;一人当たり有形固定資産（償却資産）額">
          <a:extLst>
            <a:ext uri="{FF2B5EF4-FFF2-40B4-BE49-F238E27FC236}">
              <a16:creationId xmlns:a16="http://schemas.microsoft.com/office/drawing/2014/main" id="{00000000-0008-0000-0E00-0000F8000000}"/>
            </a:ext>
          </a:extLst>
        </xdr:cNvPr>
        <xdr:cNvSpPr txBox="1"/>
      </xdr:nvSpPr>
      <xdr:spPr>
        <a:xfrm>
          <a:off x="8450795" y="1083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36185</xdr:rowOff>
    </xdr:from>
    <xdr:ext cx="599010" cy="259045"/>
    <xdr:sp macro="" textlink="">
      <xdr:nvSpPr>
        <xdr:cNvPr id="249" name="n_3mainValue【橋りょう・トンネル】&#10;一人当たり有形固定資産（償却資産）額">
          <a:extLst>
            <a:ext uri="{FF2B5EF4-FFF2-40B4-BE49-F238E27FC236}">
              <a16:creationId xmlns:a16="http://schemas.microsoft.com/office/drawing/2014/main" id="{00000000-0008-0000-0E00-0000F9000000}"/>
            </a:ext>
          </a:extLst>
        </xdr:cNvPr>
        <xdr:cNvSpPr txBox="1"/>
      </xdr:nvSpPr>
      <xdr:spPr>
        <a:xfrm>
          <a:off x="7561795" y="1083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00000000-0008-0000-0E00-0000FA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00000000-0008-0000-0E00-0000FB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00000000-0008-0000-0E00-0000FC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00000000-0008-0000-0E00-0000FD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00000000-0008-0000-0E00-0000FF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00000000-0008-0000-0E00-000000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6" name="正方形/長方形 275">
          <a:extLst>
            <a:ext uri="{FF2B5EF4-FFF2-40B4-BE49-F238E27FC236}">
              <a16:creationId xmlns:a16="http://schemas.microsoft.com/office/drawing/2014/main" id="{00000000-0008-0000-0E00-00001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E00-00001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E00-00001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1" name="正方形/長方形 280">
          <a:extLst>
            <a:ext uri="{FF2B5EF4-FFF2-40B4-BE49-F238E27FC236}">
              <a16:creationId xmlns:a16="http://schemas.microsoft.com/office/drawing/2014/main" id="{00000000-0008-0000-0E00-00001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2" name="正方形/長方形 281">
          <a:extLst>
            <a:ext uri="{FF2B5EF4-FFF2-40B4-BE49-F238E27FC236}">
              <a16:creationId xmlns:a16="http://schemas.microsoft.com/office/drawing/2014/main" id="{00000000-0008-0000-0E00-00001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3" name="正方形/長方形 282">
          <a:extLst>
            <a:ext uri="{FF2B5EF4-FFF2-40B4-BE49-F238E27FC236}">
              <a16:creationId xmlns:a16="http://schemas.microsoft.com/office/drawing/2014/main" id="{00000000-0008-0000-0E00-00001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4" name="正方形/長方形 283">
          <a:extLst>
            <a:ext uri="{FF2B5EF4-FFF2-40B4-BE49-F238E27FC236}">
              <a16:creationId xmlns:a16="http://schemas.microsoft.com/office/drawing/2014/main" id="{00000000-0008-0000-0E00-00001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5" name="正方形/長方形 284">
          <a:extLst>
            <a:ext uri="{FF2B5EF4-FFF2-40B4-BE49-F238E27FC236}">
              <a16:creationId xmlns:a16="http://schemas.microsoft.com/office/drawing/2014/main" id="{00000000-0008-0000-0E00-00001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6" name="正方形/長方形 285">
          <a:extLst>
            <a:ext uri="{FF2B5EF4-FFF2-40B4-BE49-F238E27FC236}">
              <a16:creationId xmlns:a16="http://schemas.microsoft.com/office/drawing/2014/main" id="{00000000-0008-0000-0E00-00001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7" name="正方形/長方形 286">
          <a:extLst>
            <a:ext uri="{FF2B5EF4-FFF2-40B4-BE49-F238E27FC236}">
              <a16:creationId xmlns:a16="http://schemas.microsoft.com/office/drawing/2014/main" id="{00000000-0008-0000-0E00-00001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8" name="正方形/長方形 287">
          <a:extLst>
            <a:ext uri="{FF2B5EF4-FFF2-40B4-BE49-F238E27FC236}">
              <a16:creationId xmlns:a16="http://schemas.microsoft.com/office/drawing/2014/main" id="{00000000-0008-0000-0E00-00002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9" name="正方形/長方形 288">
          <a:extLst>
            <a:ext uri="{FF2B5EF4-FFF2-40B4-BE49-F238E27FC236}">
              <a16:creationId xmlns:a16="http://schemas.microsoft.com/office/drawing/2014/main" id="{00000000-0008-0000-0E00-000021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0" name="テキスト ボックス 289">
          <a:extLst>
            <a:ext uri="{FF2B5EF4-FFF2-40B4-BE49-F238E27FC236}">
              <a16:creationId xmlns:a16="http://schemas.microsoft.com/office/drawing/2014/main" id="{00000000-0008-0000-0E00-000022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5" name="直線コネクタ 294">
          <a:extLst>
            <a:ext uri="{FF2B5EF4-FFF2-40B4-BE49-F238E27FC236}">
              <a16:creationId xmlns:a16="http://schemas.microsoft.com/office/drawing/2014/main" id="{00000000-0008-0000-0E00-000027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7" name="直線コネクタ 296">
          <a:extLst>
            <a:ext uri="{FF2B5EF4-FFF2-40B4-BE49-F238E27FC236}">
              <a16:creationId xmlns:a16="http://schemas.microsoft.com/office/drawing/2014/main" id="{00000000-0008-0000-0E00-000029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9" name="直線コネクタ 298">
          <a:extLst>
            <a:ext uri="{FF2B5EF4-FFF2-40B4-BE49-F238E27FC236}">
              <a16:creationId xmlns:a16="http://schemas.microsoft.com/office/drawing/2014/main" id="{00000000-0008-0000-0E00-00002B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1" name="直線コネクタ 300">
          <a:extLst>
            <a:ext uri="{FF2B5EF4-FFF2-40B4-BE49-F238E27FC236}">
              <a16:creationId xmlns:a16="http://schemas.microsoft.com/office/drawing/2014/main" id="{00000000-0008-0000-0E00-00002D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6" name="【認定こども園・幼稚園・保育所】&#10;有形固定資産減価償却率グラフ枠">
          <a:extLst>
            <a:ext uri="{FF2B5EF4-FFF2-40B4-BE49-F238E27FC236}">
              <a16:creationId xmlns:a16="http://schemas.microsoft.com/office/drawing/2014/main" id="{00000000-0008-0000-0E00-000032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08" name="【認定こども園・幼稚園・保育所】&#10;有形固定資産減価償却率最小値テキスト">
          <a:extLst>
            <a:ext uri="{FF2B5EF4-FFF2-40B4-BE49-F238E27FC236}">
              <a16:creationId xmlns:a16="http://schemas.microsoft.com/office/drawing/2014/main" id="{00000000-0008-0000-0E00-000034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310" name="【認定こども園・幼稚園・保育所】&#10;有形固定資産減価償却率最大値テキスト">
          <a:extLst>
            <a:ext uri="{FF2B5EF4-FFF2-40B4-BE49-F238E27FC236}">
              <a16:creationId xmlns:a16="http://schemas.microsoft.com/office/drawing/2014/main" id="{00000000-0008-0000-0E00-000036010000}"/>
            </a:ext>
          </a:extLst>
        </xdr:cNvPr>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129920</xdr:rowOff>
    </xdr:from>
    <xdr:ext cx="405111" cy="259045"/>
    <xdr:sp macro="" textlink="">
      <xdr:nvSpPr>
        <xdr:cNvPr id="312" name="【認定こども園・幼稚園・保育所】&#10;有形固定資産減価償却率平均値テキスト">
          <a:extLst>
            <a:ext uri="{FF2B5EF4-FFF2-40B4-BE49-F238E27FC236}">
              <a16:creationId xmlns:a16="http://schemas.microsoft.com/office/drawing/2014/main" id="{00000000-0008-0000-0E00-000038010000}"/>
            </a:ext>
          </a:extLst>
        </xdr:cNvPr>
        <xdr:cNvSpPr txBox="1"/>
      </xdr:nvSpPr>
      <xdr:spPr>
        <a:xfrm>
          <a:off x="16357600" y="630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313" name="フローチャート: 判断 312">
          <a:extLst>
            <a:ext uri="{FF2B5EF4-FFF2-40B4-BE49-F238E27FC236}">
              <a16:creationId xmlns:a16="http://schemas.microsoft.com/office/drawing/2014/main" id="{00000000-0008-0000-0E00-000039010000}"/>
            </a:ext>
          </a:extLst>
        </xdr:cNvPr>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33564</xdr:rowOff>
    </xdr:from>
    <xdr:to>
      <xdr:col>81</xdr:col>
      <xdr:colOff>101600</xdr:colOff>
      <xdr:row>37</xdr:row>
      <xdr:rowOff>135164</xdr:rowOff>
    </xdr:to>
    <xdr:sp macro="" textlink="">
      <xdr:nvSpPr>
        <xdr:cNvPr id="314" name="フローチャート: 判断 313">
          <a:extLst>
            <a:ext uri="{FF2B5EF4-FFF2-40B4-BE49-F238E27FC236}">
              <a16:creationId xmlns:a16="http://schemas.microsoft.com/office/drawing/2014/main" id="{00000000-0008-0000-0E00-00003A010000}"/>
            </a:ext>
          </a:extLst>
        </xdr:cNvPr>
        <xdr:cNvSpPr/>
      </xdr:nvSpPr>
      <xdr:spPr>
        <a:xfrm>
          <a:off x="15430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41728</xdr:rowOff>
    </xdr:from>
    <xdr:to>
      <xdr:col>76</xdr:col>
      <xdr:colOff>165100</xdr:colOff>
      <xdr:row>37</xdr:row>
      <xdr:rowOff>143328</xdr:rowOff>
    </xdr:to>
    <xdr:sp macro="" textlink="">
      <xdr:nvSpPr>
        <xdr:cNvPr id="315" name="フローチャート: 判断 314">
          <a:extLst>
            <a:ext uri="{FF2B5EF4-FFF2-40B4-BE49-F238E27FC236}">
              <a16:creationId xmlns:a16="http://schemas.microsoft.com/office/drawing/2014/main" id="{00000000-0008-0000-0E00-00003B010000}"/>
            </a:ext>
          </a:extLst>
        </xdr:cNvPr>
        <xdr:cNvSpPr/>
      </xdr:nvSpPr>
      <xdr:spPr>
        <a:xfrm>
          <a:off x="14541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98878</xdr:rowOff>
    </xdr:from>
    <xdr:to>
      <xdr:col>72</xdr:col>
      <xdr:colOff>38100</xdr:colOff>
      <xdr:row>38</xdr:row>
      <xdr:rowOff>29028</xdr:rowOff>
    </xdr:to>
    <xdr:sp macro="" textlink="">
      <xdr:nvSpPr>
        <xdr:cNvPr id="316" name="フローチャート: 判断 315">
          <a:extLst>
            <a:ext uri="{FF2B5EF4-FFF2-40B4-BE49-F238E27FC236}">
              <a16:creationId xmlns:a16="http://schemas.microsoft.com/office/drawing/2014/main" id="{00000000-0008-0000-0E00-00003C010000}"/>
            </a:ext>
          </a:extLst>
        </xdr:cNvPr>
        <xdr:cNvSpPr/>
      </xdr:nvSpPr>
      <xdr:spPr>
        <a:xfrm>
          <a:off x="13652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76019</xdr:rowOff>
    </xdr:from>
    <xdr:to>
      <xdr:col>67</xdr:col>
      <xdr:colOff>101600</xdr:colOff>
      <xdr:row>38</xdr:row>
      <xdr:rowOff>6169</xdr:rowOff>
    </xdr:to>
    <xdr:sp macro="" textlink="">
      <xdr:nvSpPr>
        <xdr:cNvPr id="317" name="フローチャート: 判断 316">
          <a:extLst>
            <a:ext uri="{FF2B5EF4-FFF2-40B4-BE49-F238E27FC236}">
              <a16:creationId xmlns:a16="http://schemas.microsoft.com/office/drawing/2014/main" id="{00000000-0008-0000-0E00-00003D010000}"/>
            </a:ext>
          </a:extLst>
        </xdr:cNvPr>
        <xdr:cNvSpPr/>
      </xdr:nvSpPr>
      <xdr:spPr>
        <a:xfrm>
          <a:off x="12763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9" name="テキスト ボックス 318">
          <a:extLst>
            <a:ext uri="{FF2B5EF4-FFF2-40B4-BE49-F238E27FC236}">
              <a16:creationId xmlns:a16="http://schemas.microsoft.com/office/drawing/2014/main" id="{00000000-0008-0000-0E00-00003F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0" name="テキスト ボックス 319">
          <a:extLst>
            <a:ext uri="{FF2B5EF4-FFF2-40B4-BE49-F238E27FC236}">
              <a16:creationId xmlns:a16="http://schemas.microsoft.com/office/drawing/2014/main" id="{00000000-0008-0000-0E00-000040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1" name="テキスト ボックス 320">
          <a:extLst>
            <a:ext uri="{FF2B5EF4-FFF2-40B4-BE49-F238E27FC236}">
              <a16:creationId xmlns:a16="http://schemas.microsoft.com/office/drawing/2014/main" id="{00000000-0008-0000-0E00-000041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2" name="テキスト ボックス 321">
          <a:extLst>
            <a:ext uri="{FF2B5EF4-FFF2-40B4-BE49-F238E27FC236}">
              <a16:creationId xmlns:a16="http://schemas.microsoft.com/office/drawing/2014/main" id="{00000000-0008-0000-0E00-000042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7438</xdr:rowOff>
    </xdr:from>
    <xdr:to>
      <xdr:col>85</xdr:col>
      <xdr:colOff>177800</xdr:colOff>
      <xdr:row>40</xdr:row>
      <xdr:rowOff>109038</xdr:rowOff>
    </xdr:to>
    <xdr:sp macro="" textlink="">
      <xdr:nvSpPr>
        <xdr:cNvPr id="323" name="楕円 322">
          <a:extLst>
            <a:ext uri="{FF2B5EF4-FFF2-40B4-BE49-F238E27FC236}">
              <a16:creationId xmlns:a16="http://schemas.microsoft.com/office/drawing/2014/main" id="{00000000-0008-0000-0E00-000043010000}"/>
            </a:ext>
          </a:extLst>
        </xdr:cNvPr>
        <xdr:cNvSpPr/>
      </xdr:nvSpPr>
      <xdr:spPr>
        <a:xfrm>
          <a:off x="16268700" y="686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157315</xdr:rowOff>
    </xdr:from>
    <xdr:ext cx="405111" cy="259045"/>
    <xdr:sp macro="" textlink="">
      <xdr:nvSpPr>
        <xdr:cNvPr id="324" name="【認定こども園・幼稚園・保育所】&#10;有形固定資産減価償却率該当値テキスト">
          <a:extLst>
            <a:ext uri="{FF2B5EF4-FFF2-40B4-BE49-F238E27FC236}">
              <a16:creationId xmlns:a16="http://schemas.microsoft.com/office/drawing/2014/main" id="{00000000-0008-0000-0E00-000044010000}"/>
            </a:ext>
          </a:extLst>
        </xdr:cNvPr>
        <xdr:cNvSpPr txBox="1"/>
      </xdr:nvSpPr>
      <xdr:spPr>
        <a:xfrm>
          <a:off x="16357600" y="684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131535</xdr:rowOff>
    </xdr:from>
    <xdr:to>
      <xdr:col>81</xdr:col>
      <xdr:colOff>101600</xdr:colOff>
      <xdr:row>40</xdr:row>
      <xdr:rowOff>61685</xdr:rowOff>
    </xdr:to>
    <xdr:sp macro="" textlink="">
      <xdr:nvSpPr>
        <xdr:cNvPr id="325" name="楕円 324">
          <a:extLst>
            <a:ext uri="{FF2B5EF4-FFF2-40B4-BE49-F238E27FC236}">
              <a16:creationId xmlns:a16="http://schemas.microsoft.com/office/drawing/2014/main" id="{00000000-0008-0000-0E00-000045010000}"/>
            </a:ext>
          </a:extLst>
        </xdr:cNvPr>
        <xdr:cNvSpPr/>
      </xdr:nvSpPr>
      <xdr:spPr>
        <a:xfrm>
          <a:off x="15430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10885</xdr:rowOff>
    </xdr:from>
    <xdr:to>
      <xdr:col>85</xdr:col>
      <xdr:colOff>127000</xdr:colOff>
      <xdr:row>40</xdr:row>
      <xdr:rowOff>58238</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15481300" y="6868885"/>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116840</xdr:rowOff>
    </xdr:from>
    <xdr:to>
      <xdr:col>76</xdr:col>
      <xdr:colOff>165100</xdr:colOff>
      <xdr:row>40</xdr:row>
      <xdr:rowOff>46990</xdr:rowOff>
    </xdr:to>
    <xdr:sp macro="" textlink="">
      <xdr:nvSpPr>
        <xdr:cNvPr id="327" name="楕円 326">
          <a:extLst>
            <a:ext uri="{FF2B5EF4-FFF2-40B4-BE49-F238E27FC236}">
              <a16:creationId xmlns:a16="http://schemas.microsoft.com/office/drawing/2014/main" id="{00000000-0008-0000-0E00-000047010000}"/>
            </a:ext>
          </a:extLst>
        </xdr:cNvPr>
        <xdr:cNvSpPr/>
      </xdr:nvSpPr>
      <xdr:spPr>
        <a:xfrm>
          <a:off x="14541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167640</xdr:rowOff>
    </xdr:from>
    <xdr:to>
      <xdr:col>81</xdr:col>
      <xdr:colOff>50800</xdr:colOff>
      <xdr:row>40</xdr:row>
      <xdr:rowOff>10885</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14592300" y="685419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87449</xdr:rowOff>
    </xdr:from>
    <xdr:to>
      <xdr:col>72</xdr:col>
      <xdr:colOff>38100</xdr:colOff>
      <xdr:row>40</xdr:row>
      <xdr:rowOff>17599</xdr:rowOff>
    </xdr:to>
    <xdr:sp macro="" textlink="">
      <xdr:nvSpPr>
        <xdr:cNvPr id="329" name="楕円 328">
          <a:extLst>
            <a:ext uri="{FF2B5EF4-FFF2-40B4-BE49-F238E27FC236}">
              <a16:creationId xmlns:a16="http://schemas.microsoft.com/office/drawing/2014/main" id="{00000000-0008-0000-0E00-000049010000}"/>
            </a:ext>
          </a:extLst>
        </xdr:cNvPr>
        <xdr:cNvSpPr/>
      </xdr:nvSpPr>
      <xdr:spPr>
        <a:xfrm>
          <a:off x="13652500" y="67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138249</xdr:rowOff>
    </xdr:from>
    <xdr:to>
      <xdr:col>76</xdr:col>
      <xdr:colOff>114300</xdr:colOff>
      <xdr:row>39</xdr:row>
      <xdr:rowOff>167640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13703300" y="6824799"/>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151691</xdr:rowOff>
    </xdr:from>
    <xdr:ext cx="405111" cy="259045"/>
    <xdr:sp macro="" textlink="">
      <xdr:nvSpPr>
        <xdr:cNvPr id="331" name="n_1aveValue【認定こども園・幼稚園・保育所】&#10;有形固定資産減価償却率">
          <a:extLst>
            <a:ext uri="{FF2B5EF4-FFF2-40B4-BE49-F238E27FC236}">
              <a16:creationId xmlns:a16="http://schemas.microsoft.com/office/drawing/2014/main" id="{00000000-0008-0000-0E00-00004B010000}"/>
            </a:ext>
          </a:extLst>
        </xdr:cNvPr>
        <xdr:cNvSpPr txBox="1"/>
      </xdr:nvSpPr>
      <xdr:spPr>
        <a:xfrm>
          <a:off x="152660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159855</xdr:rowOff>
    </xdr:from>
    <xdr:ext cx="405111" cy="259045"/>
    <xdr:sp macro="" textlink="">
      <xdr:nvSpPr>
        <xdr:cNvPr id="332" name="n_2aveValue【認定こども園・幼稚園・保育所】&#10;有形固定資産減価償却率">
          <a:extLst>
            <a:ext uri="{FF2B5EF4-FFF2-40B4-BE49-F238E27FC236}">
              <a16:creationId xmlns:a16="http://schemas.microsoft.com/office/drawing/2014/main" id="{00000000-0008-0000-0E00-00004C010000}"/>
            </a:ext>
          </a:extLst>
        </xdr:cNvPr>
        <xdr:cNvSpPr txBox="1"/>
      </xdr:nvSpPr>
      <xdr:spPr>
        <a:xfrm>
          <a:off x="14389744" y="616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45555</xdr:rowOff>
    </xdr:from>
    <xdr:ext cx="405111" cy="259045"/>
    <xdr:sp macro="" textlink="">
      <xdr:nvSpPr>
        <xdr:cNvPr id="333" name="n_3aveValue【認定こども園・幼稚園・保育所】&#10;有形固定資産減価償却率">
          <a:extLst>
            <a:ext uri="{FF2B5EF4-FFF2-40B4-BE49-F238E27FC236}">
              <a16:creationId xmlns:a16="http://schemas.microsoft.com/office/drawing/2014/main" id="{00000000-0008-0000-0E00-00004D010000}"/>
            </a:ext>
          </a:extLst>
        </xdr:cNvPr>
        <xdr:cNvSpPr txBox="1"/>
      </xdr:nvSpPr>
      <xdr:spPr>
        <a:xfrm>
          <a:off x="13500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22696</xdr:rowOff>
    </xdr:from>
    <xdr:ext cx="405111" cy="259045"/>
    <xdr:sp macro="" textlink="">
      <xdr:nvSpPr>
        <xdr:cNvPr id="334" name="n_4aveValue【認定こども園・幼稚園・保育所】&#10;有形固定資産減価償却率">
          <a:extLst>
            <a:ext uri="{FF2B5EF4-FFF2-40B4-BE49-F238E27FC236}">
              <a16:creationId xmlns:a16="http://schemas.microsoft.com/office/drawing/2014/main" id="{00000000-0008-0000-0E00-00004E010000}"/>
            </a:ext>
          </a:extLst>
        </xdr:cNvPr>
        <xdr:cNvSpPr txBox="1"/>
      </xdr:nvSpPr>
      <xdr:spPr>
        <a:xfrm>
          <a:off x="12611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52812</xdr:rowOff>
    </xdr:from>
    <xdr:ext cx="405111" cy="259045"/>
    <xdr:sp macro="" textlink="">
      <xdr:nvSpPr>
        <xdr:cNvPr id="335" name="n_1mainValue【認定こども園・幼稚園・保育所】&#10;有形固定資産減価償却率">
          <a:extLst>
            <a:ext uri="{FF2B5EF4-FFF2-40B4-BE49-F238E27FC236}">
              <a16:creationId xmlns:a16="http://schemas.microsoft.com/office/drawing/2014/main" id="{00000000-0008-0000-0E00-00004F010000}"/>
            </a:ext>
          </a:extLst>
        </xdr:cNvPr>
        <xdr:cNvSpPr txBox="1"/>
      </xdr:nvSpPr>
      <xdr:spPr>
        <a:xfrm>
          <a:off x="152660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38117</xdr:rowOff>
    </xdr:from>
    <xdr:ext cx="405111" cy="259045"/>
    <xdr:sp macro="" textlink="">
      <xdr:nvSpPr>
        <xdr:cNvPr id="336" name="n_2mainValue【認定こども園・幼稚園・保育所】&#10;有形固定資産減価償却率">
          <a:extLst>
            <a:ext uri="{FF2B5EF4-FFF2-40B4-BE49-F238E27FC236}">
              <a16:creationId xmlns:a16="http://schemas.microsoft.com/office/drawing/2014/main" id="{00000000-0008-0000-0E00-000050010000}"/>
            </a:ext>
          </a:extLst>
        </xdr:cNvPr>
        <xdr:cNvSpPr txBox="1"/>
      </xdr:nvSpPr>
      <xdr:spPr>
        <a:xfrm>
          <a:off x="14389744" y="689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8726</xdr:rowOff>
    </xdr:from>
    <xdr:ext cx="405111" cy="259045"/>
    <xdr:sp macro="" textlink="">
      <xdr:nvSpPr>
        <xdr:cNvPr id="337" name="n_3mainValue【認定こども園・幼稚園・保育所】&#10;有形固定資産減価償却率">
          <a:extLst>
            <a:ext uri="{FF2B5EF4-FFF2-40B4-BE49-F238E27FC236}">
              <a16:creationId xmlns:a16="http://schemas.microsoft.com/office/drawing/2014/main" id="{00000000-0008-0000-0E00-000051010000}"/>
            </a:ext>
          </a:extLst>
        </xdr:cNvPr>
        <xdr:cNvSpPr txBox="1"/>
      </xdr:nvSpPr>
      <xdr:spPr>
        <a:xfrm>
          <a:off x="13500744" y="686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8" name="正方形/長方形 337">
          <a:extLst>
            <a:ext uri="{FF2B5EF4-FFF2-40B4-BE49-F238E27FC236}">
              <a16:creationId xmlns:a16="http://schemas.microsoft.com/office/drawing/2014/main" id="{00000000-0008-0000-0E00-00005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9" name="正方形/長方形 338">
          <a:extLst>
            <a:ext uri="{FF2B5EF4-FFF2-40B4-BE49-F238E27FC236}">
              <a16:creationId xmlns:a16="http://schemas.microsoft.com/office/drawing/2014/main" id="{00000000-0008-0000-0E00-00005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0" name="正方形/長方形 339">
          <a:extLst>
            <a:ext uri="{FF2B5EF4-FFF2-40B4-BE49-F238E27FC236}">
              <a16:creationId xmlns:a16="http://schemas.microsoft.com/office/drawing/2014/main" id="{00000000-0008-0000-0E00-00005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1" name="正方形/長方形 340">
          <a:extLst>
            <a:ext uri="{FF2B5EF4-FFF2-40B4-BE49-F238E27FC236}">
              <a16:creationId xmlns:a16="http://schemas.microsoft.com/office/drawing/2014/main" id="{00000000-0008-0000-0E00-00005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2" name="正方形/長方形 341">
          <a:extLst>
            <a:ext uri="{FF2B5EF4-FFF2-40B4-BE49-F238E27FC236}">
              <a16:creationId xmlns:a16="http://schemas.microsoft.com/office/drawing/2014/main" id="{00000000-0008-0000-0E00-00005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3" name="正方形/長方形 342">
          <a:extLst>
            <a:ext uri="{FF2B5EF4-FFF2-40B4-BE49-F238E27FC236}">
              <a16:creationId xmlns:a16="http://schemas.microsoft.com/office/drawing/2014/main" id="{00000000-0008-0000-0E00-00005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4" name="正方形/長方形 343">
          <a:extLst>
            <a:ext uri="{FF2B5EF4-FFF2-40B4-BE49-F238E27FC236}">
              <a16:creationId xmlns:a16="http://schemas.microsoft.com/office/drawing/2014/main" id="{00000000-0008-0000-0E00-00005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5" name="正方形/長方形 344">
          <a:extLst>
            <a:ext uri="{FF2B5EF4-FFF2-40B4-BE49-F238E27FC236}">
              <a16:creationId xmlns:a16="http://schemas.microsoft.com/office/drawing/2014/main" id="{00000000-0008-0000-0E00-00005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49" name="テキスト ボックス 348">
          <a:extLst>
            <a:ext uri="{FF2B5EF4-FFF2-40B4-BE49-F238E27FC236}">
              <a16:creationId xmlns:a16="http://schemas.microsoft.com/office/drawing/2014/main" id="{00000000-0008-0000-0E00-00005D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51" name="テキスト ボックス 350">
          <a:extLst>
            <a:ext uri="{FF2B5EF4-FFF2-40B4-BE49-F238E27FC236}">
              <a16:creationId xmlns:a16="http://schemas.microsoft.com/office/drawing/2014/main" id="{00000000-0008-0000-0E00-00005F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2" name="直線コネクタ 351">
          <a:extLst>
            <a:ext uri="{FF2B5EF4-FFF2-40B4-BE49-F238E27FC236}">
              <a16:creationId xmlns:a16="http://schemas.microsoft.com/office/drawing/2014/main" id="{00000000-0008-0000-0E00-000060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4" name="直線コネクタ 353">
          <a:extLst>
            <a:ext uri="{FF2B5EF4-FFF2-40B4-BE49-F238E27FC236}">
              <a16:creationId xmlns:a16="http://schemas.microsoft.com/office/drawing/2014/main" id="{00000000-0008-0000-0E00-000062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6" name="直線コネクタ 355">
          <a:extLst>
            <a:ext uri="{FF2B5EF4-FFF2-40B4-BE49-F238E27FC236}">
              <a16:creationId xmlns:a16="http://schemas.microsoft.com/office/drawing/2014/main" id="{00000000-0008-0000-0E00-000064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58" name="直線コネクタ 357">
          <a:extLst>
            <a:ext uri="{FF2B5EF4-FFF2-40B4-BE49-F238E27FC236}">
              <a16:creationId xmlns:a16="http://schemas.microsoft.com/office/drawing/2014/main" id="{00000000-0008-0000-0E00-000066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2" name="【認定こども園・幼稚園・保育所】&#10;一人当たり面積グラフ枠">
          <a:extLst>
            <a:ext uri="{FF2B5EF4-FFF2-40B4-BE49-F238E27FC236}">
              <a16:creationId xmlns:a16="http://schemas.microsoft.com/office/drawing/2014/main" id="{00000000-0008-0000-0E00-00006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48442</xdr:rowOff>
    </xdr:from>
    <xdr:to>
      <xdr:col>116</xdr:col>
      <xdr:colOff>62864</xdr:colOff>
      <xdr:row>42</xdr:row>
      <xdr:rowOff>33746</xdr:rowOff>
    </xdr:to>
    <xdr:cxnSp macro="">
      <xdr:nvCxnSpPr>
        <xdr:cNvPr id="363" name="直線コネクタ 362">
          <a:extLst>
            <a:ext uri="{FF2B5EF4-FFF2-40B4-BE49-F238E27FC236}">
              <a16:creationId xmlns:a16="http://schemas.microsoft.com/office/drawing/2014/main" id="{00000000-0008-0000-0E00-00006B010000}"/>
            </a:ext>
          </a:extLst>
        </xdr:cNvPr>
        <xdr:cNvCxnSpPr/>
      </xdr:nvCxnSpPr>
      <xdr:spPr>
        <a:xfrm flipV="1">
          <a:off x="22160864" y="5877742"/>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37573</xdr:rowOff>
    </xdr:from>
    <xdr:ext cx="469744" cy="259045"/>
    <xdr:sp macro="" textlink="">
      <xdr:nvSpPr>
        <xdr:cNvPr id="364" name="【認定こども園・幼稚園・保育所】&#10;一人当たり面積最小値テキスト">
          <a:extLst>
            <a:ext uri="{FF2B5EF4-FFF2-40B4-BE49-F238E27FC236}">
              <a16:creationId xmlns:a16="http://schemas.microsoft.com/office/drawing/2014/main" id="{00000000-0008-0000-0E00-00006C010000}"/>
            </a:ext>
          </a:extLst>
        </xdr:cNvPr>
        <xdr:cNvSpPr txBox="1"/>
      </xdr:nvSpPr>
      <xdr:spPr>
        <a:xfrm>
          <a:off x="22199600" y="723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33746</xdr:rowOff>
    </xdr:from>
    <xdr:to>
      <xdr:col>116</xdr:col>
      <xdr:colOff>152400</xdr:colOff>
      <xdr:row>42</xdr:row>
      <xdr:rowOff>33746</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22072600" y="723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166569</xdr:rowOff>
    </xdr:from>
    <xdr:ext cx="469744" cy="259045"/>
    <xdr:sp macro="" textlink="">
      <xdr:nvSpPr>
        <xdr:cNvPr id="366" name="【認定こども園・幼稚園・保育所】&#10;一人当たり面積最大値テキスト">
          <a:extLst>
            <a:ext uri="{FF2B5EF4-FFF2-40B4-BE49-F238E27FC236}">
              <a16:creationId xmlns:a16="http://schemas.microsoft.com/office/drawing/2014/main" id="{00000000-0008-0000-0E00-00006E010000}"/>
            </a:ext>
          </a:extLst>
        </xdr:cNvPr>
        <xdr:cNvSpPr txBox="1"/>
      </xdr:nvSpPr>
      <xdr:spPr>
        <a:xfrm>
          <a:off x="22199600" y="565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48442</xdr:rowOff>
    </xdr:from>
    <xdr:to>
      <xdr:col>116</xdr:col>
      <xdr:colOff>152400</xdr:colOff>
      <xdr:row>34</xdr:row>
      <xdr:rowOff>48442</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22072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142620</xdr:rowOff>
    </xdr:from>
    <xdr:ext cx="469744" cy="259045"/>
    <xdr:sp macro="" textlink="">
      <xdr:nvSpPr>
        <xdr:cNvPr id="368" name="【認定こども園・幼稚園・保育所】&#10;一人当たり面積平均値テキスト">
          <a:extLst>
            <a:ext uri="{FF2B5EF4-FFF2-40B4-BE49-F238E27FC236}">
              <a16:creationId xmlns:a16="http://schemas.microsoft.com/office/drawing/2014/main" id="{00000000-0008-0000-0E00-000070010000}"/>
            </a:ext>
          </a:extLst>
        </xdr:cNvPr>
        <xdr:cNvSpPr txBox="1"/>
      </xdr:nvSpPr>
      <xdr:spPr>
        <a:xfrm>
          <a:off x="22199600" y="6657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164193</xdr:rowOff>
    </xdr:from>
    <xdr:to>
      <xdr:col>116</xdr:col>
      <xdr:colOff>114300</xdr:colOff>
      <xdr:row>39</xdr:row>
      <xdr:rowOff>94343</xdr:rowOff>
    </xdr:to>
    <xdr:sp macro="" textlink="">
      <xdr:nvSpPr>
        <xdr:cNvPr id="369" name="フローチャート: 判断 368">
          <a:extLst>
            <a:ext uri="{FF2B5EF4-FFF2-40B4-BE49-F238E27FC236}">
              <a16:creationId xmlns:a16="http://schemas.microsoft.com/office/drawing/2014/main" id="{00000000-0008-0000-0E00-000071010000}"/>
            </a:ext>
          </a:extLst>
        </xdr:cNvPr>
        <xdr:cNvSpPr/>
      </xdr:nvSpPr>
      <xdr:spPr>
        <a:xfrm>
          <a:off x="221107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41728</xdr:rowOff>
    </xdr:from>
    <xdr:to>
      <xdr:col>112</xdr:col>
      <xdr:colOff>38100</xdr:colOff>
      <xdr:row>39</xdr:row>
      <xdr:rowOff>143328</xdr:rowOff>
    </xdr:to>
    <xdr:sp macro="" textlink="">
      <xdr:nvSpPr>
        <xdr:cNvPr id="370" name="フローチャート: 判断 369">
          <a:extLst>
            <a:ext uri="{FF2B5EF4-FFF2-40B4-BE49-F238E27FC236}">
              <a16:creationId xmlns:a16="http://schemas.microsoft.com/office/drawing/2014/main" id="{00000000-0008-0000-0E00-000072010000}"/>
            </a:ext>
          </a:extLst>
        </xdr:cNvPr>
        <xdr:cNvSpPr/>
      </xdr:nvSpPr>
      <xdr:spPr>
        <a:xfrm>
          <a:off x="21272500" y="67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371" name="フローチャート: 判断 370">
          <a:extLst>
            <a:ext uri="{FF2B5EF4-FFF2-40B4-BE49-F238E27FC236}">
              <a16:creationId xmlns:a16="http://schemas.microsoft.com/office/drawing/2014/main" id="{00000000-0008-0000-0E00-000073010000}"/>
            </a:ext>
          </a:extLst>
        </xdr:cNvPr>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107043</xdr:rowOff>
    </xdr:from>
    <xdr:to>
      <xdr:col>102</xdr:col>
      <xdr:colOff>165100</xdr:colOff>
      <xdr:row>39</xdr:row>
      <xdr:rowOff>37193</xdr:rowOff>
    </xdr:to>
    <xdr:sp macro="" textlink="">
      <xdr:nvSpPr>
        <xdr:cNvPr id="372" name="フローチャート: 判断 371">
          <a:extLst>
            <a:ext uri="{FF2B5EF4-FFF2-40B4-BE49-F238E27FC236}">
              <a16:creationId xmlns:a16="http://schemas.microsoft.com/office/drawing/2014/main" id="{00000000-0008-0000-0E00-000074010000}"/>
            </a:ext>
          </a:extLst>
        </xdr:cNvPr>
        <xdr:cNvSpPr/>
      </xdr:nvSpPr>
      <xdr:spPr>
        <a:xfrm>
          <a:off x="19494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49893</xdr:rowOff>
    </xdr:from>
    <xdr:to>
      <xdr:col>98</xdr:col>
      <xdr:colOff>38100</xdr:colOff>
      <xdr:row>39</xdr:row>
      <xdr:rowOff>151493</xdr:rowOff>
    </xdr:to>
    <xdr:sp macro="" textlink="">
      <xdr:nvSpPr>
        <xdr:cNvPr id="373" name="フローチャート: 判断 372">
          <a:extLst>
            <a:ext uri="{FF2B5EF4-FFF2-40B4-BE49-F238E27FC236}">
              <a16:creationId xmlns:a16="http://schemas.microsoft.com/office/drawing/2014/main" id="{00000000-0008-0000-0E00-000075010000}"/>
            </a:ext>
          </a:extLst>
        </xdr:cNvPr>
        <xdr:cNvSpPr/>
      </xdr:nvSpPr>
      <xdr:spPr>
        <a:xfrm>
          <a:off x="18605500" y="673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00000000-0008-0000-0E00-000076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00000000-0008-0000-0E00-000077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00000000-0008-0000-0E00-000078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00000000-0008-0000-0E00-000079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00000000-0008-0000-0E00-00007A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379" name="楕円 378">
          <a:extLst>
            <a:ext uri="{FF2B5EF4-FFF2-40B4-BE49-F238E27FC236}">
              <a16:creationId xmlns:a16="http://schemas.microsoft.com/office/drawing/2014/main" id="{00000000-0008-0000-0E00-00007B010000}"/>
            </a:ext>
          </a:extLst>
        </xdr:cNvPr>
        <xdr:cNvSpPr/>
      </xdr:nvSpPr>
      <xdr:spPr>
        <a:xfrm>
          <a:off x="221107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2557</xdr:rowOff>
    </xdr:from>
    <xdr:ext cx="469744" cy="259045"/>
    <xdr:sp macro="" textlink="">
      <xdr:nvSpPr>
        <xdr:cNvPr id="380" name="【認定こども園・幼稚園・保育所】&#10;一人当たり面積該当値テキスト">
          <a:extLst>
            <a:ext uri="{FF2B5EF4-FFF2-40B4-BE49-F238E27FC236}">
              <a16:creationId xmlns:a16="http://schemas.microsoft.com/office/drawing/2014/main" id="{00000000-0008-0000-0E00-00007C010000}"/>
            </a:ext>
          </a:extLst>
        </xdr:cNvPr>
        <xdr:cNvSpPr txBox="1"/>
      </xdr:nvSpPr>
      <xdr:spPr>
        <a:xfrm>
          <a:off x="22199600"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157662</xdr:rowOff>
    </xdr:from>
    <xdr:to>
      <xdr:col>112</xdr:col>
      <xdr:colOff>38100</xdr:colOff>
      <xdr:row>39</xdr:row>
      <xdr:rowOff>87812</xdr:rowOff>
    </xdr:to>
    <xdr:sp macro="" textlink="">
      <xdr:nvSpPr>
        <xdr:cNvPr id="381" name="楕円 380">
          <a:extLst>
            <a:ext uri="{FF2B5EF4-FFF2-40B4-BE49-F238E27FC236}">
              <a16:creationId xmlns:a16="http://schemas.microsoft.com/office/drawing/2014/main" id="{00000000-0008-0000-0E00-00007D010000}"/>
            </a:ext>
          </a:extLst>
        </xdr:cNvPr>
        <xdr:cNvSpPr/>
      </xdr:nvSpPr>
      <xdr:spPr>
        <a:xfrm>
          <a:off x="212725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30480</xdr:rowOff>
    </xdr:from>
    <xdr:to>
      <xdr:col>116</xdr:col>
      <xdr:colOff>63500</xdr:colOff>
      <xdr:row>39</xdr:row>
      <xdr:rowOff>37012</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flipV="1">
          <a:off x="21323300" y="671703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164193</xdr:rowOff>
    </xdr:from>
    <xdr:to>
      <xdr:col>107</xdr:col>
      <xdr:colOff>101600</xdr:colOff>
      <xdr:row>39</xdr:row>
      <xdr:rowOff>94343</xdr:rowOff>
    </xdr:to>
    <xdr:sp macro="" textlink="">
      <xdr:nvSpPr>
        <xdr:cNvPr id="383" name="楕円 382">
          <a:extLst>
            <a:ext uri="{FF2B5EF4-FFF2-40B4-BE49-F238E27FC236}">
              <a16:creationId xmlns:a16="http://schemas.microsoft.com/office/drawing/2014/main" id="{00000000-0008-0000-0E00-00007F010000}"/>
            </a:ext>
          </a:extLst>
        </xdr:cNvPr>
        <xdr:cNvSpPr/>
      </xdr:nvSpPr>
      <xdr:spPr>
        <a:xfrm>
          <a:off x="203835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37012</xdr:rowOff>
    </xdr:from>
    <xdr:to>
      <xdr:col>111</xdr:col>
      <xdr:colOff>177800</xdr:colOff>
      <xdr:row>39</xdr:row>
      <xdr:rowOff>43543</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flipV="1">
          <a:off x="20434300" y="672356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169091</xdr:rowOff>
    </xdr:from>
    <xdr:to>
      <xdr:col>102</xdr:col>
      <xdr:colOff>165100</xdr:colOff>
      <xdr:row>39</xdr:row>
      <xdr:rowOff>99241</xdr:rowOff>
    </xdr:to>
    <xdr:sp macro="" textlink="">
      <xdr:nvSpPr>
        <xdr:cNvPr id="385" name="楕円 384">
          <a:extLst>
            <a:ext uri="{FF2B5EF4-FFF2-40B4-BE49-F238E27FC236}">
              <a16:creationId xmlns:a16="http://schemas.microsoft.com/office/drawing/2014/main" id="{00000000-0008-0000-0E00-000081010000}"/>
            </a:ext>
          </a:extLst>
        </xdr:cNvPr>
        <xdr:cNvSpPr/>
      </xdr:nvSpPr>
      <xdr:spPr>
        <a:xfrm>
          <a:off x="194945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43543</xdr:rowOff>
    </xdr:from>
    <xdr:to>
      <xdr:col>107</xdr:col>
      <xdr:colOff>50800</xdr:colOff>
      <xdr:row>39</xdr:row>
      <xdr:rowOff>48441</xdr:rowOff>
    </xdr:to>
    <xdr:cxnSp macro="">
      <xdr:nvCxnSpPr>
        <xdr:cNvPr id="386" name="直線コネクタ 385">
          <a:extLst>
            <a:ext uri="{FF2B5EF4-FFF2-40B4-BE49-F238E27FC236}">
              <a16:creationId xmlns:a16="http://schemas.microsoft.com/office/drawing/2014/main" id="{00000000-0008-0000-0E00-000082010000}"/>
            </a:ext>
          </a:extLst>
        </xdr:cNvPr>
        <xdr:cNvCxnSpPr/>
      </xdr:nvCxnSpPr>
      <xdr:spPr>
        <a:xfrm flipV="1">
          <a:off x="19545300" y="6730093"/>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134455</xdr:rowOff>
    </xdr:from>
    <xdr:ext cx="469744" cy="259045"/>
    <xdr:sp macro="" textlink="">
      <xdr:nvSpPr>
        <xdr:cNvPr id="387" name="n_1aveValue【認定こども園・幼稚園・保育所】&#10;一人当たり面積">
          <a:extLst>
            <a:ext uri="{FF2B5EF4-FFF2-40B4-BE49-F238E27FC236}">
              <a16:creationId xmlns:a16="http://schemas.microsoft.com/office/drawing/2014/main" id="{00000000-0008-0000-0E00-000083010000}"/>
            </a:ext>
          </a:extLst>
        </xdr:cNvPr>
        <xdr:cNvSpPr txBox="1"/>
      </xdr:nvSpPr>
      <xdr:spPr>
        <a:xfrm>
          <a:off x="21075727" y="682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89643</xdr:rowOff>
    </xdr:from>
    <xdr:ext cx="469744" cy="259045"/>
    <xdr:sp macro="" textlink="">
      <xdr:nvSpPr>
        <xdr:cNvPr id="388" name="n_2aveValue【認定こども園・幼稚園・保育所】&#10;一人当たり面積">
          <a:extLst>
            <a:ext uri="{FF2B5EF4-FFF2-40B4-BE49-F238E27FC236}">
              <a16:creationId xmlns:a16="http://schemas.microsoft.com/office/drawing/2014/main" id="{00000000-0008-0000-0E00-000084010000}"/>
            </a:ext>
          </a:extLst>
        </xdr:cNvPr>
        <xdr:cNvSpPr txBox="1"/>
      </xdr:nvSpPr>
      <xdr:spPr>
        <a:xfrm>
          <a:off x="20199427" y="6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53720</xdr:rowOff>
    </xdr:from>
    <xdr:ext cx="469744" cy="259045"/>
    <xdr:sp macro="" textlink="">
      <xdr:nvSpPr>
        <xdr:cNvPr id="389" name="n_3aveValue【認定こども園・幼稚園・保育所】&#10;一人当たり面積">
          <a:extLst>
            <a:ext uri="{FF2B5EF4-FFF2-40B4-BE49-F238E27FC236}">
              <a16:creationId xmlns:a16="http://schemas.microsoft.com/office/drawing/2014/main" id="{00000000-0008-0000-0E00-000085010000}"/>
            </a:ext>
          </a:extLst>
        </xdr:cNvPr>
        <xdr:cNvSpPr txBox="1"/>
      </xdr:nvSpPr>
      <xdr:spPr>
        <a:xfrm>
          <a:off x="19310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168020</xdr:rowOff>
    </xdr:from>
    <xdr:ext cx="469744" cy="259045"/>
    <xdr:sp macro="" textlink="">
      <xdr:nvSpPr>
        <xdr:cNvPr id="390" name="n_4aveValue【認定こども園・幼稚園・保育所】&#10;一人当たり面積">
          <a:extLst>
            <a:ext uri="{FF2B5EF4-FFF2-40B4-BE49-F238E27FC236}">
              <a16:creationId xmlns:a16="http://schemas.microsoft.com/office/drawing/2014/main" id="{00000000-0008-0000-0E00-000086010000}"/>
            </a:ext>
          </a:extLst>
        </xdr:cNvPr>
        <xdr:cNvSpPr txBox="1"/>
      </xdr:nvSpPr>
      <xdr:spPr>
        <a:xfrm>
          <a:off x="18421427" y="651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104338</xdr:rowOff>
    </xdr:from>
    <xdr:ext cx="469744" cy="259045"/>
    <xdr:sp macro="" textlink="">
      <xdr:nvSpPr>
        <xdr:cNvPr id="391" name="n_1mainValue【認定こども園・幼稚園・保育所】&#10;一人当たり面積">
          <a:extLst>
            <a:ext uri="{FF2B5EF4-FFF2-40B4-BE49-F238E27FC236}">
              <a16:creationId xmlns:a16="http://schemas.microsoft.com/office/drawing/2014/main" id="{00000000-0008-0000-0E00-000087010000}"/>
            </a:ext>
          </a:extLst>
        </xdr:cNvPr>
        <xdr:cNvSpPr txBox="1"/>
      </xdr:nvSpPr>
      <xdr:spPr>
        <a:xfrm>
          <a:off x="21075727" y="644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85470</xdr:rowOff>
    </xdr:from>
    <xdr:ext cx="469744" cy="259045"/>
    <xdr:sp macro="" textlink="">
      <xdr:nvSpPr>
        <xdr:cNvPr id="392" name="n_2mainValue【認定こども園・幼稚園・保育所】&#10;一人当たり面積">
          <a:extLst>
            <a:ext uri="{FF2B5EF4-FFF2-40B4-BE49-F238E27FC236}">
              <a16:creationId xmlns:a16="http://schemas.microsoft.com/office/drawing/2014/main" id="{00000000-0008-0000-0E00-000088010000}"/>
            </a:ext>
          </a:extLst>
        </xdr:cNvPr>
        <xdr:cNvSpPr txBox="1"/>
      </xdr:nvSpPr>
      <xdr:spPr>
        <a:xfrm>
          <a:off x="20199427" y="677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90368</xdr:rowOff>
    </xdr:from>
    <xdr:ext cx="469744" cy="259045"/>
    <xdr:sp macro="" textlink="">
      <xdr:nvSpPr>
        <xdr:cNvPr id="393" name="n_3mainValue【認定こども園・幼稚園・保育所】&#10;一人当たり面積">
          <a:extLst>
            <a:ext uri="{FF2B5EF4-FFF2-40B4-BE49-F238E27FC236}">
              <a16:creationId xmlns:a16="http://schemas.microsoft.com/office/drawing/2014/main" id="{00000000-0008-0000-0E00-000089010000}"/>
            </a:ext>
          </a:extLst>
        </xdr:cNvPr>
        <xdr:cNvSpPr txBox="1"/>
      </xdr:nvSpPr>
      <xdr:spPr>
        <a:xfrm>
          <a:off x="19310427" y="6776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7" name="【学校施設】&#10;有形固定資産減価償却率グラフ枠">
          <a:extLst>
            <a:ext uri="{FF2B5EF4-FFF2-40B4-BE49-F238E27FC236}">
              <a16:creationId xmlns:a16="http://schemas.microsoft.com/office/drawing/2014/main" id="{00000000-0008-0000-0E00-0000A1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63</xdr:row>
      <xdr:rowOff>104775</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flipV="1">
          <a:off x="16318864" y="959167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419" name="【学校施設】&#10;有形固定資産減価償却率最小値テキスト">
          <a:extLst>
            <a:ext uri="{FF2B5EF4-FFF2-40B4-BE49-F238E27FC236}">
              <a16:creationId xmlns:a16="http://schemas.microsoft.com/office/drawing/2014/main" id="{00000000-0008-0000-0E00-0000A3010000}"/>
            </a:ext>
          </a:extLst>
        </xdr:cNvPr>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421" name="【学校施設】&#10;有形固定資産減価償却率最大値テキスト">
          <a:extLst>
            <a:ext uri="{FF2B5EF4-FFF2-40B4-BE49-F238E27FC236}">
              <a16:creationId xmlns:a16="http://schemas.microsoft.com/office/drawing/2014/main" id="{00000000-0008-0000-0E00-0000A5010000}"/>
            </a:ext>
          </a:extLst>
        </xdr:cNvPr>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10177</xdr:rowOff>
    </xdr:from>
    <xdr:ext cx="405111" cy="259045"/>
    <xdr:sp macro="" textlink="">
      <xdr:nvSpPr>
        <xdr:cNvPr id="423" name="【学校施設】&#10;有形固定資産減価償却率平均値テキスト">
          <a:extLst>
            <a:ext uri="{FF2B5EF4-FFF2-40B4-BE49-F238E27FC236}">
              <a16:creationId xmlns:a16="http://schemas.microsoft.com/office/drawing/2014/main" id="{00000000-0008-0000-0E00-0000A7010000}"/>
            </a:ext>
          </a:extLst>
        </xdr:cNvPr>
        <xdr:cNvSpPr txBox="1"/>
      </xdr:nvSpPr>
      <xdr:spPr>
        <a:xfrm>
          <a:off x="16357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6268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105410</xdr:rowOff>
    </xdr:from>
    <xdr:to>
      <xdr:col>81</xdr:col>
      <xdr:colOff>101600</xdr:colOff>
      <xdr:row>60</xdr:row>
      <xdr:rowOff>35560</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5430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63500</xdr:rowOff>
    </xdr:from>
    <xdr:to>
      <xdr:col>76</xdr:col>
      <xdr:colOff>165100</xdr:colOff>
      <xdr:row>59</xdr:row>
      <xdr:rowOff>165100</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4541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50165</xdr:rowOff>
    </xdr:from>
    <xdr:to>
      <xdr:col>72</xdr:col>
      <xdr:colOff>38100</xdr:colOff>
      <xdr:row>59</xdr:row>
      <xdr:rowOff>151765</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13652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xdr:rowOff>
    </xdr:from>
    <xdr:to>
      <xdr:col>67</xdr:col>
      <xdr:colOff>101600</xdr:colOff>
      <xdr:row>59</xdr:row>
      <xdr:rowOff>113665</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12763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69215</xdr:rowOff>
    </xdr:from>
    <xdr:to>
      <xdr:col>85</xdr:col>
      <xdr:colOff>177800</xdr:colOff>
      <xdr:row>60</xdr:row>
      <xdr:rowOff>170815</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62687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47642</xdr:rowOff>
    </xdr:from>
    <xdr:ext cx="405111" cy="259045"/>
    <xdr:sp macro="" textlink="">
      <xdr:nvSpPr>
        <xdr:cNvPr id="435" name="【学校施設】&#10;有形固定資産減価償却率該当値テキスト">
          <a:extLst>
            <a:ext uri="{FF2B5EF4-FFF2-40B4-BE49-F238E27FC236}">
              <a16:creationId xmlns:a16="http://schemas.microsoft.com/office/drawing/2014/main" id="{00000000-0008-0000-0E00-0000B3010000}"/>
            </a:ext>
          </a:extLst>
        </xdr:cNvPr>
        <xdr:cNvSpPr txBox="1"/>
      </xdr:nvSpPr>
      <xdr:spPr>
        <a:xfrm>
          <a:off x="16357600"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31115</xdr:rowOff>
    </xdr:from>
    <xdr:to>
      <xdr:col>81</xdr:col>
      <xdr:colOff>101600</xdr:colOff>
      <xdr:row>60</xdr:row>
      <xdr:rowOff>132715</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5430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81915</xdr:rowOff>
    </xdr:from>
    <xdr:to>
      <xdr:col>85</xdr:col>
      <xdr:colOff>127000</xdr:colOff>
      <xdr:row>60</xdr:row>
      <xdr:rowOff>120015</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5481300" y="103689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162560</xdr:rowOff>
    </xdr:from>
    <xdr:to>
      <xdr:col>76</xdr:col>
      <xdr:colOff>165100</xdr:colOff>
      <xdr:row>60</xdr:row>
      <xdr:rowOff>92710</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4541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41910</xdr:rowOff>
    </xdr:from>
    <xdr:to>
      <xdr:col>81</xdr:col>
      <xdr:colOff>50800</xdr:colOff>
      <xdr:row>60</xdr:row>
      <xdr:rowOff>81915</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4592300" y="103289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118745</xdr:rowOff>
    </xdr:from>
    <xdr:to>
      <xdr:col>72</xdr:col>
      <xdr:colOff>38100</xdr:colOff>
      <xdr:row>60</xdr:row>
      <xdr:rowOff>48895</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36525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169545</xdr:rowOff>
    </xdr:from>
    <xdr:to>
      <xdr:col>76</xdr:col>
      <xdr:colOff>114300</xdr:colOff>
      <xdr:row>60</xdr:row>
      <xdr:rowOff>41910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3703300" y="1028509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52087</xdr:rowOff>
    </xdr:from>
    <xdr:ext cx="405111" cy="259045"/>
    <xdr:sp macro="" textlink="">
      <xdr:nvSpPr>
        <xdr:cNvPr id="442" name="n_1aveValue【学校施設】&#10;有形固定資産減価償却率">
          <a:extLst>
            <a:ext uri="{FF2B5EF4-FFF2-40B4-BE49-F238E27FC236}">
              <a16:creationId xmlns:a16="http://schemas.microsoft.com/office/drawing/2014/main" id="{00000000-0008-0000-0E00-0000BA010000}"/>
            </a:ext>
          </a:extLst>
        </xdr:cNvPr>
        <xdr:cNvSpPr txBox="1"/>
      </xdr:nvSpPr>
      <xdr:spPr>
        <a:xfrm>
          <a:off x="15266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10177</xdr:rowOff>
    </xdr:from>
    <xdr:ext cx="405111" cy="259045"/>
    <xdr:sp macro="" textlink="">
      <xdr:nvSpPr>
        <xdr:cNvPr id="443" name="n_2aveValue【学校施設】&#10;有形固定資産減価償却率">
          <a:extLst>
            <a:ext uri="{FF2B5EF4-FFF2-40B4-BE49-F238E27FC236}">
              <a16:creationId xmlns:a16="http://schemas.microsoft.com/office/drawing/2014/main" id="{00000000-0008-0000-0E00-0000BB010000}"/>
            </a:ext>
          </a:extLst>
        </xdr:cNvPr>
        <xdr:cNvSpPr txBox="1"/>
      </xdr:nvSpPr>
      <xdr:spPr>
        <a:xfrm>
          <a:off x="14389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168292</xdr:rowOff>
    </xdr:from>
    <xdr:ext cx="405111" cy="259045"/>
    <xdr:sp macro="" textlink="">
      <xdr:nvSpPr>
        <xdr:cNvPr id="444" name="n_3aveValue【学校施設】&#10;有形固定資産減価償却率">
          <a:extLst>
            <a:ext uri="{FF2B5EF4-FFF2-40B4-BE49-F238E27FC236}">
              <a16:creationId xmlns:a16="http://schemas.microsoft.com/office/drawing/2014/main" id="{00000000-0008-0000-0E00-0000BC010000}"/>
            </a:ext>
          </a:extLst>
        </xdr:cNvPr>
        <xdr:cNvSpPr txBox="1"/>
      </xdr:nvSpPr>
      <xdr:spPr>
        <a:xfrm>
          <a:off x="13500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130192</xdr:rowOff>
    </xdr:from>
    <xdr:ext cx="405111" cy="259045"/>
    <xdr:sp macro="" textlink="">
      <xdr:nvSpPr>
        <xdr:cNvPr id="445" name="n_4aveValue【学校施設】&#10;有形固定資産減価償却率">
          <a:extLst>
            <a:ext uri="{FF2B5EF4-FFF2-40B4-BE49-F238E27FC236}">
              <a16:creationId xmlns:a16="http://schemas.microsoft.com/office/drawing/2014/main" id="{00000000-0008-0000-0E00-0000BD010000}"/>
            </a:ext>
          </a:extLst>
        </xdr:cNvPr>
        <xdr:cNvSpPr txBox="1"/>
      </xdr:nvSpPr>
      <xdr:spPr>
        <a:xfrm>
          <a:off x="12611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123842</xdr:rowOff>
    </xdr:from>
    <xdr:ext cx="405111" cy="259045"/>
    <xdr:sp macro="" textlink="">
      <xdr:nvSpPr>
        <xdr:cNvPr id="446" name="n_1mainValue【学校施設】&#10;有形固定資産減価償却率">
          <a:extLst>
            <a:ext uri="{FF2B5EF4-FFF2-40B4-BE49-F238E27FC236}">
              <a16:creationId xmlns:a16="http://schemas.microsoft.com/office/drawing/2014/main" id="{00000000-0008-0000-0E00-0000BE010000}"/>
            </a:ext>
          </a:extLst>
        </xdr:cNvPr>
        <xdr:cNvSpPr txBox="1"/>
      </xdr:nvSpPr>
      <xdr:spPr>
        <a:xfrm>
          <a:off x="15266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447" name="n_2mainValue【学校施設】&#10;有形固定資産減価償却率">
          <a:extLst>
            <a:ext uri="{FF2B5EF4-FFF2-40B4-BE49-F238E27FC236}">
              <a16:creationId xmlns:a16="http://schemas.microsoft.com/office/drawing/2014/main" id="{00000000-0008-0000-0E00-0000BF010000}"/>
            </a:ext>
          </a:extLst>
        </xdr:cNvPr>
        <xdr:cNvSpPr txBox="1"/>
      </xdr:nvSpPr>
      <xdr:spPr>
        <a:xfrm>
          <a:off x="14389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40022</xdr:rowOff>
    </xdr:from>
    <xdr:ext cx="405111" cy="259045"/>
    <xdr:sp macro="" textlink="">
      <xdr:nvSpPr>
        <xdr:cNvPr id="448" name="n_3mainValue【学校施設】&#10;有形固定資産減価償却率">
          <a:extLst>
            <a:ext uri="{FF2B5EF4-FFF2-40B4-BE49-F238E27FC236}">
              <a16:creationId xmlns:a16="http://schemas.microsoft.com/office/drawing/2014/main" id="{00000000-0008-0000-0E00-0000C0010000}"/>
            </a:ext>
          </a:extLst>
        </xdr:cNvPr>
        <xdr:cNvSpPr txBox="1"/>
      </xdr:nvSpPr>
      <xdr:spPr>
        <a:xfrm>
          <a:off x="13500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464" name="テキスト ボックス 463">
          <a:extLst>
            <a:ext uri="{FF2B5EF4-FFF2-40B4-BE49-F238E27FC236}">
              <a16:creationId xmlns:a16="http://schemas.microsoft.com/office/drawing/2014/main" id="{00000000-0008-0000-0E00-0000D0010000}"/>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6" name="テキスト ボックス 465">
          <a:extLst>
            <a:ext uri="{FF2B5EF4-FFF2-40B4-BE49-F238E27FC236}">
              <a16:creationId xmlns:a16="http://schemas.microsoft.com/office/drawing/2014/main" id="{00000000-0008-0000-0E00-0000D2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468" name="テキスト ボックス 467">
          <a:extLst>
            <a:ext uri="{FF2B5EF4-FFF2-40B4-BE49-F238E27FC236}">
              <a16:creationId xmlns:a16="http://schemas.microsoft.com/office/drawing/2014/main" id="{00000000-0008-0000-0E00-0000D4010000}"/>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5" name="【学校施設】&#10;一人当たり面積グラフ枠">
          <a:extLst>
            <a:ext uri="{FF2B5EF4-FFF2-40B4-BE49-F238E27FC236}">
              <a16:creationId xmlns:a16="http://schemas.microsoft.com/office/drawing/2014/main" id="{00000000-0008-0000-0E00-0000DB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3429</xdr:rowOff>
    </xdr:from>
    <xdr:to>
      <xdr:col>116</xdr:col>
      <xdr:colOff>62864</xdr:colOff>
      <xdr:row>64</xdr:row>
      <xdr:rowOff>38005</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flipV="1">
          <a:off x="22160864" y="9604629"/>
          <a:ext cx="0" cy="14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41832</xdr:rowOff>
    </xdr:from>
    <xdr:ext cx="469744" cy="259045"/>
    <xdr:sp macro="" textlink="">
      <xdr:nvSpPr>
        <xdr:cNvPr id="477" name="【学校施設】&#10;一人当たり面積最小値テキスト">
          <a:extLst>
            <a:ext uri="{FF2B5EF4-FFF2-40B4-BE49-F238E27FC236}">
              <a16:creationId xmlns:a16="http://schemas.microsoft.com/office/drawing/2014/main" id="{00000000-0008-0000-0E00-0000DD010000}"/>
            </a:ext>
          </a:extLst>
        </xdr:cNvPr>
        <xdr:cNvSpPr txBox="1"/>
      </xdr:nvSpPr>
      <xdr:spPr>
        <a:xfrm>
          <a:off x="22199600" y="1101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38005</xdr:rowOff>
    </xdr:from>
    <xdr:to>
      <xdr:col>116</xdr:col>
      <xdr:colOff>152400</xdr:colOff>
      <xdr:row>64</xdr:row>
      <xdr:rowOff>38005</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22072600" y="1101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121556</xdr:rowOff>
    </xdr:from>
    <xdr:ext cx="469744" cy="259045"/>
    <xdr:sp macro="" textlink="">
      <xdr:nvSpPr>
        <xdr:cNvPr id="479" name="【学校施設】&#10;一人当たり面積最大値テキスト">
          <a:extLst>
            <a:ext uri="{FF2B5EF4-FFF2-40B4-BE49-F238E27FC236}">
              <a16:creationId xmlns:a16="http://schemas.microsoft.com/office/drawing/2014/main" id="{00000000-0008-0000-0E00-0000DF010000}"/>
            </a:ext>
          </a:extLst>
        </xdr:cNvPr>
        <xdr:cNvSpPr txBox="1"/>
      </xdr:nvSpPr>
      <xdr:spPr>
        <a:xfrm>
          <a:off x="22199600" y="937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3429</xdr:rowOff>
    </xdr:from>
    <xdr:to>
      <xdr:col>116</xdr:col>
      <xdr:colOff>152400</xdr:colOff>
      <xdr:row>56</xdr:row>
      <xdr:rowOff>3429</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22072600" y="960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97521</xdr:rowOff>
    </xdr:from>
    <xdr:ext cx="469744" cy="259045"/>
    <xdr:sp macro="" textlink="">
      <xdr:nvSpPr>
        <xdr:cNvPr id="481" name="【学校施設】&#10;一人当たり面積平均値テキスト">
          <a:extLst>
            <a:ext uri="{FF2B5EF4-FFF2-40B4-BE49-F238E27FC236}">
              <a16:creationId xmlns:a16="http://schemas.microsoft.com/office/drawing/2014/main" id="{00000000-0008-0000-0E00-0000E1010000}"/>
            </a:ext>
          </a:extLst>
        </xdr:cNvPr>
        <xdr:cNvSpPr txBox="1"/>
      </xdr:nvSpPr>
      <xdr:spPr>
        <a:xfrm>
          <a:off x="22199600" y="1021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74644</xdr:rowOff>
    </xdr:from>
    <xdr:to>
      <xdr:col>116</xdr:col>
      <xdr:colOff>114300</xdr:colOff>
      <xdr:row>61</xdr:row>
      <xdr:rowOff>4794</xdr:rowOff>
    </xdr:to>
    <xdr:sp macro="" textlink="">
      <xdr:nvSpPr>
        <xdr:cNvPr id="482" name="フローチャート: 判断 481">
          <a:extLst>
            <a:ext uri="{FF2B5EF4-FFF2-40B4-BE49-F238E27FC236}">
              <a16:creationId xmlns:a16="http://schemas.microsoft.com/office/drawing/2014/main" id="{00000000-0008-0000-0E00-0000E2010000}"/>
            </a:ext>
          </a:extLst>
        </xdr:cNvPr>
        <xdr:cNvSpPr/>
      </xdr:nvSpPr>
      <xdr:spPr>
        <a:xfrm>
          <a:off x="22110700" y="1036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116935</xdr:rowOff>
    </xdr:from>
    <xdr:to>
      <xdr:col>112</xdr:col>
      <xdr:colOff>38100</xdr:colOff>
      <xdr:row>61</xdr:row>
      <xdr:rowOff>47085</xdr:rowOff>
    </xdr:to>
    <xdr:sp macro="" textlink="">
      <xdr:nvSpPr>
        <xdr:cNvPr id="483" name="フローチャート: 判断 482">
          <a:extLst>
            <a:ext uri="{FF2B5EF4-FFF2-40B4-BE49-F238E27FC236}">
              <a16:creationId xmlns:a16="http://schemas.microsoft.com/office/drawing/2014/main" id="{00000000-0008-0000-0E00-0000E3010000}"/>
            </a:ext>
          </a:extLst>
        </xdr:cNvPr>
        <xdr:cNvSpPr/>
      </xdr:nvSpPr>
      <xdr:spPr>
        <a:xfrm>
          <a:off x="21272500" y="1040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117507</xdr:rowOff>
    </xdr:from>
    <xdr:to>
      <xdr:col>107</xdr:col>
      <xdr:colOff>101600</xdr:colOff>
      <xdr:row>61</xdr:row>
      <xdr:rowOff>47657</xdr:rowOff>
    </xdr:to>
    <xdr:sp macro="" textlink="">
      <xdr:nvSpPr>
        <xdr:cNvPr id="484" name="フローチャート: 判断 483">
          <a:extLst>
            <a:ext uri="{FF2B5EF4-FFF2-40B4-BE49-F238E27FC236}">
              <a16:creationId xmlns:a16="http://schemas.microsoft.com/office/drawing/2014/main" id="{00000000-0008-0000-0E00-0000E4010000}"/>
            </a:ext>
          </a:extLst>
        </xdr:cNvPr>
        <xdr:cNvSpPr/>
      </xdr:nvSpPr>
      <xdr:spPr>
        <a:xfrm>
          <a:off x="20383500" y="1040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99219</xdr:rowOff>
    </xdr:from>
    <xdr:to>
      <xdr:col>102</xdr:col>
      <xdr:colOff>165100</xdr:colOff>
      <xdr:row>61</xdr:row>
      <xdr:rowOff>29369</xdr:rowOff>
    </xdr:to>
    <xdr:sp macro="" textlink="">
      <xdr:nvSpPr>
        <xdr:cNvPr id="485" name="フローチャート: 判断 484">
          <a:extLst>
            <a:ext uri="{FF2B5EF4-FFF2-40B4-BE49-F238E27FC236}">
              <a16:creationId xmlns:a16="http://schemas.microsoft.com/office/drawing/2014/main" id="{00000000-0008-0000-0E00-0000E5010000}"/>
            </a:ext>
          </a:extLst>
        </xdr:cNvPr>
        <xdr:cNvSpPr/>
      </xdr:nvSpPr>
      <xdr:spPr>
        <a:xfrm>
          <a:off x="19494500" y="103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109792</xdr:rowOff>
    </xdr:from>
    <xdr:to>
      <xdr:col>98</xdr:col>
      <xdr:colOff>38100</xdr:colOff>
      <xdr:row>61</xdr:row>
      <xdr:rowOff>39942</xdr:rowOff>
    </xdr:to>
    <xdr:sp macro="" textlink="">
      <xdr:nvSpPr>
        <xdr:cNvPr id="486" name="フローチャート: 判断 485">
          <a:extLst>
            <a:ext uri="{FF2B5EF4-FFF2-40B4-BE49-F238E27FC236}">
              <a16:creationId xmlns:a16="http://schemas.microsoft.com/office/drawing/2014/main" id="{00000000-0008-0000-0E00-0000E6010000}"/>
            </a:ext>
          </a:extLst>
        </xdr:cNvPr>
        <xdr:cNvSpPr/>
      </xdr:nvSpPr>
      <xdr:spPr>
        <a:xfrm>
          <a:off x="18605500" y="1039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00000000-0008-0000-0E00-0000E8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00000000-0008-0000-0E00-0000EA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82645</xdr:rowOff>
    </xdr:from>
    <xdr:to>
      <xdr:col>116</xdr:col>
      <xdr:colOff>114300</xdr:colOff>
      <xdr:row>61</xdr:row>
      <xdr:rowOff>12795</xdr:rowOff>
    </xdr:to>
    <xdr:sp macro="" textlink="">
      <xdr:nvSpPr>
        <xdr:cNvPr id="492" name="楕円 491">
          <a:extLst>
            <a:ext uri="{FF2B5EF4-FFF2-40B4-BE49-F238E27FC236}">
              <a16:creationId xmlns:a16="http://schemas.microsoft.com/office/drawing/2014/main" id="{00000000-0008-0000-0E00-0000EC010000}"/>
            </a:ext>
          </a:extLst>
        </xdr:cNvPr>
        <xdr:cNvSpPr/>
      </xdr:nvSpPr>
      <xdr:spPr>
        <a:xfrm>
          <a:off x="22110700" y="1036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61072</xdr:rowOff>
    </xdr:from>
    <xdr:ext cx="469744" cy="259045"/>
    <xdr:sp macro="" textlink="">
      <xdr:nvSpPr>
        <xdr:cNvPr id="493" name="【学校施設】&#10;一人当たり面積該当値テキスト">
          <a:extLst>
            <a:ext uri="{FF2B5EF4-FFF2-40B4-BE49-F238E27FC236}">
              <a16:creationId xmlns:a16="http://schemas.microsoft.com/office/drawing/2014/main" id="{00000000-0008-0000-0E00-0000ED010000}"/>
            </a:ext>
          </a:extLst>
        </xdr:cNvPr>
        <xdr:cNvSpPr txBox="1"/>
      </xdr:nvSpPr>
      <xdr:spPr>
        <a:xfrm>
          <a:off x="22199600" y="1034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89218</xdr:rowOff>
    </xdr:from>
    <xdr:to>
      <xdr:col>112</xdr:col>
      <xdr:colOff>38100</xdr:colOff>
      <xdr:row>61</xdr:row>
      <xdr:rowOff>19368</xdr:rowOff>
    </xdr:to>
    <xdr:sp macro="" textlink="">
      <xdr:nvSpPr>
        <xdr:cNvPr id="494" name="楕円 493">
          <a:extLst>
            <a:ext uri="{FF2B5EF4-FFF2-40B4-BE49-F238E27FC236}">
              <a16:creationId xmlns:a16="http://schemas.microsoft.com/office/drawing/2014/main" id="{00000000-0008-0000-0E00-0000EE010000}"/>
            </a:ext>
          </a:extLst>
        </xdr:cNvPr>
        <xdr:cNvSpPr/>
      </xdr:nvSpPr>
      <xdr:spPr>
        <a:xfrm>
          <a:off x="212725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133445</xdr:rowOff>
    </xdr:from>
    <xdr:to>
      <xdr:col>116</xdr:col>
      <xdr:colOff>63500</xdr:colOff>
      <xdr:row>60</xdr:row>
      <xdr:rowOff>140018</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flipV="1">
          <a:off x="21323300" y="10420445"/>
          <a:ext cx="838200" cy="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97219</xdr:rowOff>
    </xdr:from>
    <xdr:to>
      <xdr:col>107</xdr:col>
      <xdr:colOff>101600</xdr:colOff>
      <xdr:row>61</xdr:row>
      <xdr:rowOff>27369</xdr:rowOff>
    </xdr:to>
    <xdr:sp macro="" textlink="">
      <xdr:nvSpPr>
        <xdr:cNvPr id="496" name="楕円 495">
          <a:extLst>
            <a:ext uri="{FF2B5EF4-FFF2-40B4-BE49-F238E27FC236}">
              <a16:creationId xmlns:a16="http://schemas.microsoft.com/office/drawing/2014/main" id="{00000000-0008-0000-0E00-0000F0010000}"/>
            </a:ext>
          </a:extLst>
        </xdr:cNvPr>
        <xdr:cNvSpPr/>
      </xdr:nvSpPr>
      <xdr:spPr>
        <a:xfrm>
          <a:off x="20383500" y="1038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140018</xdr:rowOff>
    </xdr:from>
    <xdr:to>
      <xdr:col>111</xdr:col>
      <xdr:colOff>177800</xdr:colOff>
      <xdr:row>60</xdr:row>
      <xdr:rowOff>148019</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flipV="1">
          <a:off x="20434300" y="10427018"/>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4921</xdr:rowOff>
    </xdr:from>
    <xdr:to>
      <xdr:col>102</xdr:col>
      <xdr:colOff>165100</xdr:colOff>
      <xdr:row>59</xdr:row>
      <xdr:rowOff>106521</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9494500" y="1012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55721</xdr:rowOff>
    </xdr:from>
    <xdr:to>
      <xdr:col>107</xdr:col>
      <xdr:colOff>50800</xdr:colOff>
      <xdr:row>60</xdr:row>
      <xdr:rowOff>148019</xdr:rowOff>
    </xdr:to>
    <xdr:cxnSp macro="">
      <xdr:nvCxnSpPr>
        <xdr:cNvPr id="499" name="直線コネクタ 498">
          <a:extLst>
            <a:ext uri="{FF2B5EF4-FFF2-40B4-BE49-F238E27FC236}">
              <a16:creationId xmlns:a16="http://schemas.microsoft.com/office/drawing/2014/main" id="{00000000-0008-0000-0E00-0000F3010000}"/>
            </a:ext>
          </a:extLst>
        </xdr:cNvPr>
        <xdr:cNvCxnSpPr/>
      </xdr:nvCxnSpPr>
      <xdr:spPr>
        <a:xfrm>
          <a:off x="19545300" y="10171271"/>
          <a:ext cx="889000" cy="26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38212</xdr:rowOff>
    </xdr:from>
    <xdr:ext cx="469744" cy="259045"/>
    <xdr:sp macro="" textlink="">
      <xdr:nvSpPr>
        <xdr:cNvPr id="500" name="n_1aveValue【学校施設】&#10;一人当たり面積">
          <a:extLst>
            <a:ext uri="{FF2B5EF4-FFF2-40B4-BE49-F238E27FC236}">
              <a16:creationId xmlns:a16="http://schemas.microsoft.com/office/drawing/2014/main" id="{00000000-0008-0000-0E00-0000F4010000}"/>
            </a:ext>
          </a:extLst>
        </xdr:cNvPr>
        <xdr:cNvSpPr txBox="1"/>
      </xdr:nvSpPr>
      <xdr:spPr>
        <a:xfrm>
          <a:off x="21075727" y="104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38784</xdr:rowOff>
    </xdr:from>
    <xdr:ext cx="469744" cy="259045"/>
    <xdr:sp macro="" textlink="">
      <xdr:nvSpPr>
        <xdr:cNvPr id="501" name="n_2aveValue【学校施設】&#10;一人当たり面積">
          <a:extLst>
            <a:ext uri="{FF2B5EF4-FFF2-40B4-BE49-F238E27FC236}">
              <a16:creationId xmlns:a16="http://schemas.microsoft.com/office/drawing/2014/main" id="{00000000-0008-0000-0E00-0000F5010000}"/>
            </a:ext>
          </a:extLst>
        </xdr:cNvPr>
        <xdr:cNvSpPr txBox="1"/>
      </xdr:nvSpPr>
      <xdr:spPr>
        <a:xfrm>
          <a:off x="20199427" y="1049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20496</xdr:rowOff>
    </xdr:from>
    <xdr:ext cx="469744" cy="259045"/>
    <xdr:sp macro="" textlink="">
      <xdr:nvSpPr>
        <xdr:cNvPr id="502" name="n_3aveValue【学校施設】&#10;一人当たり面積">
          <a:extLst>
            <a:ext uri="{FF2B5EF4-FFF2-40B4-BE49-F238E27FC236}">
              <a16:creationId xmlns:a16="http://schemas.microsoft.com/office/drawing/2014/main" id="{00000000-0008-0000-0E00-0000F6010000}"/>
            </a:ext>
          </a:extLst>
        </xdr:cNvPr>
        <xdr:cNvSpPr txBox="1"/>
      </xdr:nvSpPr>
      <xdr:spPr>
        <a:xfrm>
          <a:off x="19310427" y="1047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56469</xdr:rowOff>
    </xdr:from>
    <xdr:ext cx="469744" cy="259045"/>
    <xdr:sp macro="" textlink="">
      <xdr:nvSpPr>
        <xdr:cNvPr id="503" name="n_4aveValue【学校施設】&#10;一人当たり面積">
          <a:extLst>
            <a:ext uri="{FF2B5EF4-FFF2-40B4-BE49-F238E27FC236}">
              <a16:creationId xmlns:a16="http://schemas.microsoft.com/office/drawing/2014/main" id="{00000000-0008-0000-0E00-0000F7010000}"/>
            </a:ext>
          </a:extLst>
        </xdr:cNvPr>
        <xdr:cNvSpPr txBox="1"/>
      </xdr:nvSpPr>
      <xdr:spPr>
        <a:xfrm>
          <a:off x="18421427" y="1017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35895</xdr:rowOff>
    </xdr:from>
    <xdr:ext cx="469744" cy="259045"/>
    <xdr:sp macro="" textlink="">
      <xdr:nvSpPr>
        <xdr:cNvPr id="504" name="n_1mainValue【学校施設】&#10;一人当たり面積">
          <a:extLst>
            <a:ext uri="{FF2B5EF4-FFF2-40B4-BE49-F238E27FC236}">
              <a16:creationId xmlns:a16="http://schemas.microsoft.com/office/drawing/2014/main" id="{00000000-0008-0000-0E00-0000F8010000}"/>
            </a:ext>
          </a:extLst>
        </xdr:cNvPr>
        <xdr:cNvSpPr txBox="1"/>
      </xdr:nvSpPr>
      <xdr:spPr>
        <a:xfrm>
          <a:off x="21075727" y="1015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43896</xdr:rowOff>
    </xdr:from>
    <xdr:ext cx="469744" cy="259045"/>
    <xdr:sp macro="" textlink="">
      <xdr:nvSpPr>
        <xdr:cNvPr id="505" name="n_2mainValue【学校施設】&#10;一人当たり面積">
          <a:extLst>
            <a:ext uri="{FF2B5EF4-FFF2-40B4-BE49-F238E27FC236}">
              <a16:creationId xmlns:a16="http://schemas.microsoft.com/office/drawing/2014/main" id="{00000000-0008-0000-0E00-0000F9010000}"/>
            </a:ext>
          </a:extLst>
        </xdr:cNvPr>
        <xdr:cNvSpPr txBox="1"/>
      </xdr:nvSpPr>
      <xdr:spPr>
        <a:xfrm>
          <a:off x="20199427" y="1015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123048</xdr:rowOff>
    </xdr:from>
    <xdr:ext cx="469744" cy="259045"/>
    <xdr:sp macro="" textlink="">
      <xdr:nvSpPr>
        <xdr:cNvPr id="506" name="n_3mainValue【学校施設】&#10;一人当たり面積">
          <a:extLst>
            <a:ext uri="{FF2B5EF4-FFF2-40B4-BE49-F238E27FC236}">
              <a16:creationId xmlns:a16="http://schemas.microsoft.com/office/drawing/2014/main" id="{00000000-0008-0000-0E00-0000FA010000}"/>
            </a:ext>
          </a:extLst>
        </xdr:cNvPr>
        <xdr:cNvSpPr txBox="1"/>
      </xdr:nvSpPr>
      <xdr:spPr>
        <a:xfrm>
          <a:off x="19310427" y="989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20" name="正方形/長方形 519">
          <a:extLst>
            <a:ext uri="{FF2B5EF4-FFF2-40B4-BE49-F238E27FC236}">
              <a16:creationId xmlns:a16="http://schemas.microsoft.com/office/drawing/2014/main" id="{00000000-0008-0000-0E00-000008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1" name="正方形/長方形 520">
          <a:extLst>
            <a:ext uri="{FF2B5EF4-FFF2-40B4-BE49-F238E27FC236}">
              <a16:creationId xmlns:a16="http://schemas.microsoft.com/office/drawing/2014/main" id="{00000000-0008-0000-0E00-000009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2" name="正方形/長方形 521">
          <a:extLst>
            <a:ext uri="{FF2B5EF4-FFF2-40B4-BE49-F238E27FC236}">
              <a16:creationId xmlns:a16="http://schemas.microsoft.com/office/drawing/2014/main" id="{00000000-0008-0000-0E00-00000A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23" name="正方形/長方形 522">
          <a:extLst>
            <a:ext uri="{FF2B5EF4-FFF2-40B4-BE49-F238E27FC236}">
              <a16:creationId xmlns:a16="http://schemas.microsoft.com/office/drawing/2014/main" id="{00000000-0008-0000-0E00-00000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4" name="正方形/長方形 523">
          <a:extLst>
            <a:ext uri="{FF2B5EF4-FFF2-40B4-BE49-F238E27FC236}">
              <a16:creationId xmlns:a16="http://schemas.microsoft.com/office/drawing/2014/main" id="{00000000-0008-0000-0E00-00000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5" name="正方形/長方形 524">
          <a:extLst>
            <a:ext uri="{FF2B5EF4-FFF2-40B4-BE49-F238E27FC236}">
              <a16:creationId xmlns:a16="http://schemas.microsoft.com/office/drawing/2014/main" id="{00000000-0008-0000-0E00-00000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6" name="正方形/長方形 525">
          <a:extLst>
            <a:ext uri="{FF2B5EF4-FFF2-40B4-BE49-F238E27FC236}">
              <a16:creationId xmlns:a16="http://schemas.microsoft.com/office/drawing/2014/main" id="{00000000-0008-0000-0E00-00000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7" name="正方形/長方形 526">
          <a:extLst>
            <a:ext uri="{FF2B5EF4-FFF2-40B4-BE49-F238E27FC236}">
              <a16:creationId xmlns:a16="http://schemas.microsoft.com/office/drawing/2014/main" id="{00000000-0008-0000-0E00-00000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8" name="正方形/長方形 527">
          <a:extLst>
            <a:ext uri="{FF2B5EF4-FFF2-40B4-BE49-F238E27FC236}">
              <a16:creationId xmlns:a16="http://schemas.microsoft.com/office/drawing/2014/main" id="{00000000-0008-0000-0E00-00001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9" name="正方形/長方形 528">
          <a:extLst>
            <a:ext uri="{FF2B5EF4-FFF2-40B4-BE49-F238E27FC236}">
              <a16:creationId xmlns:a16="http://schemas.microsoft.com/office/drawing/2014/main" id="{00000000-0008-0000-0E00-00001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0" name="正方形/長方形 529">
          <a:extLst>
            <a:ext uri="{FF2B5EF4-FFF2-40B4-BE49-F238E27FC236}">
              <a16:creationId xmlns:a16="http://schemas.microsoft.com/office/drawing/2014/main" id="{00000000-0008-0000-0E00-00001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46" name="【公民館】&#10;有形固定資産減価償却率グラフ枠">
          <a:extLst>
            <a:ext uri="{FF2B5EF4-FFF2-40B4-BE49-F238E27FC236}">
              <a16:creationId xmlns:a16="http://schemas.microsoft.com/office/drawing/2014/main" id="{00000000-0008-0000-0E00-000022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87630</xdr:rowOff>
    </xdr:from>
    <xdr:to>
      <xdr:col>85</xdr:col>
      <xdr:colOff>126364</xdr:colOff>
      <xdr:row>108</xdr:row>
      <xdr:rowOff>152400</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flipV="1">
          <a:off x="16318864" y="1706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48" name="【公民館】&#10;有形固定資産減価償却率最小値テキスト">
          <a:extLst>
            <a:ext uri="{FF2B5EF4-FFF2-40B4-BE49-F238E27FC236}">
              <a16:creationId xmlns:a16="http://schemas.microsoft.com/office/drawing/2014/main" id="{00000000-0008-0000-0E00-000024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34307</xdr:rowOff>
    </xdr:from>
    <xdr:ext cx="405111" cy="259045"/>
    <xdr:sp macro="" textlink="">
      <xdr:nvSpPr>
        <xdr:cNvPr id="550" name="【公民館】&#10;有形固定資産減価償却率最大値テキスト">
          <a:extLst>
            <a:ext uri="{FF2B5EF4-FFF2-40B4-BE49-F238E27FC236}">
              <a16:creationId xmlns:a16="http://schemas.microsoft.com/office/drawing/2014/main" id="{00000000-0008-0000-0E00-000026020000}"/>
            </a:ext>
          </a:extLst>
        </xdr:cNvPr>
        <xdr:cNvSpPr txBox="1"/>
      </xdr:nvSpPr>
      <xdr:spPr>
        <a:xfrm>
          <a:off x="16357600" y="1683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87630</xdr:rowOff>
    </xdr:from>
    <xdr:to>
      <xdr:col>86</xdr:col>
      <xdr:colOff>25400</xdr:colOff>
      <xdr:row>99</xdr:row>
      <xdr:rowOff>87630</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6230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12082</xdr:rowOff>
    </xdr:from>
    <xdr:ext cx="405111" cy="259045"/>
    <xdr:sp macro="" textlink="">
      <xdr:nvSpPr>
        <xdr:cNvPr id="552" name="【公民館】&#10;有形固定資産減価償却率平均値テキスト">
          <a:extLst>
            <a:ext uri="{FF2B5EF4-FFF2-40B4-BE49-F238E27FC236}">
              <a16:creationId xmlns:a16="http://schemas.microsoft.com/office/drawing/2014/main" id="{00000000-0008-0000-0E00-000028020000}"/>
            </a:ext>
          </a:extLst>
        </xdr:cNvPr>
        <xdr:cNvSpPr txBox="1"/>
      </xdr:nvSpPr>
      <xdr:spPr>
        <a:xfrm>
          <a:off x="16357600" y="1784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553" name="フローチャート: 判断 552">
          <a:extLst>
            <a:ext uri="{FF2B5EF4-FFF2-40B4-BE49-F238E27FC236}">
              <a16:creationId xmlns:a16="http://schemas.microsoft.com/office/drawing/2014/main" id="{00000000-0008-0000-0E00-000029020000}"/>
            </a:ext>
          </a:extLst>
        </xdr:cNvPr>
        <xdr:cNvSpPr/>
      </xdr:nvSpPr>
      <xdr:spPr>
        <a:xfrm>
          <a:off x="16268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80645</xdr:rowOff>
    </xdr:from>
    <xdr:to>
      <xdr:col>81</xdr:col>
      <xdr:colOff>101600</xdr:colOff>
      <xdr:row>105</xdr:row>
      <xdr:rowOff>10795</xdr:rowOff>
    </xdr:to>
    <xdr:sp macro="" textlink="">
      <xdr:nvSpPr>
        <xdr:cNvPr id="554" name="フローチャート: 判断 553">
          <a:extLst>
            <a:ext uri="{FF2B5EF4-FFF2-40B4-BE49-F238E27FC236}">
              <a16:creationId xmlns:a16="http://schemas.microsoft.com/office/drawing/2014/main" id="{00000000-0008-0000-0E00-00002A020000}"/>
            </a:ext>
          </a:extLst>
        </xdr:cNvPr>
        <xdr:cNvSpPr/>
      </xdr:nvSpPr>
      <xdr:spPr>
        <a:xfrm>
          <a:off x="15430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555" name="フローチャート: 判断 554">
          <a:extLst>
            <a:ext uri="{FF2B5EF4-FFF2-40B4-BE49-F238E27FC236}">
              <a16:creationId xmlns:a16="http://schemas.microsoft.com/office/drawing/2014/main" id="{00000000-0008-0000-0E00-00002B020000}"/>
            </a:ext>
          </a:extLst>
        </xdr:cNvPr>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556" name="フローチャート: 判断 555">
          <a:extLst>
            <a:ext uri="{FF2B5EF4-FFF2-40B4-BE49-F238E27FC236}">
              <a16:creationId xmlns:a16="http://schemas.microsoft.com/office/drawing/2014/main" id="{00000000-0008-0000-0E00-00002C020000}"/>
            </a:ext>
          </a:extLst>
        </xdr:cNvPr>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73025</xdr:rowOff>
    </xdr:from>
    <xdr:to>
      <xdr:col>67</xdr:col>
      <xdr:colOff>101600</xdr:colOff>
      <xdr:row>105</xdr:row>
      <xdr:rowOff>3175</xdr:rowOff>
    </xdr:to>
    <xdr:sp macro="" textlink="">
      <xdr:nvSpPr>
        <xdr:cNvPr id="557" name="フローチャート: 判断 556">
          <a:extLst>
            <a:ext uri="{FF2B5EF4-FFF2-40B4-BE49-F238E27FC236}">
              <a16:creationId xmlns:a16="http://schemas.microsoft.com/office/drawing/2014/main" id="{00000000-0008-0000-0E00-00002D020000}"/>
            </a:ext>
          </a:extLst>
        </xdr:cNvPr>
        <xdr:cNvSpPr/>
      </xdr:nvSpPr>
      <xdr:spPr>
        <a:xfrm>
          <a:off x="12763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8" name="テキスト ボックス 557">
          <a:extLst>
            <a:ext uri="{FF2B5EF4-FFF2-40B4-BE49-F238E27FC236}">
              <a16:creationId xmlns:a16="http://schemas.microsoft.com/office/drawing/2014/main" id="{00000000-0008-0000-0E00-00002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60" name="テキスト ボックス 559">
          <a:extLst>
            <a:ext uri="{FF2B5EF4-FFF2-40B4-BE49-F238E27FC236}">
              <a16:creationId xmlns:a16="http://schemas.microsoft.com/office/drawing/2014/main" id="{00000000-0008-0000-0E00-000030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73025</xdr:rowOff>
    </xdr:from>
    <xdr:to>
      <xdr:col>85</xdr:col>
      <xdr:colOff>177800</xdr:colOff>
      <xdr:row>108</xdr:row>
      <xdr:rowOff>3175</xdr:rowOff>
    </xdr:to>
    <xdr:sp macro="" textlink="">
      <xdr:nvSpPr>
        <xdr:cNvPr id="563" name="楕円 562">
          <a:extLst>
            <a:ext uri="{FF2B5EF4-FFF2-40B4-BE49-F238E27FC236}">
              <a16:creationId xmlns:a16="http://schemas.microsoft.com/office/drawing/2014/main" id="{00000000-0008-0000-0E00-000033020000}"/>
            </a:ext>
          </a:extLst>
        </xdr:cNvPr>
        <xdr:cNvSpPr/>
      </xdr:nvSpPr>
      <xdr:spPr>
        <a:xfrm>
          <a:off x="16268700" y="184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51452</xdr:rowOff>
    </xdr:from>
    <xdr:ext cx="405111" cy="259045"/>
    <xdr:sp macro="" textlink="">
      <xdr:nvSpPr>
        <xdr:cNvPr id="564" name="【公民館】&#10;有形固定資産減価償却率該当値テキスト">
          <a:extLst>
            <a:ext uri="{FF2B5EF4-FFF2-40B4-BE49-F238E27FC236}">
              <a16:creationId xmlns:a16="http://schemas.microsoft.com/office/drawing/2014/main" id="{00000000-0008-0000-0E00-000034020000}"/>
            </a:ext>
          </a:extLst>
        </xdr:cNvPr>
        <xdr:cNvSpPr txBox="1"/>
      </xdr:nvSpPr>
      <xdr:spPr>
        <a:xfrm>
          <a:off x="16357600" y="183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23495</xdr:rowOff>
    </xdr:from>
    <xdr:to>
      <xdr:col>81</xdr:col>
      <xdr:colOff>101600</xdr:colOff>
      <xdr:row>107</xdr:row>
      <xdr:rowOff>125095</xdr:rowOff>
    </xdr:to>
    <xdr:sp macro="" textlink="">
      <xdr:nvSpPr>
        <xdr:cNvPr id="565" name="楕円 564">
          <a:extLst>
            <a:ext uri="{FF2B5EF4-FFF2-40B4-BE49-F238E27FC236}">
              <a16:creationId xmlns:a16="http://schemas.microsoft.com/office/drawing/2014/main" id="{00000000-0008-0000-0E00-000035020000}"/>
            </a:ext>
          </a:extLst>
        </xdr:cNvPr>
        <xdr:cNvSpPr/>
      </xdr:nvSpPr>
      <xdr:spPr>
        <a:xfrm>
          <a:off x="154305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74295</xdr:rowOff>
    </xdr:from>
    <xdr:to>
      <xdr:col>85</xdr:col>
      <xdr:colOff>127000</xdr:colOff>
      <xdr:row>107</xdr:row>
      <xdr:rowOff>123825</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5481300" y="1841944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143511</xdr:rowOff>
    </xdr:from>
    <xdr:to>
      <xdr:col>76</xdr:col>
      <xdr:colOff>165100</xdr:colOff>
      <xdr:row>107</xdr:row>
      <xdr:rowOff>73661</xdr:rowOff>
    </xdr:to>
    <xdr:sp macro="" textlink="">
      <xdr:nvSpPr>
        <xdr:cNvPr id="567" name="楕円 566">
          <a:extLst>
            <a:ext uri="{FF2B5EF4-FFF2-40B4-BE49-F238E27FC236}">
              <a16:creationId xmlns:a16="http://schemas.microsoft.com/office/drawing/2014/main" id="{00000000-0008-0000-0E00-000037020000}"/>
            </a:ext>
          </a:extLst>
        </xdr:cNvPr>
        <xdr:cNvSpPr/>
      </xdr:nvSpPr>
      <xdr:spPr>
        <a:xfrm>
          <a:off x="14541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22861</xdr:rowOff>
    </xdr:from>
    <xdr:to>
      <xdr:col>81</xdr:col>
      <xdr:colOff>50800</xdr:colOff>
      <xdr:row>107</xdr:row>
      <xdr:rowOff>74295</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4592300" y="1836801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92075</xdr:rowOff>
    </xdr:from>
    <xdr:to>
      <xdr:col>72</xdr:col>
      <xdr:colOff>38100</xdr:colOff>
      <xdr:row>107</xdr:row>
      <xdr:rowOff>22225</xdr:rowOff>
    </xdr:to>
    <xdr:sp macro="" textlink="">
      <xdr:nvSpPr>
        <xdr:cNvPr id="569" name="楕円 568">
          <a:extLst>
            <a:ext uri="{FF2B5EF4-FFF2-40B4-BE49-F238E27FC236}">
              <a16:creationId xmlns:a16="http://schemas.microsoft.com/office/drawing/2014/main" id="{00000000-0008-0000-0E00-000039020000}"/>
            </a:ext>
          </a:extLst>
        </xdr:cNvPr>
        <xdr:cNvSpPr/>
      </xdr:nvSpPr>
      <xdr:spPr>
        <a:xfrm>
          <a:off x="13652500" y="1826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142875</xdr:rowOff>
    </xdr:from>
    <xdr:to>
      <xdr:col>76</xdr:col>
      <xdr:colOff>114300</xdr:colOff>
      <xdr:row>107</xdr:row>
      <xdr:rowOff>22861</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3703300" y="1831657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27322</xdr:rowOff>
    </xdr:from>
    <xdr:ext cx="405111" cy="259045"/>
    <xdr:sp macro="" textlink="">
      <xdr:nvSpPr>
        <xdr:cNvPr id="571" name="n_1aveValue【公民館】&#10;有形固定資産減価償却率">
          <a:extLst>
            <a:ext uri="{FF2B5EF4-FFF2-40B4-BE49-F238E27FC236}">
              <a16:creationId xmlns:a16="http://schemas.microsoft.com/office/drawing/2014/main" id="{00000000-0008-0000-0E00-00003B020000}"/>
            </a:ext>
          </a:extLst>
        </xdr:cNvPr>
        <xdr:cNvSpPr txBox="1"/>
      </xdr:nvSpPr>
      <xdr:spPr>
        <a:xfrm>
          <a:off x="15266044" y="1768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572" name="n_2aveValue【公民館】&#10;有形固定資産減価償却率">
          <a:extLst>
            <a:ext uri="{FF2B5EF4-FFF2-40B4-BE49-F238E27FC236}">
              <a16:creationId xmlns:a16="http://schemas.microsoft.com/office/drawing/2014/main" id="{00000000-0008-0000-0E00-00003C020000}"/>
            </a:ext>
          </a:extLst>
        </xdr:cNvPr>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44466</xdr:rowOff>
    </xdr:from>
    <xdr:ext cx="405111" cy="259045"/>
    <xdr:sp macro="" textlink="">
      <xdr:nvSpPr>
        <xdr:cNvPr id="573" name="n_3aveValue【公民館】&#10;有形固定資産減価償却率">
          <a:extLst>
            <a:ext uri="{FF2B5EF4-FFF2-40B4-BE49-F238E27FC236}">
              <a16:creationId xmlns:a16="http://schemas.microsoft.com/office/drawing/2014/main" id="{00000000-0008-0000-0E00-00003D020000}"/>
            </a:ext>
          </a:extLst>
        </xdr:cNvPr>
        <xdr:cNvSpPr txBox="1"/>
      </xdr:nvSpPr>
      <xdr:spPr>
        <a:xfrm>
          <a:off x="13500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19702</xdr:rowOff>
    </xdr:from>
    <xdr:ext cx="405111" cy="259045"/>
    <xdr:sp macro="" textlink="">
      <xdr:nvSpPr>
        <xdr:cNvPr id="574" name="n_4aveValue【公民館】&#10;有形固定資産減価償却率">
          <a:extLst>
            <a:ext uri="{FF2B5EF4-FFF2-40B4-BE49-F238E27FC236}">
              <a16:creationId xmlns:a16="http://schemas.microsoft.com/office/drawing/2014/main" id="{00000000-0008-0000-0E00-00003E020000}"/>
            </a:ext>
          </a:extLst>
        </xdr:cNvPr>
        <xdr:cNvSpPr txBox="1"/>
      </xdr:nvSpPr>
      <xdr:spPr>
        <a:xfrm>
          <a:off x="126117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116222</xdr:rowOff>
    </xdr:from>
    <xdr:ext cx="405111" cy="259045"/>
    <xdr:sp macro="" textlink="">
      <xdr:nvSpPr>
        <xdr:cNvPr id="575" name="n_1mainValue【公民館】&#10;有形固定資産減価償却率">
          <a:extLst>
            <a:ext uri="{FF2B5EF4-FFF2-40B4-BE49-F238E27FC236}">
              <a16:creationId xmlns:a16="http://schemas.microsoft.com/office/drawing/2014/main" id="{00000000-0008-0000-0E00-00003F020000}"/>
            </a:ext>
          </a:extLst>
        </xdr:cNvPr>
        <xdr:cNvSpPr txBox="1"/>
      </xdr:nvSpPr>
      <xdr:spPr>
        <a:xfrm>
          <a:off x="15266044" y="184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64788</xdr:rowOff>
    </xdr:from>
    <xdr:ext cx="405111" cy="259045"/>
    <xdr:sp macro="" textlink="">
      <xdr:nvSpPr>
        <xdr:cNvPr id="576" name="n_2mainValue【公民館】&#10;有形固定資産減価償却率">
          <a:extLst>
            <a:ext uri="{FF2B5EF4-FFF2-40B4-BE49-F238E27FC236}">
              <a16:creationId xmlns:a16="http://schemas.microsoft.com/office/drawing/2014/main" id="{00000000-0008-0000-0E00-000040020000}"/>
            </a:ext>
          </a:extLst>
        </xdr:cNvPr>
        <xdr:cNvSpPr txBox="1"/>
      </xdr:nvSpPr>
      <xdr:spPr>
        <a:xfrm>
          <a:off x="14389744" y="1840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13352</xdr:rowOff>
    </xdr:from>
    <xdr:ext cx="405111" cy="259045"/>
    <xdr:sp macro="" textlink="">
      <xdr:nvSpPr>
        <xdr:cNvPr id="577" name="n_3mainValue【公民館】&#10;有形固定資産減価償却率">
          <a:extLst>
            <a:ext uri="{FF2B5EF4-FFF2-40B4-BE49-F238E27FC236}">
              <a16:creationId xmlns:a16="http://schemas.microsoft.com/office/drawing/2014/main" id="{00000000-0008-0000-0E00-000041020000}"/>
            </a:ext>
          </a:extLst>
        </xdr:cNvPr>
        <xdr:cNvSpPr txBox="1"/>
      </xdr:nvSpPr>
      <xdr:spPr>
        <a:xfrm>
          <a:off x="13500744" y="1835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8" name="正方形/長方形 577">
          <a:extLst>
            <a:ext uri="{FF2B5EF4-FFF2-40B4-BE49-F238E27FC236}">
              <a16:creationId xmlns:a16="http://schemas.microsoft.com/office/drawing/2014/main" id="{00000000-0008-0000-0E00-000042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9" name="正方形/長方形 578">
          <a:extLst>
            <a:ext uri="{FF2B5EF4-FFF2-40B4-BE49-F238E27FC236}">
              <a16:creationId xmlns:a16="http://schemas.microsoft.com/office/drawing/2014/main" id="{00000000-0008-0000-0E00-000043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0" name="正方形/長方形 579">
          <a:extLst>
            <a:ext uri="{FF2B5EF4-FFF2-40B4-BE49-F238E27FC236}">
              <a16:creationId xmlns:a16="http://schemas.microsoft.com/office/drawing/2014/main" id="{00000000-0008-0000-0E00-000044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1" name="正方形/長方形 580">
          <a:extLst>
            <a:ext uri="{FF2B5EF4-FFF2-40B4-BE49-F238E27FC236}">
              <a16:creationId xmlns:a16="http://schemas.microsoft.com/office/drawing/2014/main" id="{00000000-0008-0000-0E00-000045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2" name="正方形/長方形 581">
          <a:extLst>
            <a:ext uri="{FF2B5EF4-FFF2-40B4-BE49-F238E27FC236}">
              <a16:creationId xmlns:a16="http://schemas.microsoft.com/office/drawing/2014/main" id="{00000000-0008-0000-0E00-000046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3" name="正方形/長方形 582">
          <a:extLst>
            <a:ext uri="{FF2B5EF4-FFF2-40B4-BE49-F238E27FC236}">
              <a16:creationId xmlns:a16="http://schemas.microsoft.com/office/drawing/2014/main" id="{00000000-0008-0000-0E00-000047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4" name="正方形/長方形 583">
          <a:extLst>
            <a:ext uri="{FF2B5EF4-FFF2-40B4-BE49-F238E27FC236}">
              <a16:creationId xmlns:a16="http://schemas.microsoft.com/office/drawing/2014/main" id="{00000000-0008-0000-0E00-000048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5" name="正方形/長方形 584">
          <a:extLst>
            <a:ext uri="{FF2B5EF4-FFF2-40B4-BE49-F238E27FC236}">
              <a16:creationId xmlns:a16="http://schemas.microsoft.com/office/drawing/2014/main" id="{00000000-0008-0000-0E00-000049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6" name="テキスト ボックス 585">
          <a:extLst>
            <a:ext uri="{FF2B5EF4-FFF2-40B4-BE49-F238E27FC236}">
              <a16:creationId xmlns:a16="http://schemas.microsoft.com/office/drawing/2014/main" id="{00000000-0008-0000-0E00-00004A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8" name="【公民館】&#10;一人当たり面積グラフ枠">
          <a:extLst>
            <a:ext uri="{FF2B5EF4-FFF2-40B4-BE49-F238E27FC236}">
              <a16:creationId xmlns:a16="http://schemas.microsoft.com/office/drawing/2014/main" id="{00000000-0008-0000-0E00-000056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49225</xdr:rowOff>
    </xdr:from>
    <xdr:to>
      <xdr:col>116</xdr:col>
      <xdr:colOff>62864</xdr:colOff>
      <xdr:row>108</xdr:row>
      <xdr:rowOff>50140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flipV="1">
          <a:off x="22160864" y="17365675"/>
          <a:ext cx="0" cy="1201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600" name="【公民館】&#10;一人当たり面積最小値テキスト">
          <a:extLst>
            <a:ext uri="{FF2B5EF4-FFF2-40B4-BE49-F238E27FC236}">
              <a16:creationId xmlns:a16="http://schemas.microsoft.com/office/drawing/2014/main" id="{00000000-0008-0000-0E00-000058020000}"/>
            </a:ext>
          </a:extLst>
        </xdr:cNvPr>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167352</xdr:rowOff>
    </xdr:from>
    <xdr:ext cx="469744" cy="259045"/>
    <xdr:sp macro="" textlink="">
      <xdr:nvSpPr>
        <xdr:cNvPr id="602" name="【公民館】&#10;一人当たり面積最大値テキスト">
          <a:extLst>
            <a:ext uri="{FF2B5EF4-FFF2-40B4-BE49-F238E27FC236}">
              <a16:creationId xmlns:a16="http://schemas.microsoft.com/office/drawing/2014/main" id="{00000000-0008-0000-0E00-00005A020000}"/>
            </a:ext>
          </a:extLst>
        </xdr:cNvPr>
        <xdr:cNvSpPr txBox="1"/>
      </xdr:nvSpPr>
      <xdr:spPr>
        <a:xfrm>
          <a:off x="22199600" y="1714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49225</xdr:rowOff>
    </xdr:from>
    <xdr:to>
      <xdr:col>116</xdr:col>
      <xdr:colOff>152400</xdr:colOff>
      <xdr:row>101</xdr:row>
      <xdr:rowOff>49225</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22072600" y="1736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8501</xdr:rowOff>
    </xdr:from>
    <xdr:ext cx="469744" cy="259045"/>
    <xdr:sp macro="" textlink="">
      <xdr:nvSpPr>
        <xdr:cNvPr id="604" name="【公民館】&#10;一人当たり面積平均値テキスト">
          <a:extLst>
            <a:ext uri="{FF2B5EF4-FFF2-40B4-BE49-F238E27FC236}">
              <a16:creationId xmlns:a16="http://schemas.microsoft.com/office/drawing/2014/main" id="{00000000-0008-0000-0E00-00005C020000}"/>
            </a:ext>
          </a:extLst>
        </xdr:cNvPr>
        <xdr:cNvSpPr txBox="1"/>
      </xdr:nvSpPr>
      <xdr:spPr>
        <a:xfrm>
          <a:off x="22199600" y="1818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157074</xdr:rowOff>
    </xdr:from>
    <xdr:to>
      <xdr:col>116</xdr:col>
      <xdr:colOff>114300</xdr:colOff>
      <xdr:row>107</xdr:row>
      <xdr:rowOff>87224</xdr:rowOff>
    </xdr:to>
    <xdr:sp macro="" textlink="">
      <xdr:nvSpPr>
        <xdr:cNvPr id="605" name="フローチャート: 判断 604">
          <a:extLst>
            <a:ext uri="{FF2B5EF4-FFF2-40B4-BE49-F238E27FC236}">
              <a16:creationId xmlns:a16="http://schemas.microsoft.com/office/drawing/2014/main" id="{00000000-0008-0000-0E00-00005D020000}"/>
            </a:ext>
          </a:extLst>
        </xdr:cNvPr>
        <xdr:cNvSpPr/>
      </xdr:nvSpPr>
      <xdr:spPr>
        <a:xfrm>
          <a:off x="22110700" y="1833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168960</xdr:rowOff>
    </xdr:from>
    <xdr:to>
      <xdr:col>112</xdr:col>
      <xdr:colOff>38100</xdr:colOff>
      <xdr:row>107</xdr:row>
      <xdr:rowOff>99110</xdr:rowOff>
    </xdr:to>
    <xdr:sp macro="" textlink="">
      <xdr:nvSpPr>
        <xdr:cNvPr id="606" name="フローチャート: 判断 605">
          <a:extLst>
            <a:ext uri="{FF2B5EF4-FFF2-40B4-BE49-F238E27FC236}">
              <a16:creationId xmlns:a16="http://schemas.microsoft.com/office/drawing/2014/main" id="{00000000-0008-0000-0E00-00005E020000}"/>
            </a:ext>
          </a:extLst>
        </xdr:cNvPr>
        <xdr:cNvSpPr/>
      </xdr:nvSpPr>
      <xdr:spPr>
        <a:xfrm>
          <a:off x="21272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168047</xdr:rowOff>
    </xdr:from>
    <xdr:to>
      <xdr:col>107</xdr:col>
      <xdr:colOff>101600</xdr:colOff>
      <xdr:row>107</xdr:row>
      <xdr:rowOff>98197</xdr:rowOff>
    </xdr:to>
    <xdr:sp macro="" textlink="">
      <xdr:nvSpPr>
        <xdr:cNvPr id="607" name="フローチャート: 判断 606">
          <a:extLst>
            <a:ext uri="{FF2B5EF4-FFF2-40B4-BE49-F238E27FC236}">
              <a16:creationId xmlns:a16="http://schemas.microsoft.com/office/drawing/2014/main" id="{00000000-0008-0000-0E00-00005F020000}"/>
            </a:ext>
          </a:extLst>
        </xdr:cNvPr>
        <xdr:cNvSpPr/>
      </xdr:nvSpPr>
      <xdr:spPr>
        <a:xfrm>
          <a:off x="20383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608" name="フローチャート: 判断 607">
          <a:extLst>
            <a:ext uri="{FF2B5EF4-FFF2-40B4-BE49-F238E27FC236}">
              <a16:creationId xmlns:a16="http://schemas.microsoft.com/office/drawing/2014/main" id="{00000000-0008-0000-0E00-000060020000}"/>
            </a:ext>
          </a:extLst>
        </xdr:cNvPr>
        <xdr:cNvSpPr/>
      </xdr:nvSpPr>
      <xdr:spPr>
        <a:xfrm>
          <a:off x="19494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31801</xdr:rowOff>
    </xdr:from>
    <xdr:to>
      <xdr:col>98</xdr:col>
      <xdr:colOff>38100</xdr:colOff>
      <xdr:row>107</xdr:row>
      <xdr:rowOff>133401</xdr:rowOff>
    </xdr:to>
    <xdr:sp macro="" textlink="">
      <xdr:nvSpPr>
        <xdr:cNvPr id="609" name="フローチャート: 判断 608">
          <a:extLst>
            <a:ext uri="{FF2B5EF4-FFF2-40B4-BE49-F238E27FC236}">
              <a16:creationId xmlns:a16="http://schemas.microsoft.com/office/drawing/2014/main" id="{00000000-0008-0000-0E00-000061020000}"/>
            </a:ext>
          </a:extLst>
        </xdr:cNvPr>
        <xdr:cNvSpPr/>
      </xdr:nvSpPr>
      <xdr:spPr>
        <a:xfrm>
          <a:off x="18605500" y="1837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00000000-0008-0000-0E00-000066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127812</xdr:rowOff>
    </xdr:from>
    <xdr:to>
      <xdr:col>116</xdr:col>
      <xdr:colOff>114300</xdr:colOff>
      <xdr:row>108</xdr:row>
      <xdr:rowOff>57962</xdr:rowOff>
    </xdr:to>
    <xdr:sp macro="" textlink="">
      <xdr:nvSpPr>
        <xdr:cNvPr id="615" name="楕円 614">
          <a:extLst>
            <a:ext uri="{FF2B5EF4-FFF2-40B4-BE49-F238E27FC236}">
              <a16:creationId xmlns:a16="http://schemas.microsoft.com/office/drawing/2014/main" id="{00000000-0008-0000-0E00-000067020000}"/>
            </a:ext>
          </a:extLst>
        </xdr:cNvPr>
        <xdr:cNvSpPr/>
      </xdr:nvSpPr>
      <xdr:spPr>
        <a:xfrm>
          <a:off x="22110700" y="1847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42739</xdr:rowOff>
    </xdr:from>
    <xdr:ext cx="469744" cy="259045"/>
    <xdr:sp macro="" textlink="">
      <xdr:nvSpPr>
        <xdr:cNvPr id="616" name="【公民館】&#10;一人当たり面積該当値テキスト">
          <a:extLst>
            <a:ext uri="{FF2B5EF4-FFF2-40B4-BE49-F238E27FC236}">
              <a16:creationId xmlns:a16="http://schemas.microsoft.com/office/drawing/2014/main" id="{00000000-0008-0000-0E00-000068020000}"/>
            </a:ext>
          </a:extLst>
        </xdr:cNvPr>
        <xdr:cNvSpPr txBox="1"/>
      </xdr:nvSpPr>
      <xdr:spPr>
        <a:xfrm>
          <a:off x="22199600" y="1838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128270</xdr:rowOff>
    </xdr:from>
    <xdr:to>
      <xdr:col>112</xdr:col>
      <xdr:colOff>38100</xdr:colOff>
      <xdr:row>108</xdr:row>
      <xdr:rowOff>58420</xdr:rowOff>
    </xdr:to>
    <xdr:sp macro="" textlink="">
      <xdr:nvSpPr>
        <xdr:cNvPr id="617" name="楕円 616">
          <a:extLst>
            <a:ext uri="{FF2B5EF4-FFF2-40B4-BE49-F238E27FC236}">
              <a16:creationId xmlns:a16="http://schemas.microsoft.com/office/drawing/2014/main" id="{00000000-0008-0000-0E00-000069020000}"/>
            </a:ext>
          </a:extLst>
        </xdr:cNvPr>
        <xdr:cNvSpPr/>
      </xdr:nvSpPr>
      <xdr:spPr>
        <a:xfrm>
          <a:off x="21272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7162</xdr:rowOff>
    </xdr:from>
    <xdr:to>
      <xdr:col>116</xdr:col>
      <xdr:colOff>63500</xdr:colOff>
      <xdr:row>108</xdr:row>
      <xdr:rowOff>7620</xdr:rowOff>
    </xdr:to>
    <xdr:cxnSp macro="">
      <xdr:nvCxnSpPr>
        <xdr:cNvPr id="618" name="直線コネクタ 617">
          <a:extLst>
            <a:ext uri="{FF2B5EF4-FFF2-40B4-BE49-F238E27FC236}">
              <a16:creationId xmlns:a16="http://schemas.microsoft.com/office/drawing/2014/main" id="{00000000-0008-0000-0E00-00006A020000}"/>
            </a:ext>
          </a:extLst>
        </xdr:cNvPr>
        <xdr:cNvCxnSpPr/>
      </xdr:nvCxnSpPr>
      <xdr:spPr>
        <a:xfrm flipV="1">
          <a:off x="21323300" y="18523762"/>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129184</xdr:rowOff>
    </xdr:from>
    <xdr:to>
      <xdr:col>107</xdr:col>
      <xdr:colOff>101600</xdr:colOff>
      <xdr:row>108</xdr:row>
      <xdr:rowOff>59334</xdr:rowOff>
    </xdr:to>
    <xdr:sp macro="" textlink="">
      <xdr:nvSpPr>
        <xdr:cNvPr id="619" name="楕円 618">
          <a:extLst>
            <a:ext uri="{FF2B5EF4-FFF2-40B4-BE49-F238E27FC236}">
              <a16:creationId xmlns:a16="http://schemas.microsoft.com/office/drawing/2014/main" id="{00000000-0008-0000-0E00-00006B020000}"/>
            </a:ext>
          </a:extLst>
        </xdr:cNvPr>
        <xdr:cNvSpPr/>
      </xdr:nvSpPr>
      <xdr:spPr>
        <a:xfrm>
          <a:off x="20383500" y="1847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7620</xdr:rowOff>
    </xdr:from>
    <xdr:to>
      <xdr:col>111</xdr:col>
      <xdr:colOff>177800</xdr:colOff>
      <xdr:row>108</xdr:row>
      <xdr:rowOff>8534</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flipV="1">
          <a:off x="20434300" y="1852422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129642</xdr:rowOff>
    </xdr:from>
    <xdr:to>
      <xdr:col>102</xdr:col>
      <xdr:colOff>165100</xdr:colOff>
      <xdr:row>108</xdr:row>
      <xdr:rowOff>59792</xdr:rowOff>
    </xdr:to>
    <xdr:sp macro="" textlink="">
      <xdr:nvSpPr>
        <xdr:cNvPr id="621" name="楕円 620">
          <a:extLst>
            <a:ext uri="{FF2B5EF4-FFF2-40B4-BE49-F238E27FC236}">
              <a16:creationId xmlns:a16="http://schemas.microsoft.com/office/drawing/2014/main" id="{00000000-0008-0000-0E00-00006D020000}"/>
            </a:ext>
          </a:extLst>
        </xdr:cNvPr>
        <xdr:cNvSpPr/>
      </xdr:nvSpPr>
      <xdr:spPr>
        <a:xfrm>
          <a:off x="19494500" y="1847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8534</xdr:rowOff>
    </xdr:from>
    <xdr:to>
      <xdr:col>107</xdr:col>
      <xdr:colOff>50800</xdr:colOff>
      <xdr:row>108</xdr:row>
      <xdr:rowOff>8992</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flipV="1">
          <a:off x="19545300" y="1852513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115637</xdr:rowOff>
    </xdr:from>
    <xdr:ext cx="469744" cy="259045"/>
    <xdr:sp macro="" textlink="">
      <xdr:nvSpPr>
        <xdr:cNvPr id="623" name="n_1aveValue【公民館】&#10;一人当たり面積">
          <a:extLst>
            <a:ext uri="{FF2B5EF4-FFF2-40B4-BE49-F238E27FC236}">
              <a16:creationId xmlns:a16="http://schemas.microsoft.com/office/drawing/2014/main" id="{00000000-0008-0000-0E00-00006F020000}"/>
            </a:ext>
          </a:extLst>
        </xdr:cNvPr>
        <xdr:cNvSpPr txBox="1"/>
      </xdr:nvSpPr>
      <xdr:spPr>
        <a:xfrm>
          <a:off x="21075727" y="181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114724</xdr:rowOff>
    </xdr:from>
    <xdr:ext cx="469744" cy="259045"/>
    <xdr:sp macro="" textlink="">
      <xdr:nvSpPr>
        <xdr:cNvPr id="624" name="n_2aveValue【公民館】&#10;一人当たり面積">
          <a:extLst>
            <a:ext uri="{FF2B5EF4-FFF2-40B4-BE49-F238E27FC236}">
              <a16:creationId xmlns:a16="http://schemas.microsoft.com/office/drawing/2014/main" id="{00000000-0008-0000-0E00-000070020000}"/>
            </a:ext>
          </a:extLst>
        </xdr:cNvPr>
        <xdr:cNvSpPr txBox="1"/>
      </xdr:nvSpPr>
      <xdr:spPr>
        <a:xfrm>
          <a:off x="201994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97807</xdr:rowOff>
    </xdr:from>
    <xdr:ext cx="469744" cy="259045"/>
    <xdr:sp macro="" textlink="">
      <xdr:nvSpPr>
        <xdr:cNvPr id="625" name="n_3aveValue【公民館】&#10;一人当たり面積">
          <a:extLst>
            <a:ext uri="{FF2B5EF4-FFF2-40B4-BE49-F238E27FC236}">
              <a16:creationId xmlns:a16="http://schemas.microsoft.com/office/drawing/2014/main" id="{00000000-0008-0000-0E00-000071020000}"/>
            </a:ext>
          </a:extLst>
        </xdr:cNvPr>
        <xdr:cNvSpPr txBox="1"/>
      </xdr:nvSpPr>
      <xdr:spPr>
        <a:xfrm>
          <a:off x="19310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149928</xdr:rowOff>
    </xdr:from>
    <xdr:ext cx="469744" cy="259045"/>
    <xdr:sp macro="" textlink="">
      <xdr:nvSpPr>
        <xdr:cNvPr id="626" name="n_4aveValue【公民館】&#10;一人当たり面積">
          <a:extLst>
            <a:ext uri="{FF2B5EF4-FFF2-40B4-BE49-F238E27FC236}">
              <a16:creationId xmlns:a16="http://schemas.microsoft.com/office/drawing/2014/main" id="{00000000-0008-0000-0E00-000072020000}"/>
            </a:ext>
          </a:extLst>
        </xdr:cNvPr>
        <xdr:cNvSpPr txBox="1"/>
      </xdr:nvSpPr>
      <xdr:spPr>
        <a:xfrm>
          <a:off x="18421427" y="1815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49547</xdr:rowOff>
    </xdr:from>
    <xdr:ext cx="469744" cy="259045"/>
    <xdr:sp macro="" textlink="">
      <xdr:nvSpPr>
        <xdr:cNvPr id="627" name="n_1mainValue【公民館】&#10;一人当たり面積">
          <a:extLst>
            <a:ext uri="{FF2B5EF4-FFF2-40B4-BE49-F238E27FC236}">
              <a16:creationId xmlns:a16="http://schemas.microsoft.com/office/drawing/2014/main" id="{00000000-0008-0000-0E00-000073020000}"/>
            </a:ext>
          </a:extLst>
        </xdr:cNvPr>
        <xdr:cNvSpPr txBox="1"/>
      </xdr:nvSpPr>
      <xdr:spPr>
        <a:xfrm>
          <a:off x="21075727"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50461</xdr:rowOff>
    </xdr:from>
    <xdr:ext cx="469744" cy="259045"/>
    <xdr:sp macro="" textlink="">
      <xdr:nvSpPr>
        <xdr:cNvPr id="628" name="n_2mainValue【公民館】&#10;一人当たり面積">
          <a:extLst>
            <a:ext uri="{FF2B5EF4-FFF2-40B4-BE49-F238E27FC236}">
              <a16:creationId xmlns:a16="http://schemas.microsoft.com/office/drawing/2014/main" id="{00000000-0008-0000-0E00-000074020000}"/>
            </a:ext>
          </a:extLst>
        </xdr:cNvPr>
        <xdr:cNvSpPr txBox="1"/>
      </xdr:nvSpPr>
      <xdr:spPr>
        <a:xfrm>
          <a:off x="20199427" y="1856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50919</xdr:rowOff>
    </xdr:from>
    <xdr:ext cx="469744" cy="259045"/>
    <xdr:sp macro="" textlink="">
      <xdr:nvSpPr>
        <xdr:cNvPr id="629" name="n_3mainValue【公民館】&#10;一人当たり面積">
          <a:extLst>
            <a:ext uri="{FF2B5EF4-FFF2-40B4-BE49-F238E27FC236}">
              <a16:creationId xmlns:a16="http://schemas.microsoft.com/office/drawing/2014/main" id="{00000000-0008-0000-0E00-000075020000}"/>
            </a:ext>
          </a:extLst>
        </xdr:cNvPr>
        <xdr:cNvSpPr txBox="1"/>
      </xdr:nvSpPr>
      <xdr:spPr>
        <a:xfrm>
          <a:off x="19310427" y="1856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類似団体と比較して特に有形固定資産減価償却率が高くなっている施設は保育所、公民館であり、学校施設においてもやや高くなっている。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保育所については、平成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年度に中部保育園と南部保育園を統合し、運営の効率を高めるとともに日々の修繕を行うことで維持管理経費の減少及び施設の老朽化対策に取り組んでいる。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公民館については、建設から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年以上が経過し、耐用年数である</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年に近づきつつあるが、適切に日々の修繕を行っているため、使用する上での問題は無い。</a:t>
          </a:r>
        </a:p>
        <a:p>
          <a:r>
            <a:rPr kumimoji="1" lang="ja-JP" altLang="en-US" sz="1300">
              <a:latin typeface="ＭＳ Ｐゴシック" panose="020B0600070205080204" pitchFamily="50" charset="-128"/>
              <a:ea typeface="ＭＳ Ｐゴシック" panose="020B0600070205080204" pitchFamily="50" charset="-128"/>
            </a:rPr>
            <a:t>学校については、小学校において令和２年度に</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老朽化対策のため大規模改修を予定している。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6,257
5,791
15.74
3,540,638
3,393,053
125,235
2,053,767
3,242,548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170906</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25886"/>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3283</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0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170906</xdr:rowOff>
    </xdr:from>
    <xdr:to>
      <xdr:col>24</xdr:col>
      <xdr:colOff>152400</xdr:colOff>
      <xdr:row>41</xdr:row>
      <xdr:rowOff>170906</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0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65876</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409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87449</xdr:rowOff>
    </xdr:from>
    <xdr:to>
      <xdr:col>24</xdr:col>
      <xdr:colOff>114300</xdr:colOff>
      <xdr:row>38</xdr:row>
      <xdr:rowOff>17599</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102144</xdr:rowOff>
    </xdr:from>
    <xdr:to>
      <xdr:col>20</xdr:col>
      <xdr:colOff>38100</xdr:colOff>
      <xdr:row>37</xdr:row>
      <xdr:rowOff>32294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23421</xdr:rowOff>
    </xdr:from>
    <xdr:ext cx="405111" cy="259045"/>
    <xdr:sp macro="" textlink="">
      <xdr:nvSpPr>
        <xdr:cNvPr id="66" name="n_1aveValue【図書館】&#10;有形固定資産減価償却率">
          <a:extLst>
            <a:ext uri="{FF2B5EF4-FFF2-40B4-BE49-F238E27FC236}">
              <a16:creationId xmlns:a16="http://schemas.microsoft.com/office/drawing/2014/main" id="{00000000-0008-0000-0F00-000042000000}"/>
            </a:ext>
          </a:extLst>
        </xdr:cNvPr>
        <xdr:cNvSpPr txBox="1"/>
      </xdr:nvSpPr>
      <xdr:spPr>
        <a:xfrm>
          <a:off x="3582044" y="636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49893</xdr:rowOff>
    </xdr:from>
    <xdr:to>
      <xdr:col>15</xdr:col>
      <xdr:colOff>101600</xdr:colOff>
      <xdr:row>36</xdr:row>
      <xdr:rowOff>151493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2857500" y="622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142620</xdr:rowOff>
    </xdr:from>
    <xdr:ext cx="405111" cy="259045"/>
    <xdr:sp macro="" textlink="">
      <xdr:nvSpPr>
        <xdr:cNvPr id="68" name="n_2aveValue【図書館】&#10;有形固定資産減価償却率">
          <a:extLst>
            <a:ext uri="{FF2B5EF4-FFF2-40B4-BE49-F238E27FC236}">
              <a16:creationId xmlns:a16="http://schemas.microsoft.com/office/drawing/2014/main" id="{00000000-0008-0000-0F00-000044000000}"/>
            </a:ext>
          </a:extLst>
        </xdr:cNvPr>
        <xdr:cNvSpPr txBox="1"/>
      </xdr:nvSpPr>
      <xdr:spPr>
        <a:xfrm>
          <a:off x="2705744" y="631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165826</xdr:rowOff>
    </xdr:from>
    <xdr:to>
      <xdr:col>10</xdr:col>
      <xdr:colOff>165100</xdr:colOff>
      <xdr:row>37</xdr:row>
      <xdr:rowOff>95976</xdr:rowOff>
    </xdr:to>
    <xdr:sp macro="" textlink="">
      <xdr:nvSpPr>
        <xdr:cNvPr id="69" name="フローチャート: 判断 68">
          <a:extLst>
            <a:ext uri="{FF2B5EF4-FFF2-40B4-BE49-F238E27FC236}">
              <a16:creationId xmlns:a16="http://schemas.microsoft.com/office/drawing/2014/main" id="{00000000-0008-0000-0F00-000045000000}"/>
            </a:ext>
          </a:extLst>
        </xdr:cNvPr>
        <xdr:cNvSpPr/>
      </xdr:nvSpPr>
      <xdr:spPr>
        <a:xfrm>
          <a:off x="1968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35</xdr:row>
      <xdr:rowOff>112503</xdr:rowOff>
    </xdr:from>
    <xdr:ext cx="405111" cy="259045"/>
    <xdr:sp macro="" textlink="">
      <xdr:nvSpPr>
        <xdr:cNvPr id="70" name="n_3aveValue【図書館】&#10;有形固定資産減価償却率">
          <a:extLst>
            <a:ext uri="{FF2B5EF4-FFF2-40B4-BE49-F238E27FC236}">
              <a16:creationId xmlns:a16="http://schemas.microsoft.com/office/drawing/2014/main" id="{00000000-0008-0000-0F00-000046000000}"/>
            </a:ext>
          </a:extLst>
        </xdr:cNvPr>
        <xdr:cNvSpPr txBox="1"/>
      </xdr:nvSpPr>
      <xdr:spPr>
        <a:xfrm>
          <a:off x="1816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134801</xdr:rowOff>
    </xdr:from>
    <xdr:to>
      <xdr:col>6</xdr:col>
      <xdr:colOff>38100</xdr:colOff>
      <xdr:row>37</xdr:row>
      <xdr:rowOff>64951</xdr:rowOff>
    </xdr:to>
    <xdr:sp macro="" textlink="">
      <xdr:nvSpPr>
        <xdr:cNvPr id="71" name="フローチャート: 判断 70">
          <a:extLst>
            <a:ext uri="{FF2B5EF4-FFF2-40B4-BE49-F238E27FC236}">
              <a16:creationId xmlns:a16="http://schemas.microsoft.com/office/drawing/2014/main" id="{00000000-0008-0000-0F00-000047000000}"/>
            </a:ext>
          </a:extLst>
        </xdr:cNvPr>
        <xdr:cNvSpPr/>
      </xdr:nvSpPr>
      <xdr:spPr>
        <a:xfrm>
          <a:off x="1079500" y="63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35</xdr:row>
      <xdr:rowOff>81478</xdr:rowOff>
    </xdr:from>
    <xdr:ext cx="405111" cy="259045"/>
    <xdr:sp macro="" textlink="">
      <xdr:nvSpPr>
        <xdr:cNvPr id="72" name="n_4aveValue【図書館】&#10;有形固定資産減価償却率">
          <a:extLst>
            <a:ext uri="{FF2B5EF4-FFF2-40B4-BE49-F238E27FC236}">
              <a16:creationId xmlns:a16="http://schemas.microsoft.com/office/drawing/2014/main" id="{00000000-0008-0000-0F00-000048000000}"/>
            </a:ext>
          </a:extLst>
        </xdr:cNvPr>
        <xdr:cNvSpPr txBox="1"/>
      </xdr:nvSpPr>
      <xdr:spPr>
        <a:xfrm>
          <a:off x="9277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F00-00004A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00000000-0008-0000-0F00-00004B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00000000-0008-0000-0F00-00004C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a:extLst>
            <a:ext uri="{FF2B5EF4-FFF2-40B4-BE49-F238E27FC236}">
              <a16:creationId xmlns:a16="http://schemas.microsoft.com/office/drawing/2014/main" id="{00000000-0008-0000-0F00-00004D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17236</xdr:rowOff>
    </xdr:from>
    <xdr:to>
      <xdr:col>24</xdr:col>
      <xdr:colOff>114300</xdr:colOff>
      <xdr:row>33</xdr:row>
      <xdr:rowOff>118836</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4584700" y="56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141713</xdr:rowOff>
    </xdr:from>
    <xdr:ext cx="340478" cy="259045"/>
    <xdr:sp macro="" textlink="">
      <xdr:nvSpPr>
        <xdr:cNvPr id="79" name="【図書館】&#10;有形固定資産減価償却率該当値テキスト">
          <a:extLst>
            <a:ext uri="{FF2B5EF4-FFF2-40B4-BE49-F238E27FC236}">
              <a16:creationId xmlns:a16="http://schemas.microsoft.com/office/drawing/2014/main" id="{00000000-0008-0000-0F00-00004F000000}"/>
            </a:ext>
          </a:extLst>
        </xdr:cNvPr>
        <xdr:cNvSpPr txBox="1"/>
      </xdr:nvSpPr>
      <xdr:spPr>
        <a:xfrm>
          <a:off x="4673600" y="5628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156028</xdr:rowOff>
    </xdr:from>
    <xdr:to>
      <xdr:col>20</xdr:col>
      <xdr:colOff>38100</xdr:colOff>
      <xdr:row>33</xdr:row>
      <xdr:rowOff>86178</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3746500" y="56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35378</xdr:rowOff>
    </xdr:from>
    <xdr:to>
      <xdr:col>24</xdr:col>
      <xdr:colOff>63500</xdr:colOff>
      <xdr:row>33</xdr:row>
      <xdr:rowOff>68036</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3797300" y="569322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123372</xdr:rowOff>
    </xdr:from>
    <xdr:to>
      <xdr:col>15</xdr:col>
      <xdr:colOff>101600</xdr:colOff>
      <xdr:row>33</xdr:row>
      <xdr:rowOff>53522</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2857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2722</xdr:rowOff>
    </xdr:from>
    <xdr:to>
      <xdr:col>19</xdr:col>
      <xdr:colOff>177800</xdr:colOff>
      <xdr:row>33</xdr:row>
      <xdr:rowOff>35378</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2908300" y="5660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31</xdr:row>
      <xdr:rowOff>102705</xdr:rowOff>
    </xdr:from>
    <xdr:ext cx="340478" cy="259045"/>
    <xdr:sp macro="" textlink="">
      <xdr:nvSpPr>
        <xdr:cNvPr id="84" name="n_1mainValue【図書館】&#10;有形固定資産減価償却率">
          <a:extLst>
            <a:ext uri="{FF2B5EF4-FFF2-40B4-BE49-F238E27FC236}">
              <a16:creationId xmlns:a16="http://schemas.microsoft.com/office/drawing/2014/main" id="{00000000-0008-0000-0F00-000054000000}"/>
            </a:ext>
          </a:extLst>
        </xdr:cNvPr>
        <xdr:cNvSpPr txBox="1"/>
      </xdr:nvSpPr>
      <xdr:spPr>
        <a:xfrm>
          <a:off x="3614361" y="5417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70049</xdr:rowOff>
    </xdr:from>
    <xdr:ext cx="340478" cy="259045"/>
    <xdr:sp macro="" textlink="">
      <xdr:nvSpPr>
        <xdr:cNvPr id="85" name="n_2mainValue【図書館】&#10;有形固定資産減価償却率">
          <a:extLst>
            <a:ext uri="{FF2B5EF4-FFF2-40B4-BE49-F238E27FC236}">
              <a16:creationId xmlns:a16="http://schemas.microsoft.com/office/drawing/2014/main" id="{00000000-0008-0000-0F00-000055000000}"/>
            </a:ext>
          </a:extLst>
        </xdr:cNvPr>
        <xdr:cNvSpPr txBox="1"/>
      </xdr:nvSpPr>
      <xdr:spPr>
        <a:xfrm>
          <a:off x="2738061" y="538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00000000-0008-0000-0F00-000056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00000000-0008-0000-0F00-000057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00000000-0008-0000-0F00-000058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00000000-0008-0000-0F00-000059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00000000-0008-0000-0F00-00005E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a:extLst>
            <a:ext uri="{FF2B5EF4-FFF2-40B4-BE49-F238E27FC236}">
              <a16:creationId xmlns:a16="http://schemas.microsoft.com/office/drawing/2014/main" id="{00000000-0008-0000-0F00-000060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a:extLst>
            <a:ext uri="{FF2B5EF4-FFF2-40B4-BE49-F238E27FC236}">
              <a16:creationId xmlns:a16="http://schemas.microsoft.com/office/drawing/2014/main" id="{00000000-0008-0000-0F00-000061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a:extLst>
            <a:ext uri="{FF2B5EF4-FFF2-40B4-BE49-F238E27FC236}">
              <a16:creationId xmlns:a16="http://schemas.microsoft.com/office/drawing/2014/main" id="{00000000-0008-0000-0F00-000062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00000000-0008-0000-0F00-00006E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61504</xdr:rowOff>
    </xdr:from>
    <xdr:to>
      <xdr:col>54</xdr:col>
      <xdr:colOff>189865</xdr:colOff>
      <xdr:row>42</xdr:row>
      <xdr:rowOff>27215</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flipV="1">
          <a:off x="10476865" y="5719354"/>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2" name="【図書館】&#10;一人当たり面積最小値テキスト">
          <a:extLst>
            <a:ext uri="{FF2B5EF4-FFF2-40B4-BE49-F238E27FC236}">
              <a16:creationId xmlns:a16="http://schemas.microsoft.com/office/drawing/2014/main" id="{00000000-0008-0000-0F00-000070000000}"/>
            </a:ext>
          </a:extLst>
        </xdr:cNvPr>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8181</xdr:rowOff>
    </xdr:from>
    <xdr:ext cx="469744" cy="259045"/>
    <xdr:sp macro="" textlink="">
      <xdr:nvSpPr>
        <xdr:cNvPr id="114" name="【図書館】&#10;一人当たり面積最大値テキスト">
          <a:extLst>
            <a:ext uri="{FF2B5EF4-FFF2-40B4-BE49-F238E27FC236}">
              <a16:creationId xmlns:a16="http://schemas.microsoft.com/office/drawing/2014/main" id="{00000000-0008-0000-0F00-000072000000}"/>
            </a:ext>
          </a:extLst>
        </xdr:cNvPr>
        <xdr:cNvSpPr txBox="1"/>
      </xdr:nvSpPr>
      <xdr:spPr>
        <a:xfrm>
          <a:off x="10515600" y="549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61504</xdr:rowOff>
    </xdr:from>
    <xdr:to>
      <xdr:col>55</xdr:col>
      <xdr:colOff>88900</xdr:colOff>
      <xdr:row>33</xdr:row>
      <xdr:rowOff>61504</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57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12354</xdr:rowOff>
    </xdr:from>
    <xdr:ext cx="469744" cy="259045"/>
    <xdr:sp macro="" textlink="">
      <xdr:nvSpPr>
        <xdr:cNvPr id="116" name="【図書館】&#10;一人当たり面積平均値テキスト">
          <a:extLst>
            <a:ext uri="{FF2B5EF4-FFF2-40B4-BE49-F238E27FC236}">
              <a16:creationId xmlns:a16="http://schemas.microsoft.com/office/drawing/2014/main" id="{00000000-0008-0000-0F00-000074000000}"/>
            </a:ext>
          </a:extLst>
        </xdr:cNvPr>
        <xdr:cNvSpPr txBox="1"/>
      </xdr:nvSpPr>
      <xdr:spPr>
        <a:xfrm>
          <a:off x="10515600" y="6698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160927</xdr:rowOff>
    </xdr:from>
    <xdr:to>
      <xdr:col>55</xdr:col>
      <xdr:colOff>50800</xdr:colOff>
      <xdr:row>40</xdr:row>
      <xdr:rowOff>91077</xdr:rowOff>
    </xdr:to>
    <xdr:sp macro="" textlink="">
      <xdr:nvSpPr>
        <xdr:cNvPr id="117" name="フローチャート: 判断 116">
          <a:extLst>
            <a:ext uri="{FF2B5EF4-FFF2-40B4-BE49-F238E27FC236}">
              <a16:creationId xmlns:a16="http://schemas.microsoft.com/office/drawing/2014/main" id="{00000000-0008-0000-0F00-000075000000}"/>
            </a:ext>
          </a:extLst>
        </xdr:cNvPr>
        <xdr:cNvSpPr/>
      </xdr:nvSpPr>
      <xdr:spPr>
        <a:xfrm>
          <a:off x="104267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147865</xdr:rowOff>
    </xdr:from>
    <xdr:to>
      <xdr:col>50</xdr:col>
      <xdr:colOff>165100</xdr:colOff>
      <xdr:row>40</xdr:row>
      <xdr:rowOff>78015</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9588500" y="68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94542</xdr:rowOff>
    </xdr:from>
    <xdr:ext cx="469744" cy="259045"/>
    <xdr:sp macro="" textlink="">
      <xdr:nvSpPr>
        <xdr:cNvPr id="119" name="n_1aveValue【図書館】&#10;一人当たり面積">
          <a:extLst>
            <a:ext uri="{FF2B5EF4-FFF2-40B4-BE49-F238E27FC236}">
              <a16:creationId xmlns:a16="http://schemas.microsoft.com/office/drawing/2014/main" id="{00000000-0008-0000-0F00-000077000000}"/>
            </a:ext>
          </a:extLst>
        </xdr:cNvPr>
        <xdr:cNvSpPr txBox="1"/>
      </xdr:nvSpPr>
      <xdr:spPr>
        <a:xfrm>
          <a:off x="9391727" y="660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144599</xdr:rowOff>
    </xdr:from>
    <xdr:to>
      <xdr:col>46</xdr:col>
      <xdr:colOff>38100</xdr:colOff>
      <xdr:row>40</xdr:row>
      <xdr:rowOff>74749</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699500" y="683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91276</xdr:rowOff>
    </xdr:from>
    <xdr:ext cx="469744" cy="259045"/>
    <xdr:sp macro="" textlink="">
      <xdr:nvSpPr>
        <xdr:cNvPr id="121" name="n_2aveValue【図書館】&#10;一人当たり面積">
          <a:extLst>
            <a:ext uri="{FF2B5EF4-FFF2-40B4-BE49-F238E27FC236}">
              <a16:creationId xmlns:a16="http://schemas.microsoft.com/office/drawing/2014/main" id="{00000000-0008-0000-0F00-000079000000}"/>
            </a:ext>
          </a:extLst>
        </xdr:cNvPr>
        <xdr:cNvSpPr txBox="1"/>
      </xdr:nvSpPr>
      <xdr:spPr>
        <a:xfrm>
          <a:off x="8515427" y="660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160927</xdr:rowOff>
    </xdr:from>
    <xdr:to>
      <xdr:col>41</xdr:col>
      <xdr:colOff>101600</xdr:colOff>
      <xdr:row>40</xdr:row>
      <xdr:rowOff>91077</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38</xdr:row>
      <xdr:rowOff>107604</xdr:rowOff>
    </xdr:from>
    <xdr:ext cx="469744" cy="259045"/>
    <xdr:sp macro="" textlink="">
      <xdr:nvSpPr>
        <xdr:cNvPr id="123" name="n_3aveValue【図書館】&#10;一人当たり面積">
          <a:extLst>
            <a:ext uri="{FF2B5EF4-FFF2-40B4-BE49-F238E27FC236}">
              <a16:creationId xmlns:a16="http://schemas.microsoft.com/office/drawing/2014/main" id="{00000000-0008-0000-0F00-00007B000000}"/>
            </a:ext>
          </a:extLst>
        </xdr:cNvPr>
        <xdr:cNvSpPr txBox="1"/>
      </xdr:nvSpPr>
      <xdr:spPr>
        <a:xfrm>
          <a:off x="7626427" y="66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125004</xdr:rowOff>
    </xdr:from>
    <xdr:to>
      <xdr:col>36</xdr:col>
      <xdr:colOff>165100</xdr:colOff>
      <xdr:row>40</xdr:row>
      <xdr:rowOff>55154</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921500" y="681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38</xdr:row>
      <xdr:rowOff>71681</xdr:rowOff>
    </xdr:from>
    <xdr:ext cx="469744" cy="259045"/>
    <xdr:sp macro="" textlink="">
      <xdr:nvSpPr>
        <xdr:cNvPr id="125" name="n_4aveValue【図書館】&#10;一人当たり面積">
          <a:extLst>
            <a:ext uri="{FF2B5EF4-FFF2-40B4-BE49-F238E27FC236}">
              <a16:creationId xmlns:a16="http://schemas.microsoft.com/office/drawing/2014/main" id="{00000000-0008-0000-0F00-00007D000000}"/>
            </a:ext>
          </a:extLst>
        </xdr:cNvPr>
        <xdr:cNvSpPr txBox="1"/>
      </xdr:nvSpPr>
      <xdr:spPr>
        <a:xfrm>
          <a:off x="6737427" y="658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xdr:rowOff>
    </xdr:from>
    <xdr:to>
      <xdr:col>55</xdr:col>
      <xdr:colOff>50800</xdr:colOff>
      <xdr:row>40</xdr:row>
      <xdr:rowOff>104140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152417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5806</xdr:rowOff>
    </xdr:from>
    <xdr:to>
      <xdr:col>50</xdr:col>
      <xdr:colOff>165100</xdr:colOff>
      <xdr:row>40</xdr:row>
      <xdr:rowOff>107406</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86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53340</xdr:rowOff>
    </xdr:from>
    <xdr:to>
      <xdr:col>55</xdr:col>
      <xdr:colOff>0</xdr:colOff>
      <xdr:row>40</xdr:row>
      <xdr:rowOff>56606</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9639300" y="691134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9072</xdr:rowOff>
    </xdr:from>
    <xdr:to>
      <xdr:col>46</xdr:col>
      <xdr:colOff>38100</xdr:colOff>
      <xdr:row>40</xdr:row>
      <xdr:rowOff>110672</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86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56606</xdr:rowOff>
    </xdr:from>
    <xdr:to>
      <xdr:col>50</xdr:col>
      <xdr:colOff>114300</xdr:colOff>
      <xdr:row>40</xdr:row>
      <xdr:rowOff>59872</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8750300" y="691460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98533</xdr:rowOff>
    </xdr:from>
    <xdr:ext cx="469744" cy="259045"/>
    <xdr:sp macro="" textlink="">
      <xdr:nvSpPr>
        <xdr:cNvPr id="137" name="n_1mainValue【図書館】&#10;一人当たり面積">
          <a:extLst>
            <a:ext uri="{FF2B5EF4-FFF2-40B4-BE49-F238E27FC236}">
              <a16:creationId xmlns:a16="http://schemas.microsoft.com/office/drawing/2014/main" id="{00000000-0008-0000-0F00-000089000000}"/>
            </a:ext>
          </a:extLst>
        </xdr:cNvPr>
        <xdr:cNvSpPr txBox="1"/>
      </xdr:nvSpPr>
      <xdr:spPr>
        <a:xfrm>
          <a:off x="9391727" y="695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101799</xdr:rowOff>
    </xdr:from>
    <xdr:ext cx="469744" cy="259045"/>
    <xdr:sp macro="" textlink="">
      <xdr:nvSpPr>
        <xdr:cNvPr id="138" name="n_2mainValue【図書館】&#10;一人当たり面積">
          <a:extLst>
            <a:ext uri="{FF2B5EF4-FFF2-40B4-BE49-F238E27FC236}">
              <a16:creationId xmlns:a16="http://schemas.microsoft.com/office/drawing/2014/main" id="{00000000-0008-0000-0F00-00008A000000}"/>
            </a:ext>
          </a:extLst>
        </xdr:cNvPr>
        <xdr:cNvSpPr txBox="1"/>
      </xdr:nvSpPr>
      <xdr:spPr>
        <a:xfrm>
          <a:off x="8515427" y="695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a:extLst>
            <a:ext uri="{FF2B5EF4-FFF2-40B4-BE49-F238E27FC236}">
              <a16:creationId xmlns:a16="http://schemas.microsoft.com/office/drawing/2014/main" id="{00000000-0008-0000-0F00-00008B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a:extLst>
            <a:ext uri="{FF2B5EF4-FFF2-40B4-BE49-F238E27FC236}">
              <a16:creationId xmlns:a16="http://schemas.microsoft.com/office/drawing/2014/main" id="{00000000-0008-0000-0F00-00008C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a:extLst>
            <a:ext uri="{FF2B5EF4-FFF2-40B4-BE49-F238E27FC236}">
              <a16:creationId xmlns:a16="http://schemas.microsoft.com/office/drawing/2014/main" id="{00000000-0008-0000-0F00-00008D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a:extLst>
            <a:ext uri="{FF2B5EF4-FFF2-40B4-BE49-F238E27FC236}">
              <a16:creationId xmlns:a16="http://schemas.microsoft.com/office/drawing/2014/main" id="{00000000-0008-0000-0F00-00008E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a:extLst>
            <a:ext uri="{FF2B5EF4-FFF2-40B4-BE49-F238E27FC236}">
              <a16:creationId xmlns:a16="http://schemas.microsoft.com/office/drawing/2014/main" id="{00000000-0008-0000-0F00-00008F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a:extLst>
            <a:ext uri="{FF2B5EF4-FFF2-40B4-BE49-F238E27FC236}">
              <a16:creationId xmlns:a16="http://schemas.microsoft.com/office/drawing/2014/main" id="{00000000-0008-0000-0F00-000090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a:extLst>
            <a:ext uri="{FF2B5EF4-FFF2-40B4-BE49-F238E27FC236}">
              <a16:creationId xmlns:a16="http://schemas.microsoft.com/office/drawing/2014/main" id="{00000000-0008-0000-0F00-000091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a:extLst>
            <a:ext uri="{FF2B5EF4-FFF2-40B4-BE49-F238E27FC236}">
              <a16:creationId xmlns:a16="http://schemas.microsoft.com/office/drawing/2014/main" id="{00000000-0008-0000-0F00-000093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a:extLst>
            <a:ext uri="{FF2B5EF4-FFF2-40B4-BE49-F238E27FC236}">
              <a16:creationId xmlns:a16="http://schemas.microsoft.com/office/drawing/2014/main" id="{00000000-0008-0000-0F00-000094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a:extLst>
            <a:ext uri="{FF2B5EF4-FFF2-40B4-BE49-F238E27FC236}">
              <a16:creationId xmlns:a16="http://schemas.microsoft.com/office/drawing/2014/main" id="{00000000-0008-0000-0F00-000095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a:extLst>
            <a:ext uri="{FF2B5EF4-FFF2-40B4-BE49-F238E27FC236}">
              <a16:creationId xmlns:a16="http://schemas.microsoft.com/office/drawing/2014/main" id="{00000000-0008-0000-0F00-00009A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a:extLst>
            <a:ext uri="{FF2B5EF4-FFF2-40B4-BE49-F238E27FC236}">
              <a16:creationId xmlns:a16="http://schemas.microsoft.com/office/drawing/2014/main" id="{00000000-0008-0000-0F00-0000A2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133350</xdr:rowOff>
    </xdr:from>
    <xdr:to>
      <xdr:col>24</xdr:col>
      <xdr:colOff>62865</xdr:colOff>
      <xdr:row>64</xdr:row>
      <xdr:rowOff>76200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flipV="1">
          <a:off x="4634865" y="956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4" name="【体育館・プール】&#10;有形固定資産減価償却率最小値テキスト">
          <a:extLst>
            <a:ext uri="{FF2B5EF4-FFF2-40B4-BE49-F238E27FC236}">
              <a16:creationId xmlns:a16="http://schemas.microsoft.com/office/drawing/2014/main" id="{00000000-0008-0000-0F00-0000A4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80027</xdr:rowOff>
    </xdr:from>
    <xdr:ext cx="405111" cy="259045"/>
    <xdr:sp macro="" textlink="">
      <xdr:nvSpPr>
        <xdr:cNvPr id="166" name="【体育館・プール】&#10;有形固定資産減価償却率最大値テキスト">
          <a:extLst>
            <a:ext uri="{FF2B5EF4-FFF2-40B4-BE49-F238E27FC236}">
              <a16:creationId xmlns:a16="http://schemas.microsoft.com/office/drawing/2014/main" id="{00000000-0008-0000-0F00-0000A6000000}"/>
            </a:ext>
          </a:extLst>
        </xdr:cNvPr>
        <xdr:cNvSpPr txBox="1"/>
      </xdr:nvSpPr>
      <xdr:spPr>
        <a:xfrm>
          <a:off x="46736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133350</xdr:rowOff>
    </xdr:from>
    <xdr:to>
      <xdr:col>24</xdr:col>
      <xdr:colOff>152400</xdr:colOff>
      <xdr:row>55</xdr:row>
      <xdr:rowOff>133350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4546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4462</xdr:rowOff>
    </xdr:from>
    <xdr:ext cx="405111" cy="259045"/>
    <xdr:sp macro="" textlink="">
      <xdr:nvSpPr>
        <xdr:cNvPr id="168" name="【体育館・プール】&#10;有形固定資産減価償却率平均値テキスト">
          <a:extLst>
            <a:ext uri="{FF2B5EF4-FFF2-40B4-BE49-F238E27FC236}">
              <a16:creationId xmlns:a16="http://schemas.microsoft.com/office/drawing/2014/main" id="{00000000-0008-0000-0F00-0000A8000000}"/>
            </a:ext>
          </a:extLst>
        </xdr:cNvPr>
        <xdr:cNvSpPr txBox="1"/>
      </xdr:nvSpPr>
      <xdr:spPr>
        <a:xfrm>
          <a:off x="4673600" y="10291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153035</xdr:rowOff>
    </xdr:from>
    <xdr:to>
      <xdr:col>24</xdr:col>
      <xdr:colOff>114300</xdr:colOff>
      <xdr:row>61</xdr:row>
      <xdr:rowOff>83185</xdr:rowOff>
    </xdr:to>
    <xdr:sp macro="" textlink="">
      <xdr:nvSpPr>
        <xdr:cNvPr id="169" name="フローチャート: 判断 168">
          <a:extLst>
            <a:ext uri="{FF2B5EF4-FFF2-40B4-BE49-F238E27FC236}">
              <a16:creationId xmlns:a16="http://schemas.microsoft.com/office/drawing/2014/main" id="{00000000-0008-0000-0F00-0000A9000000}"/>
            </a:ext>
          </a:extLst>
        </xdr:cNvPr>
        <xdr:cNvSpPr/>
      </xdr:nvSpPr>
      <xdr:spPr>
        <a:xfrm>
          <a:off x="4584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84455</xdr:rowOff>
    </xdr:from>
    <xdr:to>
      <xdr:col>20</xdr:col>
      <xdr:colOff>38100</xdr:colOff>
      <xdr:row>61</xdr:row>
      <xdr:rowOff>14605</xdr:rowOff>
    </xdr:to>
    <xdr:sp macro="" textlink="">
      <xdr:nvSpPr>
        <xdr:cNvPr id="170" name="フローチャート: 判断 169">
          <a:extLst>
            <a:ext uri="{FF2B5EF4-FFF2-40B4-BE49-F238E27FC236}">
              <a16:creationId xmlns:a16="http://schemas.microsoft.com/office/drawing/2014/main" id="{00000000-0008-0000-0F00-0000AA000000}"/>
            </a:ext>
          </a:extLst>
        </xdr:cNvPr>
        <xdr:cNvSpPr/>
      </xdr:nvSpPr>
      <xdr:spPr>
        <a:xfrm>
          <a:off x="3746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31132</xdr:rowOff>
    </xdr:from>
    <xdr:ext cx="405111" cy="259045"/>
    <xdr:sp macro="" textlink="">
      <xdr:nvSpPr>
        <xdr:cNvPr id="171" name="n_1aveValue【体育館・プール】&#10;有形固定資産減価償却率">
          <a:extLst>
            <a:ext uri="{FF2B5EF4-FFF2-40B4-BE49-F238E27FC236}">
              <a16:creationId xmlns:a16="http://schemas.microsoft.com/office/drawing/2014/main" id="{00000000-0008-0000-0F00-0000AB000000}"/>
            </a:ext>
          </a:extLst>
        </xdr:cNvPr>
        <xdr:cNvSpPr txBox="1"/>
      </xdr:nvSpPr>
      <xdr:spPr>
        <a:xfrm>
          <a:off x="35820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53975</xdr:rowOff>
    </xdr:from>
    <xdr:to>
      <xdr:col>15</xdr:col>
      <xdr:colOff>101600</xdr:colOff>
      <xdr:row>60</xdr:row>
      <xdr:rowOff>155575</xdr:rowOff>
    </xdr:to>
    <xdr:sp macro="" textlink="">
      <xdr:nvSpPr>
        <xdr:cNvPr id="172" name="フローチャート: 判断 171">
          <a:extLst>
            <a:ext uri="{FF2B5EF4-FFF2-40B4-BE49-F238E27FC236}">
              <a16:creationId xmlns:a16="http://schemas.microsoft.com/office/drawing/2014/main" id="{00000000-0008-0000-0F00-0000AC000000}"/>
            </a:ext>
          </a:extLst>
        </xdr:cNvPr>
        <xdr:cNvSpPr/>
      </xdr:nvSpPr>
      <xdr:spPr>
        <a:xfrm>
          <a:off x="2857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652</xdr:rowOff>
    </xdr:from>
    <xdr:ext cx="405111" cy="259045"/>
    <xdr:sp macro="" textlink="">
      <xdr:nvSpPr>
        <xdr:cNvPr id="173" name="n_2aveValue【体育館・プール】&#10;有形固定資産減価償却率">
          <a:extLst>
            <a:ext uri="{FF2B5EF4-FFF2-40B4-BE49-F238E27FC236}">
              <a16:creationId xmlns:a16="http://schemas.microsoft.com/office/drawing/2014/main" id="{00000000-0008-0000-0F00-0000AD000000}"/>
            </a:ext>
          </a:extLst>
        </xdr:cNvPr>
        <xdr:cNvSpPr txBox="1"/>
      </xdr:nvSpPr>
      <xdr:spPr>
        <a:xfrm>
          <a:off x="270574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128270</xdr:rowOff>
    </xdr:from>
    <xdr:to>
      <xdr:col>10</xdr:col>
      <xdr:colOff>165100</xdr:colOff>
      <xdr:row>61</xdr:row>
      <xdr:rowOff>58420</xdr:rowOff>
    </xdr:to>
    <xdr:sp macro="" textlink="">
      <xdr:nvSpPr>
        <xdr:cNvPr id="174" name="フローチャート: 判断 173">
          <a:extLst>
            <a:ext uri="{FF2B5EF4-FFF2-40B4-BE49-F238E27FC236}">
              <a16:creationId xmlns:a16="http://schemas.microsoft.com/office/drawing/2014/main" id="{00000000-0008-0000-0F00-0000AE000000}"/>
            </a:ext>
          </a:extLst>
        </xdr:cNvPr>
        <xdr:cNvSpPr/>
      </xdr:nvSpPr>
      <xdr:spPr>
        <a:xfrm>
          <a:off x="1968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74947</xdr:rowOff>
    </xdr:from>
    <xdr:ext cx="405111" cy="259045"/>
    <xdr:sp macro="" textlink="">
      <xdr:nvSpPr>
        <xdr:cNvPr id="175" name="n_3aveValue【体育館・プール】&#10;有形固定資産減価償却率">
          <a:extLst>
            <a:ext uri="{FF2B5EF4-FFF2-40B4-BE49-F238E27FC236}">
              <a16:creationId xmlns:a16="http://schemas.microsoft.com/office/drawing/2014/main" id="{00000000-0008-0000-0F00-0000AF000000}"/>
            </a:ext>
          </a:extLst>
        </xdr:cNvPr>
        <xdr:cNvSpPr txBox="1"/>
      </xdr:nvSpPr>
      <xdr:spPr>
        <a:xfrm>
          <a:off x="1816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60</xdr:row>
      <xdr:rowOff>90170</xdr:rowOff>
    </xdr:from>
    <xdr:to>
      <xdr:col>6</xdr:col>
      <xdr:colOff>38100</xdr:colOff>
      <xdr:row>61</xdr:row>
      <xdr:rowOff>20320</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1079500" y="1037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59</xdr:row>
      <xdr:rowOff>36847</xdr:rowOff>
    </xdr:from>
    <xdr:ext cx="405111" cy="259045"/>
    <xdr:sp macro="" textlink="">
      <xdr:nvSpPr>
        <xdr:cNvPr id="177" name="n_4aveValue【体育館・プール】&#10;有形固定資産減価償却率">
          <a:extLst>
            <a:ext uri="{FF2B5EF4-FFF2-40B4-BE49-F238E27FC236}">
              <a16:creationId xmlns:a16="http://schemas.microsoft.com/office/drawing/2014/main" id="{00000000-0008-0000-0F00-0000B1000000}"/>
            </a:ext>
          </a:extLst>
        </xdr:cNvPr>
        <xdr:cNvSpPr txBox="1"/>
      </xdr:nvSpPr>
      <xdr:spPr>
        <a:xfrm>
          <a:off x="927744" y="1015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00000000-0008-0000-0F00-0000B2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168275</xdr:rowOff>
    </xdr:from>
    <xdr:to>
      <xdr:col>24</xdr:col>
      <xdr:colOff>114300</xdr:colOff>
      <xdr:row>64</xdr:row>
      <xdr:rowOff>98425</xdr:rowOff>
    </xdr:to>
    <xdr:sp macro="" textlink="">
      <xdr:nvSpPr>
        <xdr:cNvPr id="183" name="楕円 182">
          <a:extLst>
            <a:ext uri="{FF2B5EF4-FFF2-40B4-BE49-F238E27FC236}">
              <a16:creationId xmlns:a16="http://schemas.microsoft.com/office/drawing/2014/main" id="{00000000-0008-0000-0F00-0000B7000000}"/>
            </a:ext>
          </a:extLst>
        </xdr:cNvPr>
        <xdr:cNvSpPr/>
      </xdr:nvSpPr>
      <xdr:spPr>
        <a:xfrm>
          <a:off x="4584700" y="1096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83202</xdr:rowOff>
    </xdr:from>
    <xdr:ext cx="405111" cy="259045"/>
    <xdr:sp macro="" textlink="">
      <xdr:nvSpPr>
        <xdr:cNvPr id="184" name="【体育館・プール】&#10;有形固定資産減価償却率該当値テキスト">
          <a:extLst>
            <a:ext uri="{FF2B5EF4-FFF2-40B4-BE49-F238E27FC236}">
              <a16:creationId xmlns:a16="http://schemas.microsoft.com/office/drawing/2014/main" id="{00000000-0008-0000-0F00-0000B8000000}"/>
            </a:ext>
          </a:extLst>
        </xdr:cNvPr>
        <xdr:cNvSpPr txBox="1"/>
      </xdr:nvSpPr>
      <xdr:spPr>
        <a:xfrm>
          <a:off x="4673600" y="10884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166370</xdr:rowOff>
    </xdr:from>
    <xdr:to>
      <xdr:col>20</xdr:col>
      <xdr:colOff>38100</xdr:colOff>
      <xdr:row>64</xdr:row>
      <xdr:rowOff>96520</xdr:rowOff>
    </xdr:to>
    <xdr:sp macro="" textlink="">
      <xdr:nvSpPr>
        <xdr:cNvPr id="185" name="楕円 184">
          <a:extLst>
            <a:ext uri="{FF2B5EF4-FFF2-40B4-BE49-F238E27FC236}">
              <a16:creationId xmlns:a16="http://schemas.microsoft.com/office/drawing/2014/main" id="{00000000-0008-0000-0F00-0000B9000000}"/>
            </a:ext>
          </a:extLst>
        </xdr:cNvPr>
        <xdr:cNvSpPr/>
      </xdr:nvSpPr>
      <xdr:spPr>
        <a:xfrm>
          <a:off x="3746500" y="1096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45720</xdr:rowOff>
    </xdr:from>
    <xdr:to>
      <xdr:col>24</xdr:col>
      <xdr:colOff>63500</xdr:colOff>
      <xdr:row>64</xdr:row>
      <xdr:rowOff>47625</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3797300" y="1101852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164465</xdr:rowOff>
    </xdr:from>
    <xdr:to>
      <xdr:col>15</xdr:col>
      <xdr:colOff>101600</xdr:colOff>
      <xdr:row>64</xdr:row>
      <xdr:rowOff>94615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2857500" y="1096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43815</xdr:rowOff>
    </xdr:from>
    <xdr:to>
      <xdr:col>19</xdr:col>
      <xdr:colOff>177800</xdr:colOff>
      <xdr:row>64</xdr:row>
      <xdr:rowOff>45720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2908300" y="110166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164465</xdr:rowOff>
    </xdr:from>
    <xdr:to>
      <xdr:col>10</xdr:col>
      <xdr:colOff>165100</xdr:colOff>
      <xdr:row>64</xdr:row>
      <xdr:rowOff>94615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1968500" y="1096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43815</xdr:rowOff>
    </xdr:from>
    <xdr:to>
      <xdr:col>15</xdr:col>
      <xdr:colOff>50800</xdr:colOff>
      <xdr:row>64</xdr:row>
      <xdr:rowOff>43815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2019300" y="11016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64</xdr:row>
      <xdr:rowOff>87647</xdr:rowOff>
    </xdr:from>
    <xdr:ext cx="405111" cy="259045"/>
    <xdr:sp macro="" textlink="">
      <xdr:nvSpPr>
        <xdr:cNvPr id="191" name="n_1mainValue【体育館・プール】&#10;有形固定資産減価償却率">
          <a:extLst>
            <a:ext uri="{FF2B5EF4-FFF2-40B4-BE49-F238E27FC236}">
              <a16:creationId xmlns:a16="http://schemas.microsoft.com/office/drawing/2014/main" id="{00000000-0008-0000-0F00-0000BF000000}"/>
            </a:ext>
          </a:extLst>
        </xdr:cNvPr>
        <xdr:cNvSpPr txBox="1"/>
      </xdr:nvSpPr>
      <xdr:spPr>
        <a:xfrm>
          <a:off x="3582044"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85742</xdr:rowOff>
    </xdr:from>
    <xdr:ext cx="405111" cy="259045"/>
    <xdr:sp macro="" textlink="">
      <xdr:nvSpPr>
        <xdr:cNvPr id="192" name="n_2mainValue【体育館・プール】&#10;有形固定資産減価償却率">
          <a:extLst>
            <a:ext uri="{FF2B5EF4-FFF2-40B4-BE49-F238E27FC236}">
              <a16:creationId xmlns:a16="http://schemas.microsoft.com/office/drawing/2014/main" id="{00000000-0008-0000-0F00-0000C0000000}"/>
            </a:ext>
          </a:extLst>
        </xdr:cNvPr>
        <xdr:cNvSpPr txBox="1"/>
      </xdr:nvSpPr>
      <xdr:spPr>
        <a:xfrm>
          <a:off x="2705744" y="1105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85742</xdr:rowOff>
    </xdr:from>
    <xdr:ext cx="405111" cy="259045"/>
    <xdr:sp macro="" textlink="">
      <xdr:nvSpPr>
        <xdr:cNvPr id="193" name="n_3mainValue【体育館・プール】&#10;有形固定資産減価償却率">
          <a:extLst>
            <a:ext uri="{FF2B5EF4-FFF2-40B4-BE49-F238E27FC236}">
              <a16:creationId xmlns:a16="http://schemas.microsoft.com/office/drawing/2014/main" id="{00000000-0008-0000-0F00-0000C1000000}"/>
            </a:ext>
          </a:extLst>
        </xdr:cNvPr>
        <xdr:cNvSpPr txBox="1"/>
      </xdr:nvSpPr>
      <xdr:spPr>
        <a:xfrm>
          <a:off x="1816744" y="1105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a:extLst>
            <a:ext uri="{FF2B5EF4-FFF2-40B4-BE49-F238E27FC236}">
              <a16:creationId xmlns:a16="http://schemas.microsoft.com/office/drawing/2014/main" id="{00000000-0008-0000-0F00-0000C2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a:extLst>
            <a:ext uri="{FF2B5EF4-FFF2-40B4-BE49-F238E27FC236}">
              <a16:creationId xmlns:a16="http://schemas.microsoft.com/office/drawing/2014/main" id="{00000000-0008-0000-0F00-0000C3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a:extLst>
            <a:ext uri="{FF2B5EF4-FFF2-40B4-BE49-F238E27FC236}">
              <a16:creationId xmlns:a16="http://schemas.microsoft.com/office/drawing/2014/main" id="{00000000-0008-0000-0F00-0000C4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a:extLst>
            <a:ext uri="{FF2B5EF4-FFF2-40B4-BE49-F238E27FC236}">
              <a16:creationId xmlns:a16="http://schemas.microsoft.com/office/drawing/2014/main" id="{00000000-0008-0000-0F00-0000C5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a:extLst>
            <a:ext uri="{FF2B5EF4-FFF2-40B4-BE49-F238E27FC236}">
              <a16:creationId xmlns:a16="http://schemas.microsoft.com/office/drawing/2014/main" id="{00000000-0008-0000-0F00-0000C6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a:extLst>
            <a:ext uri="{FF2B5EF4-FFF2-40B4-BE49-F238E27FC236}">
              <a16:creationId xmlns:a16="http://schemas.microsoft.com/office/drawing/2014/main" id="{00000000-0008-0000-0F00-0000C7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a:extLst>
            <a:ext uri="{FF2B5EF4-FFF2-40B4-BE49-F238E27FC236}">
              <a16:creationId xmlns:a16="http://schemas.microsoft.com/office/drawing/2014/main" id="{00000000-0008-0000-0F00-0000C8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a:extLst>
            <a:ext uri="{FF2B5EF4-FFF2-40B4-BE49-F238E27FC236}">
              <a16:creationId xmlns:a16="http://schemas.microsoft.com/office/drawing/2014/main" id="{00000000-0008-0000-0F00-0000C9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a:extLst>
            <a:ext uri="{FF2B5EF4-FFF2-40B4-BE49-F238E27FC236}">
              <a16:creationId xmlns:a16="http://schemas.microsoft.com/office/drawing/2014/main" id="{00000000-0008-0000-0F00-0000CA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a:extLst>
            <a:ext uri="{FF2B5EF4-FFF2-40B4-BE49-F238E27FC236}">
              <a16:creationId xmlns:a16="http://schemas.microsoft.com/office/drawing/2014/main" id="{00000000-0008-0000-0F00-0000CB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4" name="直線コネクタ 203">
          <a:extLst>
            <a:ext uri="{FF2B5EF4-FFF2-40B4-BE49-F238E27FC236}">
              <a16:creationId xmlns:a16="http://schemas.microsoft.com/office/drawing/2014/main" id="{00000000-0008-0000-0F00-0000CC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05" name="テキスト ボックス 204">
          <a:extLst>
            <a:ext uri="{FF2B5EF4-FFF2-40B4-BE49-F238E27FC236}">
              <a16:creationId xmlns:a16="http://schemas.microsoft.com/office/drawing/2014/main" id="{00000000-0008-0000-0F00-0000CD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09" name="テキスト ボックス 208">
          <a:extLst>
            <a:ext uri="{FF2B5EF4-FFF2-40B4-BE49-F238E27FC236}">
              <a16:creationId xmlns:a16="http://schemas.microsoft.com/office/drawing/2014/main" id="{00000000-0008-0000-0F00-0000D1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体育館・プール】&#10;一人当たり面積グラフ枠">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149733</xdr:rowOff>
    </xdr:from>
    <xdr:to>
      <xdr:col>54</xdr:col>
      <xdr:colOff>189865</xdr:colOff>
      <xdr:row>62</xdr:row>
      <xdr:rowOff>160592</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flipV="1">
          <a:off x="10476865" y="9579483"/>
          <a:ext cx="0" cy="1211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164419</xdr:rowOff>
    </xdr:from>
    <xdr:ext cx="469744" cy="259045"/>
    <xdr:sp macro="" textlink="">
      <xdr:nvSpPr>
        <xdr:cNvPr id="214" name="【体育館・プール】&#10;一人当たり面積最小値テキスト">
          <a:extLst>
            <a:ext uri="{FF2B5EF4-FFF2-40B4-BE49-F238E27FC236}">
              <a16:creationId xmlns:a16="http://schemas.microsoft.com/office/drawing/2014/main" id="{00000000-0008-0000-0F00-0000D6000000}"/>
            </a:ext>
          </a:extLst>
        </xdr:cNvPr>
        <xdr:cNvSpPr txBox="1"/>
      </xdr:nvSpPr>
      <xdr:spPr>
        <a:xfrm>
          <a:off x="10515600" y="1079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160592</xdr:rowOff>
    </xdr:from>
    <xdr:to>
      <xdr:col>55</xdr:col>
      <xdr:colOff>88900</xdr:colOff>
      <xdr:row>62</xdr:row>
      <xdr:rowOff>160592</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10388600" y="1079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96410</xdr:rowOff>
    </xdr:from>
    <xdr:ext cx="469744" cy="259045"/>
    <xdr:sp macro="" textlink="">
      <xdr:nvSpPr>
        <xdr:cNvPr id="216" name="【体育館・プール】&#10;一人当たり面積最大値テキスト">
          <a:extLst>
            <a:ext uri="{FF2B5EF4-FFF2-40B4-BE49-F238E27FC236}">
              <a16:creationId xmlns:a16="http://schemas.microsoft.com/office/drawing/2014/main" id="{00000000-0008-0000-0F00-0000D8000000}"/>
            </a:ext>
          </a:extLst>
        </xdr:cNvPr>
        <xdr:cNvSpPr txBox="1"/>
      </xdr:nvSpPr>
      <xdr:spPr>
        <a:xfrm>
          <a:off x="10515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149733</xdr:rowOff>
    </xdr:from>
    <xdr:to>
      <xdr:col>55</xdr:col>
      <xdr:colOff>88900</xdr:colOff>
      <xdr:row>55</xdr:row>
      <xdr:rowOff>149733</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10388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36085</xdr:rowOff>
    </xdr:from>
    <xdr:ext cx="469744" cy="259045"/>
    <xdr:sp macro="" textlink="">
      <xdr:nvSpPr>
        <xdr:cNvPr id="218" name="【体育館・プール】&#10;一人当たり面積平均値テキスト">
          <a:extLst>
            <a:ext uri="{FF2B5EF4-FFF2-40B4-BE49-F238E27FC236}">
              <a16:creationId xmlns:a16="http://schemas.microsoft.com/office/drawing/2014/main" id="{00000000-0008-0000-0F00-0000DA000000}"/>
            </a:ext>
          </a:extLst>
        </xdr:cNvPr>
        <xdr:cNvSpPr txBox="1"/>
      </xdr:nvSpPr>
      <xdr:spPr>
        <a:xfrm>
          <a:off x="10515600" y="1032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13208</xdr:rowOff>
    </xdr:from>
    <xdr:to>
      <xdr:col>55</xdr:col>
      <xdr:colOff>50800</xdr:colOff>
      <xdr:row>61</xdr:row>
      <xdr:rowOff>114808</xdr:rowOff>
    </xdr:to>
    <xdr:sp macro="" textlink="">
      <xdr:nvSpPr>
        <xdr:cNvPr id="219" name="フローチャート: 判断 218">
          <a:extLst>
            <a:ext uri="{FF2B5EF4-FFF2-40B4-BE49-F238E27FC236}">
              <a16:creationId xmlns:a16="http://schemas.microsoft.com/office/drawing/2014/main" id="{00000000-0008-0000-0F00-0000DB000000}"/>
            </a:ext>
          </a:extLst>
        </xdr:cNvPr>
        <xdr:cNvSpPr/>
      </xdr:nvSpPr>
      <xdr:spPr>
        <a:xfrm>
          <a:off x="104267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36640</xdr:rowOff>
    </xdr:from>
    <xdr:to>
      <xdr:col>50</xdr:col>
      <xdr:colOff>165100</xdr:colOff>
      <xdr:row>61</xdr:row>
      <xdr:rowOff>138240</xdr:rowOff>
    </xdr:to>
    <xdr:sp macro="" textlink="">
      <xdr:nvSpPr>
        <xdr:cNvPr id="220" name="フローチャート: 判断 219">
          <a:extLst>
            <a:ext uri="{FF2B5EF4-FFF2-40B4-BE49-F238E27FC236}">
              <a16:creationId xmlns:a16="http://schemas.microsoft.com/office/drawing/2014/main" id="{00000000-0008-0000-0F00-0000DC000000}"/>
            </a:ext>
          </a:extLst>
        </xdr:cNvPr>
        <xdr:cNvSpPr/>
      </xdr:nvSpPr>
      <xdr:spPr>
        <a:xfrm>
          <a:off x="9588500" y="104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154767</xdr:rowOff>
    </xdr:from>
    <xdr:ext cx="469744" cy="259045"/>
    <xdr:sp macro="" textlink="">
      <xdr:nvSpPr>
        <xdr:cNvPr id="221" name="n_1aveValue【体育館・プール】&#10;一人当たり面積">
          <a:extLst>
            <a:ext uri="{FF2B5EF4-FFF2-40B4-BE49-F238E27FC236}">
              <a16:creationId xmlns:a16="http://schemas.microsoft.com/office/drawing/2014/main" id="{00000000-0008-0000-0F00-0000DD000000}"/>
            </a:ext>
          </a:extLst>
        </xdr:cNvPr>
        <xdr:cNvSpPr txBox="1"/>
      </xdr:nvSpPr>
      <xdr:spPr>
        <a:xfrm>
          <a:off x="9391727" y="1027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44641</xdr:rowOff>
    </xdr:from>
    <xdr:to>
      <xdr:col>46</xdr:col>
      <xdr:colOff>38100</xdr:colOff>
      <xdr:row>61</xdr:row>
      <xdr:rowOff>146241</xdr:rowOff>
    </xdr:to>
    <xdr:sp macro="" textlink="">
      <xdr:nvSpPr>
        <xdr:cNvPr id="222" name="フローチャート: 判断 221">
          <a:extLst>
            <a:ext uri="{FF2B5EF4-FFF2-40B4-BE49-F238E27FC236}">
              <a16:creationId xmlns:a16="http://schemas.microsoft.com/office/drawing/2014/main" id="{00000000-0008-0000-0F00-0000DE000000}"/>
            </a:ext>
          </a:extLst>
        </xdr:cNvPr>
        <xdr:cNvSpPr/>
      </xdr:nvSpPr>
      <xdr:spPr>
        <a:xfrm>
          <a:off x="8699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162768</xdr:rowOff>
    </xdr:from>
    <xdr:ext cx="469744" cy="259045"/>
    <xdr:sp macro="" textlink="">
      <xdr:nvSpPr>
        <xdr:cNvPr id="223" name="n_2aveValue【体育館・プール】&#10;一人当たり面積">
          <a:extLst>
            <a:ext uri="{FF2B5EF4-FFF2-40B4-BE49-F238E27FC236}">
              <a16:creationId xmlns:a16="http://schemas.microsoft.com/office/drawing/2014/main" id="{00000000-0008-0000-0F00-0000DF000000}"/>
            </a:ext>
          </a:extLst>
        </xdr:cNvPr>
        <xdr:cNvSpPr txBox="1"/>
      </xdr:nvSpPr>
      <xdr:spPr>
        <a:xfrm>
          <a:off x="8515427" y="1027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60</xdr:row>
      <xdr:rowOff>124079</xdr:rowOff>
    </xdr:from>
    <xdr:to>
      <xdr:col>41</xdr:col>
      <xdr:colOff>101600</xdr:colOff>
      <xdr:row>61</xdr:row>
      <xdr:rowOff>54229</xdr:rowOff>
    </xdr:to>
    <xdr:sp macro="" textlink="">
      <xdr:nvSpPr>
        <xdr:cNvPr id="224" name="フローチャート: 判断 223">
          <a:extLst>
            <a:ext uri="{FF2B5EF4-FFF2-40B4-BE49-F238E27FC236}">
              <a16:creationId xmlns:a16="http://schemas.microsoft.com/office/drawing/2014/main" id="{00000000-0008-0000-0F00-0000E0000000}"/>
            </a:ext>
          </a:extLst>
        </xdr:cNvPr>
        <xdr:cNvSpPr/>
      </xdr:nvSpPr>
      <xdr:spPr>
        <a:xfrm>
          <a:off x="7810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70756</xdr:rowOff>
    </xdr:from>
    <xdr:ext cx="469744" cy="259045"/>
    <xdr:sp macro="" textlink="">
      <xdr:nvSpPr>
        <xdr:cNvPr id="225" name="n_3aveValue【体育館・プール】&#10;一人当たり面積">
          <a:extLst>
            <a:ext uri="{FF2B5EF4-FFF2-40B4-BE49-F238E27FC236}">
              <a16:creationId xmlns:a16="http://schemas.microsoft.com/office/drawing/2014/main" id="{00000000-0008-0000-0F00-0000E1000000}"/>
            </a:ext>
          </a:extLst>
        </xdr:cNvPr>
        <xdr:cNvSpPr txBox="1"/>
      </xdr:nvSpPr>
      <xdr:spPr>
        <a:xfrm>
          <a:off x="7626427" y="1018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59499</xdr:rowOff>
    </xdr:from>
    <xdr:to>
      <xdr:col>36</xdr:col>
      <xdr:colOff>165100</xdr:colOff>
      <xdr:row>61</xdr:row>
      <xdr:rowOff>161099</xdr:rowOff>
    </xdr:to>
    <xdr:sp macro="" textlink="">
      <xdr:nvSpPr>
        <xdr:cNvPr id="226" name="フローチャート: 判断 225">
          <a:extLst>
            <a:ext uri="{FF2B5EF4-FFF2-40B4-BE49-F238E27FC236}">
              <a16:creationId xmlns:a16="http://schemas.microsoft.com/office/drawing/2014/main" id="{00000000-0008-0000-0F00-0000E2000000}"/>
            </a:ext>
          </a:extLst>
        </xdr:cNvPr>
        <xdr:cNvSpPr/>
      </xdr:nvSpPr>
      <xdr:spPr>
        <a:xfrm>
          <a:off x="6921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60</xdr:row>
      <xdr:rowOff>6176</xdr:rowOff>
    </xdr:from>
    <xdr:ext cx="469744" cy="259045"/>
    <xdr:sp macro="" textlink="">
      <xdr:nvSpPr>
        <xdr:cNvPr id="227" name="n_4aveValue【体育館・プール】&#10;一人当たり面積">
          <a:extLst>
            <a:ext uri="{FF2B5EF4-FFF2-40B4-BE49-F238E27FC236}">
              <a16:creationId xmlns:a16="http://schemas.microsoft.com/office/drawing/2014/main" id="{00000000-0008-0000-0F00-0000E3000000}"/>
            </a:ext>
          </a:extLst>
        </xdr:cNvPr>
        <xdr:cNvSpPr txBox="1"/>
      </xdr:nvSpPr>
      <xdr:spPr>
        <a:xfrm>
          <a:off x="6737427" y="10293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00000000-0008-0000-0F00-0000E7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6350</xdr:rowOff>
    </xdr:from>
    <xdr:to>
      <xdr:col>55</xdr:col>
      <xdr:colOff>50800</xdr:colOff>
      <xdr:row>62</xdr:row>
      <xdr:rowOff>107950</xdr:rowOff>
    </xdr:to>
    <xdr:sp macro="" textlink="">
      <xdr:nvSpPr>
        <xdr:cNvPr id="233" name="楕円 232">
          <a:extLst>
            <a:ext uri="{FF2B5EF4-FFF2-40B4-BE49-F238E27FC236}">
              <a16:creationId xmlns:a16="http://schemas.microsoft.com/office/drawing/2014/main" id="{00000000-0008-0000-0F00-0000E9000000}"/>
            </a:ext>
          </a:extLst>
        </xdr:cNvPr>
        <xdr:cNvSpPr/>
      </xdr:nvSpPr>
      <xdr:spPr>
        <a:xfrm>
          <a:off x="10426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92727</xdr:rowOff>
    </xdr:from>
    <xdr:ext cx="469744" cy="259045"/>
    <xdr:sp macro="" textlink="">
      <xdr:nvSpPr>
        <xdr:cNvPr id="234" name="【体育館・プール】&#10;一人当たり面積該当値テキスト">
          <a:extLst>
            <a:ext uri="{FF2B5EF4-FFF2-40B4-BE49-F238E27FC236}">
              <a16:creationId xmlns:a16="http://schemas.microsoft.com/office/drawing/2014/main" id="{00000000-0008-0000-0F00-0000EA000000}"/>
            </a:ext>
          </a:extLst>
        </xdr:cNvPr>
        <xdr:cNvSpPr txBox="1"/>
      </xdr:nvSpPr>
      <xdr:spPr>
        <a:xfrm>
          <a:off x="10515600" y="1055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8065</xdr:rowOff>
    </xdr:from>
    <xdr:to>
      <xdr:col>50</xdr:col>
      <xdr:colOff>165100</xdr:colOff>
      <xdr:row>62</xdr:row>
      <xdr:rowOff>109665</xdr:rowOff>
    </xdr:to>
    <xdr:sp macro="" textlink="">
      <xdr:nvSpPr>
        <xdr:cNvPr id="235" name="楕円 234">
          <a:extLst>
            <a:ext uri="{FF2B5EF4-FFF2-40B4-BE49-F238E27FC236}">
              <a16:creationId xmlns:a16="http://schemas.microsoft.com/office/drawing/2014/main" id="{00000000-0008-0000-0F00-0000EB000000}"/>
            </a:ext>
          </a:extLst>
        </xdr:cNvPr>
        <xdr:cNvSpPr/>
      </xdr:nvSpPr>
      <xdr:spPr>
        <a:xfrm>
          <a:off x="9588500" y="1063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57150</xdr:rowOff>
    </xdr:from>
    <xdr:to>
      <xdr:col>55</xdr:col>
      <xdr:colOff>0</xdr:colOff>
      <xdr:row>62</xdr:row>
      <xdr:rowOff>58865</xdr:rowOff>
    </xdr:to>
    <xdr:cxnSp macro="">
      <xdr:nvCxnSpPr>
        <xdr:cNvPr id="236" name="直線コネクタ 235">
          <a:extLst>
            <a:ext uri="{FF2B5EF4-FFF2-40B4-BE49-F238E27FC236}">
              <a16:creationId xmlns:a16="http://schemas.microsoft.com/office/drawing/2014/main" id="{00000000-0008-0000-0F00-0000EC000000}"/>
            </a:ext>
          </a:extLst>
        </xdr:cNvPr>
        <xdr:cNvCxnSpPr/>
      </xdr:nvCxnSpPr>
      <xdr:spPr>
        <a:xfrm flipV="1">
          <a:off x="9639300" y="10687050"/>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10351</xdr:rowOff>
    </xdr:from>
    <xdr:to>
      <xdr:col>46</xdr:col>
      <xdr:colOff>38100</xdr:colOff>
      <xdr:row>62</xdr:row>
      <xdr:rowOff>111951</xdr:rowOff>
    </xdr:to>
    <xdr:sp macro="" textlink="">
      <xdr:nvSpPr>
        <xdr:cNvPr id="237" name="楕円 236">
          <a:extLst>
            <a:ext uri="{FF2B5EF4-FFF2-40B4-BE49-F238E27FC236}">
              <a16:creationId xmlns:a16="http://schemas.microsoft.com/office/drawing/2014/main" id="{00000000-0008-0000-0F00-0000ED000000}"/>
            </a:ext>
          </a:extLst>
        </xdr:cNvPr>
        <xdr:cNvSpPr/>
      </xdr:nvSpPr>
      <xdr:spPr>
        <a:xfrm>
          <a:off x="8699500" y="1064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58865</xdr:rowOff>
    </xdr:from>
    <xdr:to>
      <xdr:col>50</xdr:col>
      <xdr:colOff>114300</xdr:colOff>
      <xdr:row>62</xdr:row>
      <xdr:rowOff>61151</xdr:rowOff>
    </xdr:to>
    <xdr:cxnSp macro="">
      <xdr:nvCxnSpPr>
        <xdr:cNvPr id="238" name="直線コネクタ 237">
          <a:extLst>
            <a:ext uri="{FF2B5EF4-FFF2-40B4-BE49-F238E27FC236}">
              <a16:creationId xmlns:a16="http://schemas.microsoft.com/office/drawing/2014/main" id="{00000000-0008-0000-0F00-0000EE000000}"/>
            </a:ext>
          </a:extLst>
        </xdr:cNvPr>
        <xdr:cNvCxnSpPr/>
      </xdr:nvCxnSpPr>
      <xdr:spPr>
        <a:xfrm flipV="1">
          <a:off x="8750300" y="1068876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11494</xdr:rowOff>
    </xdr:from>
    <xdr:to>
      <xdr:col>41</xdr:col>
      <xdr:colOff>101600</xdr:colOff>
      <xdr:row>62</xdr:row>
      <xdr:rowOff>113094</xdr:rowOff>
    </xdr:to>
    <xdr:sp macro="" textlink="">
      <xdr:nvSpPr>
        <xdr:cNvPr id="239" name="楕円 238">
          <a:extLst>
            <a:ext uri="{FF2B5EF4-FFF2-40B4-BE49-F238E27FC236}">
              <a16:creationId xmlns:a16="http://schemas.microsoft.com/office/drawing/2014/main" id="{00000000-0008-0000-0F00-0000EF000000}"/>
            </a:ext>
          </a:extLst>
        </xdr:cNvPr>
        <xdr:cNvSpPr/>
      </xdr:nvSpPr>
      <xdr:spPr>
        <a:xfrm>
          <a:off x="7810500" y="1064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61151</xdr:rowOff>
    </xdr:from>
    <xdr:to>
      <xdr:col>45</xdr:col>
      <xdr:colOff>177800</xdr:colOff>
      <xdr:row>62</xdr:row>
      <xdr:rowOff>62294</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flipV="1">
          <a:off x="7861300" y="1069105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100792</xdr:rowOff>
    </xdr:from>
    <xdr:ext cx="469744" cy="259045"/>
    <xdr:sp macro="" textlink="">
      <xdr:nvSpPr>
        <xdr:cNvPr id="241" name="n_1mainValue【体育館・プール】&#10;一人当たり面積">
          <a:extLst>
            <a:ext uri="{FF2B5EF4-FFF2-40B4-BE49-F238E27FC236}">
              <a16:creationId xmlns:a16="http://schemas.microsoft.com/office/drawing/2014/main" id="{00000000-0008-0000-0F00-0000F1000000}"/>
            </a:ext>
          </a:extLst>
        </xdr:cNvPr>
        <xdr:cNvSpPr txBox="1"/>
      </xdr:nvSpPr>
      <xdr:spPr>
        <a:xfrm>
          <a:off x="9391727" y="1073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103078</xdr:rowOff>
    </xdr:from>
    <xdr:ext cx="469744" cy="259045"/>
    <xdr:sp macro="" textlink="">
      <xdr:nvSpPr>
        <xdr:cNvPr id="242" name="n_2mainValue【体育館・プール】&#10;一人当たり面積">
          <a:extLst>
            <a:ext uri="{FF2B5EF4-FFF2-40B4-BE49-F238E27FC236}">
              <a16:creationId xmlns:a16="http://schemas.microsoft.com/office/drawing/2014/main" id="{00000000-0008-0000-0F00-0000F2000000}"/>
            </a:ext>
          </a:extLst>
        </xdr:cNvPr>
        <xdr:cNvSpPr txBox="1"/>
      </xdr:nvSpPr>
      <xdr:spPr>
        <a:xfrm>
          <a:off x="8515427" y="10732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104221</xdr:rowOff>
    </xdr:from>
    <xdr:ext cx="469744" cy="259045"/>
    <xdr:sp macro="" textlink="">
      <xdr:nvSpPr>
        <xdr:cNvPr id="243" name="n_3mainValue【体育館・プール】&#10;一人当たり面積">
          <a:extLst>
            <a:ext uri="{FF2B5EF4-FFF2-40B4-BE49-F238E27FC236}">
              <a16:creationId xmlns:a16="http://schemas.microsoft.com/office/drawing/2014/main" id="{00000000-0008-0000-0F00-0000F3000000}"/>
            </a:ext>
          </a:extLst>
        </xdr:cNvPr>
        <xdr:cNvSpPr txBox="1"/>
      </xdr:nvSpPr>
      <xdr:spPr>
        <a:xfrm>
          <a:off x="7626427" y="10734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4" name="正方形/長方形 243">
          <a:extLst>
            <a:ext uri="{FF2B5EF4-FFF2-40B4-BE49-F238E27FC236}">
              <a16:creationId xmlns:a16="http://schemas.microsoft.com/office/drawing/2014/main" id="{00000000-0008-0000-0F00-0000F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5" name="正方形/長方形 244">
          <a:extLst>
            <a:ext uri="{FF2B5EF4-FFF2-40B4-BE49-F238E27FC236}">
              <a16:creationId xmlns:a16="http://schemas.microsoft.com/office/drawing/2014/main" id="{00000000-0008-0000-0F00-0000F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6" name="正方形/長方形 245">
          <a:extLst>
            <a:ext uri="{FF2B5EF4-FFF2-40B4-BE49-F238E27FC236}">
              <a16:creationId xmlns:a16="http://schemas.microsoft.com/office/drawing/2014/main" id="{00000000-0008-0000-0F00-0000F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7" name="正方形/長方形 246">
          <a:extLst>
            <a:ext uri="{FF2B5EF4-FFF2-40B4-BE49-F238E27FC236}">
              <a16:creationId xmlns:a16="http://schemas.microsoft.com/office/drawing/2014/main" id="{00000000-0008-0000-0F00-0000F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8" name="正方形/長方形 247">
          <a:extLst>
            <a:ext uri="{FF2B5EF4-FFF2-40B4-BE49-F238E27FC236}">
              <a16:creationId xmlns:a16="http://schemas.microsoft.com/office/drawing/2014/main" id="{00000000-0008-0000-0F00-0000F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9" name="正方形/長方形 248">
          <a:extLst>
            <a:ext uri="{FF2B5EF4-FFF2-40B4-BE49-F238E27FC236}">
              <a16:creationId xmlns:a16="http://schemas.microsoft.com/office/drawing/2014/main" id="{00000000-0008-0000-0F00-0000F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0" name="正方形/長方形 249">
          <a:extLst>
            <a:ext uri="{FF2B5EF4-FFF2-40B4-BE49-F238E27FC236}">
              <a16:creationId xmlns:a16="http://schemas.microsoft.com/office/drawing/2014/main" id="{00000000-0008-0000-0F00-0000F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正方形/長方形 250">
          <a:extLst>
            <a:ext uri="{FF2B5EF4-FFF2-40B4-BE49-F238E27FC236}">
              <a16:creationId xmlns:a16="http://schemas.microsoft.com/office/drawing/2014/main" id="{00000000-0008-0000-0F00-0000FB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2" name="テキスト ボックス 251">
          <a:extLst>
            <a:ext uri="{FF2B5EF4-FFF2-40B4-BE49-F238E27FC236}">
              <a16:creationId xmlns:a16="http://schemas.microsoft.com/office/drawing/2014/main" id="{00000000-0008-0000-0F00-0000FC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4" name="テキスト ボックス 253">
          <a:extLst>
            <a:ext uri="{FF2B5EF4-FFF2-40B4-BE49-F238E27FC236}">
              <a16:creationId xmlns:a16="http://schemas.microsoft.com/office/drawing/2014/main" id="{00000000-0008-0000-0F00-0000FE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6" name="テキスト ボックス 255">
          <a:extLst>
            <a:ext uri="{FF2B5EF4-FFF2-40B4-BE49-F238E27FC236}">
              <a16:creationId xmlns:a16="http://schemas.microsoft.com/office/drawing/2014/main" id="{00000000-0008-0000-0F00-000000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7" name="直線コネクタ 256">
          <a:extLst>
            <a:ext uri="{FF2B5EF4-FFF2-40B4-BE49-F238E27FC236}">
              <a16:creationId xmlns:a16="http://schemas.microsoft.com/office/drawing/2014/main" id="{00000000-0008-0000-0F00-000001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8" name="テキスト ボックス 257">
          <a:extLst>
            <a:ext uri="{FF2B5EF4-FFF2-40B4-BE49-F238E27FC236}">
              <a16:creationId xmlns:a16="http://schemas.microsoft.com/office/drawing/2014/main" id="{00000000-0008-0000-0F00-000002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0" name="テキスト ボックス 259">
          <a:extLst>
            <a:ext uri="{FF2B5EF4-FFF2-40B4-BE49-F238E27FC236}">
              <a16:creationId xmlns:a16="http://schemas.microsoft.com/office/drawing/2014/main" id="{00000000-0008-0000-0F00-000004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1" name="直線コネクタ 260">
          <a:extLst>
            <a:ext uri="{FF2B5EF4-FFF2-40B4-BE49-F238E27FC236}">
              <a16:creationId xmlns:a16="http://schemas.microsoft.com/office/drawing/2014/main" id="{00000000-0008-0000-0F00-000005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2" name="テキスト ボックス 261">
          <a:extLst>
            <a:ext uri="{FF2B5EF4-FFF2-40B4-BE49-F238E27FC236}">
              <a16:creationId xmlns:a16="http://schemas.microsoft.com/office/drawing/2014/main" id="{00000000-0008-0000-0F00-000006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4" name="テキスト ボックス 263">
          <a:extLst>
            <a:ext uri="{FF2B5EF4-FFF2-40B4-BE49-F238E27FC236}">
              <a16:creationId xmlns:a16="http://schemas.microsoft.com/office/drawing/2014/main" id="{00000000-0008-0000-0F00-000008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6" name="テキスト ボックス 265">
          <a:extLst>
            <a:ext uri="{FF2B5EF4-FFF2-40B4-BE49-F238E27FC236}">
              <a16:creationId xmlns:a16="http://schemas.microsoft.com/office/drawing/2014/main" id="{00000000-0008-0000-0F00-00000A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福祉施設】&#10;有形固定資産減価償却率グラフ枠">
          <a:extLst>
            <a:ext uri="{FF2B5EF4-FFF2-40B4-BE49-F238E27FC236}">
              <a16:creationId xmlns:a16="http://schemas.microsoft.com/office/drawing/2014/main" id="{00000000-0008-0000-0F00-00000B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86</xdr:row>
      <xdr:rowOff>114300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flipV="1">
          <a:off x="4634865"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9" name="【福祉施設】&#10;有形固定資産減価償却率最小値テキスト">
          <a:extLst>
            <a:ext uri="{FF2B5EF4-FFF2-40B4-BE49-F238E27FC236}">
              <a16:creationId xmlns:a16="http://schemas.microsoft.com/office/drawing/2014/main" id="{00000000-0008-0000-0F00-00000D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271" name="【福祉施設】&#10;有形固定資産減価償却率最大値テキスト">
          <a:extLst>
            <a:ext uri="{FF2B5EF4-FFF2-40B4-BE49-F238E27FC236}">
              <a16:creationId xmlns:a16="http://schemas.microsoft.com/office/drawing/2014/main" id="{00000000-0008-0000-0F00-00000F010000}"/>
            </a:ext>
          </a:extLst>
        </xdr:cNvPr>
        <xdr:cNvSpPr txBox="1"/>
      </xdr:nvSpPr>
      <xdr:spPr>
        <a:xfrm>
          <a:off x="4673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4546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132097</xdr:rowOff>
    </xdr:from>
    <xdr:ext cx="405111" cy="259045"/>
    <xdr:sp macro="" textlink="">
      <xdr:nvSpPr>
        <xdr:cNvPr id="273" name="【福祉施設】&#10;有形固定資産減価償却率平均値テキスト">
          <a:extLst>
            <a:ext uri="{FF2B5EF4-FFF2-40B4-BE49-F238E27FC236}">
              <a16:creationId xmlns:a16="http://schemas.microsoft.com/office/drawing/2014/main" id="{00000000-0008-0000-0F00-000011010000}"/>
            </a:ext>
          </a:extLst>
        </xdr:cNvPr>
        <xdr:cNvSpPr txBox="1"/>
      </xdr:nvSpPr>
      <xdr:spPr>
        <a:xfrm>
          <a:off x="4673600" y="1384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109220</xdr:rowOff>
    </xdr:from>
    <xdr:to>
      <xdr:col>24</xdr:col>
      <xdr:colOff>114300</xdr:colOff>
      <xdr:row>82</xdr:row>
      <xdr:rowOff>39370</xdr:rowOff>
    </xdr:to>
    <xdr:sp macro="" textlink="">
      <xdr:nvSpPr>
        <xdr:cNvPr id="274" name="フローチャート: 判断 273">
          <a:extLst>
            <a:ext uri="{FF2B5EF4-FFF2-40B4-BE49-F238E27FC236}">
              <a16:creationId xmlns:a16="http://schemas.microsoft.com/office/drawing/2014/main" id="{00000000-0008-0000-0F00-000012010000}"/>
            </a:ext>
          </a:extLst>
        </xdr:cNvPr>
        <xdr:cNvSpPr/>
      </xdr:nvSpPr>
      <xdr:spPr>
        <a:xfrm>
          <a:off x="4584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75" name="フローチャート: 判断 274">
          <a:extLst>
            <a:ext uri="{FF2B5EF4-FFF2-40B4-BE49-F238E27FC236}">
              <a16:creationId xmlns:a16="http://schemas.microsoft.com/office/drawing/2014/main" id="{00000000-0008-0000-0F00-000013010000}"/>
            </a:ext>
          </a:extLst>
        </xdr:cNvPr>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8272</xdr:rowOff>
    </xdr:from>
    <xdr:ext cx="405111" cy="259045"/>
    <xdr:sp macro="" textlink="">
      <xdr:nvSpPr>
        <xdr:cNvPr id="276" name="n_1aveValue【福祉施設】&#10;有形固定資産減価償却率">
          <a:extLst>
            <a:ext uri="{FF2B5EF4-FFF2-40B4-BE49-F238E27FC236}">
              <a16:creationId xmlns:a16="http://schemas.microsoft.com/office/drawing/2014/main" id="{00000000-0008-0000-0F00-000014010000}"/>
            </a:ext>
          </a:extLst>
        </xdr:cNvPr>
        <xdr:cNvSpPr txBox="1"/>
      </xdr:nvSpPr>
      <xdr:spPr>
        <a:xfrm>
          <a:off x="3582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74930</xdr:rowOff>
    </xdr:from>
    <xdr:to>
      <xdr:col>15</xdr:col>
      <xdr:colOff>101600</xdr:colOff>
      <xdr:row>82</xdr:row>
      <xdr:rowOff>5080</xdr:rowOff>
    </xdr:to>
    <xdr:sp macro="" textlink="">
      <xdr:nvSpPr>
        <xdr:cNvPr id="277" name="フローチャート: 判断 276">
          <a:extLst>
            <a:ext uri="{FF2B5EF4-FFF2-40B4-BE49-F238E27FC236}">
              <a16:creationId xmlns:a16="http://schemas.microsoft.com/office/drawing/2014/main" id="{00000000-0008-0000-0F00-000015010000}"/>
            </a:ext>
          </a:extLst>
        </xdr:cNvPr>
        <xdr:cNvSpPr/>
      </xdr:nvSpPr>
      <xdr:spPr>
        <a:xfrm>
          <a:off x="2857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80</xdr:row>
      <xdr:rowOff>21607</xdr:rowOff>
    </xdr:from>
    <xdr:ext cx="405111" cy="259045"/>
    <xdr:sp macro="" textlink="">
      <xdr:nvSpPr>
        <xdr:cNvPr id="278" name="n_2aveValue【福祉施設】&#10;有形固定資産減価償却率">
          <a:extLst>
            <a:ext uri="{FF2B5EF4-FFF2-40B4-BE49-F238E27FC236}">
              <a16:creationId xmlns:a16="http://schemas.microsoft.com/office/drawing/2014/main" id="{00000000-0008-0000-0F00-000016010000}"/>
            </a:ext>
          </a:extLst>
        </xdr:cNvPr>
        <xdr:cNvSpPr txBox="1"/>
      </xdr:nvSpPr>
      <xdr:spPr>
        <a:xfrm>
          <a:off x="2705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12064</xdr:rowOff>
    </xdr:from>
    <xdr:to>
      <xdr:col>10</xdr:col>
      <xdr:colOff>165100</xdr:colOff>
      <xdr:row>81</xdr:row>
      <xdr:rowOff>113664</xdr:rowOff>
    </xdr:to>
    <xdr:sp macro="" textlink="">
      <xdr:nvSpPr>
        <xdr:cNvPr id="279" name="フローチャート: 判断 278">
          <a:extLst>
            <a:ext uri="{FF2B5EF4-FFF2-40B4-BE49-F238E27FC236}">
              <a16:creationId xmlns:a16="http://schemas.microsoft.com/office/drawing/2014/main" id="{00000000-0008-0000-0F00-000017010000}"/>
            </a:ext>
          </a:extLst>
        </xdr:cNvPr>
        <xdr:cNvSpPr/>
      </xdr:nvSpPr>
      <xdr:spPr>
        <a:xfrm>
          <a:off x="1968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79</xdr:row>
      <xdr:rowOff>130191</xdr:rowOff>
    </xdr:from>
    <xdr:ext cx="405111" cy="259045"/>
    <xdr:sp macro="" textlink="">
      <xdr:nvSpPr>
        <xdr:cNvPr id="280" name="n_3aveValue【福祉施設】&#10;有形固定資産減価償却率">
          <a:extLst>
            <a:ext uri="{FF2B5EF4-FFF2-40B4-BE49-F238E27FC236}">
              <a16:creationId xmlns:a16="http://schemas.microsoft.com/office/drawing/2014/main" id="{00000000-0008-0000-0F00-000018010000}"/>
            </a:ext>
          </a:extLst>
        </xdr:cNvPr>
        <xdr:cNvSpPr txBox="1"/>
      </xdr:nvSpPr>
      <xdr:spPr>
        <a:xfrm>
          <a:off x="1816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80</xdr:row>
      <xdr:rowOff>97789</xdr:rowOff>
    </xdr:from>
    <xdr:to>
      <xdr:col>6</xdr:col>
      <xdr:colOff>38100</xdr:colOff>
      <xdr:row>81</xdr:row>
      <xdr:rowOff>27939</xdr:rowOff>
    </xdr:to>
    <xdr:sp macro="" textlink="">
      <xdr:nvSpPr>
        <xdr:cNvPr id="281" name="フローチャート: 判断 280">
          <a:extLst>
            <a:ext uri="{FF2B5EF4-FFF2-40B4-BE49-F238E27FC236}">
              <a16:creationId xmlns:a16="http://schemas.microsoft.com/office/drawing/2014/main" id="{00000000-0008-0000-0F00-000019010000}"/>
            </a:ext>
          </a:extLst>
        </xdr:cNvPr>
        <xdr:cNvSpPr/>
      </xdr:nvSpPr>
      <xdr:spPr>
        <a:xfrm>
          <a:off x="1079500" y="1381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79</xdr:row>
      <xdr:rowOff>44466</xdr:rowOff>
    </xdr:from>
    <xdr:ext cx="405111" cy="259045"/>
    <xdr:sp macro="" textlink="">
      <xdr:nvSpPr>
        <xdr:cNvPr id="282" name="n_4aveValue【福祉施設】&#10;有形固定資産減価償却率">
          <a:extLst>
            <a:ext uri="{FF2B5EF4-FFF2-40B4-BE49-F238E27FC236}">
              <a16:creationId xmlns:a16="http://schemas.microsoft.com/office/drawing/2014/main" id="{00000000-0008-0000-0F00-00001A010000}"/>
            </a:ext>
          </a:extLst>
        </xdr:cNvPr>
        <xdr:cNvSpPr txBox="1"/>
      </xdr:nvSpPr>
      <xdr:spPr>
        <a:xfrm>
          <a:off x="927744"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F00-00001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154939</xdr:rowOff>
    </xdr:from>
    <xdr:to>
      <xdr:col>24</xdr:col>
      <xdr:colOff>114300</xdr:colOff>
      <xdr:row>86</xdr:row>
      <xdr:rowOff>85089</xdr:rowOff>
    </xdr:to>
    <xdr:sp macro="" textlink="">
      <xdr:nvSpPr>
        <xdr:cNvPr id="288" name="楕円 287">
          <a:extLst>
            <a:ext uri="{FF2B5EF4-FFF2-40B4-BE49-F238E27FC236}">
              <a16:creationId xmlns:a16="http://schemas.microsoft.com/office/drawing/2014/main" id="{00000000-0008-0000-0F00-000020010000}"/>
            </a:ext>
          </a:extLst>
        </xdr:cNvPr>
        <xdr:cNvSpPr/>
      </xdr:nvSpPr>
      <xdr:spPr>
        <a:xfrm>
          <a:off x="4584700" y="1472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69866</xdr:rowOff>
    </xdr:from>
    <xdr:ext cx="405111" cy="259045"/>
    <xdr:sp macro="" textlink="">
      <xdr:nvSpPr>
        <xdr:cNvPr id="289" name="【福祉施設】&#10;有形固定資産減価償却率該当値テキスト">
          <a:extLst>
            <a:ext uri="{FF2B5EF4-FFF2-40B4-BE49-F238E27FC236}">
              <a16:creationId xmlns:a16="http://schemas.microsoft.com/office/drawing/2014/main" id="{00000000-0008-0000-0F00-000021010000}"/>
            </a:ext>
          </a:extLst>
        </xdr:cNvPr>
        <xdr:cNvSpPr txBox="1"/>
      </xdr:nvSpPr>
      <xdr:spPr>
        <a:xfrm>
          <a:off x="4673600" y="14643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114936</xdr:rowOff>
    </xdr:from>
    <xdr:to>
      <xdr:col>20</xdr:col>
      <xdr:colOff>38100</xdr:colOff>
      <xdr:row>86</xdr:row>
      <xdr:rowOff>45086</xdr:rowOff>
    </xdr:to>
    <xdr:sp macro="" textlink="">
      <xdr:nvSpPr>
        <xdr:cNvPr id="290" name="楕円 289">
          <a:extLst>
            <a:ext uri="{FF2B5EF4-FFF2-40B4-BE49-F238E27FC236}">
              <a16:creationId xmlns:a16="http://schemas.microsoft.com/office/drawing/2014/main" id="{00000000-0008-0000-0F00-000022010000}"/>
            </a:ext>
          </a:extLst>
        </xdr:cNvPr>
        <xdr:cNvSpPr/>
      </xdr:nvSpPr>
      <xdr:spPr>
        <a:xfrm>
          <a:off x="3746500" y="146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165736</xdr:rowOff>
    </xdr:from>
    <xdr:to>
      <xdr:col>24</xdr:col>
      <xdr:colOff>63500</xdr:colOff>
      <xdr:row>86</xdr:row>
      <xdr:rowOff>34289</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3797300" y="1473898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69214</xdr:rowOff>
    </xdr:from>
    <xdr:to>
      <xdr:col>15</xdr:col>
      <xdr:colOff>101600</xdr:colOff>
      <xdr:row>85</xdr:row>
      <xdr:rowOff>170814</xdr:rowOff>
    </xdr:to>
    <xdr:sp macro="" textlink="">
      <xdr:nvSpPr>
        <xdr:cNvPr id="292" name="楕円 291">
          <a:extLst>
            <a:ext uri="{FF2B5EF4-FFF2-40B4-BE49-F238E27FC236}">
              <a16:creationId xmlns:a16="http://schemas.microsoft.com/office/drawing/2014/main" id="{00000000-0008-0000-0F00-000024010000}"/>
            </a:ext>
          </a:extLst>
        </xdr:cNvPr>
        <xdr:cNvSpPr/>
      </xdr:nvSpPr>
      <xdr:spPr>
        <a:xfrm>
          <a:off x="2857500" y="1464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120014</xdr:rowOff>
    </xdr:from>
    <xdr:to>
      <xdr:col>19</xdr:col>
      <xdr:colOff>177800</xdr:colOff>
      <xdr:row>85</xdr:row>
      <xdr:rowOff>165736</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2908300" y="146932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25400</xdr:rowOff>
    </xdr:from>
    <xdr:to>
      <xdr:col>10</xdr:col>
      <xdr:colOff>165100</xdr:colOff>
      <xdr:row>85</xdr:row>
      <xdr:rowOff>127000</xdr:rowOff>
    </xdr:to>
    <xdr:sp macro="" textlink="">
      <xdr:nvSpPr>
        <xdr:cNvPr id="294" name="楕円 293">
          <a:extLst>
            <a:ext uri="{FF2B5EF4-FFF2-40B4-BE49-F238E27FC236}">
              <a16:creationId xmlns:a16="http://schemas.microsoft.com/office/drawing/2014/main" id="{00000000-0008-0000-0F00-000026010000}"/>
            </a:ext>
          </a:extLst>
        </xdr:cNvPr>
        <xdr:cNvSpPr/>
      </xdr:nvSpPr>
      <xdr:spPr>
        <a:xfrm>
          <a:off x="19685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76200</xdr:rowOff>
    </xdr:from>
    <xdr:to>
      <xdr:col>15</xdr:col>
      <xdr:colOff>50800</xdr:colOff>
      <xdr:row>85</xdr:row>
      <xdr:rowOff>120014</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2019300" y="146494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86</xdr:row>
      <xdr:rowOff>36213</xdr:rowOff>
    </xdr:from>
    <xdr:ext cx="405111" cy="259045"/>
    <xdr:sp macro="" textlink="">
      <xdr:nvSpPr>
        <xdr:cNvPr id="296" name="n_1mainValue【福祉施設】&#10;有形固定資産減価償却率">
          <a:extLst>
            <a:ext uri="{FF2B5EF4-FFF2-40B4-BE49-F238E27FC236}">
              <a16:creationId xmlns:a16="http://schemas.microsoft.com/office/drawing/2014/main" id="{00000000-0008-0000-0F00-000028010000}"/>
            </a:ext>
          </a:extLst>
        </xdr:cNvPr>
        <xdr:cNvSpPr txBox="1"/>
      </xdr:nvSpPr>
      <xdr:spPr>
        <a:xfrm>
          <a:off x="3582044" y="1478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161941</xdr:rowOff>
    </xdr:from>
    <xdr:ext cx="405111" cy="259045"/>
    <xdr:sp macro="" textlink="">
      <xdr:nvSpPr>
        <xdr:cNvPr id="297" name="n_2mainValue【福祉施設】&#10;有形固定資産減価償却率">
          <a:extLst>
            <a:ext uri="{FF2B5EF4-FFF2-40B4-BE49-F238E27FC236}">
              <a16:creationId xmlns:a16="http://schemas.microsoft.com/office/drawing/2014/main" id="{00000000-0008-0000-0F00-000029010000}"/>
            </a:ext>
          </a:extLst>
        </xdr:cNvPr>
        <xdr:cNvSpPr txBox="1"/>
      </xdr:nvSpPr>
      <xdr:spPr>
        <a:xfrm>
          <a:off x="2705744" y="1473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118127</xdr:rowOff>
    </xdr:from>
    <xdr:ext cx="405111" cy="259045"/>
    <xdr:sp macro="" textlink="">
      <xdr:nvSpPr>
        <xdr:cNvPr id="298" name="n_3mainValue【福祉施設】&#10;有形固定資産減価償却率">
          <a:extLst>
            <a:ext uri="{FF2B5EF4-FFF2-40B4-BE49-F238E27FC236}">
              <a16:creationId xmlns:a16="http://schemas.microsoft.com/office/drawing/2014/main" id="{00000000-0008-0000-0F00-00002A010000}"/>
            </a:ext>
          </a:extLst>
        </xdr:cNvPr>
        <xdr:cNvSpPr txBox="1"/>
      </xdr:nvSpPr>
      <xdr:spPr>
        <a:xfrm>
          <a:off x="1816744" y="1469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9" name="正方形/長方形 298">
          <a:extLst>
            <a:ext uri="{FF2B5EF4-FFF2-40B4-BE49-F238E27FC236}">
              <a16:creationId xmlns:a16="http://schemas.microsoft.com/office/drawing/2014/main" id="{00000000-0008-0000-0F00-00002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0" name="正方形/長方形 299">
          <a:extLst>
            <a:ext uri="{FF2B5EF4-FFF2-40B4-BE49-F238E27FC236}">
              <a16:creationId xmlns:a16="http://schemas.microsoft.com/office/drawing/2014/main" id="{00000000-0008-0000-0F00-00002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1" name="正方形/長方形 300">
          <a:extLst>
            <a:ext uri="{FF2B5EF4-FFF2-40B4-BE49-F238E27FC236}">
              <a16:creationId xmlns:a16="http://schemas.microsoft.com/office/drawing/2014/main" id="{00000000-0008-0000-0F00-00002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2" name="正方形/長方形 301">
          <a:extLst>
            <a:ext uri="{FF2B5EF4-FFF2-40B4-BE49-F238E27FC236}">
              <a16:creationId xmlns:a16="http://schemas.microsoft.com/office/drawing/2014/main" id="{00000000-0008-0000-0F00-00002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3" name="正方形/長方形 302">
          <a:extLst>
            <a:ext uri="{FF2B5EF4-FFF2-40B4-BE49-F238E27FC236}">
              <a16:creationId xmlns:a16="http://schemas.microsoft.com/office/drawing/2014/main" id="{00000000-0008-0000-0F00-00002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4" name="正方形/長方形 303">
          <a:extLst>
            <a:ext uri="{FF2B5EF4-FFF2-40B4-BE49-F238E27FC236}">
              <a16:creationId xmlns:a16="http://schemas.microsoft.com/office/drawing/2014/main" id="{00000000-0008-0000-0F00-00003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5" name="正方形/長方形 304">
          <a:extLst>
            <a:ext uri="{FF2B5EF4-FFF2-40B4-BE49-F238E27FC236}">
              <a16:creationId xmlns:a16="http://schemas.microsoft.com/office/drawing/2014/main" id="{00000000-0008-0000-0F00-00003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6" name="正方形/長方形 305">
          <a:extLst>
            <a:ext uri="{FF2B5EF4-FFF2-40B4-BE49-F238E27FC236}">
              <a16:creationId xmlns:a16="http://schemas.microsoft.com/office/drawing/2014/main" id="{00000000-0008-0000-0F00-00003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7" name="テキスト ボックス 306">
          <a:extLst>
            <a:ext uri="{FF2B5EF4-FFF2-40B4-BE49-F238E27FC236}">
              <a16:creationId xmlns:a16="http://schemas.microsoft.com/office/drawing/2014/main" id="{00000000-0008-0000-0F00-00003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3" name="直線コネクタ 312">
          <a:extLst>
            <a:ext uri="{FF2B5EF4-FFF2-40B4-BE49-F238E27FC236}">
              <a16:creationId xmlns:a16="http://schemas.microsoft.com/office/drawing/2014/main" id="{00000000-0008-0000-0F00-000039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5" name="直線コネクタ 314">
          <a:extLst>
            <a:ext uri="{FF2B5EF4-FFF2-40B4-BE49-F238E27FC236}">
              <a16:creationId xmlns:a16="http://schemas.microsoft.com/office/drawing/2014/main" id="{00000000-0008-0000-0F00-00003B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2" name="テキスト ボックス 321">
          <a:extLst>
            <a:ext uri="{FF2B5EF4-FFF2-40B4-BE49-F238E27FC236}">
              <a16:creationId xmlns:a16="http://schemas.microsoft.com/office/drawing/2014/main" id="{00000000-0008-0000-0F00-00004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福祉施設】&#10;一人当たり面積グラフ枠">
          <a:extLst>
            <a:ext uri="{FF2B5EF4-FFF2-40B4-BE49-F238E27FC236}">
              <a16:creationId xmlns:a16="http://schemas.microsoft.com/office/drawing/2014/main" id="{00000000-0008-0000-0F00-00004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139881</xdr:rowOff>
    </xdr:from>
    <xdr:to>
      <xdr:col>54</xdr:col>
      <xdr:colOff>189865</xdr:colOff>
      <xdr:row>86</xdr:row>
      <xdr:rowOff>141514</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flipV="1">
          <a:off x="10476865" y="1334153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325" name="【福祉施設】&#10;一人当たり面積最小値テキスト">
          <a:extLst>
            <a:ext uri="{FF2B5EF4-FFF2-40B4-BE49-F238E27FC236}">
              <a16:creationId xmlns:a16="http://schemas.microsoft.com/office/drawing/2014/main" id="{00000000-0008-0000-0F00-000045010000}"/>
            </a:ext>
          </a:extLst>
        </xdr:cNvPr>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86558</xdr:rowOff>
    </xdr:from>
    <xdr:ext cx="469744" cy="259045"/>
    <xdr:sp macro="" textlink="">
      <xdr:nvSpPr>
        <xdr:cNvPr id="327" name="【福祉施設】&#10;一人当たり面積最大値テキスト">
          <a:extLst>
            <a:ext uri="{FF2B5EF4-FFF2-40B4-BE49-F238E27FC236}">
              <a16:creationId xmlns:a16="http://schemas.microsoft.com/office/drawing/2014/main" id="{00000000-0008-0000-0F00-000047010000}"/>
            </a:ext>
          </a:extLst>
        </xdr:cNvPr>
        <xdr:cNvSpPr txBox="1"/>
      </xdr:nvSpPr>
      <xdr:spPr>
        <a:xfrm>
          <a:off x="10515600" y="1311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139881</xdr:rowOff>
    </xdr:from>
    <xdr:to>
      <xdr:col>55</xdr:col>
      <xdr:colOff>88900</xdr:colOff>
      <xdr:row>77</xdr:row>
      <xdr:rowOff>139881</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10388600" y="13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146975</xdr:rowOff>
    </xdr:from>
    <xdr:ext cx="469744" cy="259045"/>
    <xdr:sp macro="" textlink="">
      <xdr:nvSpPr>
        <xdr:cNvPr id="329" name="【福祉施設】&#10;一人当たり面積平均値テキスト">
          <a:extLst>
            <a:ext uri="{FF2B5EF4-FFF2-40B4-BE49-F238E27FC236}">
              <a16:creationId xmlns:a16="http://schemas.microsoft.com/office/drawing/2014/main" id="{00000000-0008-0000-0F00-000049010000}"/>
            </a:ext>
          </a:extLst>
        </xdr:cNvPr>
        <xdr:cNvSpPr txBox="1"/>
      </xdr:nvSpPr>
      <xdr:spPr>
        <a:xfrm>
          <a:off x="10515600" y="14377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330" name="フローチャート: 判断 329">
          <a:extLst>
            <a:ext uri="{FF2B5EF4-FFF2-40B4-BE49-F238E27FC236}">
              <a16:creationId xmlns:a16="http://schemas.microsoft.com/office/drawing/2014/main" id="{00000000-0008-0000-0F00-00004A010000}"/>
            </a:ext>
          </a:extLst>
        </xdr:cNvPr>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42818</xdr:rowOff>
    </xdr:from>
    <xdr:to>
      <xdr:col>50</xdr:col>
      <xdr:colOff>165100</xdr:colOff>
      <xdr:row>84</xdr:row>
      <xdr:rowOff>144418</xdr:rowOff>
    </xdr:to>
    <xdr:sp macro="" textlink="">
      <xdr:nvSpPr>
        <xdr:cNvPr id="331" name="フローチャート: 判断 330">
          <a:extLst>
            <a:ext uri="{FF2B5EF4-FFF2-40B4-BE49-F238E27FC236}">
              <a16:creationId xmlns:a16="http://schemas.microsoft.com/office/drawing/2014/main" id="{00000000-0008-0000-0F00-00004B010000}"/>
            </a:ext>
          </a:extLst>
        </xdr:cNvPr>
        <xdr:cNvSpPr/>
      </xdr:nvSpPr>
      <xdr:spPr>
        <a:xfrm>
          <a:off x="9588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135545</xdr:rowOff>
    </xdr:from>
    <xdr:ext cx="469744" cy="259045"/>
    <xdr:sp macro="" textlink="">
      <xdr:nvSpPr>
        <xdr:cNvPr id="332" name="n_1aveValue【福祉施設】&#10;一人当たり面積">
          <a:extLst>
            <a:ext uri="{FF2B5EF4-FFF2-40B4-BE49-F238E27FC236}">
              <a16:creationId xmlns:a16="http://schemas.microsoft.com/office/drawing/2014/main" id="{00000000-0008-0000-0F00-00004C010000}"/>
            </a:ext>
          </a:extLst>
        </xdr:cNvPr>
        <xdr:cNvSpPr txBox="1"/>
      </xdr:nvSpPr>
      <xdr:spPr>
        <a:xfrm>
          <a:off x="9391727" y="145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75474</xdr:rowOff>
    </xdr:from>
    <xdr:to>
      <xdr:col>46</xdr:col>
      <xdr:colOff>38100</xdr:colOff>
      <xdr:row>85</xdr:row>
      <xdr:rowOff>5624</xdr:rowOff>
    </xdr:to>
    <xdr:sp macro="" textlink="">
      <xdr:nvSpPr>
        <xdr:cNvPr id="333" name="フローチャート: 判断 332">
          <a:extLst>
            <a:ext uri="{FF2B5EF4-FFF2-40B4-BE49-F238E27FC236}">
              <a16:creationId xmlns:a16="http://schemas.microsoft.com/office/drawing/2014/main" id="{00000000-0008-0000-0F00-00004D010000}"/>
            </a:ext>
          </a:extLst>
        </xdr:cNvPr>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168201</xdr:rowOff>
    </xdr:from>
    <xdr:ext cx="469744" cy="259045"/>
    <xdr:sp macro="" textlink="">
      <xdr:nvSpPr>
        <xdr:cNvPr id="334" name="n_2aveValue【福祉施設】&#10;一人当たり面積">
          <a:extLst>
            <a:ext uri="{FF2B5EF4-FFF2-40B4-BE49-F238E27FC236}">
              <a16:creationId xmlns:a16="http://schemas.microsoft.com/office/drawing/2014/main" id="{00000000-0008-0000-0F00-00004E010000}"/>
            </a:ext>
          </a:extLst>
        </xdr:cNvPr>
        <xdr:cNvSpPr txBox="1"/>
      </xdr:nvSpPr>
      <xdr:spPr>
        <a:xfrm>
          <a:off x="8515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83</xdr:row>
      <xdr:rowOff>169636</xdr:rowOff>
    </xdr:from>
    <xdr:to>
      <xdr:col>41</xdr:col>
      <xdr:colOff>101600</xdr:colOff>
      <xdr:row>84</xdr:row>
      <xdr:rowOff>99786</xdr:rowOff>
    </xdr:to>
    <xdr:sp macro="" textlink="">
      <xdr:nvSpPr>
        <xdr:cNvPr id="335" name="フローチャート: 判断 334">
          <a:extLst>
            <a:ext uri="{FF2B5EF4-FFF2-40B4-BE49-F238E27FC236}">
              <a16:creationId xmlns:a16="http://schemas.microsoft.com/office/drawing/2014/main" id="{00000000-0008-0000-0F00-00004F010000}"/>
            </a:ext>
          </a:extLst>
        </xdr:cNvPr>
        <xdr:cNvSpPr/>
      </xdr:nvSpPr>
      <xdr:spPr>
        <a:xfrm>
          <a:off x="7810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90913</xdr:rowOff>
    </xdr:from>
    <xdr:ext cx="469744" cy="259045"/>
    <xdr:sp macro="" textlink="">
      <xdr:nvSpPr>
        <xdr:cNvPr id="336" name="n_3aveValue【福祉施設】&#10;一人当たり面積">
          <a:extLst>
            <a:ext uri="{FF2B5EF4-FFF2-40B4-BE49-F238E27FC236}">
              <a16:creationId xmlns:a16="http://schemas.microsoft.com/office/drawing/2014/main" id="{00000000-0008-0000-0F00-000050010000}"/>
            </a:ext>
          </a:extLst>
        </xdr:cNvPr>
        <xdr:cNvSpPr txBox="1"/>
      </xdr:nvSpPr>
      <xdr:spPr>
        <a:xfrm>
          <a:off x="7626427" y="1449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85</xdr:row>
      <xdr:rowOff>48805</xdr:rowOff>
    </xdr:from>
    <xdr:to>
      <xdr:col>36</xdr:col>
      <xdr:colOff>165100</xdr:colOff>
      <xdr:row>85</xdr:row>
      <xdr:rowOff>150405</xdr:rowOff>
    </xdr:to>
    <xdr:sp macro="" textlink="">
      <xdr:nvSpPr>
        <xdr:cNvPr id="337" name="フローチャート: 判断 336">
          <a:extLst>
            <a:ext uri="{FF2B5EF4-FFF2-40B4-BE49-F238E27FC236}">
              <a16:creationId xmlns:a16="http://schemas.microsoft.com/office/drawing/2014/main" id="{00000000-0008-0000-0F00-000051010000}"/>
            </a:ext>
          </a:extLst>
        </xdr:cNvPr>
        <xdr:cNvSpPr/>
      </xdr:nvSpPr>
      <xdr:spPr>
        <a:xfrm>
          <a:off x="6921500" y="1462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83</xdr:row>
      <xdr:rowOff>166932</xdr:rowOff>
    </xdr:from>
    <xdr:ext cx="469744" cy="259045"/>
    <xdr:sp macro="" textlink="">
      <xdr:nvSpPr>
        <xdr:cNvPr id="338" name="n_4aveValue【福祉施設】&#10;一人当たり面積">
          <a:extLst>
            <a:ext uri="{FF2B5EF4-FFF2-40B4-BE49-F238E27FC236}">
              <a16:creationId xmlns:a16="http://schemas.microsoft.com/office/drawing/2014/main" id="{00000000-0008-0000-0F00-000052010000}"/>
            </a:ext>
          </a:extLst>
        </xdr:cNvPr>
        <xdr:cNvSpPr txBox="1"/>
      </xdr:nvSpPr>
      <xdr:spPr>
        <a:xfrm>
          <a:off x="6737427" y="1439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117929</xdr:rowOff>
    </xdr:from>
    <xdr:to>
      <xdr:col>55</xdr:col>
      <xdr:colOff>50800</xdr:colOff>
      <xdr:row>83</xdr:row>
      <xdr:rowOff>48079</xdr:rowOff>
    </xdr:to>
    <xdr:sp macro="" textlink="">
      <xdr:nvSpPr>
        <xdr:cNvPr id="344" name="楕円 343">
          <a:extLst>
            <a:ext uri="{FF2B5EF4-FFF2-40B4-BE49-F238E27FC236}">
              <a16:creationId xmlns:a16="http://schemas.microsoft.com/office/drawing/2014/main" id="{00000000-0008-0000-0F00-000058010000}"/>
            </a:ext>
          </a:extLst>
        </xdr:cNvPr>
        <xdr:cNvSpPr/>
      </xdr:nvSpPr>
      <xdr:spPr>
        <a:xfrm>
          <a:off x="104267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140806</xdr:rowOff>
    </xdr:from>
    <xdr:ext cx="469744" cy="259045"/>
    <xdr:sp macro="" textlink="">
      <xdr:nvSpPr>
        <xdr:cNvPr id="345" name="【福祉施設】&#10;一人当たり面積該当値テキスト">
          <a:extLst>
            <a:ext uri="{FF2B5EF4-FFF2-40B4-BE49-F238E27FC236}">
              <a16:creationId xmlns:a16="http://schemas.microsoft.com/office/drawing/2014/main" id="{00000000-0008-0000-0F00-000059010000}"/>
            </a:ext>
          </a:extLst>
        </xdr:cNvPr>
        <xdr:cNvSpPr txBox="1"/>
      </xdr:nvSpPr>
      <xdr:spPr>
        <a:xfrm>
          <a:off x="10515600" y="1402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124461</xdr:rowOff>
    </xdr:from>
    <xdr:to>
      <xdr:col>50</xdr:col>
      <xdr:colOff>165100</xdr:colOff>
      <xdr:row>83</xdr:row>
      <xdr:rowOff>54611</xdr:rowOff>
    </xdr:to>
    <xdr:sp macro="" textlink="">
      <xdr:nvSpPr>
        <xdr:cNvPr id="346" name="楕円 345">
          <a:extLst>
            <a:ext uri="{FF2B5EF4-FFF2-40B4-BE49-F238E27FC236}">
              <a16:creationId xmlns:a16="http://schemas.microsoft.com/office/drawing/2014/main" id="{00000000-0008-0000-0F00-00005A010000}"/>
            </a:ext>
          </a:extLst>
        </xdr:cNvPr>
        <xdr:cNvSpPr/>
      </xdr:nvSpPr>
      <xdr:spPr>
        <a:xfrm>
          <a:off x="9588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168729</xdr:rowOff>
    </xdr:from>
    <xdr:to>
      <xdr:col>55</xdr:col>
      <xdr:colOff>0</xdr:colOff>
      <xdr:row>83</xdr:row>
      <xdr:rowOff>3811</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flipV="1">
          <a:off x="9639300" y="14227629"/>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133169</xdr:rowOff>
    </xdr:from>
    <xdr:to>
      <xdr:col>46</xdr:col>
      <xdr:colOff>38100</xdr:colOff>
      <xdr:row>83</xdr:row>
      <xdr:rowOff>63319</xdr:rowOff>
    </xdr:to>
    <xdr:sp macro="" textlink="">
      <xdr:nvSpPr>
        <xdr:cNvPr id="348" name="楕円 347">
          <a:extLst>
            <a:ext uri="{FF2B5EF4-FFF2-40B4-BE49-F238E27FC236}">
              <a16:creationId xmlns:a16="http://schemas.microsoft.com/office/drawing/2014/main" id="{00000000-0008-0000-0F00-00005C010000}"/>
            </a:ext>
          </a:extLst>
        </xdr:cNvPr>
        <xdr:cNvSpPr/>
      </xdr:nvSpPr>
      <xdr:spPr>
        <a:xfrm>
          <a:off x="8699500" y="1419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3811</xdr:rowOff>
    </xdr:from>
    <xdr:to>
      <xdr:col>50</xdr:col>
      <xdr:colOff>114300</xdr:colOff>
      <xdr:row>83</xdr:row>
      <xdr:rowOff>12519</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flipV="1">
          <a:off x="8750300" y="14234161"/>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138612</xdr:rowOff>
    </xdr:from>
    <xdr:to>
      <xdr:col>41</xdr:col>
      <xdr:colOff>101600</xdr:colOff>
      <xdr:row>83</xdr:row>
      <xdr:rowOff>68762</xdr:rowOff>
    </xdr:to>
    <xdr:sp macro="" textlink="">
      <xdr:nvSpPr>
        <xdr:cNvPr id="350" name="楕円 349">
          <a:extLst>
            <a:ext uri="{FF2B5EF4-FFF2-40B4-BE49-F238E27FC236}">
              <a16:creationId xmlns:a16="http://schemas.microsoft.com/office/drawing/2014/main" id="{00000000-0008-0000-0F00-00005E010000}"/>
            </a:ext>
          </a:extLst>
        </xdr:cNvPr>
        <xdr:cNvSpPr/>
      </xdr:nvSpPr>
      <xdr:spPr>
        <a:xfrm>
          <a:off x="7810500" y="1419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12519</xdr:rowOff>
    </xdr:from>
    <xdr:to>
      <xdr:col>45</xdr:col>
      <xdr:colOff>177800</xdr:colOff>
      <xdr:row>83</xdr:row>
      <xdr:rowOff>17962</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flipV="1">
          <a:off x="7861300" y="14242869"/>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71138</xdr:rowOff>
    </xdr:from>
    <xdr:ext cx="469744" cy="259045"/>
    <xdr:sp macro="" textlink="">
      <xdr:nvSpPr>
        <xdr:cNvPr id="352" name="n_1mainValue【福祉施設】&#10;一人当たり面積">
          <a:extLst>
            <a:ext uri="{FF2B5EF4-FFF2-40B4-BE49-F238E27FC236}">
              <a16:creationId xmlns:a16="http://schemas.microsoft.com/office/drawing/2014/main" id="{00000000-0008-0000-0F00-000060010000}"/>
            </a:ext>
          </a:extLst>
        </xdr:cNvPr>
        <xdr:cNvSpPr txBox="1"/>
      </xdr:nvSpPr>
      <xdr:spPr>
        <a:xfrm>
          <a:off x="93917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79846</xdr:rowOff>
    </xdr:from>
    <xdr:ext cx="469744" cy="259045"/>
    <xdr:sp macro="" textlink="">
      <xdr:nvSpPr>
        <xdr:cNvPr id="353" name="n_2mainValue【福祉施設】&#10;一人当たり面積">
          <a:extLst>
            <a:ext uri="{FF2B5EF4-FFF2-40B4-BE49-F238E27FC236}">
              <a16:creationId xmlns:a16="http://schemas.microsoft.com/office/drawing/2014/main" id="{00000000-0008-0000-0F00-000061010000}"/>
            </a:ext>
          </a:extLst>
        </xdr:cNvPr>
        <xdr:cNvSpPr txBox="1"/>
      </xdr:nvSpPr>
      <xdr:spPr>
        <a:xfrm>
          <a:off x="8515427" y="1396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85289</xdr:rowOff>
    </xdr:from>
    <xdr:ext cx="469744" cy="259045"/>
    <xdr:sp macro="" textlink="">
      <xdr:nvSpPr>
        <xdr:cNvPr id="354" name="n_3mainValue【福祉施設】&#10;一人当たり面積">
          <a:extLst>
            <a:ext uri="{FF2B5EF4-FFF2-40B4-BE49-F238E27FC236}">
              <a16:creationId xmlns:a16="http://schemas.microsoft.com/office/drawing/2014/main" id="{00000000-0008-0000-0F00-000062010000}"/>
            </a:ext>
          </a:extLst>
        </xdr:cNvPr>
        <xdr:cNvSpPr txBox="1"/>
      </xdr:nvSpPr>
      <xdr:spPr>
        <a:xfrm>
          <a:off x="7626427" y="1397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4" name="正方形/長方形 363">
          <a:extLst>
            <a:ext uri="{FF2B5EF4-FFF2-40B4-BE49-F238E27FC236}">
              <a16:creationId xmlns:a16="http://schemas.microsoft.com/office/drawing/2014/main" id="{00000000-0008-0000-0F00-00006C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5" name="正方形/長方形 364">
          <a:extLst>
            <a:ext uri="{FF2B5EF4-FFF2-40B4-BE49-F238E27FC236}">
              <a16:creationId xmlns:a16="http://schemas.microsoft.com/office/drawing/2014/main" id="{00000000-0008-0000-0F00-00006D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6" name="正方形/長方形 365">
          <a:extLst>
            <a:ext uri="{FF2B5EF4-FFF2-40B4-BE49-F238E27FC236}">
              <a16:creationId xmlns:a16="http://schemas.microsoft.com/office/drawing/2014/main" id="{00000000-0008-0000-0F00-00006E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7" name="正方形/長方形 366">
          <a:extLst>
            <a:ext uri="{FF2B5EF4-FFF2-40B4-BE49-F238E27FC236}">
              <a16:creationId xmlns:a16="http://schemas.microsoft.com/office/drawing/2014/main" id="{00000000-0008-0000-0F00-00006F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8" name="正方形/長方形 367">
          <a:extLst>
            <a:ext uri="{FF2B5EF4-FFF2-40B4-BE49-F238E27FC236}">
              <a16:creationId xmlns:a16="http://schemas.microsoft.com/office/drawing/2014/main" id="{00000000-0008-0000-0F00-000070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9" name="正方形/長方形 368">
          <a:extLst>
            <a:ext uri="{FF2B5EF4-FFF2-40B4-BE49-F238E27FC236}">
              <a16:creationId xmlns:a16="http://schemas.microsoft.com/office/drawing/2014/main" id="{00000000-0008-0000-0F00-000071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0" name="正方形/長方形 369">
          <a:extLst>
            <a:ext uri="{FF2B5EF4-FFF2-40B4-BE49-F238E27FC236}">
              <a16:creationId xmlns:a16="http://schemas.microsoft.com/office/drawing/2014/main" id="{00000000-0008-0000-0F00-000072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1" name="正方形/長方形 370">
          <a:extLst>
            <a:ext uri="{FF2B5EF4-FFF2-40B4-BE49-F238E27FC236}">
              <a16:creationId xmlns:a16="http://schemas.microsoft.com/office/drawing/2014/main" id="{00000000-0008-0000-0F00-000073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0" name="【保健センター・保健所】&#10;有形固定資産減価償却率グラフ枠">
          <a:extLst>
            <a:ext uri="{FF2B5EF4-FFF2-40B4-BE49-F238E27FC236}">
              <a16:creationId xmlns:a16="http://schemas.microsoft.com/office/drawing/2014/main" id="{00000000-0008-0000-0F00-00009A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100965</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flipV="1">
          <a:off x="16318864" y="975360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104792</xdr:rowOff>
    </xdr:from>
    <xdr:ext cx="405111" cy="259045"/>
    <xdr:sp macro="" textlink="">
      <xdr:nvSpPr>
        <xdr:cNvPr id="412" name="【保健センター・保健所】&#10;有形固定資産減価償却率最小値テキスト">
          <a:extLst>
            <a:ext uri="{FF2B5EF4-FFF2-40B4-BE49-F238E27FC236}">
              <a16:creationId xmlns:a16="http://schemas.microsoft.com/office/drawing/2014/main" id="{00000000-0008-0000-0F00-00009C010000}"/>
            </a:ext>
          </a:extLst>
        </xdr:cNvPr>
        <xdr:cNvSpPr txBox="1"/>
      </xdr:nvSpPr>
      <xdr:spPr>
        <a:xfrm>
          <a:off x="16357600" y="1090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100965</xdr:rowOff>
    </xdr:from>
    <xdr:to>
      <xdr:col>86</xdr:col>
      <xdr:colOff>25400</xdr:colOff>
      <xdr:row>63</xdr:row>
      <xdr:rowOff>100965</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6230600" y="1090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414" name="【保健センター・保健所】&#10;有形固定資産減価償却率最大値テキスト">
          <a:extLst>
            <a:ext uri="{FF2B5EF4-FFF2-40B4-BE49-F238E27FC236}">
              <a16:creationId xmlns:a16="http://schemas.microsoft.com/office/drawing/2014/main" id="{00000000-0008-0000-0F00-00009E010000}"/>
            </a:ext>
          </a:extLst>
        </xdr:cNvPr>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156862</xdr:rowOff>
    </xdr:from>
    <xdr:ext cx="405111" cy="259045"/>
    <xdr:sp macro="" textlink="">
      <xdr:nvSpPr>
        <xdr:cNvPr id="416" name="【保健センター・保健所】&#10;有形固定資産減価償却率平均値テキスト">
          <a:extLst>
            <a:ext uri="{FF2B5EF4-FFF2-40B4-BE49-F238E27FC236}">
              <a16:creationId xmlns:a16="http://schemas.microsoft.com/office/drawing/2014/main" id="{00000000-0008-0000-0F00-0000A0010000}"/>
            </a:ext>
          </a:extLst>
        </xdr:cNvPr>
        <xdr:cNvSpPr txBox="1"/>
      </xdr:nvSpPr>
      <xdr:spPr>
        <a:xfrm>
          <a:off x="16357600" y="9929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417" name="フローチャート: 判断 416">
          <a:extLst>
            <a:ext uri="{FF2B5EF4-FFF2-40B4-BE49-F238E27FC236}">
              <a16:creationId xmlns:a16="http://schemas.microsoft.com/office/drawing/2014/main" id="{00000000-0008-0000-0F00-0000A1010000}"/>
            </a:ext>
          </a:extLst>
        </xdr:cNvPr>
        <xdr:cNvSpPr/>
      </xdr:nvSpPr>
      <xdr:spPr>
        <a:xfrm>
          <a:off x="162687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59690</xdr:rowOff>
    </xdr:from>
    <xdr:to>
      <xdr:col>81</xdr:col>
      <xdr:colOff>101600</xdr:colOff>
      <xdr:row>58</xdr:row>
      <xdr:rowOff>161290</xdr:rowOff>
    </xdr:to>
    <xdr:sp macro="" textlink="">
      <xdr:nvSpPr>
        <xdr:cNvPr id="418" name="フローチャート: 判断 417">
          <a:extLst>
            <a:ext uri="{FF2B5EF4-FFF2-40B4-BE49-F238E27FC236}">
              <a16:creationId xmlns:a16="http://schemas.microsoft.com/office/drawing/2014/main" id="{00000000-0008-0000-0F00-0000A2010000}"/>
            </a:ext>
          </a:extLst>
        </xdr:cNvPr>
        <xdr:cNvSpPr/>
      </xdr:nvSpPr>
      <xdr:spPr>
        <a:xfrm>
          <a:off x="15430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6367</xdr:rowOff>
    </xdr:from>
    <xdr:ext cx="405111" cy="259045"/>
    <xdr:sp macro="" textlink="">
      <xdr:nvSpPr>
        <xdr:cNvPr id="419" name="n_1aveValue【保健センター・保健所】&#10;有形固定資産減価償却率">
          <a:extLst>
            <a:ext uri="{FF2B5EF4-FFF2-40B4-BE49-F238E27FC236}">
              <a16:creationId xmlns:a16="http://schemas.microsoft.com/office/drawing/2014/main" id="{00000000-0008-0000-0F00-0000A3010000}"/>
            </a:ext>
          </a:extLst>
        </xdr:cNvPr>
        <xdr:cNvSpPr txBox="1"/>
      </xdr:nvSpPr>
      <xdr:spPr>
        <a:xfrm>
          <a:off x="152660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13970</xdr:rowOff>
    </xdr:from>
    <xdr:to>
      <xdr:col>76</xdr:col>
      <xdr:colOff>165100</xdr:colOff>
      <xdr:row>58</xdr:row>
      <xdr:rowOff>115570</xdr:rowOff>
    </xdr:to>
    <xdr:sp macro="" textlink="">
      <xdr:nvSpPr>
        <xdr:cNvPr id="420" name="フローチャート: 判断 419">
          <a:extLst>
            <a:ext uri="{FF2B5EF4-FFF2-40B4-BE49-F238E27FC236}">
              <a16:creationId xmlns:a16="http://schemas.microsoft.com/office/drawing/2014/main" id="{00000000-0008-0000-0F00-0000A4010000}"/>
            </a:ext>
          </a:extLst>
        </xdr:cNvPr>
        <xdr:cNvSpPr/>
      </xdr:nvSpPr>
      <xdr:spPr>
        <a:xfrm>
          <a:off x="14541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56</xdr:row>
      <xdr:rowOff>132097</xdr:rowOff>
    </xdr:from>
    <xdr:ext cx="405111" cy="259045"/>
    <xdr:sp macro="" textlink="">
      <xdr:nvSpPr>
        <xdr:cNvPr id="421" name="n_2aveValue【保健センター・保健所】&#10;有形固定資産減価償却率">
          <a:extLst>
            <a:ext uri="{FF2B5EF4-FFF2-40B4-BE49-F238E27FC236}">
              <a16:creationId xmlns:a16="http://schemas.microsoft.com/office/drawing/2014/main" id="{00000000-0008-0000-0F00-0000A5010000}"/>
            </a:ext>
          </a:extLst>
        </xdr:cNvPr>
        <xdr:cNvSpPr txBox="1"/>
      </xdr:nvSpPr>
      <xdr:spPr>
        <a:xfrm>
          <a:off x="14389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38735</xdr:rowOff>
    </xdr:from>
    <xdr:to>
      <xdr:col>72</xdr:col>
      <xdr:colOff>38100</xdr:colOff>
      <xdr:row>58</xdr:row>
      <xdr:rowOff>140335</xdr:rowOff>
    </xdr:to>
    <xdr:sp macro="" textlink="">
      <xdr:nvSpPr>
        <xdr:cNvPr id="422" name="フローチャート: 判断 421">
          <a:extLst>
            <a:ext uri="{FF2B5EF4-FFF2-40B4-BE49-F238E27FC236}">
              <a16:creationId xmlns:a16="http://schemas.microsoft.com/office/drawing/2014/main" id="{00000000-0008-0000-0F00-0000A6010000}"/>
            </a:ext>
          </a:extLst>
        </xdr:cNvPr>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56</xdr:row>
      <xdr:rowOff>156862</xdr:rowOff>
    </xdr:from>
    <xdr:ext cx="405111" cy="259045"/>
    <xdr:sp macro="" textlink="">
      <xdr:nvSpPr>
        <xdr:cNvPr id="423" name="n_3aveValue【保健センター・保健所】&#10;有形固定資産減価償却率">
          <a:extLst>
            <a:ext uri="{FF2B5EF4-FFF2-40B4-BE49-F238E27FC236}">
              <a16:creationId xmlns:a16="http://schemas.microsoft.com/office/drawing/2014/main" id="{00000000-0008-0000-0F00-0000A7010000}"/>
            </a:ext>
          </a:extLst>
        </xdr:cNvPr>
        <xdr:cNvSpPr txBox="1"/>
      </xdr:nvSpPr>
      <xdr:spPr>
        <a:xfrm>
          <a:off x="13500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12065</xdr:rowOff>
    </xdr:from>
    <xdr:to>
      <xdr:col>67</xdr:col>
      <xdr:colOff>101600</xdr:colOff>
      <xdr:row>58</xdr:row>
      <xdr:rowOff>113665</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12763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56</xdr:row>
      <xdr:rowOff>130192</xdr:rowOff>
    </xdr:from>
    <xdr:ext cx="405111" cy="259045"/>
    <xdr:sp macro="" textlink="">
      <xdr:nvSpPr>
        <xdr:cNvPr id="425" name="n_4aveValue【保健センター・保健所】&#10;有形固定資産減価償却率">
          <a:extLst>
            <a:ext uri="{FF2B5EF4-FFF2-40B4-BE49-F238E27FC236}">
              <a16:creationId xmlns:a16="http://schemas.microsoft.com/office/drawing/2014/main" id="{00000000-0008-0000-0F00-0000A9010000}"/>
            </a:ext>
          </a:extLst>
        </xdr:cNvPr>
        <xdr:cNvSpPr txBox="1"/>
      </xdr:nvSpPr>
      <xdr:spPr>
        <a:xfrm>
          <a:off x="12611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52070</xdr:rowOff>
    </xdr:from>
    <xdr:to>
      <xdr:col>85</xdr:col>
      <xdr:colOff>177800</xdr:colOff>
      <xdr:row>61</xdr:row>
      <xdr:rowOff>153670</xdr:rowOff>
    </xdr:to>
    <xdr:sp macro="" textlink="">
      <xdr:nvSpPr>
        <xdr:cNvPr id="431" name="楕円 430">
          <a:extLst>
            <a:ext uri="{FF2B5EF4-FFF2-40B4-BE49-F238E27FC236}">
              <a16:creationId xmlns:a16="http://schemas.microsoft.com/office/drawing/2014/main" id="{00000000-0008-0000-0F00-0000AF010000}"/>
            </a:ext>
          </a:extLst>
        </xdr:cNvPr>
        <xdr:cNvSpPr/>
      </xdr:nvSpPr>
      <xdr:spPr>
        <a:xfrm>
          <a:off x="16268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30497</xdr:rowOff>
    </xdr:from>
    <xdr:ext cx="405111" cy="259045"/>
    <xdr:sp macro="" textlink="">
      <xdr:nvSpPr>
        <xdr:cNvPr id="432" name="【保健センター・保健所】&#10;有形固定資産減価償却率該当値テキスト">
          <a:extLst>
            <a:ext uri="{FF2B5EF4-FFF2-40B4-BE49-F238E27FC236}">
              <a16:creationId xmlns:a16="http://schemas.microsoft.com/office/drawing/2014/main" id="{00000000-0008-0000-0F00-0000B0010000}"/>
            </a:ext>
          </a:extLst>
        </xdr:cNvPr>
        <xdr:cNvSpPr txBox="1"/>
      </xdr:nvSpPr>
      <xdr:spPr>
        <a:xfrm>
          <a:off x="163576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170180</xdr:rowOff>
    </xdr:from>
    <xdr:to>
      <xdr:col>81</xdr:col>
      <xdr:colOff>101600</xdr:colOff>
      <xdr:row>61</xdr:row>
      <xdr:rowOff>100330</xdr:rowOff>
    </xdr:to>
    <xdr:sp macro="" textlink="">
      <xdr:nvSpPr>
        <xdr:cNvPr id="433" name="楕円 432">
          <a:extLst>
            <a:ext uri="{FF2B5EF4-FFF2-40B4-BE49-F238E27FC236}">
              <a16:creationId xmlns:a16="http://schemas.microsoft.com/office/drawing/2014/main" id="{00000000-0008-0000-0F00-0000B1010000}"/>
            </a:ext>
          </a:extLst>
        </xdr:cNvPr>
        <xdr:cNvSpPr/>
      </xdr:nvSpPr>
      <xdr:spPr>
        <a:xfrm>
          <a:off x="15430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49530</xdr:rowOff>
    </xdr:from>
    <xdr:to>
      <xdr:col>85</xdr:col>
      <xdr:colOff>127000</xdr:colOff>
      <xdr:row>61</xdr:row>
      <xdr:rowOff>102870</xdr:rowOff>
    </xdr:to>
    <xdr:cxnSp macro="">
      <xdr:nvCxnSpPr>
        <xdr:cNvPr id="434" name="直線コネクタ 433">
          <a:extLst>
            <a:ext uri="{FF2B5EF4-FFF2-40B4-BE49-F238E27FC236}">
              <a16:creationId xmlns:a16="http://schemas.microsoft.com/office/drawing/2014/main" id="{00000000-0008-0000-0F00-0000B2010000}"/>
            </a:ext>
          </a:extLst>
        </xdr:cNvPr>
        <xdr:cNvCxnSpPr/>
      </xdr:nvCxnSpPr>
      <xdr:spPr>
        <a:xfrm>
          <a:off x="15481300" y="105079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116840</xdr:rowOff>
    </xdr:from>
    <xdr:to>
      <xdr:col>76</xdr:col>
      <xdr:colOff>165100</xdr:colOff>
      <xdr:row>61</xdr:row>
      <xdr:rowOff>46990</xdr:rowOff>
    </xdr:to>
    <xdr:sp macro="" textlink="">
      <xdr:nvSpPr>
        <xdr:cNvPr id="435" name="楕円 434">
          <a:extLst>
            <a:ext uri="{FF2B5EF4-FFF2-40B4-BE49-F238E27FC236}">
              <a16:creationId xmlns:a16="http://schemas.microsoft.com/office/drawing/2014/main" id="{00000000-0008-0000-0F00-0000B3010000}"/>
            </a:ext>
          </a:extLst>
        </xdr:cNvPr>
        <xdr:cNvSpPr/>
      </xdr:nvSpPr>
      <xdr:spPr>
        <a:xfrm>
          <a:off x="14541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167640</xdr:rowOff>
    </xdr:from>
    <xdr:to>
      <xdr:col>81</xdr:col>
      <xdr:colOff>50800</xdr:colOff>
      <xdr:row>61</xdr:row>
      <xdr:rowOff>49530</xdr:rowOff>
    </xdr:to>
    <xdr:cxnSp macro="">
      <xdr:nvCxnSpPr>
        <xdr:cNvPr id="436" name="直線コネクタ 435">
          <a:extLst>
            <a:ext uri="{FF2B5EF4-FFF2-40B4-BE49-F238E27FC236}">
              <a16:creationId xmlns:a16="http://schemas.microsoft.com/office/drawing/2014/main" id="{00000000-0008-0000-0F00-0000B4010000}"/>
            </a:ext>
          </a:extLst>
        </xdr:cNvPr>
        <xdr:cNvCxnSpPr/>
      </xdr:nvCxnSpPr>
      <xdr:spPr>
        <a:xfrm>
          <a:off x="14592300" y="104546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65405</xdr:rowOff>
    </xdr:from>
    <xdr:to>
      <xdr:col>72</xdr:col>
      <xdr:colOff>38100</xdr:colOff>
      <xdr:row>60</xdr:row>
      <xdr:rowOff>167005</xdr:rowOff>
    </xdr:to>
    <xdr:sp macro="" textlink="">
      <xdr:nvSpPr>
        <xdr:cNvPr id="437" name="楕円 436">
          <a:extLst>
            <a:ext uri="{FF2B5EF4-FFF2-40B4-BE49-F238E27FC236}">
              <a16:creationId xmlns:a16="http://schemas.microsoft.com/office/drawing/2014/main" id="{00000000-0008-0000-0F00-0000B5010000}"/>
            </a:ext>
          </a:extLst>
        </xdr:cNvPr>
        <xdr:cNvSpPr/>
      </xdr:nvSpPr>
      <xdr:spPr>
        <a:xfrm>
          <a:off x="13652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116205</xdr:rowOff>
    </xdr:from>
    <xdr:to>
      <xdr:col>76</xdr:col>
      <xdr:colOff>114300</xdr:colOff>
      <xdr:row>60</xdr:row>
      <xdr:rowOff>167640</xdr:rowOff>
    </xdr:to>
    <xdr:cxnSp macro="">
      <xdr:nvCxnSpPr>
        <xdr:cNvPr id="438" name="直線コネクタ 437">
          <a:extLst>
            <a:ext uri="{FF2B5EF4-FFF2-40B4-BE49-F238E27FC236}">
              <a16:creationId xmlns:a16="http://schemas.microsoft.com/office/drawing/2014/main" id="{00000000-0008-0000-0F00-0000B6010000}"/>
            </a:ext>
          </a:extLst>
        </xdr:cNvPr>
        <xdr:cNvCxnSpPr/>
      </xdr:nvCxnSpPr>
      <xdr:spPr>
        <a:xfrm>
          <a:off x="13703300" y="104032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91457</xdr:rowOff>
    </xdr:from>
    <xdr:ext cx="405111" cy="259045"/>
    <xdr:sp macro="" textlink="">
      <xdr:nvSpPr>
        <xdr:cNvPr id="439" name="n_1mainValue【保健センター・保健所】&#10;有形固定資産減価償却率">
          <a:extLst>
            <a:ext uri="{FF2B5EF4-FFF2-40B4-BE49-F238E27FC236}">
              <a16:creationId xmlns:a16="http://schemas.microsoft.com/office/drawing/2014/main" id="{00000000-0008-0000-0F00-0000B7010000}"/>
            </a:ext>
          </a:extLst>
        </xdr:cNvPr>
        <xdr:cNvSpPr txBox="1"/>
      </xdr:nvSpPr>
      <xdr:spPr>
        <a:xfrm>
          <a:off x="152660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38117</xdr:rowOff>
    </xdr:from>
    <xdr:ext cx="405111" cy="259045"/>
    <xdr:sp macro="" textlink="">
      <xdr:nvSpPr>
        <xdr:cNvPr id="440" name="n_2mainValue【保健センター・保健所】&#10;有形固定資産減価償却率">
          <a:extLst>
            <a:ext uri="{FF2B5EF4-FFF2-40B4-BE49-F238E27FC236}">
              <a16:creationId xmlns:a16="http://schemas.microsoft.com/office/drawing/2014/main" id="{00000000-0008-0000-0F00-0000B8010000}"/>
            </a:ext>
          </a:extLst>
        </xdr:cNvPr>
        <xdr:cNvSpPr txBox="1"/>
      </xdr:nvSpPr>
      <xdr:spPr>
        <a:xfrm>
          <a:off x="143897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158132</xdr:rowOff>
    </xdr:from>
    <xdr:ext cx="405111" cy="259045"/>
    <xdr:sp macro="" textlink="">
      <xdr:nvSpPr>
        <xdr:cNvPr id="441" name="n_3mainValue【保健センター・保健所】&#10;有形固定資産減価償却率">
          <a:extLst>
            <a:ext uri="{FF2B5EF4-FFF2-40B4-BE49-F238E27FC236}">
              <a16:creationId xmlns:a16="http://schemas.microsoft.com/office/drawing/2014/main" id="{00000000-0008-0000-0F00-0000B9010000}"/>
            </a:ext>
          </a:extLst>
        </xdr:cNvPr>
        <xdr:cNvSpPr txBox="1"/>
      </xdr:nvSpPr>
      <xdr:spPr>
        <a:xfrm>
          <a:off x="135007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4" name="【保健センター・保健所】&#10;一人当たり面積グラフ枠">
          <a:extLst>
            <a:ext uri="{FF2B5EF4-FFF2-40B4-BE49-F238E27FC236}">
              <a16:creationId xmlns:a16="http://schemas.microsoft.com/office/drawing/2014/main" id="{00000000-0008-0000-0F00-0000D0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16510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flipV="1">
          <a:off x="22160864" y="9677400"/>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466" name="【保健センター・保健所】&#10;一人当たり面積最小値テキスト">
          <a:extLst>
            <a:ext uri="{FF2B5EF4-FFF2-40B4-BE49-F238E27FC236}">
              <a16:creationId xmlns:a16="http://schemas.microsoft.com/office/drawing/2014/main" id="{00000000-0008-0000-0F00-0000D2010000}"/>
            </a:ext>
          </a:extLst>
        </xdr:cNvPr>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468" name="【保健センター・保健所】&#10;一人当たり面積最大値テキスト">
          <a:extLst>
            <a:ext uri="{FF2B5EF4-FFF2-40B4-BE49-F238E27FC236}">
              <a16:creationId xmlns:a16="http://schemas.microsoft.com/office/drawing/2014/main" id="{00000000-0008-0000-0F00-0000D4010000}"/>
            </a:ext>
          </a:extLst>
        </xdr:cNvPr>
        <xdr:cNvSpPr txBox="1"/>
      </xdr:nvSpPr>
      <xdr:spPr>
        <a:xfrm>
          <a:off x="22199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157497</xdr:rowOff>
    </xdr:from>
    <xdr:ext cx="469744" cy="259045"/>
    <xdr:sp macro="" textlink="">
      <xdr:nvSpPr>
        <xdr:cNvPr id="470" name="【保健センター・保健所】&#10;一人当たり面積平均値テキスト">
          <a:extLst>
            <a:ext uri="{FF2B5EF4-FFF2-40B4-BE49-F238E27FC236}">
              <a16:creationId xmlns:a16="http://schemas.microsoft.com/office/drawing/2014/main" id="{00000000-0008-0000-0F00-0000D6010000}"/>
            </a:ext>
          </a:extLst>
        </xdr:cNvPr>
        <xdr:cNvSpPr txBox="1"/>
      </xdr:nvSpPr>
      <xdr:spPr>
        <a:xfrm>
          <a:off x="22199600" y="10615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134620</xdr:rowOff>
    </xdr:from>
    <xdr:to>
      <xdr:col>116</xdr:col>
      <xdr:colOff>114300</xdr:colOff>
      <xdr:row>63</xdr:row>
      <xdr:rowOff>64770</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221107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472" name="フローチャート: 判断 471">
          <a:extLst>
            <a:ext uri="{FF2B5EF4-FFF2-40B4-BE49-F238E27FC236}">
              <a16:creationId xmlns:a16="http://schemas.microsoft.com/office/drawing/2014/main" id="{00000000-0008-0000-0F00-0000D8010000}"/>
            </a:ext>
          </a:extLst>
        </xdr:cNvPr>
        <xdr:cNvSpPr/>
      </xdr:nvSpPr>
      <xdr:spPr>
        <a:xfrm>
          <a:off x="21272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86377</xdr:rowOff>
    </xdr:from>
    <xdr:ext cx="469744" cy="259045"/>
    <xdr:sp macro="" textlink="">
      <xdr:nvSpPr>
        <xdr:cNvPr id="473" name="n_1aveValue【保健センター・保健所】&#10;一人当たり面積">
          <a:extLst>
            <a:ext uri="{FF2B5EF4-FFF2-40B4-BE49-F238E27FC236}">
              <a16:creationId xmlns:a16="http://schemas.microsoft.com/office/drawing/2014/main" id="{00000000-0008-0000-0F00-0000D9010000}"/>
            </a:ext>
          </a:extLst>
        </xdr:cNvPr>
        <xdr:cNvSpPr txBox="1"/>
      </xdr:nvSpPr>
      <xdr:spPr>
        <a:xfrm>
          <a:off x="210757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137160</xdr:rowOff>
    </xdr:from>
    <xdr:to>
      <xdr:col>107</xdr:col>
      <xdr:colOff>101600</xdr:colOff>
      <xdr:row>63</xdr:row>
      <xdr:rowOff>67310</xdr:rowOff>
    </xdr:to>
    <xdr:sp macro="" textlink="">
      <xdr:nvSpPr>
        <xdr:cNvPr id="474" name="フローチャート: 判断 473">
          <a:extLst>
            <a:ext uri="{FF2B5EF4-FFF2-40B4-BE49-F238E27FC236}">
              <a16:creationId xmlns:a16="http://schemas.microsoft.com/office/drawing/2014/main" id="{00000000-0008-0000-0F00-0000DA010000}"/>
            </a:ext>
          </a:extLst>
        </xdr:cNvPr>
        <xdr:cNvSpPr/>
      </xdr:nvSpPr>
      <xdr:spPr>
        <a:xfrm>
          <a:off x="20383500" y="107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83837</xdr:rowOff>
    </xdr:from>
    <xdr:ext cx="469744" cy="259045"/>
    <xdr:sp macro="" textlink="">
      <xdr:nvSpPr>
        <xdr:cNvPr id="475" name="n_2aveValue【保健センター・保健所】&#10;一人当たり面積">
          <a:extLst>
            <a:ext uri="{FF2B5EF4-FFF2-40B4-BE49-F238E27FC236}">
              <a16:creationId xmlns:a16="http://schemas.microsoft.com/office/drawing/2014/main" id="{00000000-0008-0000-0F00-0000DB010000}"/>
            </a:ext>
          </a:extLst>
        </xdr:cNvPr>
        <xdr:cNvSpPr txBox="1"/>
      </xdr:nvSpPr>
      <xdr:spPr>
        <a:xfrm>
          <a:off x="201994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5080</xdr:rowOff>
    </xdr:from>
    <xdr:to>
      <xdr:col>102</xdr:col>
      <xdr:colOff>165100</xdr:colOff>
      <xdr:row>63</xdr:row>
      <xdr:rowOff>106680</xdr:rowOff>
    </xdr:to>
    <xdr:sp macro="" textlink="">
      <xdr:nvSpPr>
        <xdr:cNvPr id="476" name="フローチャート: 判断 475">
          <a:extLst>
            <a:ext uri="{FF2B5EF4-FFF2-40B4-BE49-F238E27FC236}">
              <a16:creationId xmlns:a16="http://schemas.microsoft.com/office/drawing/2014/main" id="{00000000-0008-0000-0F00-0000DC010000}"/>
            </a:ext>
          </a:extLst>
        </xdr:cNvPr>
        <xdr:cNvSpPr/>
      </xdr:nvSpPr>
      <xdr:spPr>
        <a:xfrm>
          <a:off x="19494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123207</xdr:rowOff>
    </xdr:from>
    <xdr:ext cx="469744" cy="259045"/>
    <xdr:sp macro="" textlink="">
      <xdr:nvSpPr>
        <xdr:cNvPr id="477" name="n_3aveValue【保健センター・保健所】&#10;一人当たり面積">
          <a:extLst>
            <a:ext uri="{FF2B5EF4-FFF2-40B4-BE49-F238E27FC236}">
              <a16:creationId xmlns:a16="http://schemas.microsoft.com/office/drawing/2014/main" id="{00000000-0008-0000-0F00-0000DD010000}"/>
            </a:ext>
          </a:extLst>
        </xdr:cNvPr>
        <xdr:cNvSpPr txBox="1"/>
      </xdr:nvSpPr>
      <xdr:spPr>
        <a:xfrm>
          <a:off x="1931042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157480</xdr:rowOff>
    </xdr:from>
    <xdr:to>
      <xdr:col>98</xdr:col>
      <xdr:colOff>38100</xdr:colOff>
      <xdr:row>63</xdr:row>
      <xdr:rowOff>87630</xdr:rowOff>
    </xdr:to>
    <xdr:sp macro="" textlink="">
      <xdr:nvSpPr>
        <xdr:cNvPr id="478" name="フローチャート: 判断 477">
          <a:extLst>
            <a:ext uri="{FF2B5EF4-FFF2-40B4-BE49-F238E27FC236}">
              <a16:creationId xmlns:a16="http://schemas.microsoft.com/office/drawing/2014/main" id="{00000000-0008-0000-0F00-0000DE010000}"/>
            </a:ext>
          </a:extLst>
        </xdr:cNvPr>
        <xdr:cNvSpPr/>
      </xdr:nvSpPr>
      <xdr:spPr>
        <a:xfrm>
          <a:off x="18605500" y="1078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61</xdr:row>
      <xdr:rowOff>104157</xdr:rowOff>
    </xdr:from>
    <xdr:ext cx="469744" cy="259045"/>
    <xdr:sp macro="" textlink="">
      <xdr:nvSpPr>
        <xdr:cNvPr id="479" name="n_4aveValue【保健センター・保健所】&#10;一人当たり面積">
          <a:extLst>
            <a:ext uri="{FF2B5EF4-FFF2-40B4-BE49-F238E27FC236}">
              <a16:creationId xmlns:a16="http://schemas.microsoft.com/office/drawing/2014/main" id="{00000000-0008-0000-0F00-0000DF010000}"/>
            </a:ext>
          </a:extLst>
        </xdr:cNvPr>
        <xdr:cNvSpPr txBox="1"/>
      </xdr:nvSpPr>
      <xdr:spPr>
        <a:xfrm>
          <a:off x="18421427"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76200</xdr:rowOff>
    </xdr:from>
    <xdr:to>
      <xdr:col>116</xdr:col>
      <xdr:colOff>114300</xdr:colOff>
      <xdr:row>64</xdr:row>
      <xdr:rowOff>6350</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22110700" y="1087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162577</xdr:rowOff>
    </xdr:from>
    <xdr:ext cx="469744" cy="259045"/>
    <xdr:sp macro="" textlink="">
      <xdr:nvSpPr>
        <xdr:cNvPr id="486" name="【保健センター・保健所】&#10;一人当たり面積該当値テキスト">
          <a:extLst>
            <a:ext uri="{FF2B5EF4-FFF2-40B4-BE49-F238E27FC236}">
              <a16:creationId xmlns:a16="http://schemas.microsoft.com/office/drawing/2014/main" id="{00000000-0008-0000-0F00-0000E6010000}"/>
            </a:ext>
          </a:extLst>
        </xdr:cNvPr>
        <xdr:cNvSpPr txBox="1"/>
      </xdr:nvSpPr>
      <xdr:spPr>
        <a:xfrm>
          <a:off x="22199600" y="1079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77470</xdr:rowOff>
    </xdr:from>
    <xdr:to>
      <xdr:col>112</xdr:col>
      <xdr:colOff>38100</xdr:colOff>
      <xdr:row>64</xdr:row>
      <xdr:rowOff>7620</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21272500" y="1087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127000</xdr:rowOff>
    </xdr:from>
    <xdr:to>
      <xdr:col>116</xdr:col>
      <xdr:colOff>63500</xdr:colOff>
      <xdr:row>63</xdr:row>
      <xdr:rowOff>128270</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flipV="1">
          <a:off x="21323300" y="1092835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78740</xdr:rowOff>
    </xdr:from>
    <xdr:to>
      <xdr:col>107</xdr:col>
      <xdr:colOff>101600</xdr:colOff>
      <xdr:row>64</xdr:row>
      <xdr:rowOff>8890</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20383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128270</xdr:rowOff>
    </xdr:from>
    <xdr:to>
      <xdr:col>111</xdr:col>
      <xdr:colOff>177800</xdr:colOff>
      <xdr:row>63</xdr:row>
      <xdr:rowOff>129540</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flipV="1">
          <a:off x="20434300" y="109296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80010</xdr:rowOff>
    </xdr:from>
    <xdr:to>
      <xdr:col>102</xdr:col>
      <xdr:colOff>165100</xdr:colOff>
      <xdr:row>64</xdr:row>
      <xdr:rowOff>10160</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19494500" y="1088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129540</xdr:rowOff>
    </xdr:from>
    <xdr:to>
      <xdr:col>107</xdr:col>
      <xdr:colOff>50800</xdr:colOff>
      <xdr:row>63</xdr:row>
      <xdr:rowOff>130810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flipV="1">
          <a:off x="19545300" y="1093089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170197</xdr:rowOff>
    </xdr:from>
    <xdr:ext cx="469744" cy="259045"/>
    <xdr:sp macro="" textlink="">
      <xdr:nvSpPr>
        <xdr:cNvPr id="493" name="n_1mainValue【保健センター・保健所】&#10;一人当たり面積">
          <a:extLst>
            <a:ext uri="{FF2B5EF4-FFF2-40B4-BE49-F238E27FC236}">
              <a16:creationId xmlns:a16="http://schemas.microsoft.com/office/drawing/2014/main" id="{00000000-0008-0000-0F00-0000ED010000}"/>
            </a:ext>
          </a:extLst>
        </xdr:cNvPr>
        <xdr:cNvSpPr txBox="1"/>
      </xdr:nvSpPr>
      <xdr:spPr>
        <a:xfrm>
          <a:off x="21075727" y="1097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17</xdr:rowOff>
    </xdr:from>
    <xdr:ext cx="469744" cy="259045"/>
    <xdr:sp macro="" textlink="">
      <xdr:nvSpPr>
        <xdr:cNvPr id="494" name="n_2mainValue【保健センター・保健所】&#10;一人当たり面積">
          <a:extLst>
            <a:ext uri="{FF2B5EF4-FFF2-40B4-BE49-F238E27FC236}">
              <a16:creationId xmlns:a16="http://schemas.microsoft.com/office/drawing/2014/main" id="{00000000-0008-0000-0F00-0000EE010000}"/>
            </a:ext>
          </a:extLst>
        </xdr:cNvPr>
        <xdr:cNvSpPr txBox="1"/>
      </xdr:nvSpPr>
      <xdr:spPr>
        <a:xfrm>
          <a:off x="20199427"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1287</xdr:rowOff>
    </xdr:from>
    <xdr:ext cx="469744" cy="259045"/>
    <xdr:sp macro="" textlink="">
      <xdr:nvSpPr>
        <xdr:cNvPr id="495" name="n_3mainValue【保健センター・保健所】&#10;一人当たり面積">
          <a:extLst>
            <a:ext uri="{FF2B5EF4-FFF2-40B4-BE49-F238E27FC236}">
              <a16:creationId xmlns:a16="http://schemas.microsoft.com/office/drawing/2014/main" id="{00000000-0008-0000-0F00-0000EF010000}"/>
            </a:ext>
          </a:extLst>
        </xdr:cNvPr>
        <xdr:cNvSpPr txBox="1"/>
      </xdr:nvSpPr>
      <xdr:spPr>
        <a:xfrm>
          <a:off x="19310427" y="1097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6" name="テキスト ボックス 515">
          <a:extLst>
            <a:ext uri="{FF2B5EF4-FFF2-40B4-BE49-F238E27FC236}">
              <a16:creationId xmlns:a16="http://schemas.microsoft.com/office/drawing/2014/main" id="{00000000-0008-0000-0F00-000004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18" name="テキスト ボックス 517">
          <a:extLst>
            <a:ext uri="{FF2B5EF4-FFF2-40B4-BE49-F238E27FC236}">
              <a16:creationId xmlns:a16="http://schemas.microsoft.com/office/drawing/2014/main" id="{00000000-0008-0000-0F00-000006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0" name="【消防施設】&#10;有形固定資産減価償却率グラフ枠">
          <a:extLst>
            <a:ext uri="{FF2B5EF4-FFF2-40B4-BE49-F238E27FC236}">
              <a16:creationId xmlns:a16="http://schemas.microsoft.com/office/drawing/2014/main" id="{00000000-0008-0000-0F00-00000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140970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flipV="1">
          <a:off x="16318864" y="1341609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522" name="【消防施設】&#10;有形固定資産減価償却率最小値テキスト">
          <a:extLst>
            <a:ext uri="{FF2B5EF4-FFF2-40B4-BE49-F238E27FC236}">
              <a16:creationId xmlns:a16="http://schemas.microsoft.com/office/drawing/2014/main" id="{00000000-0008-0000-0F00-00000A020000}"/>
            </a:ext>
          </a:extLst>
        </xdr:cNvPr>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524" name="【消防施設】&#10;有形固定資産減価償却率最大値テキスト">
          <a:extLst>
            <a:ext uri="{FF2B5EF4-FFF2-40B4-BE49-F238E27FC236}">
              <a16:creationId xmlns:a16="http://schemas.microsoft.com/office/drawing/2014/main" id="{00000000-0008-0000-0F00-00000C020000}"/>
            </a:ext>
          </a:extLst>
        </xdr:cNvPr>
        <xdr:cNvSpPr txBox="1"/>
      </xdr:nvSpPr>
      <xdr:spPr>
        <a:xfrm>
          <a:off x="16357600" y="1319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6230600" y="1341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117946</xdr:rowOff>
    </xdr:from>
    <xdr:ext cx="405111" cy="259045"/>
    <xdr:sp macro="" textlink="">
      <xdr:nvSpPr>
        <xdr:cNvPr id="526" name="【消防施設】&#10;有形固定資産減価償却率平均値テキスト">
          <a:extLst>
            <a:ext uri="{FF2B5EF4-FFF2-40B4-BE49-F238E27FC236}">
              <a16:creationId xmlns:a16="http://schemas.microsoft.com/office/drawing/2014/main" id="{00000000-0008-0000-0F00-00000E020000}"/>
            </a:ext>
          </a:extLst>
        </xdr:cNvPr>
        <xdr:cNvSpPr txBox="1"/>
      </xdr:nvSpPr>
      <xdr:spPr>
        <a:xfrm>
          <a:off x="16357600" y="14176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160382</xdr:rowOff>
    </xdr:from>
    <xdr:to>
      <xdr:col>81</xdr:col>
      <xdr:colOff>101600</xdr:colOff>
      <xdr:row>83</xdr:row>
      <xdr:rowOff>90532</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5430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107059</xdr:rowOff>
    </xdr:from>
    <xdr:ext cx="405111" cy="259045"/>
    <xdr:sp macro="" textlink="">
      <xdr:nvSpPr>
        <xdr:cNvPr id="529" name="n_1aveValue【消防施設】&#10;有形固定資産減価償却率">
          <a:extLst>
            <a:ext uri="{FF2B5EF4-FFF2-40B4-BE49-F238E27FC236}">
              <a16:creationId xmlns:a16="http://schemas.microsoft.com/office/drawing/2014/main" id="{00000000-0008-0000-0F00-000011020000}"/>
            </a:ext>
          </a:extLst>
        </xdr:cNvPr>
        <xdr:cNvSpPr txBox="1"/>
      </xdr:nvSpPr>
      <xdr:spPr>
        <a:xfrm>
          <a:off x="15266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62412</xdr:rowOff>
    </xdr:from>
    <xdr:to>
      <xdr:col>76</xdr:col>
      <xdr:colOff>165100</xdr:colOff>
      <xdr:row>83</xdr:row>
      <xdr:rowOff>164012</xdr:rowOff>
    </xdr:to>
    <xdr:sp macro="" textlink="">
      <xdr:nvSpPr>
        <xdr:cNvPr id="530" name="フローチャート: 判断 529">
          <a:extLst>
            <a:ext uri="{FF2B5EF4-FFF2-40B4-BE49-F238E27FC236}">
              <a16:creationId xmlns:a16="http://schemas.microsoft.com/office/drawing/2014/main" id="{00000000-0008-0000-0F00-000012020000}"/>
            </a:ext>
          </a:extLst>
        </xdr:cNvPr>
        <xdr:cNvSpPr/>
      </xdr:nvSpPr>
      <xdr:spPr>
        <a:xfrm>
          <a:off x="14541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9089</xdr:rowOff>
    </xdr:from>
    <xdr:ext cx="405111" cy="259045"/>
    <xdr:sp macro="" textlink="">
      <xdr:nvSpPr>
        <xdr:cNvPr id="531" name="n_2aveValue【消防施設】&#10;有形固定資産減価償却率">
          <a:extLst>
            <a:ext uri="{FF2B5EF4-FFF2-40B4-BE49-F238E27FC236}">
              <a16:creationId xmlns:a16="http://schemas.microsoft.com/office/drawing/2014/main" id="{00000000-0008-0000-0F00-000013020000}"/>
            </a:ext>
          </a:extLst>
        </xdr:cNvPr>
        <xdr:cNvSpPr txBox="1"/>
      </xdr:nvSpPr>
      <xdr:spPr>
        <a:xfrm>
          <a:off x="14389744" y="1406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47716</xdr:rowOff>
    </xdr:from>
    <xdr:to>
      <xdr:col>72</xdr:col>
      <xdr:colOff>38100</xdr:colOff>
      <xdr:row>82</xdr:row>
      <xdr:rowOff>149316</xdr:rowOff>
    </xdr:to>
    <xdr:sp macro="" textlink="">
      <xdr:nvSpPr>
        <xdr:cNvPr id="532" name="フローチャート: 判断 531">
          <a:extLst>
            <a:ext uri="{FF2B5EF4-FFF2-40B4-BE49-F238E27FC236}">
              <a16:creationId xmlns:a16="http://schemas.microsoft.com/office/drawing/2014/main" id="{00000000-0008-0000-0F00-000014020000}"/>
            </a:ext>
          </a:extLst>
        </xdr:cNvPr>
        <xdr:cNvSpPr/>
      </xdr:nvSpPr>
      <xdr:spPr>
        <a:xfrm>
          <a:off x="136525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165843</xdr:rowOff>
    </xdr:from>
    <xdr:ext cx="405111" cy="259045"/>
    <xdr:sp macro="" textlink="">
      <xdr:nvSpPr>
        <xdr:cNvPr id="533" name="n_3aveValue【消防施設】&#10;有形固定資産減価償却率">
          <a:extLst>
            <a:ext uri="{FF2B5EF4-FFF2-40B4-BE49-F238E27FC236}">
              <a16:creationId xmlns:a16="http://schemas.microsoft.com/office/drawing/2014/main" id="{00000000-0008-0000-0F00-000015020000}"/>
            </a:ext>
          </a:extLst>
        </xdr:cNvPr>
        <xdr:cNvSpPr txBox="1"/>
      </xdr:nvSpPr>
      <xdr:spPr>
        <a:xfrm>
          <a:off x="13500744" y="1388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82</xdr:row>
      <xdr:rowOff>148952</xdr:rowOff>
    </xdr:from>
    <xdr:to>
      <xdr:col>67</xdr:col>
      <xdr:colOff>101600</xdr:colOff>
      <xdr:row>83</xdr:row>
      <xdr:rowOff>79102</xdr:rowOff>
    </xdr:to>
    <xdr:sp macro="" textlink="">
      <xdr:nvSpPr>
        <xdr:cNvPr id="534" name="フローチャート: 判断 533">
          <a:extLst>
            <a:ext uri="{FF2B5EF4-FFF2-40B4-BE49-F238E27FC236}">
              <a16:creationId xmlns:a16="http://schemas.microsoft.com/office/drawing/2014/main" id="{00000000-0008-0000-0F00-000016020000}"/>
            </a:ext>
          </a:extLst>
        </xdr:cNvPr>
        <xdr:cNvSpPr/>
      </xdr:nvSpPr>
      <xdr:spPr>
        <a:xfrm>
          <a:off x="127635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81</xdr:row>
      <xdr:rowOff>95629</xdr:rowOff>
    </xdr:from>
    <xdr:ext cx="405111" cy="259045"/>
    <xdr:sp macro="" textlink="">
      <xdr:nvSpPr>
        <xdr:cNvPr id="535" name="n_4aveValue【消防施設】&#10;有形固定資産減価償却率">
          <a:extLst>
            <a:ext uri="{FF2B5EF4-FFF2-40B4-BE49-F238E27FC236}">
              <a16:creationId xmlns:a16="http://schemas.microsoft.com/office/drawing/2014/main" id="{00000000-0008-0000-0F00-000017020000}"/>
            </a:ext>
          </a:extLst>
        </xdr:cNvPr>
        <xdr:cNvSpPr txBox="1"/>
      </xdr:nvSpPr>
      <xdr:spPr>
        <a:xfrm>
          <a:off x="12611744" y="1398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86905</xdr:rowOff>
    </xdr:from>
    <xdr:to>
      <xdr:col>85</xdr:col>
      <xdr:colOff>177800</xdr:colOff>
      <xdr:row>85</xdr:row>
      <xdr:rowOff>17055</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6268700" y="144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65332</xdr:rowOff>
    </xdr:from>
    <xdr:ext cx="405111" cy="259045"/>
    <xdr:sp macro="" textlink="">
      <xdr:nvSpPr>
        <xdr:cNvPr id="542" name="【消防施設】&#10;有形固定資産減価償却率該当値テキスト">
          <a:extLst>
            <a:ext uri="{FF2B5EF4-FFF2-40B4-BE49-F238E27FC236}">
              <a16:creationId xmlns:a16="http://schemas.microsoft.com/office/drawing/2014/main" id="{00000000-0008-0000-0F00-00001E020000}"/>
            </a:ext>
          </a:extLst>
        </xdr:cNvPr>
        <xdr:cNvSpPr txBox="1"/>
      </xdr:nvSpPr>
      <xdr:spPr>
        <a:xfrm>
          <a:off x="16357600" y="1446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33020</xdr:rowOff>
    </xdr:from>
    <xdr:to>
      <xdr:col>81</xdr:col>
      <xdr:colOff>101600</xdr:colOff>
      <xdr:row>84</xdr:row>
      <xdr:rowOff>134620</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5430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83820</xdr:rowOff>
    </xdr:from>
    <xdr:to>
      <xdr:col>85</xdr:col>
      <xdr:colOff>127000</xdr:colOff>
      <xdr:row>84</xdr:row>
      <xdr:rowOff>137705</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a:off x="15481300" y="14485620"/>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148952</xdr:rowOff>
    </xdr:from>
    <xdr:to>
      <xdr:col>76</xdr:col>
      <xdr:colOff>165100</xdr:colOff>
      <xdr:row>84</xdr:row>
      <xdr:rowOff>79102</xdr:rowOff>
    </xdr:to>
    <xdr:sp macro="" textlink="">
      <xdr:nvSpPr>
        <xdr:cNvPr id="545" name="楕円 544">
          <a:extLst>
            <a:ext uri="{FF2B5EF4-FFF2-40B4-BE49-F238E27FC236}">
              <a16:creationId xmlns:a16="http://schemas.microsoft.com/office/drawing/2014/main" id="{00000000-0008-0000-0F00-000021020000}"/>
            </a:ext>
          </a:extLst>
        </xdr:cNvPr>
        <xdr:cNvSpPr/>
      </xdr:nvSpPr>
      <xdr:spPr>
        <a:xfrm>
          <a:off x="14541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28302</xdr:rowOff>
    </xdr:from>
    <xdr:to>
      <xdr:col>81</xdr:col>
      <xdr:colOff>50800</xdr:colOff>
      <xdr:row>84</xdr:row>
      <xdr:rowOff>83820</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a:off x="14592300" y="14430102"/>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95069</xdr:rowOff>
    </xdr:from>
    <xdr:to>
      <xdr:col>72</xdr:col>
      <xdr:colOff>38100</xdr:colOff>
      <xdr:row>84</xdr:row>
      <xdr:rowOff>25219</xdr:rowOff>
    </xdr:to>
    <xdr:sp macro="" textlink="">
      <xdr:nvSpPr>
        <xdr:cNvPr id="547" name="楕円 546">
          <a:extLst>
            <a:ext uri="{FF2B5EF4-FFF2-40B4-BE49-F238E27FC236}">
              <a16:creationId xmlns:a16="http://schemas.microsoft.com/office/drawing/2014/main" id="{00000000-0008-0000-0F00-000023020000}"/>
            </a:ext>
          </a:extLst>
        </xdr:cNvPr>
        <xdr:cNvSpPr/>
      </xdr:nvSpPr>
      <xdr:spPr>
        <a:xfrm>
          <a:off x="13652500" y="143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145869</xdr:rowOff>
    </xdr:from>
    <xdr:to>
      <xdr:col>76</xdr:col>
      <xdr:colOff>114300</xdr:colOff>
      <xdr:row>84</xdr:row>
      <xdr:rowOff>28302</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a:off x="13703300" y="14376219"/>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125747</xdr:rowOff>
    </xdr:from>
    <xdr:ext cx="405111" cy="259045"/>
    <xdr:sp macro="" textlink="">
      <xdr:nvSpPr>
        <xdr:cNvPr id="549" name="n_1mainValue【消防施設】&#10;有形固定資産減価償却率">
          <a:extLst>
            <a:ext uri="{FF2B5EF4-FFF2-40B4-BE49-F238E27FC236}">
              <a16:creationId xmlns:a16="http://schemas.microsoft.com/office/drawing/2014/main" id="{00000000-0008-0000-0F00-000025020000}"/>
            </a:ext>
          </a:extLst>
        </xdr:cNvPr>
        <xdr:cNvSpPr txBox="1"/>
      </xdr:nvSpPr>
      <xdr:spPr>
        <a:xfrm>
          <a:off x="152660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70229</xdr:rowOff>
    </xdr:from>
    <xdr:ext cx="405111" cy="259045"/>
    <xdr:sp macro="" textlink="">
      <xdr:nvSpPr>
        <xdr:cNvPr id="550" name="n_2mainValue【消防施設】&#10;有形固定資産減価償却率">
          <a:extLst>
            <a:ext uri="{FF2B5EF4-FFF2-40B4-BE49-F238E27FC236}">
              <a16:creationId xmlns:a16="http://schemas.microsoft.com/office/drawing/2014/main" id="{00000000-0008-0000-0F00-000026020000}"/>
            </a:ext>
          </a:extLst>
        </xdr:cNvPr>
        <xdr:cNvSpPr txBox="1"/>
      </xdr:nvSpPr>
      <xdr:spPr>
        <a:xfrm>
          <a:off x="143897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16346</xdr:rowOff>
    </xdr:from>
    <xdr:ext cx="405111" cy="259045"/>
    <xdr:sp macro="" textlink="">
      <xdr:nvSpPr>
        <xdr:cNvPr id="551" name="n_3mainValue【消防施設】&#10;有形固定資産減価償却率">
          <a:extLst>
            <a:ext uri="{FF2B5EF4-FFF2-40B4-BE49-F238E27FC236}">
              <a16:creationId xmlns:a16="http://schemas.microsoft.com/office/drawing/2014/main" id="{00000000-0008-0000-0F00-000027020000}"/>
            </a:ext>
          </a:extLst>
        </xdr:cNvPr>
        <xdr:cNvSpPr txBox="1"/>
      </xdr:nvSpPr>
      <xdr:spPr>
        <a:xfrm>
          <a:off x="13500744" y="14418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1" name="テキスト ボックス 570">
          <a:extLst>
            <a:ext uri="{FF2B5EF4-FFF2-40B4-BE49-F238E27FC236}">
              <a16:creationId xmlns:a16="http://schemas.microsoft.com/office/drawing/2014/main" id="{00000000-0008-0000-0F00-00003B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2" name="【消防施設】&#10;一人当たり面積グラフ枠">
          <a:extLst>
            <a:ext uri="{FF2B5EF4-FFF2-40B4-BE49-F238E27FC236}">
              <a16:creationId xmlns:a16="http://schemas.microsoft.com/office/drawing/2014/main" id="{00000000-0008-0000-0F00-00003C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108508</xdr:rowOff>
    </xdr:from>
    <xdr:to>
      <xdr:col>116</xdr:col>
      <xdr:colOff>62864</xdr:colOff>
      <xdr:row>86</xdr:row>
      <xdr:rowOff>28042</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flipV="1">
          <a:off x="22160864" y="13481608"/>
          <a:ext cx="0" cy="1291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31869</xdr:rowOff>
    </xdr:from>
    <xdr:ext cx="469744" cy="259045"/>
    <xdr:sp macro="" textlink="">
      <xdr:nvSpPr>
        <xdr:cNvPr id="574" name="【消防施設】&#10;一人当たり面積最小値テキスト">
          <a:extLst>
            <a:ext uri="{FF2B5EF4-FFF2-40B4-BE49-F238E27FC236}">
              <a16:creationId xmlns:a16="http://schemas.microsoft.com/office/drawing/2014/main" id="{00000000-0008-0000-0F00-00003E020000}"/>
            </a:ext>
          </a:extLst>
        </xdr:cNvPr>
        <xdr:cNvSpPr txBox="1"/>
      </xdr:nvSpPr>
      <xdr:spPr>
        <a:xfrm>
          <a:off x="22199600" y="1477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28042</xdr:rowOff>
    </xdr:from>
    <xdr:to>
      <xdr:col>116</xdr:col>
      <xdr:colOff>152400</xdr:colOff>
      <xdr:row>86</xdr:row>
      <xdr:rowOff>28042</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22072600" y="1477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55185</xdr:rowOff>
    </xdr:from>
    <xdr:ext cx="469744" cy="259045"/>
    <xdr:sp macro="" textlink="">
      <xdr:nvSpPr>
        <xdr:cNvPr id="576" name="【消防施設】&#10;一人当たり面積最大値テキスト">
          <a:extLst>
            <a:ext uri="{FF2B5EF4-FFF2-40B4-BE49-F238E27FC236}">
              <a16:creationId xmlns:a16="http://schemas.microsoft.com/office/drawing/2014/main" id="{00000000-0008-0000-0F00-000040020000}"/>
            </a:ext>
          </a:extLst>
        </xdr:cNvPr>
        <xdr:cNvSpPr txBox="1"/>
      </xdr:nvSpPr>
      <xdr:spPr>
        <a:xfrm>
          <a:off x="22199600" y="1325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108508</xdr:rowOff>
    </xdr:from>
    <xdr:to>
      <xdr:col>116</xdr:col>
      <xdr:colOff>152400</xdr:colOff>
      <xdr:row>78</xdr:row>
      <xdr:rowOff>108508</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22072600" y="13481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55439</xdr:rowOff>
    </xdr:from>
    <xdr:ext cx="469744" cy="259045"/>
    <xdr:sp macro="" textlink="">
      <xdr:nvSpPr>
        <xdr:cNvPr id="578" name="【消防施設】&#10;一人当たり面積平均値テキスト">
          <a:extLst>
            <a:ext uri="{FF2B5EF4-FFF2-40B4-BE49-F238E27FC236}">
              <a16:creationId xmlns:a16="http://schemas.microsoft.com/office/drawing/2014/main" id="{00000000-0008-0000-0F00-000042020000}"/>
            </a:ext>
          </a:extLst>
        </xdr:cNvPr>
        <xdr:cNvSpPr txBox="1"/>
      </xdr:nvSpPr>
      <xdr:spPr>
        <a:xfrm>
          <a:off x="22199600" y="14457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53594</xdr:rowOff>
    </xdr:from>
    <xdr:to>
      <xdr:col>112</xdr:col>
      <xdr:colOff>38100</xdr:colOff>
      <xdr:row>85</xdr:row>
      <xdr:rowOff>155194</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1272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271</xdr:rowOff>
    </xdr:from>
    <xdr:ext cx="469744" cy="259045"/>
    <xdr:sp macro="" textlink="">
      <xdr:nvSpPr>
        <xdr:cNvPr id="581" name="n_1aveValue【消防施設】&#10;一人当たり面積">
          <a:extLst>
            <a:ext uri="{FF2B5EF4-FFF2-40B4-BE49-F238E27FC236}">
              <a16:creationId xmlns:a16="http://schemas.microsoft.com/office/drawing/2014/main" id="{00000000-0008-0000-0F00-000045020000}"/>
            </a:ext>
          </a:extLst>
        </xdr:cNvPr>
        <xdr:cNvSpPr txBox="1"/>
      </xdr:nvSpPr>
      <xdr:spPr>
        <a:xfrm>
          <a:off x="21075727" y="1440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65939</xdr:rowOff>
    </xdr:from>
    <xdr:to>
      <xdr:col>107</xdr:col>
      <xdr:colOff>101600</xdr:colOff>
      <xdr:row>85</xdr:row>
      <xdr:rowOff>167539</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20383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12616</xdr:rowOff>
    </xdr:from>
    <xdr:ext cx="469744" cy="259045"/>
    <xdr:sp macro="" textlink="">
      <xdr:nvSpPr>
        <xdr:cNvPr id="583" name="n_2aveValue【消防施設】&#10;一人当たり面積">
          <a:extLst>
            <a:ext uri="{FF2B5EF4-FFF2-40B4-BE49-F238E27FC236}">
              <a16:creationId xmlns:a16="http://schemas.microsoft.com/office/drawing/2014/main" id="{00000000-0008-0000-0F00-000047020000}"/>
            </a:ext>
          </a:extLst>
        </xdr:cNvPr>
        <xdr:cNvSpPr txBox="1"/>
      </xdr:nvSpPr>
      <xdr:spPr>
        <a:xfrm>
          <a:off x="201994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75997</xdr:rowOff>
    </xdr:from>
    <xdr:to>
      <xdr:col>102</xdr:col>
      <xdr:colOff>165100</xdr:colOff>
      <xdr:row>86</xdr:row>
      <xdr:rowOff>6147</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19494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22674</xdr:rowOff>
    </xdr:from>
    <xdr:ext cx="469744" cy="259045"/>
    <xdr:sp macro="" textlink="">
      <xdr:nvSpPr>
        <xdr:cNvPr id="585" name="n_3aveValue【消防施設】&#10;一人当たり面積">
          <a:extLst>
            <a:ext uri="{FF2B5EF4-FFF2-40B4-BE49-F238E27FC236}">
              <a16:creationId xmlns:a16="http://schemas.microsoft.com/office/drawing/2014/main" id="{00000000-0008-0000-0F00-000049020000}"/>
            </a:ext>
          </a:extLst>
        </xdr:cNvPr>
        <xdr:cNvSpPr txBox="1"/>
      </xdr:nvSpPr>
      <xdr:spPr>
        <a:xfrm>
          <a:off x="19310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99313</xdr:rowOff>
    </xdr:from>
    <xdr:to>
      <xdr:col>98</xdr:col>
      <xdr:colOff>38100</xdr:colOff>
      <xdr:row>86</xdr:row>
      <xdr:rowOff>29463</xdr:rowOff>
    </xdr:to>
    <xdr:sp macro="" textlink="">
      <xdr:nvSpPr>
        <xdr:cNvPr id="586" name="フローチャート: 判断 585">
          <a:extLst>
            <a:ext uri="{FF2B5EF4-FFF2-40B4-BE49-F238E27FC236}">
              <a16:creationId xmlns:a16="http://schemas.microsoft.com/office/drawing/2014/main" id="{00000000-0008-0000-0F00-00004A020000}"/>
            </a:ext>
          </a:extLst>
        </xdr:cNvPr>
        <xdr:cNvSpPr/>
      </xdr:nvSpPr>
      <xdr:spPr>
        <a:xfrm>
          <a:off x="18605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84</xdr:row>
      <xdr:rowOff>45990</xdr:rowOff>
    </xdr:from>
    <xdr:ext cx="469744" cy="259045"/>
    <xdr:sp macro="" textlink="">
      <xdr:nvSpPr>
        <xdr:cNvPr id="587" name="n_4aveValue【消防施設】&#10;一人当たり面積">
          <a:extLst>
            <a:ext uri="{FF2B5EF4-FFF2-40B4-BE49-F238E27FC236}">
              <a16:creationId xmlns:a16="http://schemas.microsoft.com/office/drawing/2014/main" id="{00000000-0008-0000-0F00-00004B020000}"/>
            </a:ext>
          </a:extLst>
        </xdr:cNvPr>
        <xdr:cNvSpPr txBox="1"/>
      </xdr:nvSpPr>
      <xdr:spPr>
        <a:xfrm>
          <a:off x="18421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1" name="テキスト ボックス 590">
          <a:extLst>
            <a:ext uri="{FF2B5EF4-FFF2-40B4-BE49-F238E27FC236}">
              <a16:creationId xmlns:a16="http://schemas.microsoft.com/office/drawing/2014/main" id="{00000000-0008-0000-0F00-00004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148692</xdr:rowOff>
    </xdr:from>
    <xdr:to>
      <xdr:col>116</xdr:col>
      <xdr:colOff>114300</xdr:colOff>
      <xdr:row>86</xdr:row>
      <xdr:rowOff>78842</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22110700" y="147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63619</xdr:rowOff>
    </xdr:from>
    <xdr:ext cx="469744" cy="259045"/>
    <xdr:sp macro="" textlink="">
      <xdr:nvSpPr>
        <xdr:cNvPr id="594" name="【消防施設】&#10;一人当たり面積該当値テキスト">
          <a:extLst>
            <a:ext uri="{FF2B5EF4-FFF2-40B4-BE49-F238E27FC236}">
              <a16:creationId xmlns:a16="http://schemas.microsoft.com/office/drawing/2014/main" id="{00000000-0008-0000-0F00-000052020000}"/>
            </a:ext>
          </a:extLst>
        </xdr:cNvPr>
        <xdr:cNvSpPr txBox="1"/>
      </xdr:nvSpPr>
      <xdr:spPr>
        <a:xfrm>
          <a:off x="22199600" y="1463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148692</xdr:rowOff>
    </xdr:from>
    <xdr:to>
      <xdr:col>112</xdr:col>
      <xdr:colOff>38100</xdr:colOff>
      <xdr:row>86</xdr:row>
      <xdr:rowOff>78842</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21272500" y="147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28042</xdr:rowOff>
    </xdr:from>
    <xdr:to>
      <xdr:col>116</xdr:col>
      <xdr:colOff>63500</xdr:colOff>
      <xdr:row>86</xdr:row>
      <xdr:rowOff>28042</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21323300" y="147727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148692</xdr:rowOff>
    </xdr:from>
    <xdr:to>
      <xdr:col>107</xdr:col>
      <xdr:colOff>101600</xdr:colOff>
      <xdr:row>86</xdr:row>
      <xdr:rowOff>78842</xdr:rowOff>
    </xdr:to>
    <xdr:sp macro="" textlink="">
      <xdr:nvSpPr>
        <xdr:cNvPr id="597" name="楕円 596">
          <a:extLst>
            <a:ext uri="{FF2B5EF4-FFF2-40B4-BE49-F238E27FC236}">
              <a16:creationId xmlns:a16="http://schemas.microsoft.com/office/drawing/2014/main" id="{00000000-0008-0000-0F00-000055020000}"/>
            </a:ext>
          </a:extLst>
        </xdr:cNvPr>
        <xdr:cNvSpPr/>
      </xdr:nvSpPr>
      <xdr:spPr>
        <a:xfrm>
          <a:off x="20383500" y="147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28042</xdr:rowOff>
    </xdr:from>
    <xdr:to>
      <xdr:col>111</xdr:col>
      <xdr:colOff>177800</xdr:colOff>
      <xdr:row>86</xdr:row>
      <xdr:rowOff>28042</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20434300" y="147727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148692</xdr:rowOff>
    </xdr:from>
    <xdr:to>
      <xdr:col>102</xdr:col>
      <xdr:colOff>165100</xdr:colOff>
      <xdr:row>86</xdr:row>
      <xdr:rowOff>78842</xdr:rowOff>
    </xdr:to>
    <xdr:sp macro="" textlink="">
      <xdr:nvSpPr>
        <xdr:cNvPr id="599" name="楕円 598">
          <a:extLst>
            <a:ext uri="{FF2B5EF4-FFF2-40B4-BE49-F238E27FC236}">
              <a16:creationId xmlns:a16="http://schemas.microsoft.com/office/drawing/2014/main" id="{00000000-0008-0000-0F00-000057020000}"/>
            </a:ext>
          </a:extLst>
        </xdr:cNvPr>
        <xdr:cNvSpPr/>
      </xdr:nvSpPr>
      <xdr:spPr>
        <a:xfrm>
          <a:off x="19494500" y="147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28042</xdr:rowOff>
    </xdr:from>
    <xdr:to>
      <xdr:col>107</xdr:col>
      <xdr:colOff>50800</xdr:colOff>
      <xdr:row>86</xdr:row>
      <xdr:rowOff>28042</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9545300" y="147727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69969</xdr:rowOff>
    </xdr:from>
    <xdr:ext cx="469744" cy="259045"/>
    <xdr:sp macro="" textlink="">
      <xdr:nvSpPr>
        <xdr:cNvPr id="601" name="n_1mainValue【消防施設】&#10;一人当たり面積">
          <a:extLst>
            <a:ext uri="{FF2B5EF4-FFF2-40B4-BE49-F238E27FC236}">
              <a16:creationId xmlns:a16="http://schemas.microsoft.com/office/drawing/2014/main" id="{00000000-0008-0000-0F00-000059020000}"/>
            </a:ext>
          </a:extLst>
        </xdr:cNvPr>
        <xdr:cNvSpPr txBox="1"/>
      </xdr:nvSpPr>
      <xdr:spPr>
        <a:xfrm>
          <a:off x="21075727" y="1481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69969</xdr:rowOff>
    </xdr:from>
    <xdr:ext cx="469744" cy="259045"/>
    <xdr:sp macro="" textlink="">
      <xdr:nvSpPr>
        <xdr:cNvPr id="602" name="n_2mainValue【消防施設】&#10;一人当たり面積">
          <a:extLst>
            <a:ext uri="{FF2B5EF4-FFF2-40B4-BE49-F238E27FC236}">
              <a16:creationId xmlns:a16="http://schemas.microsoft.com/office/drawing/2014/main" id="{00000000-0008-0000-0F00-00005A020000}"/>
            </a:ext>
          </a:extLst>
        </xdr:cNvPr>
        <xdr:cNvSpPr txBox="1"/>
      </xdr:nvSpPr>
      <xdr:spPr>
        <a:xfrm>
          <a:off x="20199427" y="1481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69969</xdr:rowOff>
    </xdr:from>
    <xdr:ext cx="469744" cy="259045"/>
    <xdr:sp macro="" textlink="">
      <xdr:nvSpPr>
        <xdr:cNvPr id="603" name="n_3mainValue【消防施設】&#10;一人当たり面積">
          <a:extLst>
            <a:ext uri="{FF2B5EF4-FFF2-40B4-BE49-F238E27FC236}">
              <a16:creationId xmlns:a16="http://schemas.microsoft.com/office/drawing/2014/main" id="{00000000-0008-0000-0F00-00005B020000}"/>
            </a:ext>
          </a:extLst>
        </xdr:cNvPr>
        <xdr:cNvSpPr txBox="1"/>
      </xdr:nvSpPr>
      <xdr:spPr>
        <a:xfrm>
          <a:off x="19310427" y="1481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8" name="【庁舎】&#10;有形固定資産減価償却率グラフ枠">
          <a:extLst>
            <a:ext uri="{FF2B5EF4-FFF2-40B4-BE49-F238E27FC236}">
              <a16:creationId xmlns:a16="http://schemas.microsoft.com/office/drawing/2014/main" id="{00000000-0008-0000-0F00-00007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27214</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flipV="1">
          <a:off x="16318864"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630" name="【庁舎】&#10;有形固定資産減価償却率最小値テキスト">
          <a:extLst>
            <a:ext uri="{FF2B5EF4-FFF2-40B4-BE49-F238E27FC236}">
              <a16:creationId xmlns:a16="http://schemas.microsoft.com/office/drawing/2014/main" id="{00000000-0008-0000-0F00-000076020000}"/>
            </a:ext>
          </a:extLst>
        </xdr:cNvPr>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632" name="【庁舎】&#10;有形固定資産減価償却率最大値テキスト">
          <a:extLst>
            <a:ext uri="{FF2B5EF4-FFF2-40B4-BE49-F238E27FC236}">
              <a16:creationId xmlns:a16="http://schemas.microsoft.com/office/drawing/2014/main" id="{00000000-0008-0000-0F00-00007802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96900</xdr:rowOff>
    </xdr:from>
    <xdr:ext cx="405111" cy="259045"/>
    <xdr:sp macro="" textlink="">
      <xdr:nvSpPr>
        <xdr:cNvPr id="634" name="【庁舎】&#10;有形固定資産減価償却率平均値テキスト">
          <a:extLst>
            <a:ext uri="{FF2B5EF4-FFF2-40B4-BE49-F238E27FC236}">
              <a16:creationId xmlns:a16="http://schemas.microsoft.com/office/drawing/2014/main" id="{00000000-0008-0000-0F00-00007A020000}"/>
            </a:ext>
          </a:extLst>
        </xdr:cNvPr>
        <xdr:cNvSpPr txBox="1"/>
      </xdr:nvSpPr>
      <xdr:spPr>
        <a:xfrm>
          <a:off x="16357600" y="1792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107043</xdr:rowOff>
    </xdr:from>
    <xdr:to>
      <xdr:col>81</xdr:col>
      <xdr:colOff>101600</xdr:colOff>
      <xdr:row>105</xdr:row>
      <xdr:rowOff>37193</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5430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28320</xdr:rowOff>
    </xdr:from>
    <xdr:ext cx="405111" cy="259045"/>
    <xdr:sp macro="" textlink="">
      <xdr:nvSpPr>
        <xdr:cNvPr id="637" name="n_1aveValue【庁舎】&#10;有形固定資産減価償却率">
          <a:extLst>
            <a:ext uri="{FF2B5EF4-FFF2-40B4-BE49-F238E27FC236}">
              <a16:creationId xmlns:a16="http://schemas.microsoft.com/office/drawing/2014/main" id="{00000000-0008-0000-0F00-00007D020000}"/>
            </a:ext>
          </a:extLst>
        </xdr:cNvPr>
        <xdr:cNvSpPr txBox="1"/>
      </xdr:nvSpPr>
      <xdr:spPr>
        <a:xfrm>
          <a:off x="15266044"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92348</xdr:rowOff>
    </xdr:from>
    <xdr:to>
      <xdr:col>76</xdr:col>
      <xdr:colOff>165100</xdr:colOff>
      <xdr:row>105</xdr:row>
      <xdr:rowOff>22498</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105</xdr:row>
      <xdr:rowOff>13625</xdr:rowOff>
    </xdr:from>
    <xdr:ext cx="405111" cy="259045"/>
    <xdr:sp macro="" textlink="">
      <xdr:nvSpPr>
        <xdr:cNvPr id="639" name="n_2aveValue【庁舎】&#10;有形固定資産減価償却率">
          <a:extLst>
            <a:ext uri="{FF2B5EF4-FFF2-40B4-BE49-F238E27FC236}">
              <a16:creationId xmlns:a16="http://schemas.microsoft.com/office/drawing/2014/main" id="{00000000-0008-0000-0F00-00007F020000}"/>
            </a:ext>
          </a:extLst>
        </xdr:cNvPr>
        <xdr:cNvSpPr txBox="1"/>
      </xdr:nvSpPr>
      <xdr:spPr>
        <a:xfrm>
          <a:off x="14389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43362</xdr:rowOff>
    </xdr:from>
    <xdr:to>
      <xdr:col>72</xdr:col>
      <xdr:colOff>38100</xdr:colOff>
      <xdr:row>104</xdr:row>
      <xdr:rowOff>144962</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3652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136089</xdr:rowOff>
    </xdr:from>
    <xdr:ext cx="405111" cy="259045"/>
    <xdr:sp macro="" textlink="">
      <xdr:nvSpPr>
        <xdr:cNvPr id="641" name="n_3aveValue【庁舎】&#10;有形固定資産減価償却率">
          <a:extLst>
            <a:ext uri="{FF2B5EF4-FFF2-40B4-BE49-F238E27FC236}">
              <a16:creationId xmlns:a16="http://schemas.microsoft.com/office/drawing/2014/main" id="{00000000-0008-0000-0F00-000081020000}"/>
            </a:ext>
          </a:extLst>
        </xdr:cNvPr>
        <xdr:cNvSpPr txBox="1"/>
      </xdr:nvSpPr>
      <xdr:spPr>
        <a:xfrm>
          <a:off x="13500744" y="1796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104</xdr:row>
      <xdr:rowOff>146231</xdr:rowOff>
    </xdr:from>
    <xdr:to>
      <xdr:col>67</xdr:col>
      <xdr:colOff>101600</xdr:colOff>
      <xdr:row>105</xdr:row>
      <xdr:rowOff>76381</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2763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103</xdr:row>
      <xdr:rowOff>92908</xdr:rowOff>
    </xdr:from>
    <xdr:ext cx="405111" cy="259045"/>
    <xdr:sp macro="" textlink="">
      <xdr:nvSpPr>
        <xdr:cNvPr id="643" name="n_4aveValue【庁舎】&#10;有形固定資産減価償却率">
          <a:extLst>
            <a:ext uri="{FF2B5EF4-FFF2-40B4-BE49-F238E27FC236}">
              <a16:creationId xmlns:a16="http://schemas.microsoft.com/office/drawing/2014/main" id="{00000000-0008-0000-0F00-000083020000}"/>
            </a:ext>
          </a:extLst>
        </xdr:cNvPr>
        <xdr:cNvSpPr txBox="1"/>
      </xdr:nvSpPr>
      <xdr:spPr>
        <a:xfrm>
          <a:off x="12611744" y="1775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43362</xdr:rowOff>
    </xdr:from>
    <xdr:to>
      <xdr:col>85</xdr:col>
      <xdr:colOff>177800</xdr:colOff>
      <xdr:row>100</xdr:row>
      <xdr:rowOff>144962</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6268700" y="1718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66239</xdr:rowOff>
    </xdr:from>
    <xdr:ext cx="340478" cy="259045"/>
    <xdr:sp macro="" textlink="">
      <xdr:nvSpPr>
        <xdr:cNvPr id="650" name="【庁舎】&#10;有形固定資産減価償却率該当値テキスト">
          <a:extLst>
            <a:ext uri="{FF2B5EF4-FFF2-40B4-BE49-F238E27FC236}">
              <a16:creationId xmlns:a16="http://schemas.microsoft.com/office/drawing/2014/main" id="{00000000-0008-0000-0F00-00008A020000}"/>
            </a:ext>
          </a:extLst>
        </xdr:cNvPr>
        <xdr:cNvSpPr txBox="1"/>
      </xdr:nvSpPr>
      <xdr:spPr>
        <a:xfrm>
          <a:off x="16357600" y="170397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7438</xdr:rowOff>
    </xdr:from>
    <xdr:to>
      <xdr:col>81</xdr:col>
      <xdr:colOff>101600</xdr:colOff>
      <xdr:row>100</xdr:row>
      <xdr:rowOff>109038</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5430500" y="1715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58238</xdr:rowOff>
    </xdr:from>
    <xdr:to>
      <xdr:col>85</xdr:col>
      <xdr:colOff>127000</xdr:colOff>
      <xdr:row>100</xdr:row>
      <xdr:rowOff>94162</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5481300" y="17203238"/>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144599</xdr:rowOff>
    </xdr:from>
    <xdr:to>
      <xdr:col>76</xdr:col>
      <xdr:colOff>165100</xdr:colOff>
      <xdr:row>100</xdr:row>
      <xdr:rowOff>74749</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4541500" y="1711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23949</xdr:rowOff>
    </xdr:from>
    <xdr:to>
      <xdr:col>81</xdr:col>
      <xdr:colOff>50800</xdr:colOff>
      <xdr:row>100</xdr:row>
      <xdr:rowOff>58238</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4592300" y="1716894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120106</xdr:rowOff>
    </xdr:from>
    <xdr:to>
      <xdr:col>72</xdr:col>
      <xdr:colOff>38100</xdr:colOff>
      <xdr:row>100</xdr:row>
      <xdr:rowOff>50256</xdr:rowOff>
    </xdr:to>
    <xdr:sp macro="" textlink="">
      <xdr:nvSpPr>
        <xdr:cNvPr id="655" name="楕円 654">
          <a:extLst>
            <a:ext uri="{FF2B5EF4-FFF2-40B4-BE49-F238E27FC236}">
              <a16:creationId xmlns:a16="http://schemas.microsoft.com/office/drawing/2014/main" id="{00000000-0008-0000-0F00-00008F020000}"/>
            </a:ext>
          </a:extLst>
        </xdr:cNvPr>
        <xdr:cNvSpPr/>
      </xdr:nvSpPr>
      <xdr:spPr>
        <a:xfrm>
          <a:off x="13652500" y="1709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170906</xdr:rowOff>
    </xdr:from>
    <xdr:to>
      <xdr:col>76</xdr:col>
      <xdr:colOff>114300</xdr:colOff>
      <xdr:row>100</xdr:row>
      <xdr:rowOff>23949</xdr:rowOff>
    </xdr:to>
    <xdr:cxnSp macro="">
      <xdr:nvCxnSpPr>
        <xdr:cNvPr id="656" name="直線コネクタ 655">
          <a:extLst>
            <a:ext uri="{FF2B5EF4-FFF2-40B4-BE49-F238E27FC236}">
              <a16:creationId xmlns:a16="http://schemas.microsoft.com/office/drawing/2014/main" id="{00000000-0008-0000-0F00-000090020000}"/>
            </a:ext>
          </a:extLst>
        </xdr:cNvPr>
        <xdr:cNvCxnSpPr/>
      </xdr:nvCxnSpPr>
      <xdr:spPr>
        <a:xfrm>
          <a:off x="13703300" y="1714445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58361</xdr:colOff>
      <xdr:row>98</xdr:row>
      <xdr:rowOff>125565</xdr:rowOff>
    </xdr:from>
    <xdr:ext cx="340478" cy="259045"/>
    <xdr:sp macro="" textlink="">
      <xdr:nvSpPr>
        <xdr:cNvPr id="657" name="n_1mainValue【庁舎】&#10;有形固定資産減価償却率">
          <a:extLst>
            <a:ext uri="{FF2B5EF4-FFF2-40B4-BE49-F238E27FC236}">
              <a16:creationId xmlns:a16="http://schemas.microsoft.com/office/drawing/2014/main" id="{00000000-0008-0000-0F00-000091020000}"/>
            </a:ext>
          </a:extLst>
        </xdr:cNvPr>
        <xdr:cNvSpPr txBox="1"/>
      </xdr:nvSpPr>
      <xdr:spPr>
        <a:xfrm>
          <a:off x="15298361" y="16927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91276</xdr:rowOff>
    </xdr:from>
    <xdr:ext cx="340478" cy="259045"/>
    <xdr:sp macro="" textlink="">
      <xdr:nvSpPr>
        <xdr:cNvPr id="658" name="n_2mainValue【庁舎】&#10;有形固定資産減価償却率">
          <a:extLst>
            <a:ext uri="{FF2B5EF4-FFF2-40B4-BE49-F238E27FC236}">
              <a16:creationId xmlns:a16="http://schemas.microsoft.com/office/drawing/2014/main" id="{00000000-0008-0000-0F00-000092020000}"/>
            </a:ext>
          </a:extLst>
        </xdr:cNvPr>
        <xdr:cNvSpPr txBox="1"/>
      </xdr:nvSpPr>
      <xdr:spPr>
        <a:xfrm>
          <a:off x="14422061" y="168933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66783</xdr:rowOff>
    </xdr:from>
    <xdr:ext cx="340478" cy="259045"/>
    <xdr:sp macro="" textlink="">
      <xdr:nvSpPr>
        <xdr:cNvPr id="659" name="n_3mainValue【庁舎】&#10;有形固定資産減価償却率">
          <a:extLst>
            <a:ext uri="{FF2B5EF4-FFF2-40B4-BE49-F238E27FC236}">
              <a16:creationId xmlns:a16="http://schemas.microsoft.com/office/drawing/2014/main" id="{00000000-0008-0000-0F00-000093020000}"/>
            </a:ext>
          </a:extLst>
        </xdr:cNvPr>
        <xdr:cNvSpPr txBox="1"/>
      </xdr:nvSpPr>
      <xdr:spPr>
        <a:xfrm>
          <a:off x="13533061" y="168688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4" name="【庁舎】&#10;一人当たり面積グラフ枠">
          <a:extLst>
            <a:ext uri="{FF2B5EF4-FFF2-40B4-BE49-F238E27FC236}">
              <a16:creationId xmlns:a16="http://schemas.microsoft.com/office/drawing/2014/main" id="{00000000-0008-0000-0F00-0000AC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154577</xdr:rowOff>
    </xdr:from>
    <xdr:to>
      <xdr:col>116</xdr:col>
      <xdr:colOff>62864</xdr:colOff>
      <xdr:row>107</xdr:row>
      <xdr:rowOff>155121</xdr:rowOff>
    </xdr:to>
    <xdr:cxnSp macro="">
      <xdr:nvCxnSpPr>
        <xdr:cNvPr id="685" name="直線コネクタ 684">
          <a:extLst>
            <a:ext uri="{FF2B5EF4-FFF2-40B4-BE49-F238E27FC236}">
              <a16:creationId xmlns:a16="http://schemas.microsoft.com/office/drawing/2014/main" id="{00000000-0008-0000-0F00-0000AD020000}"/>
            </a:ext>
          </a:extLst>
        </xdr:cNvPr>
        <xdr:cNvCxnSpPr/>
      </xdr:nvCxnSpPr>
      <xdr:spPr>
        <a:xfrm flipV="1">
          <a:off x="22160864" y="17299577"/>
          <a:ext cx="0" cy="1200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686" name="【庁舎】&#10;一人当たり面積最小値テキスト">
          <a:extLst>
            <a:ext uri="{FF2B5EF4-FFF2-40B4-BE49-F238E27FC236}">
              <a16:creationId xmlns:a16="http://schemas.microsoft.com/office/drawing/2014/main" id="{00000000-0008-0000-0F00-0000AE020000}"/>
            </a:ext>
          </a:extLst>
        </xdr:cNvPr>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101254</xdr:rowOff>
    </xdr:from>
    <xdr:ext cx="469744" cy="259045"/>
    <xdr:sp macro="" textlink="">
      <xdr:nvSpPr>
        <xdr:cNvPr id="688" name="【庁舎】&#10;一人当たり面積最大値テキスト">
          <a:extLst>
            <a:ext uri="{FF2B5EF4-FFF2-40B4-BE49-F238E27FC236}">
              <a16:creationId xmlns:a16="http://schemas.microsoft.com/office/drawing/2014/main" id="{00000000-0008-0000-0F00-0000B0020000}"/>
            </a:ext>
          </a:extLst>
        </xdr:cNvPr>
        <xdr:cNvSpPr txBox="1"/>
      </xdr:nvSpPr>
      <xdr:spPr>
        <a:xfrm>
          <a:off x="22199600" y="1707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154577</xdr:rowOff>
    </xdr:from>
    <xdr:to>
      <xdr:col>116</xdr:col>
      <xdr:colOff>152400</xdr:colOff>
      <xdr:row>100</xdr:row>
      <xdr:rowOff>154577</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22072600" y="1729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42471</xdr:rowOff>
    </xdr:from>
    <xdr:ext cx="469744" cy="259045"/>
    <xdr:sp macro="" textlink="">
      <xdr:nvSpPr>
        <xdr:cNvPr id="690" name="【庁舎】&#10;一人当たり面積平均値テキスト">
          <a:extLst>
            <a:ext uri="{FF2B5EF4-FFF2-40B4-BE49-F238E27FC236}">
              <a16:creationId xmlns:a16="http://schemas.microsoft.com/office/drawing/2014/main" id="{00000000-0008-0000-0F00-0000B2020000}"/>
            </a:ext>
          </a:extLst>
        </xdr:cNvPr>
        <xdr:cNvSpPr txBox="1"/>
      </xdr:nvSpPr>
      <xdr:spPr>
        <a:xfrm>
          <a:off x="22199600" y="18044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64044</xdr:rowOff>
    </xdr:from>
    <xdr:to>
      <xdr:col>116</xdr:col>
      <xdr:colOff>114300</xdr:colOff>
      <xdr:row>105</xdr:row>
      <xdr:rowOff>165644</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22110700" y="18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131536</xdr:rowOff>
    </xdr:from>
    <xdr:to>
      <xdr:col>112</xdr:col>
      <xdr:colOff>38100</xdr:colOff>
      <xdr:row>106</xdr:row>
      <xdr:rowOff>61686</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212725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52813</xdr:rowOff>
    </xdr:from>
    <xdr:ext cx="469744" cy="259045"/>
    <xdr:sp macro="" textlink="">
      <xdr:nvSpPr>
        <xdr:cNvPr id="693" name="n_1aveValue【庁舎】&#10;一人当たり面積">
          <a:extLst>
            <a:ext uri="{FF2B5EF4-FFF2-40B4-BE49-F238E27FC236}">
              <a16:creationId xmlns:a16="http://schemas.microsoft.com/office/drawing/2014/main" id="{00000000-0008-0000-0F00-0000B5020000}"/>
            </a:ext>
          </a:extLst>
        </xdr:cNvPr>
        <xdr:cNvSpPr txBox="1"/>
      </xdr:nvSpPr>
      <xdr:spPr>
        <a:xfrm>
          <a:off x="21075727" y="182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151130</xdr:rowOff>
    </xdr:from>
    <xdr:to>
      <xdr:col>107</xdr:col>
      <xdr:colOff>101600</xdr:colOff>
      <xdr:row>106</xdr:row>
      <xdr:rowOff>81280</xdr:rowOff>
    </xdr:to>
    <xdr:sp macro="" textlink="">
      <xdr:nvSpPr>
        <xdr:cNvPr id="694" name="フローチャート: 判断 693">
          <a:extLst>
            <a:ext uri="{FF2B5EF4-FFF2-40B4-BE49-F238E27FC236}">
              <a16:creationId xmlns:a16="http://schemas.microsoft.com/office/drawing/2014/main" id="{00000000-0008-0000-0F00-0000B6020000}"/>
            </a:ext>
          </a:extLst>
        </xdr:cNvPr>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72407</xdr:rowOff>
    </xdr:from>
    <xdr:ext cx="469744" cy="259045"/>
    <xdr:sp macro="" textlink="">
      <xdr:nvSpPr>
        <xdr:cNvPr id="695" name="n_2aveValue【庁舎】&#10;一人当たり面積">
          <a:extLst>
            <a:ext uri="{FF2B5EF4-FFF2-40B4-BE49-F238E27FC236}">
              <a16:creationId xmlns:a16="http://schemas.microsoft.com/office/drawing/2014/main" id="{00000000-0008-0000-0F00-0000B7020000}"/>
            </a:ext>
          </a:extLst>
        </xdr:cNvPr>
        <xdr:cNvSpPr txBox="1"/>
      </xdr:nvSpPr>
      <xdr:spPr>
        <a:xfrm>
          <a:off x="20199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84727</xdr:rowOff>
    </xdr:from>
    <xdr:to>
      <xdr:col>102</xdr:col>
      <xdr:colOff>165100</xdr:colOff>
      <xdr:row>106</xdr:row>
      <xdr:rowOff>14877</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19494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6004</xdr:rowOff>
    </xdr:from>
    <xdr:ext cx="469744" cy="259045"/>
    <xdr:sp macro="" textlink="">
      <xdr:nvSpPr>
        <xdr:cNvPr id="697" name="n_3aveValue【庁舎】&#10;一人当たり面積">
          <a:extLst>
            <a:ext uri="{FF2B5EF4-FFF2-40B4-BE49-F238E27FC236}">
              <a16:creationId xmlns:a16="http://schemas.microsoft.com/office/drawing/2014/main" id="{00000000-0008-0000-0F00-0000B9020000}"/>
            </a:ext>
          </a:extLst>
        </xdr:cNvPr>
        <xdr:cNvSpPr txBox="1"/>
      </xdr:nvSpPr>
      <xdr:spPr>
        <a:xfrm>
          <a:off x="19310427" y="1817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105</xdr:row>
      <xdr:rowOff>166370</xdr:rowOff>
    </xdr:from>
    <xdr:to>
      <xdr:col>98</xdr:col>
      <xdr:colOff>38100</xdr:colOff>
      <xdr:row>106</xdr:row>
      <xdr:rowOff>96520</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8605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104</xdr:row>
      <xdr:rowOff>113047</xdr:rowOff>
    </xdr:from>
    <xdr:ext cx="469744" cy="259045"/>
    <xdr:sp macro="" textlink="">
      <xdr:nvSpPr>
        <xdr:cNvPr id="699" name="n_4aveValue【庁舎】&#10;一人当たり面積">
          <a:extLst>
            <a:ext uri="{FF2B5EF4-FFF2-40B4-BE49-F238E27FC236}">
              <a16:creationId xmlns:a16="http://schemas.microsoft.com/office/drawing/2014/main" id="{00000000-0008-0000-0F00-0000BB020000}"/>
            </a:ext>
          </a:extLst>
        </xdr:cNvPr>
        <xdr:cNvSpPr txBox="1"/>
      </xdr:nvSpPr>
      <xdr:spPr>
        <a:xfrm>
          <a:off x="18421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4173</xdr:rowOff>
    </xdr:from>
    <xdr:to>
      <xdr:col>116</xdr:col>
      <xdr:colOff>114300</xdr:colOff>
      <xdr:row>105</xdr:row>
      <xdr:rowOff>105773</xdr:rowOff>
    </xdr:to>
    <xdr:sp macro="" textlink="">
      <xdr:nvSpPr>
        <xdr:cNvPr id="705" name="楕円 704">
          <a:extLst>
            <a:ext uri="{FF2B5EF4-FFF2-40B4-BE49-F238E27FC236}">
              <a16:creationId xmlns:a16="http://schemas.microsoft.com/office/drawing/2014/main" id="{00000000-0008-0000-0F00-0000C1020000}"/>
            </a:ext>
          </a:extLst>
        </xdr:cNvPr>
        <xdr:cNvSpPr/>
      </xdr:nvSpPr>
      <xdr:spPr>
        <a:xfrm>
          <a:off x="221107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27050</xdr:rowOff>
    </xdr:from>
    <xdr:ext cx="469744" cy="259045"/>
    <xdr:sp macro="" textlink="">
      <xdr:nvSpPr>
        <xdr:cNvPr id="706" name="【庁舎】&#10;一人当たり面積該当値テキスト">
          <a:extLst>
            <a:ext uri="{FF2B5EF4-FFF2-40B4-BE49-F238E27FC236}">
              <a16:creationId xmlns:a16="http://schemas.microsoft.com/office/drawing/2014/main" id="{00000000-0008-0000-0F00-0000C2020000}"/>
            </a:ext>
          </a:extLst>
        </xdr:cNvPr>
        <xdr:cNvSpPr txBox="1"/>
      </xdr:nvSpPr>
      <xdr:spPr>
        <a:xfrm>
          <a:off x="22199600" y="1785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9616</xdr:rowOff>
    </xdr:from>
    <xdr:to>
      <xdr:col>112</xdr:col>
      <xdr:colOff>38100</xdr:colOff>
      <xdr:row>105</xdr:row>
      <xdr:rowOff>111216</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21272500" y="1801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54973</xdr:rowOff>
    </xdr:from>
    <xdr:to>
      <xdr:col>116</xdr:col>
      <xdr:colOff>63500</xdr:colOff>
      <xdr:row>105</xdr:row>
      <xdr:rowOff>60416</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flipV="1">
          <a:off x="21323300" y="18057223"/>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18324</xdr:rowOff>
    </xdr:from>
    <xdr:to>
      <xdr:col>107</xdr:col>
      <xdr:colOff>101600</xdr:colOff>
      <xdr:row>105</xdr:row>
      <xdr:rowOff>119924</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20383500" y="1802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60416</xdr:rowOff>
    </xdr:from>
    <xdr:to>
      <xdr:col>111</xdr:col>
      <xdr:colOff>177800</xdr:colOff>
      <xdr:row>105</xdr:row>
      <xdr:rowOff>69124</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flipV="1">
          <a:off x="20434300" y="18062666"/>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24856</xdr:rowOff>
    </xdr:from>
    <xdr:to>
      <xdr:col>102</xdr:col>
      <xdr:colOff>165100</xdr:colOff>
      <xdr:row>105</xdr:row>
      <xdr:rowOff>126456</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19494500" y="180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69124</xdr:rowOff>
    </xdr:from>
    <xdr:to>
      <xdr:col>107</xdr:col>
      <xdr:colOff>50800</xdr:colOff>
      <xdr:row>105</xdr:row>
      <xdr:rowOff>75656</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flipV="1">
          <a:off x="19545300" y="1807137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127743</xdr:rowOff>
    </xdr:from>
    <xdr:ext cx="469744" cy="259045"/>
    <xdr:sp macro="" textlink="">
      <xdr:nvSpPr>
        <xdr:cNvPr id="713" name="n_1mainValue【庁舎】&#10;一人当たり面積">
          <a:extLst>
            <a:ext uri="{FF2B5EF4-FFF2-40B4-BE49-F238E27FC236}">
              <a16:creationId xmlns:a16="http://schemas.microsoft.com/office/drawing/2014/main" id="{00000000-0008-0000-0F00-0000C9020000}"/>
            </a:ext>
          </a:extLst>
        </xdr:cNvPr>
        <xdr:cNvSpPr txBox="1"/>
      </xdr:nvSpPr>
      <xdr:spPr>
        <a:xfrm>
          <a:off x="21075727" y="1778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136451</xdr:rowOff>
    </xdr:from>
    <xdr:ext cx="469744" cy="259045"/>
    <xdr:sp macro="" textlink="">
      <xdr:nvSpPr>
        <xdr:cNvPr id="714" name="n_2mainValue【庁舎】&#10;一人当たり面積">
          <a:extLst>
            <a:ext uri="{FF2B5EF4-FFF2-40B4-BE49-F238E27FC236}">
              <a16:creationId xmlns:a16="http://schemas.microsoft.com/office/drawing/2014/main" id="{00000000-0008-0000-0F00-0000CA020000}"/>
            </a:ext>
          </a:extLst>
        </xdr:cNvPr>
        <xdr:cNvSpPr txBox="1"/>
      </xdr:nvSpPr>
      <xdr:spPr>
        <a:xfrm>
          <a:off x="20199427" y="1779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142983</xdr:rowOff>
    </xdr:from>
    <xdr:ext cx="469744" cy="259045"/>
    <xdr:sp macro="" textlink="">
      <xdr:nvSpPr>
        <xdr:cNvPr id="715" name="n_3mainValue【庁舎】&#10;一人当たり面積">
          <a:extLst>
            <a:ext uri="{FF2B5EF4-FFF2-40B4-BE49-F238E27FC236}">
              <a16:creationId xmlns:a16="http://schemas.microsoft.com/office/drawing/2014/main" id="{00000000-0008-0000-0F00-0000CB020000}"/>
            </a:ext>
          </a:extLst>
        </xdr:cNvPr>
        <xdr:cNvSpPr txBox="1"/>
      </xdr:nvSpPr>
      <xdr:spPr>
        <a:xfrm>
          <a:off x="19310427" y="1780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有形固定資産減価償却率は類似団体と比較すると体育館・プール、保健センター、福祉施設について特に高く</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庁舎、図書館については平成２７年から平成２９年にかけて建設を行ったため低い傾向にある。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福祉施設での老朽化対策として、平成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年度では福祉センターにおける大規模改修工事を実施した。また、令和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年度においては町社会福祉協議会が空き施設へ移転するため、空き施設の改修工事を実施し老朽化対策</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に取り組む予定。</a:t>
          </a:r>
          <a:r>
            <a:rPr kumimoji="1" lang="ja-JP" altLang="en-US" sz="1300">
              <a:solidFill>
                <a:srgbClr val="FF0000"/>
              </a:solidFill>
              <a:latin typeface="ＭＳ Ｐゴシック" panose="020B0600070205080204" pitchFamily="50" charset="-128"/>
              <a:ea typeface="ＭＳ Ｐゴシック" panose="020B0600070205080204" pitchFamily="50" charset="-128"/>
            </a:rPr>
            <a:t/>
          </a:r>
          <a:br>
            <a:rPr kumimoji="1" lang="ja-JP" altLang="en-US" sz="1300">
              <a:solidFill>
                <a:srgbClr val="FF0000"/>
              </a:solidFill>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消防施設については、町内</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箇所の消防施設にて修繕計画に基づき適切に日々の修繕を行っているため、使用する上での問題は無い。</a:t>
          </a:r>
        </a:p>
        <a:p>
          <a:r>
            <a:rPr kumimoji="1" lang="ja-JP" altLang="en-US" sz="1300">
              <a:latin typeface="ＭＳ Ｐゴシック" panose="020B0600070205080204" pitchFamily="50" charset="-128"/>
              <a:ea typeface="ＭＳ Ｐゴシック" panose="020B0600070205080204" pitchFamily="50" charset="-128"/>
            </a:rPr>
            <a:t>庁舎、図書館については、平成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年度に新庁舎、平成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年度に図書館をそれぞれ建設したため、有形固定資産減価償却率が著しく低くなっている。今後は施設の維持管理にかかる経費の増加に留意しつつ、行政サービスの向上に努めていく。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6,257
5,791
15.74
3,540,638
3,393,053
125,235
2,053,767
3,242,548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b="0" i="0" baseline="0">
              <a:solidFill>
                <a:schemeClr val="dk1"/>
              </a:solidFill>
              <a:effectLst/>
              <a:latin typeface="+mn-lt"/>
              <a:ea typeface="+mn-ea"/>
              <a:cs typeface="+mn-cs"/>
            </a:rPr>
            <a:t>　財政力指数は過去</a:t>
          </a:r>
          <a:r>
            <a:rPr lang="en-US" altLang="ja-JP" sz="1200" b="0" i="0" baseline="0">
              <a:solidFill>
                <a:schemeClr val="dk1"/>
              </a:solidFill>
              <a:effectLst/>
              <a:latin typeface="+mn-lt"/>
              <a:ea typeface="+mn-ea"/>
              <a:cs typeface="+mn-cs"/>
            </a:rPr>
            <a:t>5</a:t>
          </a:r>
          <a:r>
            <a:rPr lang="ja-JP" altLang="ja-JP" sz="1200" b="0" i="0" baseline="0">
              <a:solidFill>
                <a:schemeClr val="dk1"/>
              </a:solidFill>
              <a:effectLst/>
              <a:latin typeface="+mn-lt"/>
              <a:ea typeface="+mn-ea"/>
              <a:cs typeface="+mn-cs"/>
            </a:rPr>
            <a:t>年間で大きな変動が無く、一定的な数値で推移している。これは市町村民税において、</a:t>
          </a:r>
          <a:r>
            <a:rPr kumimoji="1" lang="ja-JP" altLang="ja-JP" sz="1200" b="0" i="0" baseline="0">
              <a:solidFill>
                <a:schemeClr val="dk1"/>
              </a:solidFill>
              <a:effectLst/>
              <a:latin typeface="+mn-lt"/>
              <a:ea typeface="+mn-ea"/>
              <a:cs typeface="+mn-cs"/>
            </a:rPr>
            <a:t>所得割が</a:t>
          </a:r>
          <a:r>
            <a:rPr kumimoji="1" lang="ja-JP" altLang="en-US" sz="1200" b="0" i="0" baseline="0">
              <a:solidFill>
                <a:schemeClr val="dk1"/>
              </a:solidFill>
              <a:effectLst/>
              <a:latin typeface="+mn-lt"/>
              <a:ea typeface="+mn-ea"/>
              <a:cs typeface="+mn-cs"/>
            </a:rPr>
            <a:t>税収の中で大きな割合を占めるため</a:t>
          </a:r>
          <a:r>
            <a:rPr kumimoji="1" lang="ja-JP" altLang="ja-JP" sz="1200">
              <a:solidFill>
                <a:schemeClr val="dk1"/>
              </a:solidFill>
              <a:effectLst/>
              <a:latin typeface="+mn-lt"/>
              <a:ea typeface="+mn-ea"/>
              <a:cs typeface="+mn-cs"/>
            </a:rPr>
            <a:t>、景気の大幅な影響を受け難く、また固定資産税においても名古屋市近郊の中京都市圏に位置する本町は、類似団体と比べて地価が高い。こうした理由で、安定的な税収を確保していることが、数値安定の要因である。</a:t>
          </a:r>
          <a:endParaRPr lang="ja-JP" altLang="ja-JP" sz="1200">
            <a:effectLst/>
          </a:endParaRPr>
        </a:p>
        <a:p>
          <a:r>
            <a:rPr kumimoji="1" lang="ja-JP" altLang="ja-JP" sz="1200">
              <a:solidFill>
                <a:schemeClr val="dk1"/>
              </a:solidFill>
              <a:effectLst/>
              <a:latin typeface="+mn-lt"/>
              <a:ea typeface="+mn-ea"/>
              <a:cs typeface="+mn-cs"/>
            </a:rPr>
            <a:t>　しかし、平成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年度に新庁舎及び防災施設設備の財源として地方債を発行したため、今後は償還金による歳出の増額が見込まれ</a:t>
          </a:r>
          <a:r>
            <a:rPr kumimoji="1" lang="ja-JP" altLang="en-US" sz="1200">
              <a:solidFill>
                <a:schemeClr val="dk1"/>
              </a:solidFill>
              <a:effectLst/>
              <a:latin typeface="+mn-lt"/>
              <a:ea typeface="+mn-ea"/>
              <a:cs typeface="+mn-cs"/>
            </a:rPr>
            <a:t>、また新型コロナウイルスの影響に伴う景気の落ち込みにより法人税割等で大きな減少が見込まれる。そこで優</a:t>
          </a:r>
          <a:r>
            <a:rPr kumimoji="1" lang="ja-JP" altLang="ja-JP" sz="1200">
              <a:solidFill>
                <a:schemeClr val="dk1"/>
              </a:solidFill>
              <a:effectLst/>
              <a:latin typeface="+mn-lt"/>
              <a:ea typeface="+mn-ea"/>
              <a:cs typeface="+mn-cs"/>
            </a:rPr>
            <a:t>先度の低い事業を廃止することで歳出の見直しを</a:t>
          </a:r>
          <a:r>
            <a:rPr kumimoji="1" lang="ja-JP" altLang="en-US" sz="1200">
              <a:solidFill>
                <a:schemeClr val="dk1"/>
              </a:solidFill>
              <a:effectLst/>
              <a:latin typeface="+mn-lt"/>
              <a:ea typeface="+mn-ea"/>
              <a:cs typeface="+mn-cs"/>
            </a:rPr>
            <a:t>図り、財政の健全化に努める。</a:t>
          </a:r>
          <a:endParaRPr lang="ja-JP" altLang="ja-JP" sz="12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53024"/>
          <a:ext cx="0" cy="132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36891</xdr:rowOff>
    </xdr:from>
    <xdr:to>
      <xdr:col>23</xdr:col>
      <xdr:colOff>133350</xdr:colOff>
      <xdr:row>42</xdr:row>
      <xdr:rowOff>36891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3779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36891</xdr:rowOff>
    </xdr:from>
    <xdr:to>
      <xdr:col>19</xdr:col>
      <xdr:colOff>133350</xdr:colOff>
      <xdr:row>42</xdr:row>
      <xdr:rowOff>48381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2377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48381</xdr:rowOff>
    </xdr:from>
    <xdr:to>
      <xdr:col>15</xdr:col>
      <xdr:colOff>82550</xdr:colOff>
      <xdr:row>42</xdr:row>
      <xdr:rowOff>59872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2492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73375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59872</xdr:rowOff>
    </xdr:from>
    <xdr:to>
      <xdr:col>11</xdr:col>
      <xdr:colOff>31750</xdr:colOff>
      <xdr:row>42</xdr:row>
      <xdr:rowOff>71362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2607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157541</xdr:rowOff>
    </xdr:from>
    <xdr:to>
      <xdr:col>23</xdr:col>
      <xdr:colOff>184150</xdr:colOff>
      <xdr:row>42</xdr:row>
      <xdr:rowOff>87691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2618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157541</xdr:rowOff>
    </xdr:from>
    <xdr:to>
      <xdr:col>19</xdr:col>
      <xdr:colOff>184150</xdr:colOff>
      <xdr:row>42</xdr:row>
      <xdr:rowOff>87691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169031</xdr:rowOff>
    </xdr:from>
    <xdr:to>
      <xdr:col>15</xdr:col>
      <xdr:colOff>133350</xdr:colOff>
      <xdr:row>42</xdr:row>
      <xdr:rowOff>99181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109358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120849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20562</xdr:rowOff>
    </xdr:from>
    <xdr:to>
      <xdr:col>7</xdr:col>
      <xdr:colOff>31750</xdr:colOff>
      <xdr:row>42</xdr:row>
      <xdr:rowOff>122162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132339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99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200" b="0" i="0">
              <a:solidFill>
                <a:schemeClr val="dk1"/>
              </a:solidFill>
              <a:effectLst/>
              <a:latin typeface="+mn-lt"/>
              <a:ea typeface="+mn-ea"/>
              <a:cs typeface="+mn-cs"/>
            </a:rPr>
            <a:t>　令和元年度は経常収支比率が大きく低下したが、この要因としては町内太陽光売電事業者の事業形態変更に伴い、法人税割が一時的に大幅に増加し、分母となる経常一般財源が大幅に増加したためである。しかし、これは単年度による限定的なものであり、翌年度以降は</a:t>
          </a:r>
          <a:r>
            <a:rPr lang="ja-JP" altLang="ja-JP" sz="1200" b="0" i="0">
              <a:solidFill>
                <a:schemeClr val="dk1"/>
              </a:solidFill>
              <a:effectLst/>
              <a:latin typeface="+mn-lt"/>
              <a:ea typeface="+mn-ea"/>
              <a:cs typeface="+mn-cs"/>
            </a:rPr>
            <a:t>地方債償還に伴う公債費の増加や、高齢化に伴う扶助費の増加により、経常収支比率は悪化する見込みである。</a:t>
          </a:r>
          <a:endParaRPr lang="ja-JP" altLang="ja-JP" sz="1200">
            <a:effectLst/>
          </a:endParaRPr>
        </a:p>
        <a:p>
          <a:pPr rtl="0" eaLnBrk="1" fontAlgn="auto" latinLnBrk="0" hangingPunct="1"/>
          <a:r>
            <a:rPr lang="ja-JP" altLang="ja-JP" sz="1200" b="0" i="0">
              <a:solidFill>
                <a:schemeClr val="dk1"/>
              </a:solidFill>
              <a:effectLst/>
              <a:latin typeface="+mn-lt"/>
              <a:ea typeface="+mn-ea"/>
              <a:cs typeface="+mn-cs"/>
            </a:rPr>
            <a:t>　限られた財源の中で、新たな行政改革に取り組み、事務事業の見直しを図ることで、経常経費を抑制するよう努める。</a:t>
          </a:r>
          <a:endParaRPr lang="ja-JP" altLang="ja-JP" sz="1200">
            <a:effectLst/>
          </a:endParaRPr>
        </a:p>
        <a:p>
          <a:pPr rtl="0" eaLnBrk="1" fontAlgn="auto" latinLnBrk="0" hangingPunct="1"/>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160782</xdr:rowOff>
    </xdr:from>
    <xdr:to>
      <xdr:col>23</xdr:col>
      <xdr:colOff>133350</xdr:colOff>
      <xdr:row>67</xdr:row>
      <xdr:rowOff>7620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04882"/>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75709</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160782</xdr:rowOff>
    </xdr:from>
    <xdr:to>
      <xdr:col>24</xdr:col>
      <xdr:colOff>12700</xdr:colOff>
      <xdr:row>58</xdr:row>
      <xdr:rowOff>160782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160782</xdr:rowOff>
    </xdr:from>
    <xdr:to>
      <xdr:col>23</xdr:col>
      <xdr:colOff>133350</xdr:colOff>
      <xdr:row>61</xdr:row>
      <xdr:rowOff>143510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104882"/>
          <a:ext cx="838200" cy="497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93489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9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100076</xdr:rowOff>
    </xdr:from>
    <xdr:to>
      <xdr:col>19</xdr:col>
      <xdr:colOff>133350</xdr:colOff>
      <xdr:row>61</xdr:row>
      <xdr:rowOff>143510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55852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68326</xdr:rowOff>
    </xdr:from>
    <xdr:to>
      <xdr:col>19</xdr:col>
      <xdr:colOff>184150</xdr:colOff>
      <xdr:row>63</xdr:row>
      <xdr:rowOff>169926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154703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100076</xdr:rowOff>
    </xdr:from>
    <xdr:to>
      <xdr:col>15</xdr:col>
      <xdr:colOff>82550</xdr:colOff>
      <xdr:row>62</xdr:row>
      <xdr:rowOff>10668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558526"/>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10668</xdr:rowOff>
    </xdr:from>
    <xdr:to>
      <xdr:col>11</xdr:col>
      <xdr:colOff>31750</xdr:colOff>
      <xdr:row>63</xdr:row>
      <xdr:rowOff>27432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40568"/>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157734</xdr:rowOff>
    </xdr:from>
    <xdr:to>
      <xdr:col>11</xdr:col>
      <xdr:colOff>82550</xdr:colOff>
      <xdr:row>63</xdr:row>
      <xdr:rowOff>87884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72661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58</xdr:row>
      <xdr:rowOff>109982</xdr:rowOff>
    </xdr:from>
    <xdr:to>
      <xdr:col>23</xdr:col>
      <xdr:colOff>184150</xdr:colOff>
      <xdr:row>59</xdr:row>
      <xdr:rowOff>40132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05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31259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9975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92710</xdr:rowOff>
    </xdr:from>
    <xdr:to>
      <xdr:col>19</xdr:col>
      <xdr:colOff>184150</xdr:colOff>
      <xdr:row>62</xdr:row>
      <xdr:rowOff>22860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33037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49276</xdr:rowOff>
    </xdr:from>
    <xdr:to>
      <xdr:col>15</xdr:col>
      <xdr:colOff>133350</xdr:colOff>
      <xdr:row>61</xdr:row>
      <xdr:rowOff>150876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161053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131318</xdr:rowOff>
    </xdr:from>
    <xdr:to>
      <xdr:col>11</xdr:col>
      <xdr:colOff>82550</xdr:colOff>
      <xdr:row>62</xdr:row>
      <xdr:rowOff>61468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71645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148082</xdr:rowOff>
    </xdr:from>
    <xdr:to>
      <xdr:col>7</xdr:col>
      <xdr:colOff>31750</xdr:colOff>
      <xdr:row>63</xdr:row>
      <xdr:rowOff>78232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63009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64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[213,903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b="0" i="0">
              <a:solidFill>
                <a:schemeClr val="dk1"/>
              </a:solidFill>
              <a:effectLst/>
              <a:latin typeface="+mn-lt"/>
              <a:ea typeface="+mn-ea"/>
              <a:cs typeface="+mn-cs"/>
            </a:rPr>
            <a:t>　類似団体平均を下回っているものの、決算額は三重県平均を上回っており、</a:t>
          </a:r>
          <a:r>
            <a:rPr lang="ja-JP" altLang="en-US" sz="1200" b="0" i="0">
              <a:solidFill>
                <a:schemeClr val="dk1"/>
              </a:solidFill>
              <a:effectLst/>
              <a:latin typeface="+mn-lt"/>
              <a:ea typeface="+mn-ea"/>
              <a:cs typeface="+mn-cs"/>
            </a:rPr>
            <a:t>令和元</a:t>
          </a:r>
          <a:r>
            <a:rPr lang="ja-JP" altLang="ja-JP" sz="1200" b="0" i="0">
              <a:solidFill>
                <a:schemeClr val="dk1"/>
              </a:solidFill>
              <a:effectLst/>
              <a:latin typeface="+mn-lt"/>
              <a:ea typeface="+mn-ea"/>
              <a:cs typeface="+mn-cs"/>
            </a:rPr>
            <a:t>年度は昨年と比べて</a:t>
          </a:r>
          <a:r>
            <a:rPr lang="en-US" altLang="ja-JP" sz="1200" b="0" i="0">
              <a:solidFill>
                <a:schemeClr val="dk1"/>
              </a:solidFill>
              <a:effectLst/>
              <a:latin typeface="+mn-lt"/>
              <a:ea typeface="+mn-ea"/>
              <a:cs typeface="+mn-cs"/>
            </a:rPr>
            <a:t>22,208</a:t>
          </a:r>
          <a:r>
            <a:rPr lang="ja-JP" altLang="ja-JP" sz="1200" b="0" i="0">
              <a:solidFill>
                <a:schemeClr val="dk1"/>
              </a:solidFill>
              <a:effectLst/>
              <a:latin typeface="+mn-lt"/>
              <a:ea typeface="+mn-ea"/>
              <a:cs typeface="+mn-cs"/>
            </a:rPr>
            <a:t>円増加した。主な理由は物件費であり、</a:t>
          </a:r>
          <a:r>
            <a:rPr lang="ja-JP" altLang="en-US" sz="1200" b="0" i="0">
              <a:solidFill>
                <a:schemeClr val="dk1"/>
              </a:solidFill>
              <a:effectLst/>
              <a:latin typeface="+mn-lt"/>
              <a:ea typeface="+mn-ea"/>
              <a:cs typeface="+mn-cs"/>
            </a:rPr>
            <a:t>新規に地域</a:t>
          </a:r>
          <a:r>
            <a:rPr lang="en-US" altLang="ja-JP" sz="1200" b="0" i="0">
              <a:solidFill>
                <a:schemeClr val="dk1"/>
              </a:solidFill>
              <a:effectLst/>
              <a:latin typeface="+mn-lt"/>
              <a:ea typeface="+mn-ea"/>
              <a:cs typeface="+mn-cs"/>
            </a:rPr>
            <a:t>BWA</a:t>
          </a:r>
          <a:r>
            <a:rPr lang="ja-JP" altLang="en-US" sz="1200" b="0" i="0">
              <a:solidFill>
                <a:schemeClr val="dk1"/>
              </a:solidFill>
              <a:effectLst/>
              <a:latin typeface="+mn-lt"/>
              <a:ea typeface="+mn-ea"/>
              <a:cs typeface="+mn-cs"/>
            </a:rPr>
            <a:t>事業を実施し、委託料が大きく増加した。また、</a:t>
          </a:r>
          <a:r>
            <a:rPr lang="ja-JP" altLang="ja-JP" sz="1200" b="0" i="0">
              <a:solidFill>
                <a:schemeClr val="dk1"/>
              </a:solidFill>
              <a:effectLst/>
              <a:latin typeface="+mn-lt"/>
              <a:ea typeface="+mn-ea"/>
              <a:cs typeface="+mn-cs"/>
            </a:rPr>
            <a:t>公共交通機関が乏しい当町では、自主運行バスを走らせており、運行管理委託に費用がかかっている。</a:t>
          </a:r>
          <a:r>
            <a:rPr lang="ja-JP" altLang="en-US" sz="1200" b="0" i="0">
              <a:solidFill>
                <a:schemeClr val="dk1"/>
              </a:solidFill>
              <a:effectLst/>
              <a:latin typeface="+mn-lt"/>
              <a:ea typeface="+mn-ea"/>
              <a:cs typeface="+mn-cs"/>
            </a:rPr>
            <a:t>さらに</a:t>
          </a:r>
          <a:r>
            <a:rPr lang="ja-JP" altLang="ja-JP" sz="1200" b="0" i="0">
              <a:solidFill>
                <a:schemeClr val="dk1"/>
              </a:solidFill>
              <a:effectLst/>
              <a:latin typeface="+mn-lt"/>
              <a:ea typeface="+mn-ea"/>
              <a:cs typeface="+mn-cs"/>
            </a:rPr>
            <a:t>、ふるさと納税事業の拡大に伴い、返礼品・送料及び業務委託料が増加した。今後は、より一層必要経費を精査することで、コスト削減に努める。</a:t>
          </a:r>
          <a:endParaRPr lang="ja-JP" altLang="ja-JP" sz="12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60699</xdr:rowOff>
    </xdr:from>
    <xdr:to>
      <xdr:col>23</xdr:col>
      <xdr:colOff>133350</xdr:colOff>
      <xdr:row>90</xdr:row>
      <xdr:rowOff>24833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48149"/>
          <a:ext cx="0" cy="1507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168360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2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24833</xdr:rowOff>
    </xdr:from>
    <xdr:to>
      <xdr:col>24</xdr:col>
      <xdr:colOff>12700</xdr:colOff>
      <xdr:row>90</xdr:row>
      <xdr:rowOff>24833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5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147076</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9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60699</xdr:rowOff>
    </xdr:from>
    <xdr:to>
      <xdr:col>24</xdr:col>
      <xdr:colOff>12700</xdr:colOff>
      <xdr:row>81</xdr:row>
      <xdr:rowOff>60699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4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110533</xdr:rowOff>
    </xdr:from>
    <xdr:to>
      <xdr:col>23</xdr:col>
      <xdr:colOff>133350</xdr:colOff>
      <xdr:row>83</xdr:row>
      <xdr:rowOff>28397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169433"/>
          <a:ext cx="838200" cy="8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16980</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47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44903</xdr:rowOff>
    </xdr:from>
    <xdr:to>
      <xdr:col>23</xdr:col>
      <xdr:colOff>184150</xdr:colOff>
      <xdr:row>83</xdr:row>
      <xdr:rowOff>146503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7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97363</xdr:rowOff>
    </xdr:from>
    <xdr:to>
      <xdr:col>19</xdr:col>
      <xdr:colOff>133350</xdr:colOff>
      <xdr:row>82</xdr:row>
      <xdr:rowOff>110533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156263"/>
          <a:ext cx="889000" cy="1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18903</xdr:rowOff>
    </xdr:from>
    <xdr:to>
      <xdr:col>19</xdr:col>
      <xdr:colOff>184150</xdr:colOff>
      <xdr:row>83</xdr:row>
      <xdr:rowOff>120503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4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105280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35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97363</xdr:rowOff>
    </xdr:from>
    <xdr:to>
      <xdr:col>15</xdr:col>
      <xdr:colOff>82550</xdr:colOff>
      <xdr:row>82</xdr:row>
      <xdr:rowOff>143528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156263"/>
          <a:ext cx="889000" cy="4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14066</xdr:rowOff>
    </xdr:from>
    <xdr:to>
      <xdr:col>15</xdr:col>
      <xdr:colOff>133350</xdr:colOff>
      <xdr:row>83</xdr:row>
      <xdr:rowOff>115666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100443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3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87936</xdr:rowOff>
    </xdr:from>
    <xdr:to>
      <xdr:col>11</xdr:col>
      <xdr:colOff>31750</xdr:colOff>
      <xdr:row>82</xdr:row>
      <xdr:rowOff>143528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146836"/>
          <a:ext cx="889000" cy="5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28363</xdr:rowOff>
    </xdr:from>
    <xdr:to>
      <xdr:col>11</xdr:col>
      <xdr:colOff>82550</xdr:colOff>
      <xdr:row>83</xdr:row>
      <xdr:rowOff>129963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114740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4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164244</xdr:rowOff>
    </xdr:from>
    <xdr:to>
      <xdr:col>7</xdr:col>
      <xdr:colOff>31750</xdr:colOff>
      <xdr:row>83</xdr:row>
      <xdr:rowOff>94394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79171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30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149047</xdr:rowOff>
    </xdr:from>
    <xdr:to>
      <xdr:col>23</xdr:col>
      <xdr:colOff>184150</xdr:colOff>
      <xdr:row>83</xdr:row>
      <xdr:rowOff>79197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20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165574</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5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59733</xdr:rowOff>
    </xdr:from>
    <xdr:to>
      <xdr:col>19</xdr:col>
      <xdr:colOff>184150</xdr:colOff>
      <xdr:row>82</xdr:row>
      <xdr:rowOff>161333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1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60</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887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46563</xdr:rowOff>
    </xdr:from>
    <xdr:to>
      <xdr:col>15</xdr:col>
      <xdr:colOff>133350</xdr:colOff>
      <xdr:row>82</xdr:row>
      <xdr:rowOff>148163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0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158340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874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92728</xdr:rowOff>
    </xdr:from>
    <xdr:to>
      <xdr:col>11</xdr:col>
      <xdr:colOff>82550</xdr:colOff>
      <xdr:row>83</xdr:row>
      <xdr:rowOff>22878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15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33055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92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37136</xdr:rowOff>
    </xdr:from>
    <xdr:to>
      <xdr:col>7</xdr:col>
      <xdr:colOff>31750</xdr:colOff>
      <xdr:row>82</xdr:row>
      <xdr:rowOff>138736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09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148913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86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平成</a:t>
          </a:r>
          <a:r>
            <a:rPr kumimoji="1" lang="en-US" altLang="ja-JP" sz="1200">
              <a:solidFill>
                <a:schemeClr val="dk1"/>
              </a:solidFill>
              <a:effectLst/>
              <a:latin typeface="+mn-lt"/>
              <a:ea typeface="+mn-ea"/>
              <a:cs typeface="+mn-cs"/>
            </a:rPr>
            <a:t>30</a:t>
          </a:r>
          <a:r>
            <a:rPr kumimoji="1" lang="ja-JP" altLang="ja-JP" sz="1200">
              <a:solidFill>
                <a:schemeClr val="dk1"/>
              </a:solidFill>
              <a:effectLst/>
              <a:latin typeface="+mn-lt"/>
              <a:ea typeface="+mn-ea"/>
              <a:cs typeface="+mn-cs"/>
            </a:rPr>
            <a:t>年度</a:t>
          </a:r>
          <a:r>
            <a:rPr kumimoji="1" lang="ja-JP" altLang="en-US" sz="1200">
              <a:solidFill>
                <a:schemeClr val="dk1"/>
              </a:solidFill>
              <a:effectLst/>
              <a:latin typeface="+mn-lt"/>
              <a:ea typeface="+mn-ea"/>
              <a:cs typeface="+mn-cs"/>
            </a:rPr>
            <a:t>及び令和元年度は</a:t>
          </a:r>
          <a:r>
            <a:rPr kumimoji="1" lang="ja-JP" altLang="ja-JP" sz="1200">
              <a:solidFill>
                <a:schemeClr val="dk1"/>
              </a:solidFill>
              <a:effectLst/>
              <a:latin typeface="+mn-lt"/>
              <a:ea typeface="+mn-ea"/>
              <a:cs typeface="+mn-cs"/>
            </a:rPr>
            <a:t>経験年数の階層区分の変動によ</a:t>
          </a:r>
          <a:r>
            <a:rPr kumimoji="1" lang="ja-JP" altLang="en-US" sz="1200">
              <a:solidFill>
                <a:schemeClr val="dk1"/>
              </a:solidFill>
              <a:effectLst/>
              <a:latin typeface="+mn-lt"/>
              <a:ea typeface="+mn-ea"/>
              <a:cs typeface="+mn-cs"/>
            </a:rPr>
            <a:t>り数値の変動があったが、</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年度以降</a:t>
          </a:r>
          <a:r>
            <a:rPr kumimoji="1" lang="ja-JP" altLang="en-US" sz="1200">
              <a:solidFill>
                <a:schemeClr val="dk1"/>
              </a:solidFill>
              <a:effectLst/>
              <a:latin typeface="+mn-lt"/>
              <a:ea typeface="+mn-ea"/>
              <a:cs typeface="+mn-cs"/>
            </a:rPr>
            <a:t>概ね平均的に推移している</a:t>
          </a:r>
          <a:r>
            <a:rPr kumimoji="1" lang="ja-JP" altLang="ja-JP" sz="1200">
              <a:solidFill>
                <a:schemeClr val="dk1"/>
              </a:solidFill>
              <a:effectLst/>
              <a:latin typeface="+mn-lt"/>
              <a:ea typeface="+mn-ea"/>
              <a:cs typeface="+mn-cs"/>
            </a:rPr>
            <a:t>。社会経済情勢の変化や国の給料水準等を踏まえ、引き続き本町の給料水準の適正化に努める。</a:t>
          </a:r>
          <a:endParaRPr lang="ja-JP" altLang="ja-JP" sz="12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89</xdr:row>
      <xdr:rowOff>23888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5004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167415</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23888</xdr:rowOff>
    </xdr:from>
    <xdr:to>
      <xdr:col>81</xdr:col>
      <xdr:colOff>133350</xdr:colOff>
      <xdr:row>89</xdr:row>
      <xdr:rowOff>23888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9677</xdr:rowOff>
    </xdr:from>
    <xdr:to>
      <xdr:col>81</xdr:col>
      <xdr:colOff>44450</xdr:colOff>
      <xdr:row>87</xdr:row>
      <xdr:rowOff>22073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754377"/>
          <a:ext cx="838200" cy="18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9677</xdr:rowOff>
    </xdr:from>
    <xdr:to>
      <xdr:col>77</xdr:col>
      <xdr:colOff>44450</xdr:colOff>
      <xdr:row>87</xdr:row>
      <xdr:rowOff>10584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754377"/>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159052</xdr:rowOff>
    </xdr:from>
    <xdr:to>
      <xdr:col>72</xdr:col>
      <xdr:colOff>203200</xdr:colOff>
      <xdr:row>87</xdr:row>
      <xdr:rowOff>10584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903752"/>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4838</xdr:rowOff>
    </xdr:from>
    <xdr:to>
      <xdr:col>73</xdr:col>
      <xdr:colOff>44450</xdr:colOff>
      <xdr:row>86</xdr:row>
      <xdr:rowOff>106438</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116615</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159052</xdr:rowOff>
    </xdr:from>
    <xdr:to>
      <xdr:col>68</xdr:col>
      <xdr:colOff>152400</xdr:colOff>
      <xdr:row>87</xdr:row>
      <xdr:rowOff>33564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90375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142723</xdr:rowOff>
    </xdr:from>
    <xdr:to>
      <xdr:col>81</xdr:col>
      <xdr:colOff>95250</xdr:colOff>
      <xdr:row>87</xdr:row>
      <xdr:rowOff>72873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114800</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5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130327</xdr:rowOff>
    </xdr:from>
    <xdr:to>
      <xdr:col>77</xdr:col>
      <xdr:colOff>95250</xdr:colOff>
      <xdr:row>86</xdr:row>
      <xdr:rowOff>60477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0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45254</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789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108252</xdr:rowOff>
    </xdr:from>
    <xdr:to>
      <xdr:col>68</xdr:col>
      <xdr:colOff>203200</xdr:colOff>
      <xdr:row>87</xdr:row>
      <xdr:rowOff>38402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23179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3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人口千人当たり職員数は</a:t>
          </a:r>
          <a:r>
            <a:rPr kumimoji="1" lang="en-US" altLang="ja-JP" sz="1200">
              <a:solidFill>
                <a:schemeClr val="dk1"/>
              </a:solidFill>
              <a:effectLst/>
              <a:latin typeface="+mn-lt"/>
              <a:ea typeface="+mn-ea"/>
              <a:cs typeface="+mn-cs"/>
            </a:rPr>
            <a:t>0.07</a:t>
          </a:r>
          <a:r>
            <a:rPr kumimoji="1" lang="ja-JP" altLang="ja-JP" sz="1200">
              <a:solidFill>
                <a:schemeClr val="dk1"/>
              </a:solidFill>
              <a:effectLst/>
              <a:latin typeface="+mn-lt"/>
              <a:ea typeface="+mn-ea"/>
              <a:cs typeface="+mn-cs"/>
            </a:rPr>
            <a:t>人減の</a:t>
          </a:r>
          <a:r>
            <a:rPr kumimoji="1" lang="en-US" altLang="ja-JP" sz="1200">
              <a:solidFill>
                <a:schemeClr val="dk1"/>
              </a:solidFill>
              <a:effectLst/>
              <a:latin typeface="+mn-lt"/>
              <a:ea typeface="+mn-ea"/>
              <a:cs typeface="+mn-cs"/>
            </a:rPr>
            <a:t>9.43</a:t>
          </a:r>
          <a:r>
            <a:rPr kumimoji="1" lang="ja-JP" altLang="ja-JP" sz="1200">
              <a:solidFill>
                <a:schemeClr val="dk1"/>
              </a:solidFill>
              <a:effectLst/>
              <a:latin typeface="+mn-lt"/>
              <a:ea typeface="+mn-ea"/>
              <a:cs typeface="+mn-cs"/>
            </a:rPr>
            <a:t>人となった。定員適正化計画に基づき適正な職員採用を行ってきたことにより、類似団体平均以下を維持している。</a:t>
          </a:r>
          <a:endParaRPr lang="ja-JP" altLang="ja-JP" sz="1200">
            <a:effectLst/>
          </a:endParaRPr>
        </a:p>
        <a:p>
          <a:r>
            <a:rPr kumimoji="1" lang="ja-JP" altLang="ja-JP" sz="1200">
              <a:solidFill>
                <a:schemeClr val="dk1"/>
              </a:solidFill>
              <a:effectLst/>
              <a:latin typeface="+mn-lt"/>
              <a:ea typeface="+mn-ea"/>
              <a:cs typeface="+mn-cs"/>
            </a:rPr>
            <a:t>　今後も適正な職員採用、再任用職員及び非常勤職員の活用により、現状の職員数を維持しながら、人件費の抑制に努める。</a:t>
          </a:r>
          <a:endParaRPr lang="ja-JP" altLang="ja-JP" sz="12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131223</xdr:rowOff>
    </xdr:from>
    <xdr:to>
      <xdr:col>81</xdr:col>
      <xdr:colOff>44450</xdr:colOff>
      <xdr:row>66</xdr:row>
      <xdr:rowOff>13780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75323"/>
          <a:ext cx="0" cy="1254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157307</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30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13780</xdr:rowOff>
    </xdr:from>
    <xdr:to>
      <xdr:col>81</xdr:col>
      <xdr:colOff>133350</xdr:colOff>
      <xdr:row>66</xdr:row>
      <xdr:rowOff>13780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32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46150</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8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131223</xdr:rowOff>
    </xdr:from>
    <xdr:to>
      <xdr:col>81</xdr:col>
      <xdr:colOff>133350</xdr:colOff>
      <xdr:row>58</xdr:row>
      <xdr:rowOff>131223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7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41815</xdr:rowOff>
    </xdr:from>
    <xdr:to>
      <xdr:col>81</xdr:col>
      <xdr:colOff>44450</xdr:colOff>
      <xdr:row>59</xdr:row>
      <xdr:rowOff>46038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157365"/>
          <a:ext cx="8382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20273</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307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46038</xdr:rowOff>
    </xdr:from>
    <xdr:to>
      <xdr:col>77</xdr:col>
      <xdr:colOff>44450</xdr:colOff>
      <xdr:row>59</xdr:row>
      <xdr:rowOff>47847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161588"/>
          <a:ext cx="8890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4763</xdr:rowOff>
    </xdr:from>
    <xdr:to>
      <xdr:col>77</xdr:col>
      <xdr:colOff>95250</xdr:colOff>
      <xdr:row>60</xdr:row>
      <xdr:rowOff>106363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91140</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378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47847</xdr:rowOff>
    </xdr:from>
    <xdr:to>
      <xdr:col>72</xdr:col>
      <xdr:colOff>203200</xdr:colOff>
      <xdr:row>59</xdr:row>
      <xdr:rowOff>52070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163397"/>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540</xdr:rowOff>
    </xdr:from>
    <xdr:to>
      <xdr:col>73</xdr:col>
      <xdr:colOff>44450</xdr:colOff>
      <xdr:row>60</xdr:row>
      <xdr:rowOff>102140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86917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44228</xdr:rowOff>
    </xdr:from>
    <xdr:to>
      <xdr:col>68</xdr:col>
      <xdr:colOff>152400</xdr:colOff>
      <xdr:row>59</xdr:row>
      <xdr:rowOff>52070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159778"/>
          <a:ext cx="889000" cy="7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11399</xdr:rowOff>
    </xdr:from>
    <xdr:to>
      <xdr:col>68</xdr:col>
      <xdr:colOff>203200</xdr:colOff>
      <xdr:row>60</xdr:row>
      <xdr:rowOff>112999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97776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146653</xdr:rowOff>
    </xdr:from>
    <xdr:to>
      <xdr:col>64</xdr:col>
      <xdr:colOff>152400</xdr:colOff>
      <xdr:row>60</xdr:row>
      <xdr:rowOff>76803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61580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162465</xdr:rowOff>
    </xdr:from>
    <xdr:to>
      <xdr:col>81</xdr:col>
      <xdr:colOff>95250</xdr:colOff>
      <xdr:row>59</xdr:row>
      <xdr:rowOff>92615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83742</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27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166688</xdr:rowOff>
    </xdr:from>
    <xdr:to>
      <xdr:col>77</xdr:col>
      <xdr:colOff>95250</xdr:colOff>
      <xdr:row>59</xdr:row>
      <xdr:rowOff>96838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1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107015</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79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168497</xdr:rowOff>
    </xdr:from>
    <xdr:to>
      <xdr:col>73</xdr:col>
      <xdr:colOff>44450</xdr:colOff>
      <xdr:row>59</xdr:row>
      <xdr:rowOff>98647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1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108824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81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1270</xdr:rowOff>
    </xdr:from>
    <xdr:to>
      <xdr:col>68</xdr:col>
      <xdr:colOff>203200</xdr:colOff>
      <xdr:row>59</xdr:row>
      <xdr:rowOff>102870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113047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164878</xdr:rowOff>
    </xdr:from>
    <xdr:to>
      <xdr:col>64</xdr:col>
      <xdr:colOff>152400</xdr:colOff>
      <xdr:row>59</xdr:row>
      <xdr:rowOff>95028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0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105205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7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平成</a:t>
          </a:r>
          <a:r>
            <a:rPr lang="en-US" altLang="ja-JP" sz="1200" b="0" i="0">
              <a:solidFill>
                <a:schemeClr val="dk1"/>
              </a:solidFill>
              <a:effectLst/>
              <a:latin typeface="+mn-lt"/>
              <a:ea typeface="+mn-ea"/>
              <a:cs typeface="+mn-cs"/>
            </a:rPr>
            <a:t>27</a:t>
          </a:r>
          <a:r>
            <a:rPr lang="ja-JP" altLang="en-US" sz="1200" b="0" i="0">
              <a:solidFill>
                <a:schemeClr val="dk1"/>
              </a:solidFill>
              <a:effectLst/>
              <a:latin typeface="+mn-lt"/>
              <a:ea typeface="+mn-ea"/>
              <a:cs typeface="+mn-cs"/>
            </a:rPr>
            <a:t>年度から平成</a:t>
          </a:r>
          <a:r>
            <a:rPr lang="en-US" altLang="ja-JP" sz="1200" b="0" i="0">
              <a:solidFill>
                <a:schemeClr val="dk1"/>
              </a:solidFill>
              <a:effectLst/>
              <a:latin typeface="+mn-lt"/>
              <a:ea typeface="+mn-ea"/>
              <a:cs typeface="+mn-cs"/>
            </a:rPr>
            <a:t>30</a:t>
          </a:r>
          <a:r>
            <a:rPr lang="ja-JP" altLang="en-US" sz="1200" b="0" i="0">
              <a:solidFill>
                <a:schemeClr val="dk1"/>
              </a:solidFill>
              <a:effectLst/>
              <a:latin typeface="+mn-lt"/>
              <a:ea typeface="+mn-ea"/>
              <a:cs typeface="+mn-cs"/>
            </a:rPr>
            <a:t>年度にかけては、</a:t>
          </a:r>
          <a:r>
            <a:rPr kumimoji="1" lang="ja-JP" altLang="ja-JP" sz="1200">
              <a:solidFill>
                <a:schemeClr val="dk1"/>
              </a:solidFill>
              <a:effectLst/>
              <a:latin typeface="+mn-lt"/>
              <a:ea typeface="+mn-ea"/>
              <a:cs typeface="+mn-cs"/>
            </a:rPr>
            <a:t>過去の地方債償還が進み、</a:t>
          </a:r>
          <a:r>
            <a:rPr kumimoji="1" lang="ja-JP" altLang="en-US" sz="1200">
              <a:solidFill>
                <a:schemeClr val="dk1"/>
              </a:solidFill>
              <a:effectLst/>
              <a:latin typeface="+mn-lt"/>
              <a:ea typeface="+mn-ea"/>
              <a:cs typeface="+mn-cs"/>
            </a:rPr>
            <a:t>数値は減少を続けていたが</a:t>
          </a:r>
          <a:r>
            <a:rPr lang="ja-JP" altLang="ja-JP" sz="1200">
              <a:solidFill>
                <a:schemeClr val="dk1"/>
              </a:solidFill>
              <a:effectLst/>
              <a:latin typeface="+mn-lt"/>
              <a:ea typeface="+mn-ea"/>
              <a:cs typeface="+mn-cs"/>
            </a:rPr>
            <a:t>、</a:t>
          </a:r>
          <a:r>
            <a:rPr lang="ja-JP" altLang="ja-JP" sz="1200" b="0" i="0">
              <a:solidFill>
                <a:schemeClr val="dk1"/>
              </a:solidFill>
              <a:effectLst/>
              <a:latin typeface="+mn-lt"/>
              <a:ea typeface="+mn-ea"/>
              <a:cs typeface="+mn-cs"/>
            </a:rPr>
            <a:t>平成</a:t>
          </a:r>
          <a:r>
            <a:rPr lang="en-US" altLang="ja-JP" sz="1200" b="0" i="0">
              <a:solidFill>
                <a:schemeClr val="dk1"/>
              </a:solidFill>
              <a:effectLst/>
              <a:latin typeface="+mn-lt"/>
              <a:ea typeface="+mn-ea"/>
              <a:cs typeface="+mn-cs"/>
            </a:rPr>
            <a:t>28</a:t>
          </a:r>
          <a:r>
            <a:rPr lang="ja-JP" altLang="ja-JP" sz="1200" b="0" i="0">
              <a:solidFill>
                <a:schemeClr val="dk1"/>
              </a:solidFill>
              <a:effectLst/>
              <a:latin typeface="+mn-lt"/>
              <a:ea typeface="+mn-ea"/>
              <a:cs typeface="+mn-cs"/>
            </a:rPr>
            <a:t>年・</a:t>
          </a:r>
          <a:r>
            <a:rPr lang="en-US" altLang="ja-JP" sz="1200" b="0" i="0">
              <a:solidFill>
                <a:schemeClr val="dk1"/>
              </a:solidFill>
              <a:effectLst/>
              <a:latin typeface="+mn-lt"/>
              <a:ea typeface="+mn-ea"/>
              <a:cs typeface="+mn-cs"/>
            </a:rPr>
            <a:t>29</a:t>
          </a:r>
          <a:r>
            <a:rPr lang="ja-JP" altLang="ja-JP" sz="1200" b="0" i="0">
              <a:solidFill>
                <a:schemeClr val="dk1"/>
              </a:solidFill>
              <a:effectLst/>
              <a:latin typeface="+mn-lt"/>
              <a:ea typeface="+mn-ea"/>
              <a:cs typeface="+mn-cs"/>
            </a:rPr>
            <a:t>年度に実施した防災施設整備や新庁舎建設事業に伴う起債の</a:t>
          </a:r>
          <a:r>
            <a:rPr lang="ja-JP" altLang="en-US" sz="1200" b="0" i="0">
              <a:solidFill>
                <a:schemeClr val="dk1"/>
              </a:solidFill>
              <a:effectLst/>
              <a:latin typeface="+mn-lt"/>
              <a:ea typeface="+mn-ea"/>
              <a:cs typeface="+mn-cs"/>
            </a:rPr>
            <a:t>元金</a:t>
          </a:r>
          <a:r>
            <a:rPr lang="ja-JP" altLang="ja-JP" sz="1200" b="0" i="0">
              <a:solidFill>
                <a:schemeClr val="dk1"/>
              </a:solidFill>
              <a:effectLst/>
              <a:latin typeface="+mn-lt"/>
              <a:ea typeface="+mn-ea"/>
              <a:cs typeface="+mn-cs"/>
            </a:rPr>
            <a:t>償還が開始</a:t>
          </a:r>
          <a:r>
            <a:rPr lang="ja-JP" altLang="en-US" sz="1200" b="0" i="0">
              <a:solidFill>
                <a:schemeClr val="dk1"/>
              </a:solidFill>
              <a:effectLst/>
              <a:latin typeface="+mn-lt"/>
              <a:ea typeface="+mn-ea"/>
              <a:cs typeface="+mn-cs"/>
            </a:rPr>
            <a:t>したため、令和元年度は数値が悪化しており、令和</a:t>
          </a:r>
          <a:r>
            <a:rPr lang="en-US" altLang="ja-JP" sz="1200" b="0" i="0">
              <a:solidFill>
                <a:schemeClr val="dk1"/>
              </a:solidFill>
              <a:effectLst/>
              <a:latin typeface="+mn-lt"/>
              <a:ea typeface="+mn-ea"/>
              <a:cs typeface="+mn-cs"/>
            </a:rPr>
            <a:t>2</a:t>
          </a:r>
          <a:r>
            <a:rPr lang="ja-JP" altLang="en-US" sz="1200" b="0" i="0">
              <a:solidFill>
                <a:schemeClr val="dk1"/>
              </a:solidFill>
              <a:effectLst/>
              <a:latin typeface="+mn-lt"/>
              <a:ea typeface="+mn-ea"/>
              <a:cs typeface="+mn-cs"/>
            </a:rPr>
            <a:t>年度以降数値はさらに悪化する見込みである。</a:t>
          </a:r>
          <a:endParaRPr lang="ja-JP" altLang="ja-JP" sz="1200">
            <a:effectLst/>
          </a:endParaRPr>
        </a:p>
        <a:p>
          <a:pPr rtl="0" eaLnBrk="1" fontAlgn="auto" latinLnBrk="0" hangingPunct="1"/>
          <a:r>
            <a:rPr lang="ja-JP" altLang="ja-JP" sz="1200" b="0" i="0">
              <a:solidFill>
                <a:schemeClr val="dk1"/>
              </a:solidFill>
              <a:effectLst/>
              <a:latin typeface="+mn-lt"/>
              <a:ea typeface="+mn-ea"/>
              <a:cs typeface="+mn-cs"/>
            </a:rPr>
            <a:t>　今後は、町の予算総額に応じた適正な起債発行に努め、</a:t>
          </a:r>
          <a:r>
            <a:rPr kumimoji="1" lang="ja-JP" altLang="ja-JP" sz="1200">
              <a:solidFill>
                <a:schemeClr val="dk1"/>
              </a:solidFill>
              <a:effectLst/>
              <a:latin typeface="+mn-lt"/>
              <a:ea typeface="+mn-ea"/>
              <a:cs typeface="+mn-cs"/>
            </a:rPr>
            <a:t>交付税算入率が高い有利な起債を活用し、実質的な公債費負担の抑制に努める。</a:t>
          </a:r>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116840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158750</xdr:rowOff>
    </xdr:from>
    <xdr:to>
      <xdr:col>81</xdr:col>
      <xdr:colOff>44450</xdr:colOff>
      <xdr:row>38</xdr:row>
      <xdr:rowOff>54864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6502400"/>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67581</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92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158750</xdr:rowOff>
    </xdr:from>
    <xdr:to>
      <xdr:col>77</xdr:col>
      <xdr:colOff>44450</xdr:colOff>
      <xdr:row>38</xdr:row>
      <xdr:rowOff>6604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5290800" y="650240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133621</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99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6604</xdr:rowOff>
    </xdr:from>
    <xdr:to>
      <xdr:col>72</xdr:col>
      <xdr:colOff>203200</xdr:colOff>
      <xdr:row>38</xdr:row>
      <xdr:rowOff>112776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652170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133621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112776</xdr:rowOff>
    </xdr:from>
    <xdr:to>
      <xdr:col>68</xdr:col>
      <xdr:colOff>152400</xdr:colOff>
      <xdr:row>39</xdr:row>
      <xdr:rowOff>153670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3512800" y="6627876"/>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143273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49039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4064</xdr:rowOff>
    </xdr:from>
    <xdr:to>
      <xdr:col>81</xdr:col>
      <xdr:colOff>95250</xdr:colOff>
      <xdr:row>38</xdr:row>
      <xdr:rowOff>105664</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651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20591</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636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107950</xdr:rowOff>
    </xdr:from>
    <xdr:to>
      <xdr:col>77</xdr:col>
      <xdr:colOff>95250</xdr:colOff>
      <xdr:row>38</xdr:row>
      <xdr:rowOff>38100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48277</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127254</xdr:rowOff>
    </xdr:from>
    <xdr:to>
      <xdr:col>73</xdr:col>
      <xdr:colOff>44450</xdr:colOff>
      <xdr:row>38</xdr:row>
      <xdr:rowOff>57404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647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67581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623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61976</xdr:rowOff>
    </xdr:from>
    <xdr:to>
      <xdr:col>68</xdr:col>
      <xdr:colOff>203200</xdr:colOff>
      <xdr:row>38</xdr:row>
      <xdr:rowOff>163576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5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2303</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634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102870</xdr:rowOff>
    </xdr:from>
    <xdr:to>
      <xdr:col>64</xdr:col>
      <xdr:colOff>152400</xdr:colOff>
      <xdr:row>40</xdr:row>
      <xdr:rowOff>33020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43197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b="0" i="0">
              <a:solidFill>
                <a:schemeClr val="dk1"/>
              </a:solidFill>
              <a:effectLst/>
              <a:latin typeface="+mn-lt"/>
              <a:ea typeface="+mn-ea"/>
              <a:cs typeface="+mn-cs"/>
            </a:rPr>
            <a:t>　将来負担比率は例年に続き、なしの状態を維持している。</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年度に新庁舎及び防災設備建設の財源として地方債を発行したため</a:t>
          </a:r>
          <a:r>
            <a:rPr lang="ja-JP" altLang="ja-JP" sz="1200" b="0" i="0">
              <a:solidFill>
                <a:schemeClr val="dk1"/>
              </a:solidFill>
              <a:effectLst/>
              <a:latin typeface="+mn-lt"/>
              <a:ea typeface="+mn-ea"/>
              <a:cs typeface="+mn-cs"/>
            </a:rPr>
            <a:t>、地方債残高は増加したが、</a:t>
          </a:r>
          <a:r>
            <a:rPr kumimoji="1" lang="ja-JP" altLang="ja-JP" sz="1200">
              <a:solidFill>
                <a:schemeClr val="dk1"/>
              </a:solidFill>
              <a:effectLst/>
              <a:latin typeface="+mn-lt"/>
              <a:ea typeface="+mn-ea"/>
              <a:cs typeface="+mn-cs"/>
            </a:rPr>
            <a:t>交付税算入率の高い地方債を中心</a:t>
          </a:r>
          <a:r>
            <a:rPr kumimoji="1" lang="ja-JP" altLang="en-US" sz="1200">
              <a:solidFill>
                <a:schemeClr val="dk1"/>
              </a:solidFill>
              <a:effectLst/>
              <a:latin typeface="+mn-lt"/>
              <a:ea typeface="+mn-ea"/>
              <a:cs typeface="+mn-cs"/>
            </a:rPr>
            <a:t>に</a:t>
          </a:r>
          <a:r>
            <a:rPr kumimoji="1" lang="ja-JP" altLang="ja-JP" sz="1200">
              <a:solidFill>
                <a:schemeClr val="dk1"/>
              </a:solidFill>
              <a:effectLst/>
              <a:latin typeface="+mn-lt"/>
              <a:ea typeface="+mn-ea"/>
              <a:cs typeface="+mn-cs"/>
            </a:rPr>
            <a:t>借り入れたことで、残高に対して基準財政需要額算入見込額の割合が大きく、また財政調整基金及び減</a:t>
          </a:r>
          <a:r>
            <a:rPr kumimoji="1" lang="ja-JP" altLang="en-US" sz="1200">
              <a:solidFill>
                <a:schemeClr val="dk1"/>
              </a:solidFill>
              <a:effectLst/>
              <a:latin typeface="+mn-lt"/>
              <a:ea typeface="+mn-ea"/>
              <a:cs typeface="+mn-cs"/>
            </a:rPr>
            <a:t>債</a:t>
          </a:r>
          <a:r>
            <a:rPr kumimoji="1" lang="ja-JP" altLang="ja-JP" sz="1200">
              <a:solidFill>
                <a:schemeClr val="dk1"/>
              </a:solidFill>
              <a:effectLst/>
              <a:latin typeface="+mn-lt"/>
              <a:ea typeface="+mn-ea"/>
              <a:cs typeface="+mn-cs"/>
            </a:rPr>
            <a:t>基金の積立てにより将来負担額を上回る充当可能財源を確保している。今後も新規事業の財源確保について十分精査することで、健全な財政運営に努める。</a:t>
          </a:r>
          <a:endParaRPr lang="ja-JP" altLang="ja-JP" sz="12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29877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flipV="1">
          <a:off x="17018000" y="2571750"/>
          <a:ext cx="0" cy="1230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1954</xdr:rowOff>
    </xdr:from>
    <xdr:ext cx="762000" cy="259045"/>
    <xdr:sp macro="" textlink="">
      <xdr:nvSpPr>
        <xdr:cNvPr id="431" name="将来負担の状況最小値テキスト">
          <a:extLst>
            <a:ext uri="{FF2B5EF4-FFF2-40B4-BE49-F238E27FC236}">
              <a16:creationId xmlns:a16="http://schemas.microsoft.com/office/drawing/2014/main" id="{00000000-0008-0000-0300-0000AF010000}"/>
            </a:ext>
          </a:extLst>
        </xdr:cNvPr>
        <xdr:cNvSpPr txBox="1"/>
      </xdr:nvSpPr>
      <xdr:spPr>
        <a:xfrm>
          <a:off x="17106900" y="377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29877</xdr:rowOff>
    </xdr:from>
    <xdr:to>
      <xdr:col>81</xdr:col>
      <xdr:colOff>133350</xdr:colOff>
      <xdr:row>22</xdr:row>
      <xdr:rowOff>29877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380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3" name="将来負担の状況最大値テキスト">
          <a:extLst>
            <a:ext uri="{FF2B5EF4-FFF2-40B4-BE49-F238E27FC236}">
              <a16:creationId xmlns:a16="http://schemas.microsoft.com/office/drawing/2014/main" id="{00000000-0008-0000-0300-0000B1010000}"/>
            </a:ext>
          </a:extLst>
        </xdr:cNvPr>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92727</xdr:rowOff>
    </xdr:from>
    <xdr:ext cx="762000" cy="259045"/>
    <xdr:sp macro="" textlink="">
      <xdr:nvSpPr>
        <xdr:cNvPr id="435" name="将来負担の状況平均値テキスト">
          <a:extLst>
            <a:ext uri="{FF2B5EF4-FFF2-40B4-BE49-F238E27FC236}">
              <a16:creationId xmlns:a16="http://schemas.microsoft.com/office/drawing/2014/main" id="{00000000-0008-0000-0300-0000B3010000}"/>
            </a:ext>
          </a:extLst>
        </xdr:cNvPr>
        <xdr:cNvSpPr txBox="1"/>
      </xdr:nvSpPr>
      <xdr:spPr>
        <a:xfrm>
          <a:off x="17106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120650</xdr:rowOff>
    </xdr:from>
    <xdr:to>
      <xdr:col>73</xdr:col>
      <xdr:colOff>44450</xdr:colOff>
      <xdr:row>15</xdr:row>
      <xdr:rowOff>50800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120650</xdr:rowOff>
    </xdr:from>
    <xdr:to>
      <xdr:col>68</xdr:col>
      <xdr:colOff>203200</xdr:colOff>
      <xdr:row>15</xdr:row>
      <xdr:rowOff>50800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125476</xdr:rowOff>
    </xdr:from>
    <xdr:to>
      <xdr:col>64</xdr:col>
      <xdr:colOff>152400</xdr:colOff>
      <xdr:row>15</xdr:row>
      <xdr:rowOff>55626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3462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65803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131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6,257
5,791
15.74
3,540,638
3,393,053
125,235
2,053,767
3,242,548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2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人件費に係る経常収支比率は</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年度以降安定し、三重県平均と同程度で推移している</a:t>
          </a:r>
          <a:r>
            <a:rPr kumimoji="1" lang="ja-JP" altLang="en-US" sz="1200">
              <a:solidFill>
                <a:schemeClr val="dk1"/>
              </a:solidFill>
              <a:effectLst/>
              <a:latin typeface="+mn-lt"/>
              <a:ea typeface="+mn-ea"/>
              <a:cs typeface="+mn-cs"/>
            </a:rPr>
            <a:t>が、令和元年度は数値が大きく減少している。これは、人件費に大きな変動は無いが、令和元年度に</a:t>
          </a:r>
          <a:r>
            <a:rPr lang="ja-JP" altLang="ja-JP" sz="1200" b="0" i="0">
              <a:solidFill>
                <a:schemeClr val="dk1"/>
              </a:solidFill>
              <a:effectLst/>
              <a:latin typeface="+mn-lt"/>
              <a:ea typeface="+mn-ea"/>
              <a:cs typeface="+mn-cs"/>
            </a:rPr>
            <a:t>町内太陽光売電事業者の事業形態変更に伴い、法人税割が一時的に大幅に増加し、</a:t>
          </a:r>
          <a:r>
            <a:rPr lang="ja-JP" altLang="en-US" sz="1200" b="0" i="0">
              <a:solidFill>
                <a:schemeClr val="dk1"/>
              </a:solidFill>
              <a:effectLst/>
              <a:latin typeface="+mn-lt"/>
              <a:ea typeface="+mn-ea"/>
              <a:cs typeface="+mn-cs"/>
            </a:rPr>
            <a:t>経常収支比率の</a:t>
          </a:r>
          <a:r>
            <a:rPr lang="ja-JP" altLang="ja-JP" sz="1200" b="0" i="0">
              <a:solidFill>
                <a:schemeClr val="dk1"/>
              </a:solidFill>
              <a:effectLst/>
              <a:latin typeface="+mn-lt"/>
              <a:ea typeface="+mn-ea"/>
              <a:cs typeface="+mn-cs"/>
            </a:rPr>
            <a:t>分母となる経常一般財源が大幅に増加したため</a:t>
          </a:r>
          <a:r>
            <a:rPr lang="ja-JP" altLang="en-US" sz="1200" b="0" i="0">
              <a:solidFill>
                <a:schemeClr val="dk1"/>
              </a:solidFill>
              <a:effectLst/>
              <a:latin typeface="+mn-lt"/>
              <a:ea typeface="+mn-ea"/>
              <a:cs typeface="+mn-cs"/>
            </a:rPr>
            <a:t>である。令和</a:t>
          </a:r>
          <a:r>
            <a:rPr lang="en-US" altLang="ja-JP" sz="1200" b="0" i="0">
              <a:solidFill>
                <a:schemeClr val="dk1"/>
              </a:solidFill>
              <a:effectLst/>
              <a:latin typeface="+mn-lt"/>
              <a:ea typeface="+mn-ea"/>
              <a:cs typeface="+mn-cs"/>
            </a:rPr>
            <a:t>2</a:t>
          </a:r>
          <a:r>
            <a:rPr lang="ja-JP" altLang="en-US" sz="1200" b="0" i="0">
              <a:solidFill>
                <a:schemeClr val="dk1"/>
              </a:solidFill>
              <a:effectLst/>
              <a:latin typeface="+mn-lt"/>
              <a:ea typeface="+mn-ea"/>
              <a:cs typeface="+mn-cs"/>
            </a:rPr>
            <a:t>年度以降は例年ベースの数値に戻ると見込むが、今後も</a:t>
          </a:r>
          <a:r>
            <a:rPr kumimoji="1" lang="ja-JP" altLang="ja-JP" sz="1200">
              <a:solidFill>
                <a:schemeClr val="dk1"/>
              </a:solidFill>
              <a:effectLst/>
              <a:latin typeface="+mn-lt"/>
              <a:ea typeface="+mn-ea"/>
              <a:cs typeface="+mn-cs"/>
            </a:rPr>
            <a:t>適正な人件費率の維持改善に努める。</a:t>
          </a:r>
          <a:endParaRPr lang="ja-JP" altLang="ja-JP" sz="16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16510</xdr:rowOff>
    </xdr:from>
    <xdr:to>
      <xdr:col>24</xdr:col>
      <xdr:colOff>25400</xdr:colOff>
      <xdr:row>36</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1726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36</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37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165100</xdr:rowOff>
    </xdr:from>
    <xdr:to>
      <xdr:col>15</xdr:col>
      <xdr:colOff>98425</xdr:colOff>
      <xdr:row>37</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37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37</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525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137160</xdr:rowOff>
    </xdr:from>
    <xdr:to>
      <xdr:col>24</xdr:col>
      <xdr:colOff>76200</xdr:colOff>
      <xdr:row>35</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153687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114300</xdr:rowOff>
    </xdr:from>
    <xdr:to>
      <xdr:col>15</xdr:col>
      <xdr:colOff>149225</xdr:colOff>
      <xdr:row>37</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200" b="0" i="0">
              <a:solidFill>
                <a:schemeClr val="dk1"/>
              </a:solidFill>
              <a:effectLst/>
              <a:latin typeface="+mn-lt"/>
              <a:ea typeface="+mn-ea"/>
              <a:cs typeface="+mn-cs"/>
            </a:rPr>
            <a:t>　</a:t>
          </a:r>
          <a:r>
            <a:rPr lang="ja-JP" altLang="en-US" sz="1200" b="0" i="0">
              <a:solidFill>
                <a:schemeClr val="dk1"/>
              </a:solidFill>
              <a:effectLst/>
              <a:latin typeface="+mn-lt"/>
              <a:ea typeface="+mn-ea"/>
              <a:cs typeface="+mn-cs"/>
            </a:rPr>
            <a:t>令和元</a:t>
          </a:r>
          <a:r>
            <a:rPr lang="ja-JP" altLang="ja-JP" sz="1200" b="0" i="0">
              <a:solidFill>
                <a:schemeClr val="dk1"/>
              </a:solidFill>
              <a:effectLst/>
              <a:latin typeface="+mn-lt"/>
              <a:ea typeface="+mn-ea"/>
              <a:cs typeface="+mn-cs"/>
            </a:rPr>
            <a:t>年度は前年度から</a:t>
          </a:r>
          <a:r>
            <a:rPr lang="en-US" altLang="ja-JP" sz="1200" b="0" i="0">
              <a:solidFill>
                <a:schemeClr val="dk1"/>
              </a:solidFill>
              <a:effectLst/>
              <a:latin typeface="+mn-lt"/>
              <a:ea typeface="+mn-ea"/>
              <a:cs typeface="+mn-cs"/>
            </a:rPr>
            <a:t>1.9%</a:t>
          </a:r>
          <a:r>
            <a:rPr lang="ja-JP" altLang="en-US" sz="1200" b="0" i="0">
              <a:solidFill>
                <a:schemeClr val="dk1"/>
              </a:solidFill>
              <a:effectLst/>
              <a:latin typeface="+mn-lt"/>
              <a:ea typeface="+mn-ea"/>
              <a:cs typeface="+mn-cs"/>
            </a:rPr>
            <a:t>減少</a:t>
          </a:r>
          <a:r>
            <a:rPr lang="ja-JP" altLang="ja-JP" sz="1200" b="0" i="0">
              <a:solidFill>
                <a:schemeClr val="dk1"/>
              </a:solidFill>
              <a:effectLst/>
              <a:latin typeface="+mn-lt"/>
              <a:ea typeface="+mn-ea"/>
              <a:cs typeface="+mn-cs"/>
            </a:rPr>
            <a:t>し、</a:t>
          </a:r>
          <a:r>
            <a:rPr lang="en-US" altLang="ja-JP" sz="1200" b="0" i="0">
              <a:solidFill>
                <a:schemeClr val="dk1"/>
              </a:solidFill>
              <a:effectLst/>
              <a:latin typeface="+mn-lt"/>
              <a:ea typeface="+mn-ea"/>
              <a:cs typeface="+mn-cs"/>
            </a:rPr>
            <a:t>16.7%</a:t>
          </a:r>
          <a:r>
            <a:rPr lang="ja-JP" altLang="ja-JP" sz="1200" b="0" i="0">
              <a:solidFill>
                <a:schemeClr val="dk1"/>
              </a:solidFill>
              <a:effectLst/>
              <a:latin typeface="+mn-lt"/>
              <a:ea typeface="+mn-ea"/>
              <a:cs typeface="+mn-cs"/>
            </a:rPr>
            <a:t>となった。この理由</a:t>
          </a:r>
          <a:r>
            <a:rPr lang="ja-JP" altLang="en-US" sz="1200" b="0" i="0">
              <a:solidFill>
                <a:schemeClr val="dk1"/>
              </a:solidFill>
              <a:effectLst/>
              <a:latin typeface="+mn-lt"/>
              <a:ea typeface="+mn-ea"/>
              <a:cs typeface="+mn-cs"/>
            </a:rPr>
            <a:t>は、経常収支比率の分子となる物件費決算額は、新規に実施した地域</a:t>
          </a:r>
          <a:r>
            <a:rPr lang="en-US" altLang="ja-JP" sz="1200" b="0" i="0">
              <a:solidFill>
                <a:schemeClr val="dk1"/>
              </a:solidFill>
              <a:effectLst/>
              <a:latin typeface="+mn-lt"/>
              <a:ea typeface="+mn-ea"/>
              <a:cs typeface="+mn-cs"/>
            </a:rPr>
            <a:t>BWA</a:t>
          </a:r>
          <a:r>
            <a:rPr lang="ja-JP" altLang="en-US" sz="1200" b="0" i="0">
              <a:solidFill>
                <a:schemeClr val="dk1"/>
              </a:solidFill>
              <a:effectLst/>
              <a:latin typeface="+mn-lt"/>
              <a:ea typeface="+mn-ea"/>
              <a:cs typeface="+mn-cs"/>
            </a:rPr>
            <a:t>事業に係る委託料やふるさと納税業務の拡大等により増加したが、</a:t>
          </a:r>
          <a:r>
            <a:rPr kumimoji="1" lang="ja-JP" altLang="ja-JP" sz="1200">
              <a:solidFill>
                <a:schemeClr val="dk1"/>
              </a:solidFill>
              <a:effectLst/>
              <a:latin typeface="+mn-lt"/>
              <a:ea typeface="+mn-ea"/>
              <a:cs typeface="+mn-cs"/>
            </a:rPr>
            <a:t>令和元年度に</a:t>
          </a:r>
          <a:r>
            <a:rPr lang="ja-JP" altLang="ja-JP" sz="1200" b="0" i="0">
              <a:solidFill>
                <a:schemeClr val="dk1"/>
              </a:solidFill>
              <a:effectLst/>
              <a:latin typeface="+mn-lt"/>
              <a:ea typeface="+mn-ea"/>
              <a:cs typeface="+mn-cs"/>
            </a:rPr>
            <a:t>町内太陽光売電事業者の事業形態変更に伴い、法人税割が一時的に大幅に増加し、分母となる経常一般財源が大幅に増加したためである。</a:t>
          </a:r>
          <a:r>
            <a:rPr lang="ja-JP" altLang="en-US" sz="1200" b="0" i="0">
              <a:solidFill>
                <a:schemeClr val="dk1"/>
              </a:solidFill>
              <a:effectLst/>
              <a:latin typeface="+mn-lt"/>
              <a:ea typeface="+mn-ea"/>
              <a:cs typeface="+mn-cs"/>
            </a:rPr>
            <a:t>今後もふるさと納税事業等で物件費支出は継続的に続くので、</a:t>
          </a:r>
          <a:r>
            <a:rPr lang="ja-JP" altLang="ja-JP" sz="1200" b="0" i="0">
              <a:solidFill>
                <a:schemeClr val="dk1"/>
              </a:solidFill>
              <a:effectLst/>
              <a:latin typeface="+mn-lt"/>
              <a:ea typeface="+mn-ea"/>
              <a:cs typeface="+mn-cs"/>
            </a:rPr>
            <a:t>業務内容</a:t>
          </a:r>
          <a:r>
            <a:rPr lang="ja-JP" altLang="en-US" sz="1200" b="0" i="0">
              <a:solidFill>
                <a:schemeClr val="dk1"/>
              </a:solidFill>
              <a:effectLst/>
              <a:latin typeface="+mn-lt"/>
              <a:ea typeface="+mn-ea"/>
              <a:cs typeface="+mn-cs"/>
            </a:rPr>
            <a:t>について</a:t>
          </a:r>
          <a:r>
            <a:rPr lang="ja-JP" altLang="ja-JP" sz="1200" b="0" i="0">
              <a:solidFill>
                <a:schemeClr val="dk1"/>
              </a:solidFill>
              <a:effectLst/>
              <a:latin typeface="+mn-lt"/>
              <a:ea typeface="+mn-ea"/>
              <a:cs typeface="+mn-cs"/>
            </a:rPr>
            <a:t>一層の精査を行い、コストの削減に努める。</a:t>
          </a:r>
          <a:endParaRPr lang="ja-JP" altLang="ja-JP" sz="12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58420</xdr:rowOff>
    </xdr:from>
    <xdr:to>
      <xdr:col>82</xdr:col>
      <xdr:colOff>107950</xdr:colOff>
      <xdr:row>21</xdr:row>
      <xdr:rowOff>29845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8727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1922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0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29845</xdr:rowOff>
    </xdr:from>
    <xdr:to>
      <xdr:col>82</xdr:col>
      <xdr:colOff>196850</xdr:colOff>
      <xdr:row>21</xdr:row>
      <xdr:rowOff>29845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3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144797</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58420</xdr:rowOff>
    </xdr:from>
    <xdr:to>
      <xdr:col>82</xdr:col>
      <xdr:colOff>196850</xdr:colOff>
      <xdr:row>13</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8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52705</xdr:rowOff>
    </xdr:from>
    <xdr:to>
      <xdr:col>82</xdr:col>
      <xdr:colOff>107950</xdr:colOff>
      <xdr:row>16</xdr:row>
      <xdr:rowOff>161290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79590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87012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87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92710</xdr:rowOff>
    </xdr:from>
    <xdr:to>
      <xdr:col>78</xdr:col>
      <xdr:colOff>69850</xdr:colOff>
      <xdr:row>16</xdr:row>
      <xdr:rowOff>161290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83591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70485</xdr:rowOff>
    </xdr:from>
    <xdr:to>
      <xdr:col>78</xdr:col>
      <xdr:colOff>120650</xdr:colOff>
      <xdr:row>16</xdr:row>
      <xdr:rowOff>635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10812</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41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69850</xdr:rowOff>
    </xdr:from>
    <xdr:to>
      <xdr:col>73</xdr:col>
      <xdr:colOff>180975</xdr:colOff>
      <xdr:row>16</xdr:row>
      <xdr:rowOff>92710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28130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53340</xdr:rowOff>
    </xdr:from>
    <xdr:to>
      <xdr:col>74</xdr:col>
      <xdr:colOff>31750</xdr:colOff>
      <xdr:row>15</xdr:row>
      <xdr:rowOff>154940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165117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155575</xdr:rowOff>
    </xdr:from>
    <xdr:to>
      <xdr:col>69</xdr:col>
      <xdr:colOff>92075</xdr:colOff>
      <xdr:row>16</xdr:row>
      <xdr:rowOff>69850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7273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125112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3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85107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1905</xdr:rowOff>
    </xdr:from>
    <xdr:to>
      <xdr:col>82</xdr:col>
      <xdr:colOff>158750</xdr:colOff>
      <xdr:row>16</xdr:row>
      <xdr:rowOff>103505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7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145432</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717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110490</xdr:rowOff>
    </xdr:from>
    <xdr:to>
      <xdr:col>78</xdr:col>
      <xdr:colOff>120650</xdr:colOff>
      <xdr:row>17</xdr:row>
      <xdr:rowOff>40640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8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25417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940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41910</xdr:rowOff>
    </xdr:from>
    <xdr:to>
      <xdr:col>74</xdr:col>
      <xdr:colOff>31750</xdr:colOff>
      <xdr:row>16</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78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128287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8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19050</xdr:rowOff>
    </xdr:from>
    <xdr:to>
      <xdr:col>69</xdr:col>
      <xdr:colOff>142875</xdr:colOff>
      <xdr:row>16</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105427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104775</xdr:rowOff>
    </xdr:from>
    <xdr:to>
      <xdr:col>65</xdr:col>
      <xdr:colOff>53975</xdr:colOff>
      <xdr:row>16</xdr:row>
      <xdr:rowOff>34925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19702</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76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b="0" i="0">
              <a:solidFill>
                <a:schemeClr val="dk1"/>
              </a:solidFill>
              <a:effectLst/>
              <a:latin typeface="+mn-lt"/>
              <a:ea typeface="+mn-ea"/>
              <a:cs typeface="+mn-cs"/>
            </a:rPr>
            <a:t>　扶助費に係る経常収支比率が類似団体平均を下回っているものの、高齢化率は年々上昇傾向にあるので、行政施策で予防に努め、今後の扶助費の上昇を抑制する必要がある。</a:t>
          </a:r>
          <a:endParaRPr lang="ja-JP" altLang="ja-JP" sz="16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31750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614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54</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2138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29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29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76200</xdr:rowOff>
    </xdr:from>
    <xdr:to>
      <xdr:col>15</xdr:col>
      <xdr:colOff>149225</xdr:colOff>
      <xdr:row>56</xdr:row>
      <xdr:rowOff>6350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162577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146050</xdr:rowOff>
    </xdr:from>
    <xdr:to>
      <xdr:col>11</xdr:col>
      <xdr:colOff>9525</xdr:colOff>
      <xdr:row>54</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232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76200</xdr:rowOff>
    </xdr:from>
    <xdr:to>
      <xdr:col>24</xdr:col>
      <xdr:colOff>76200</xdr:colOff>
      <xdr:row>54</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92727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b="0" i="0">
              <a:solidFill>
                <a:schemeClr val="dk1"/>
              </a:solidFill>
              <a:effectLst/>
              <a:latin typeface="+mn-lt"/>
              <a:ea typeface="+mn-ea"/>
              <a:cs typeface="+mn-cs"/>
            </a:rPr>
            <a:t>　その他に係る経常収支比率</a:t>
          </a:r>
          <a:r>
            <a:rPr lang="ja-JP" altLang="en-US" sz="1200" b="0" i="0">
              <a:solidFill>
                <a:schemeClr val="dk1"/>
              </a:solidFill>
              <a:effectLst/>
              <a:latin typeface="+mn-lt"/>
              <a:ea typeface="+mn-ea"/>
              <a:cs typeface="+mn-cs"/>
            </a:rPr>
            <a:t>は、平成</a:t>
          </a:r>
          <a:r>
            <a:rPr lang="en-US" altLang="ja-JP" sz="1200" b="0" i="0">
              <a:solidFill>
                <a:schemeClr val="dk1"/>
              </a:solidFill>
              <a:effectLst/>
              <a:latin typeface="+mn-lt"/>
              <a:ea typeface="+mn-ea"/>
              <a:cs typeface="+mn-cs"/>
            </a:rPr>
            <a:t>30</a:t>
          </a:r>
          <a:r>
            <a:rPr lang="ja-JP" altLang="en-US" sz="1200" b="0" i="0">
              <a:solidFill>
                <a:schemeClr val="dk1"/>
              </a:solidFill>
              <a:effectLst/>
              <a:latin typeface="+mn-lt"/>
              <a:ea typeface="+mn-ea"/>
              <a:cs typeface="+mn-cs"/>
            </a:rPr>
            <a:t>年度まで</a:t>
          </a:r>
          <a:r>
            <a:rPr lang="ja-JP" altLang="ja-JP" sz="1200" b="0" i="0">
              <a:solidFill>
                <a:schemeClr val="dk1"/>
              </a:solidFill>
              <a:effectLst/>
              <a:latin typeface="+mn-lt"/>
              <a:ea typeface="+mn-ea"/>
              <a:cs typeface="+mn-cs"/>
            </a:rPr>
            <a:t>類似団体平均を上回ってい</a:t>
          </a:r>
          <a:r>
            <a:rPr lang="ja-JP" altLang="en-US" sz="1200" b="0" i="0">
              <a:solidFill>
                <a:schemeClr val="dk1"/>
              </a:solidFill>
              <a:effectLst/>
              <a:latin typeface="+mn-lt"/>
              <a:ea typeface="+mn-ea"/>
              <a:cs typeface="+mn-cs"/>
            </a:rPr>
            <a:t>たがこれは</a:t>
          </a:r>
          <a:r>
            <a:rPr lang="ja-JP" altLang="ja-JP" sz="1200" b="0" i="0">
              <a:solidFill>
                <a:schemeClr val="dk1"/>
              </a:solidFill>
              <a:effectLst/>
              <a:latin typeface="+mn-lt"/>
              <a:ea typeface="+mn-ea"/>
              <a:cs typeface="+mn-cs"/>
            </a:rPr>
            <a:t>、公営企業会計への維持管理及び公債費補填のための繰出金が大きな要因</a:t>
          </a:r>
          <a:r>
            <a:rPr lang="ja-JP" altLang="en-US" sz="1200" b="0" i="0">
              <a:solidFill>
                <a:schemeClr val="dk1"/>
              </a:solidFill>
              <a:effectLst/>
              <a:latin typeface="+mn-lt"/>
              <a:ea typeface="+mn-ea"/>
              <a:cs typeface="+mn-cs"/>
            </a:rPr>
            <a:t>である</a:t>
          </a:r>
          <a:r>
            <a:rPr lang="ja-JP" altLang="ja-JP" sz="1200" b="0" i="0">
              <a:solidFill>
                <a:schemeClr val="dk1"/>
              </a:solidFill>
              <a:effectLst/>
              <a:latin typeface="+mn-lt"/>
              <a:ea typeface="+mn-ea"/>
              <a:cs typeface="+mn-cs"/>
            </a:rPr>
            <a:t>。</a:t>
          </a:r>
          <a:r>
            <a:rPr lang="ja-JP" altLang="en-US" sz="1200" b="0" i="0">
              <a:solidFill>
                <a:schemeClr val="dk1"/>
              </a:solidFill>
              <a:effectLst/>
              <a:latin typeface="+mn-lt"/>
              <a:ea typeface="+mn-ea"/>
              <a:cs typeface="+mn-cs"/>
            </a:rPr>
            <a:t>令和元年度は、経常収支比率の分子となる決算額に大きな変動は無いが、</a:t>
          </a:r>
          <a:r>
            <a:rPr lang="ja-JP" altLang="ja-JP" sz="1200" b="0" i="0">
              <a:solidFill>
                <a:schemeClr val="dk1"/>
              </a:solidFill>
              <a:effectLst/>
              <a:latin typeface="+mn-lt"/>
              <a:ea typeface="+mn-ea"/>
              <a:cs typeface="+mn-cs"/>
            </a:rPr>
            <a:t>町内太陽光売電事業者の事業形態変更に伴い、法人税割が一時的に大幅に増加し、分母となる経常一般財源が大幅に増加したため</a:t>
          </a:r>
          <a:r>
            <a:rPr lang="ja-JP" altLang="en-US" sz="1200" b="0" i="0">
              <a:solidFill>
                <a:schemeClr val="dk1"/>
              </a:solidFill>
              <a:effectLst/>
              <a:latin typeface="+mn-lt"/>
              <a:ea typeface="+mn-ea"/>
              <a:cs typeface="+mn-cs"/>
            </a:rPr>
            <a:t>、数値が減少している。しかし、これは一時的なものであり、</a:t>
          </a:r>
          <a:r>
            <a:rPr lang="ja-JP" altLang="ja-JP" sz="1200" b="0" i="0">
              <a:solidFill>
                <a:schemeClr val="dk1"/>
              </a:solidFill>
              <a:effectLst/>
              <a:latin typeface="+mn-lt"/>
              <a:ea typeface="+mn-ea"/>
              <a:cs typeface="+mn-cs"/>
            </a:rPr>
            <a:t>今後も財政の硬直化が進む中、人件費及び扶助費は上昇していくと思われ、限られた財源の中では非常に厳しい財政運営が求められるが、新たな行財政改革に取り組み事務事業の見直しを図り、経常経費の更なる抑制に努めなければならない。</a:t>
          </a:r>
          <a:endParaRPr lang="ja-JP" altLang="ja-JP" sz="16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85852</xdr:rowOff>
    </xdr:from>
    <xdr:to>
      <xdr:col>82</xdr:col>
      <xdr:colOff>107950</xdr:colOff>
      <xdr:row>60</xdr:row>
      <xdr:rowOff>72136</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3441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44213</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3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72136</xdr:rowOff>
    </xdr:from>
    <xdr:to>
      <xdr:col>82</xdr:col>
      <xdr:colOff>196850</xdr:colOff>
      <xdr:row>60</xdr:row>
      <xdr:rowOff>72136</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35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779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9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85852</xdr:rowOff>
    </xdr:from>
    <xdr:to>
      <xdr:col>82</xdr:col>
      <xdr:colOff>196850</xdr:colOff>
      <xdr:row>54</xdr:row>
      <xdr:rowOff>85852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34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145288</xdr:rowOff>
    </xdr:from>
    <xdr:to>
      <xdr:col>82</xdr:col>
      <xdr:colOff>107950</xdr:colOff>
      <xdr:row>57</xdr:row>
      <xdr:rowOff>110998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746488"/>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139717</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110998</xdr:rowOff>
    </xdr:from>
    <xdr:to>
      <xdr:col>78</xdr:col>
      <xdr:colOff>69850</xdr:colOff>
      <xdr:row>57</xdr:row>
      <xdr:rowOff>143002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4782800" y="98836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143002</xdr:rowOff>
    </xdr:from>
    <xdr:to>
      <xdr:col>73</xdr:col>
      <xdr:colOff>180975</xdr:colOff>
      <xdr:row>57</xdr:row>
      <xdr:rowOff>170434</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893800" y="99156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126255</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55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170434</xdr:rowOff>
    </xdr:from>
    <xdr:to>
      <xdr:col>69</xdr:col>
      <xdr:colOff>92075</xdr:colOff>
      <xdr:row>59</xdr:row>
      <xdr:rowOff>10414</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9943084"/>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112539</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94488</xdr:rowOff>
    </xdr:from>
    <xdr:to>
      <xdr:col>82</xdr:col>
      <xdr:colOff>158750</xdr:colOff>
      <xdr:row>57</xdr:row>
      <xdr:rowOff>24638</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6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111015</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540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60198</xdr:rowOff>
    </xdr:from>
    <xdr:to>
      <xdr:col>78</xdr:col>
      <xdr:colOff>120650</xdr:colOff>
      <xdr:row>57</xdr:row>
      <xdr:rowOff>161798</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983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146575</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919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92202</xdr:rowOff>
    </xdr:from>
    <xdr:to>
      <xdr:col>74</xdr:col>
      <xdr:colOff>31750</xdr:colOff>
      <xdr:row>58</xdr:row>
      <xdr:rowOff>22352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98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7129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995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119634</xdr:rowOff>
    </xdr:from>
    <xdr:to>
      <xdr:col>69</xdr:col>
      <xdr:colOff>142875</xdr:colOff>
      <xdr:row>58</xdr:row>
      <xdr:rowOff>49784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34561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9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131064</xdr:rowOff>
    </xdr:from>
    <xdr:to>
      <xdr:col>65</xdr:col>
      <xdr:colOff>53975</xdr:colOff>
      <xdr:row>59</xdr:row>
      <xdr:rowOff>61214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45991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16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200">
              <a:solidFill>
                <a:schemeClr val="dk1"/>
              </a:solidFill>
              <a:effectLst/>
              <a:latin typeface="+mn-lt"/>
              <a:ea typeface="+mn-ea"/>
              <a:cs typeface="+mn-cs"/>
            </a:rPr>
            <a:t>　補助費等に係る経常収支比率は、前年度から</a:t>
          </a:r>
          <a:r>
            <a:rPr lang="en-US" altLang="ja-JP" sz="1200">
              <a:solidFill>
                <a:schemeClr val="dk1"/>
              </a:solidFill>
              <a:effectLst/>
              <a:latin typeface="+mn-lt"/>
              <a:ea typeface="+mn-ea"/>
              <a:cs typeface="+mn-cs"/>
            </a:rPr>
            <a:t>3.2</a:t>
          </a:r>
          <a:r>
            <a:rPr lang="ja-JP" altLang="ja-JP" sz="1200">
              <a:solidFill>
                <a:schemeClr val="dk1"/>
              </a:solidFill>
              <a:effectLst/>
              <a:latin typeface="+mn-lt"/>
              <a:ea typeface="+mn-ea"/>
              <a:cs typeface="+mn-cs"/>
            </a:rPr>
            <a:t>ポイント減少となった。</a:t>
          </a:r>
          <a:r>
            <a:rPr lang="ja-JP" altLang="en-US" sz="1200">
              <a:solidFill>
                <a:schemeClr val="dk1"/>
              </a:solidFill>
              <a:effectLst/>
              <a:latin typeface="+mn-lt"/>
              <a:ea typeface="+mn-ea"/>
              <a:cs typeface="+mn-cs"/>
            </a:rPr>
            <a:t>経常収支比率の分子となる補助費決算額は例年と大きな変動は無かったが、</a:t>
          </a:r>
          <a:r>
            <a:rPr kumimoji="1" lang="ja-JP" altLang="ja-JP" sz="1200">
              <a:solidFill>
                <a:schemeClr val="dk1"/>
              </a:solidFill>
              <a:effectLst/>
              <a:latin typeface="+mn-lt"/>
              <a:ea typeface="+mn-ea"/>
              <a:cs typeface="+mn-cs"/>
            </a:rPr>
            <a:t>令和元年度に</a:t>
          </a:r>
          <a:r>
            <a:rPr lang="ja-JP" altLang="ja-JP" sz="1200" b="0" i="0">
              <a:solidFill>
                <a:schemeClr val="dk1"/>
              </a:solidFill>
              <a:effectLst/>
              <a:latin typeface="+mn-lt"/>
              <a:ea typeface="+mn-ea"/>
              <a:cs typeface="+mn-cs"/>
            </a:rPr>
            <a:t>町内太陽光売電事業者の事業形態変更に伴い、法人税割が一時的に大幅に増加し、分母となる経常一般財源が大幅に増加したためである。</a:t>
          </a:r>
          <a:r>
            <a:rPr lang="ja-JP" altLang="ja-JP" sz="1200">
              <a:solidFill>
                <a:schemeClr val="dk1"/>
              </a:solidFill>
              <a:effectLst/>
              <a:latin typeface="+mn-lt"/>
              <a:ea typeface="+mn-ea"/>
              <a:cs typeface="+mn-cs"/>
            </a:rPr>
            <a:t>しかし、依然として県内平均を上回っているため、新たな行政改革の取り組み等で見直しを図り、経費の抑制に努める。</a:t>
          </a:r>
          <a:endParaRPr lang="ja-JP" altLang="ja-JP" sz="16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40132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4200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152146</xdr:rowOff>
    </xdr:from>
    <xdr:to>
      <xdr:col>82</xdr:col>
      <xdr:colOff>107950</xdr:colOff>
      <xdr:row>36</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152896"/>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36</xdr:row>
      <xdr:rowOff>168148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4782800" y="62992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168148</xdr:rowOff>
    </xdr:from>
    <xdr:to>
      <xdr:col>73</xdr:col>
      <xdr:colOff>180975</xdr:colOff>
      <xdr:row>37</xdr:row>
      <xdr:rowOff>88138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3403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88138</xdr:rowOff>
    </xdr:from>
    <xdr:to>
      <xdr:col>69</xdr:col>
      <xdr:colOff>92075</xdr:colOff>
      <xdr:row>37</xdr:row>
      <xdr:rowOff>101854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004800" y="64317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101346</xdr:rowOff>
    </xdr:from>
    <xdr:to>
      <xdr:col>82</xdr:col>
      <xdr:colOff>158750</xdr:colOff>
      <xdr:row>36</xdr:row>
      <xdr:rowOff>31496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117873</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16527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117348</xdr:rowOff>
    </xdr:from>
    <xdr:to>
      <xdr:col>74</xdr:col>
      <xdr:colOff>31750</xdr:colOff>
      <xdr:row>37</xdr:row>
      <xdr:rowOff>47498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過去の施設整備に係る起債の償還終了の影響により、公債費は類似団体及び三重県平均を下回っている。しかし、</a:t>
          </a:r>
          <a:r>
            <a:rPr lang="ja-JP" altLang="ja-JP" sz="1200" b="0" i="0">
              <a:solidFill>
                <a:schemeClr val="dk1"/>
              </a:solidFill>
              <a:effectLst/>
              <a:latin typeface="+mn-lt"/>
              <a:ea typeface="+mn-ea"/>
              <a:cs typeface="+mn-cs"/>
            </a:rPr>
            <a:t>平成</a:t>
          </a:r>
          <a:r>
            <a:rPr lang="en-US" altLang="ja-JP" sz="1200" b="0" i="0">
              <a:solidFill>
                <a:schemeClr val="dk1"/>
              </a:solidFill>
              <a:effectLst/>
              <a:latin typeface="+mn-lt"/>
              <a:ea typeface="+mn-ea"/>
              <a:cs typeface="+mn-cs"/>
            </a:rPr>
            <a:t>28</a:t>
          </a:r>
          <a:r>
            <a:rPr lang="ja-JP" altLang="ja-JP" sz="1200" b="0" i="0">
              <a:solidFill>
                <a:schemeClr val="dk1"/>
              </a:solidFill>
              <a:effectLst/>
              <a:latin typeface="+mn-lt"/>
              <a:ea typeface="+mn-ea"/>
              <a:cs typeface="+mn-cs"/>
            </a:rPr>
            <a:t>・</a:t>
          </a:r>
          <a:r>
            <a:rPr lang="en-US" altLang="ja-JP" sz="1200" b="0" i="0">
              <a:solidFill>
                <a:schemeClr val="dk1"/>
              </a:solidFill>
              <a:effectLst/>
              <a:latin typeface="+mn-lt"/>
              <a:ea typeface="+mn-ea"/>
              <a:cs typeface="+mn-cs"/>
            </a:rPr>
            <a:t>29</a:t>
          </a:r>
          <a:r>
            <a:rPr lang="ja-JP" altLang="ja-JP" sz="1200" b="0" i="0">
              <a:solidFill>
                <a:schemeClr val="dk1"/>
              </a:solidFill>
              <a:effectLst/>
              <a:latin typeface="+mn-lt"/>
              <a:ea typeface="+mn-ea"/>
              <a:cs typeface="+mn-cs"/>
            </a:rPr>
            <a:t>年度に防災対策や庁舎建設事業に対して地方債を発行し、</a:t>
          </a:r>
          <a:r>
            <a:rPr lang="ja-JP" altLang="en-US" sz="1200" b="0" i="0">
              <a:solidFill>
                <a:schemeClr val="dk1"/>
              </a:solidFill>
              <a:effectLst/>
              <a:latin typeface="+mn-lt"/>
              <a:ea typeface="+mn-ea"/>
              <a:cs typeface="+mn-cs"/>
            </a:rPr>
            <a:t>令和元年度より</a:t>
          </a:r>
          <a:r>
            <a:rPr lang="ja-JP" altLang="ja-JP" sz="1200" b="0" i="0">
              <a:solidFill>
                <a:schemeClr val="dk1"/>
              </a:solidFill>
              <a:effectLst/>
              <a:latin typeface="+mn-lt"/>
              <a:ea typeface="+mn-ea"/>
              <a:cs typeface="+mn-cs"/>
            </a:rPr>
            <a:t>元金償還が始まったことから、数値は</a:t>
          </a:r>
          <a:r>
            <a:rPr lang="ja-JP" altLang="en-US" sz="1200" b="0" i="0">
              <a:solidFill>
                <a:schemeClr val="dk1"/>
              </a:solidFill>
              <a:effectLst/>
              <a:latin typeface="+mn-lt"/>
              <a:ea typeface="+mn-ea"/>
              <a:cs typeface="+mn-cs"/>
            </a:rPr>
            <a:t>前年度に比べて</a:t>
          </a:r>
          <a:r>
            <a:rPr lang="en-US" altLang="ja-JP" sz="1200" b="0" i="0">
              <a:solidFill>
                <a:schemeClr val="dk1"/>
              </a:solidFill>
              <a:effectLst/>
              <a:latin typeface="+mn-lt"/>
              <a:ea typeface="+mn-ea"/>
              <a:cs typeface="+mn-cs"/>
            </a:rPr>
            <a:t>2.4%</a:t>
          </a:r>
          <a:r>
            <a:rPr lang="ja-JP" altLang="ja-JP" sz="1200" b="0" i="0">
              <a:solidFill>
                <a:schemeClr val="dk1"/>
              </a:solidFill>
              <a:effectLst/>
              <a:latin typeface="+mn-lt"/>
              <a:ea typeface="+mn-ea"/>
              <a:cs typeface="+mn-cs"/>
            </a:rPr>
            <a:t>悪化している。今後は元金償還が進むにつれて公債費が増加し、数値は更に悪化すると予想される。</a:t>
          </a:r>
          <a:endParaRPr lang="ja-JP" altLang="ja-JP" sz="1600">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156718</xdr:rowOff>
    </xdr:from>
    <xdr:to>
      <xdr:col>24</xdr:col>
      <xdr:colOff>25400</xdr:colOff>
      <xdr:row>81</xdr:row>
      <xdr:rowOff>37846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72568"/>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71645</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4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156718</xdr:rowOff>
    </xdr:from>
    <xdr:to>
      <xdr:col>24</xdr:col>
      <xdr:colOff>114300</xdr:colOff>
      <xdr:row>73</xdr:row>
      <xdr:rowOff>156718</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7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42418</xdr:rowOff>
    </xdr:from>
    <xdr:to>
      <xdr:col>24</xdr:col>
      <xdr:colOff>25400</xdr:colOff>
      <xdr:row>75</xdr:row>
      <xdr:rowOff>152146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290116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59707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149860</xdr:rowOff>
    </xdr:from>
    <xdr:to>
      <xdr:col>19</xdr:col>
      <xdr:colOff>187325</xdr:colOff>
      <xdr:row>75</xdr:row>
      <xdr:rowOff>42418</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28371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122428</xdr:rowOff>
    </xdr:from>
    <xdr:to>
      <xdr:col>15</xdr:col>
      <xdr:colOff>98425</xdr:colOff>
      <xdr:row>74</xdr:row>
      <xdr:rowOff>149860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28097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122428</xdr:rowOff>
    </xdr:from>
    <xdr:to>
      <xdr:col>11</xdr:col>
      <xdr:colOff>9525</xdr:colOff>
      <xdr:row>74</xdr:row>
      <xdr:rowOff>145288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28097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101346</xdr:rowOff>
    </xdr:from>
    <xdr:to>
      <xdr:col>24</xdr:col>
      <xdr:colOff>76200</xdr:colOff>
      <xdr:row>76</xdr:row>
      <xdr:rowOff>31496</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117873</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80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163068</xdr:rowOff>
    </xdr:from>
    <xdr:to>
      <xdr:col>20</xdr:col>
      <xdr:colOff>38100</xdr:colOff>
      <xdr:row>75</xdr:row>
      <xdr:rowOff>93218</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103395</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619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99060</xdr:rowOff>
    </xdr:from>
    <xdr:to>
      <xdr:col>15</xdr:col>
      <xdr:colOff>149225</xdr:colOff>
      <xdr:row>75</xdr:row>
      <xdr:rowOff>29210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39387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71628</xdr:rowOff>
    </xdr:from>
    <xdr:to>
      <xdr:col>11</xdr:col>
      <xdr:colOff>60325</xdr:colOff>
      <xdr:row>75</xdr:row>
      <xdr:rowOff>1778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11955</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52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94488</xdr:rowOff>
    </xdr:from>
    <xdr:to>
      <xdr:col>6</xdr:col>
      <xdr:colOff>171450</xdr:colOff>
      <xdr:row>75</xdr:row>
      <xdr:rowOff>24638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34815</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200" b="0" i="0">
              <a:solidFill>
                <a:schemeClr val="dk1"/>
              </a:solidFill>
              <a:effectLst/>
              <a:latin typeface="+mn-lt"/>
              <a:ea typeface="+mn-ea"/>
              <a:cs typeface="+mn-cs"/>
            </a:rPr>
            <a:t>　経常収支比率は、平成</a:t>
          </a:r>
          <a:r>
            <a:rPr lang="en-US" altLang="ja-JP" sz="1200" b="0" i="0">
              <a:solidFill>
                <a:schemeClr val="dk1"/>
              </a:solidFill>
              <a:effectLst/>
              <a:latin typeface="+mn-lt"/>
              <a:ea typeface="+mn-ea"/>
              <a:cs typeface="+mn-cs"/>
            </a:rPr>
            <a:t>30</a:t>
          </a:r>
          <a:r>
            <a:rPr lang="ja-JP" altLang="ja-JP" sz="1200" b="0" i="0">
              <a:solidFill>
                <a:schemeClr val="dk1"/>
              </a:solidFill>
              <a:effectLst/>
              <a:latin typeface="+mn-lt"/>
              <a:ea typeface="+mn-ea"/>
              <a:cs typeface="+mn-cs"/>
            </a:rPr>
            <a:t>年度まで類似団体平均を上回っていたが</a:t>
          </a:r>
          <a:r>
            <a:rPr lang="ja-JP" altLang="en-US" sz="1200" b="0" i="0">
              <a:solidFill>
                <a:schemeClr val="dk1"/>
              </a:solidFill>
              <a:effectLst/>
              <a:latin typeface="+mn-lt"/>
              <a:ea typeface="+mn-ea"/>
              <a:cs typeface="+mn-cs"/>
            </a:rPr>
            <a:t>、これは</a:t>
          </a:r>
          <a:r>
            <a:rPr lang="ja-JP" altLang="ja-JP" sz="1200" b="0" i="0">
              <a:solidFill>
                <a:schemeClr val="dk1"/>
              </a:solidFill>
              <a:effectLst/>
              <a:latin typeface="+mn-lt"/>
              <a:ea typeface="+mn-ea"/>
              <a:cs typeface="+mn-cs"/>
            </a:rPr>
            <a:t>特別会計への繰出金が類似団体を上回る要因と思われる。令和元年度は、経常収支比率の分子となる決算額に大きな変動は無いが、町内太陽光売電事業者の事業形態変更に伴い、法人税割が一時的に大幅に増加し、分母となる経常一般財源が大幅に増加したため、数値が減少している。しかし、これは一時的なものであり、今後も経常的経費については、新たな行財政改革の取り組みや更なる経費の抑制に努める必要がある。</a:t>
          </a:r>
          <a:endParaRPr lang="ja-JP" altLang="ja-JP" sz="16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80</xdr:row>
      <xdr:rowOff>140715</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46225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133858</xdr:rowOff>
    </xdr:from>
    <xdr:to>
      <xdr:col>82</xdr:col>
      <xdr:colOff>107950</xdr:colOff>
      <xdr:row>77</xdr:row>
      <xdr:rowOff>28702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2649708"/>
          <a:ext cx="838200" cy="580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34562</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064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28702</xdr:rowOff>
    </xdr:from>
    <xdr:to>
      <xdr:col>78</xdr:col>
      <xdr:colOff>69850</xdr:colOff>
      <xdr:row>77</xdr:row>
      <xdr:rowOff>51563</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4782800" y="132303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51563</xdr:rowOff>
    </xdr:from>
    <xdr:to>
      <xdr:col>73</xdr:col>
      <xdr:colOff>180975</xdr:colOff>
      <xdr:row>77</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253213"/>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156718</xdr:rowOff>
    </xdr:from>
    <xdr:to>
      <xdr:col>69</xdr:col>
      <xdr:colOff>92075</xdr:colOff>
      <xdr:row>78</xdr:row>
      <xdr:rowOff>140715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358368"/>
          <a:ext cx="889000" cy="155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83058</xdr:rowOff>
    </xdr:from>
    <xdr:to>
      <xdr:col>82</xdr:col>
      <xdr:colOff>158750</xdr:colOff>
      <xdr:row>74</xdr:row>
      <xdr:rowOff>13208</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259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99585</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244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149352</xdr:rowOff>
    </xdr:from>
    <xdr:to>
      <xdr:col>78</xdr:col>
      <xdr:colOff>120650</xdr:colOff>
      <xdr:row>77</xdr:row>
      <xdr:rowOff>79502</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64279</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265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763</xdr:rowOff>
    </xdr:from>
    <xdr:to>
      <xdr:col>74</xdr:col>
      <xdr:colOff>31750</xdr:colOff>
      <xdr:row>77</xdr:row>
      <xdr:rowOff>102363</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87140</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105918</xdr:rowOff>
    </xdr:from>
    <xdr:to>
      <xdr:col>69</xdr:col>
      <xdr:colOff>142875</xdr:colOff>
      <xdr:row>78</xdr:row>
      <xdr:rowOff>36068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20845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89915</xdr:rowOff>
    </xdr:from>
    <xdr:to>
      <xdr:col>65</xdr:col>
      <xdr:colOff>53975</xdr:colOff>
      <xdr:row>79</xdr:row>
      <xdr:rowOff>20065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4842</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126235</xdr:rowOff>
    </xdr:from>
    <xdr:to>
      <xdr:col>29</xdr:col>
      <xdr:colOff>127000</xdr:colOff>
      <xdr:row>20</xdr:row>
      <xdr:rowOff>34182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59810"/>
          <a:ext cx="0" cy="1450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41415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18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34182</xdr:rowOff>
    </xdr:from>
    <xdr:to>
      <xdr:col>30</xdr:col>
      <xdr:colOff>25400</xdr:colOff>
      <xdr:row>20</xdr:row>
      <xdr:rowOff>34182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0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0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126235</xdr:rowOff>
    </xdr:from>
    <xdr:to>
      <xdr:col>30</xdr:col>
      <xdr:colOff>25400</xdr:colOff>
      <xdr:row>11</xdr:row>
      <xdr:rowOff>126235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59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31238</xdr:rowOff>
    </xdr:from>
    <xdr:to>
      <xdr:col>29</xdr:col>
      <xdr:colOff>127000</xdr:colOff>
      <xdr:row>20</xdr:row>
      <xdr:rowOff>57573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507863"/>
          <a:ext cx="647700" cy="26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99103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89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82576</xdr:rowOff>
    </xdr:from>
    <xdr:to>
      <xdr:col>29</xdr:col>
      <xdr:colOff>177800</xdr:colOff>
      <xdr:row>18</xdr:row>
      <xdr:rowOff>12726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57573</xdr:rowOff>
    </xdr:from>
    <xdr:to>
      <xdr:col>26</xdr:col>
      <xdr:colOff>50800</xdr:colOff>
      <xdr:row>20</xdr:row>
      <xdr:rowOff>60645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534198"/>
          <a:ext cx="698500" cy="30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150251</xdr:rowOff>
    </xdr:from>
    <xdr:to>
      <xdr:col>26</xdr:col>
      <xdr:colOff>101600</xdr:colOff>
      <xdr:row>18</xdr:row>
      <xdr:rowOff>80401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90578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8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60316</xdr:rowOff>
    </xdr:from>
    <xdr:to>
      <xdr:col>22</xdr:col>
      <xdr:colOff>114300</xdr:colOff>
      <xdr:row>20</xdr:row>
      <xdr:rowOff>60645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536941"/>
          <a:ext cx="698500" cy="3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162413</xdr:rowOff>
    </xdr:from>
    <xdr:to>
      <xdr:col>22</xdr:col>
      <xdr:colOff>165100</xdr:colOff>
      <xdr:row>18</xdr:row>
      <xdr:rowOff>92563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102740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14523</xdr:rowOff>
    </xdr:from>
    <xdr:to>
      <xdr:col>18</xdr:col>
      <xdr:colOff>177800</xdr:colOff>
      <xdr:row>20</xdr:row>
      <xdr:rowOff>60316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491148"/>
          <a:ext cx="698500" cy="45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167936</xdr:rowOff>
    </xdr:from>
    <xdr:to>
      <xdr:col>19</xdr:col>
      <xdr:colOff>38100</xdr:colOff>
      <xdr:row>18</xdr:row>
      <xdr:rowOff>98086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108263</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22775</xdr:rowOff>
    </xdr:from>
    <xdr:to>
      <xdr:col>15</xdr:col>
      <xdr:colOff>101600</xdr:colOff>
      <xdr:row>18</xdr:row>
      <xdr:rowOff>124375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134552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151888</xdr:rowOff>
    </xdr:from>
    <xdr:to>
      <xdr:col>29</xdr:col>
      <xdr:colOff>177800</xdr:colOff>
      <xdr:row>20</xdr:row>
      <xdr:rowOff>82038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457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60465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36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6773</xdr:rowOff>
    </xdr:from>
    <xdr:to>
      <xdr:col>26</xdr:col>
      <xdr:colOff>101600</xdr:colOff>
      <xdr:row>20</xdr:row>
      <xdr:rowOff>108373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483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93150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569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9845</xdr:rowOff>
    </xdr:from>
    <xdr:to>
      <xdr:col>22</xdr:col>
      <xdr:colOff>165100</xdr:colOff>
      <xdr:row>20</xdr:row>
      <xdr:rowOff>111445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486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96222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57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9516</xdr:rowOff>
    </xdr:from>
    <xdr:to>
      <xdr:col>19</xdr:col>
      <xdr:colOff>38100</xdr:colOff>
      <xdr:row>20</xdr:row>
      <xdr:rowOff>111116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486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95893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572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135173</xdr:rowOff>
    </xdr:from>
    <xdr:to>
      <xdr:col>15</xdr:col>
      <xdr:colOff>101600</xdr:colOff>
      <xdr:row>20</xdr:row>
      <xdr:rowOff>65323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40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50100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526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110655</xdr:rowOff>
    </xdr:from>
    <xdr:to>
      <xdr:col>29</xdr:col>
      <xdr:colOff>127000</xdr:colOff>
      <xdr:row>37</xdr:row>
      <xdr:rowOff>320984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35205"/>
          <a:ext cx="0" cy="1410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293061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320984</xdr:rowOff>
    </xdr:from>
    <xdr:to>
      <xdr:col>30</xdr:col>
      <xdr:colOff>25400</xdr:colOff>
      <xdr:row>37</xdr:row>
      <xdr:rowOff>320984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45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25582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7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110655</xdr:rowOff>
    </xdr:from>
    <xdr:to>
      <xdr:col>30</xdr:col>
      <xdr:colOff>25400</xdr:colOff>
      <xdr:row>33</xdr:row>
      <xdr:rowOff>110655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35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113578</xdr:rowOff>
    </xdr:from>
    <xdr:to>
      <xdr:col>29</xdr:col>
      <xdr:colOff>127000</xdr:colOff>
      <xdr:row>36</xdr:row>
      <xdr:rowOff>169242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66828"/>
          <a:ext cx="647700" cy="556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6953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17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161876</xdr:rowOff>
    </xdr:from>
    <xdr:to>
      <xdr:col>29</xdr:col>
      <xdr:colOff>177800</xdr:colOff>
      <xdr:row>35</xdr:row>
      <xdr:rowOff>263476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169242</xdr:rowOff>
    </xdr:from>
    <xdr:to>
      <xdr:col>26</xdr:col>
      <xdr:colOff>50800</xdr:colOff>
      <xdr:row>37</xdr:row>
      <xdr:rowOff>85656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22492"/>
          <a:ext cx="698500" cy="87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328827</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47055</xdr:rowOff>
    </xdr:from>
    <xdr:to>
      <xdr:col>22</xdr:col>
      <xdr:colOff>114300</xdr:colOff>
      <xdr:row>37</xdr:row>
      <xdr:rowOff>85656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7171755"/>
          <a:ext cx="698500" cy="38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212641</xdr:rowOff>
    </xdr:from>
    <xdr:to>
      <xdr:col>22</xdr:col>
      <xdr:colOff>165100</xdr:colOff>
      <xdr:row>35</xdr:row>
      <xdr:rowOff>314241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324418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9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143508</xdr:rowOff>
    </xdr:from>
    <xdr:to>
      <xdr:col>18</xdr:col>
      <xdr:colOff>177800</xdr:colOff>
      <xdr:row>37</xdr:row>
      <xdr:rowOff>47055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096758"/>
          <a:ext cx="698500" cy="74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210176</xdr:rowOff>
    </xdr:from>
    <xdr:to>
      <xdr:col>19</xdr:col>
      <xdr:colOff>38100</xdr:colOff>
      <xdr:row>35</xdr:row>
      <xdr:rowOff>311776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321953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8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214111</xdr:rowOff>
    </xdr:from>
    <xdr:to>
      <xdr:col>15</xdr:col>
      <xdr:colOff>101600</xdr:colOff>
      <xdr:row>35</xdr:row>
      <xdr:rowOff>315711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325888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9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62778</xdr:rowOff>
    </xdr:from>
    <xdr:to>
      <xdr:col>29</xdr:col>
      <xdr:colOff>177800</xdr:colOff>
      <xdr:row>36</xdr:row>
      <xdr:rowOff>164378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16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34855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8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118442</xdr:rowOff>
    </xdr:from>
    <xdr:to>
      <xdr:col>26</xdr:col>
      <xdr:colOff>101600</xdr:colOff>
      <xdr:row>37</xdr:row>
      <xdr:rowOff>48592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71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33369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58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34856</xdr:rowOff>
    </xdr:from>
    <xdr:to>
      <xdr:col>22</xdr:col>
      <xdr:colOff>165100</xdr:colOff>
      <xdr:row>37</xdr:row>
      <xdr:rowOff>136456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59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121233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24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167705</xdr:rowOff>
    </xdr:from>
    <xdr:to>
      <xdr:col>19</xdr:col>
      <xdr:colOff>38100</xdr:colOff>
      <xdr:row>37</xdr:row>
      <xdr:rowOff>97855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20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82632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92708</xdr:rowOff>
    </xdr:from>
    <xdr:to>
      <xdr:col>15</xdr:col>
      <xdr:colOff>101600</xdr:colOff>
      <xdr:row>37</xdr:row>
      <xdr:rowOff>22858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45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7635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13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6,257
5,791
15.74
3,540,638
3,393,053
125,235
2,053,767
3,242,548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36899</xdr:rowOff>
    </xdr:from>
    <xdr:to>
      <xdr:col>24</xdr:col>
      <xdr:colOff>62865</xdr:colOff>
      <xdr:row>38</xdr:row>
      <xdr:rowOff>77674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1849"/>
          <a:ext cx="1270" cy="124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81501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77674</xdr:rowOff>
    </xdr:from>
    <xdr:to>
      <xdr:col>24</xdr:col>
      <xdr:colOff>152400</xdr:colOff>
      <xdr:row>38</xdr:row>
      <xdr:rowOff>77674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155026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36899</xdr:rowOff>
    </xdr:from>
    <xdr:to>
      <xdr:col>24</xdr:col>
      <xdr:colOff>152400</xdr:colOff>
      <xdr:row>31</xdr:row>
      <xdr:rowOff>36899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66160</xdr:rowOff>
    </xdr:from>
    <xdr:to>
      <xdr:col>24</xdr:col>
      <xdr:colOff>63500</xdr:colOff>
      <xdr:row>37</xdr:row>
      <xdr:rowOff>83137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09810"/>
          <a:ext cx="838200" cy="1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36507</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7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13630</xdr:rowOff>
    </xdr:from>
    <xdr:to>
      <xdr:col>24</xdr:col>
      <xdr:colOff>114300</xdr:colOff>
      <xdr:row>36</xdr:row>
      <xdr:rowOff>115230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83137</xdr:rowOff>
    </xdr:from>
    <xdr:to>
      <xdr:col>19</xdr:col>
      <xdr:colOff>177800</xdr:colOff>
      <xdr:row>37</xdr:row>
      <xdr:rowOff>98902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26787"/>
          <a:ext cx="889000" cy="1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68456</xdr:rowOff>
    </xdr:from>
    <xdr:to>
      <xdr:col>20</xdr:col>
      <xdr:colOff>38100</xdr:colOff>
      <xdr:row>36</xdr:row>
      <xdr:rowOff>170056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15133</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96677</xdr:rowOff>
    </xdr:from>
    <xdr:to>
      <xdr:col>15</xdr:col>
      <xdr:colOff>50800</xdr:colOff>
      <xdr:row>37</xdr:row>
      <xdr:rowOff>98902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40327"/>
          <a:ext cx="889000" cy="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71298</xdr:rowOff>
    </xdr:from>
    <xdr:to>
      <xdr:col>15</xdr:col>
      <xdr:colOff>101600</xdr:colOff>
      <xdr:row>37</xdr:row>
      <xdr:rowOff>1448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17975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52794</xdr:rowOff>
    </xdr:from>
    <xdr:to>
      <xdr:col>10</xdr:col>
      <xdr:colOff>114300</xdr:colOff>
      <xdr:row>37</xdr:row>
      <xdr:rowOff>96677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96444"/>
          <a:ext cx="889000" cy="4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66391</xdr:rowOff>
    </xdr:from>
    <xdr:to>
      <xdr:col>10</xdr:col>
      <xdr:colOff>165100</xdr:colOff>
      <xdr:row>36</xdr:row>
      <xdr:rowOff>167991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13068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88192</xdr:rowOff>
    </xdr:from>
    <xdr:to>
      <xdr:col>6</xdr:col>
      <xdr:colOff>38100</xdr:colOff>
      <xdr:row>37</xdr:row>
      <xdr:rowOff>18342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34869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15360</xdr:rowOff>
    </xdr:from>
    <xdr:to>
      <xdr:col>24</xdr:col>
      <xdr:colOff>114300</xdr:colOff>
      <xdr:row>37</xdr:row>
      <xdr:rowOff>116960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165237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3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32337</xdr:rowOff>
    </xdr:from>
    <xdr:to>
      <xdr:col>20</xdr:col>
      <xdr:colOff>38100</xdr:colOff>
      <xdr:row>37</xdr:row>
      <xdr:rowOff>133937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7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125064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6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48102</xdr:rowOff>
    </xdr:from>
    <xdr:to>
      <xdr:col>15</xdr:col>
      <xdr:colOff>101600</xdr:colOff>
      <xdr:row>37</xdr:row>
      <xdr:rowOff>149702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9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140829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8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45877</xdr:rowOff>
    </xdr:from>
    <xdr:to>
      <xdr:col>10</xdr:col>
      <xdr:colOff>165100</xdr:colOff>
      <xdr:row>37</xdr:row>
      <xdr:rowOff>147477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8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138605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8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1994</xdr:rowOff>
    </xdr:from>
    <xdr:to>
      <xdr:col>6</xdr:col>
      <xdr:colOff>38100</xdr:colOff>
      <xdr:row>37</xdr:row>
      <xdr:rowOff>103594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4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94721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3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20133</xdr:rowOff>
    </xdr:from>
    <xdr:to>
      <xdr:col>24</xdr:col>
      <xdr:colOff>62865</xdr:colOff>
      <xdr:row>57</xdr:row>
      <xdr:rowOff>46372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64083"/>
          <a:ext cx="1270" cy="105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50199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2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46372</xdr:rowOff>
    </xdr:from>
    <xdr:to>
      <xdr:col>24</xdr:col>
      <xdr:colOff>152400</xdr:colOff>
      <xdr:row>57</xdr:row>
      <xdr:rowOff>46372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138260</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3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20133</xdr:rowOff>
    </xdr:from>
    <xdr:to>
      <xdr:col>24</xdr:col>
      <xdr:colOff>152400</xdr:colOff>
      <xdr:row>51</xdr:row>
      <xdr:rowOff>20133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6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104870</xdr:rowOff>
    </xdr:from>
    <xdr:to>
      <xdr:col>24</xdr:col>
      <xdr:colOff>63500</xdr:colOff>
      <xdr:row>56</xdr:row>
      <xdr:rowOff>60678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534620"/>
          <a:ext cx="838200" cy="12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64616</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494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86189</xdr:rowOff>
    </xdr:from>
    <xdr:to>
      <xdr:col>24</xdr:col>
      <xdr:colOff>114300</xdr:colOff>
      <xdr:row>56</xdr:row>
      <xdr:rowOff>16339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5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27000</xdr:rowOff>
    </xdr:from>
    <xdr:to>
      <xdr:col>19</xdr:col>
      <xdr:colOff>177800</xdr:colOff>
      <xdr:row>56</xdr:row>
      <xdr:rowOff>60678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628200"/>
          <a:ext cx="889000" cy="3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87807</xdr:rowOff>
    </xdr:from>
    <xdr:to>
      <xdr:col>20</xdr:col>
      <xdr:colOff>38100</xdr:colOff>
      <xdr:row>56</xdr:row>
      <xdr:rowOff>17957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51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34484</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29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5841</xdr:rowOff>
    </xdr:from>
    <xdr:to>
      <xdr:col>15</xdr:col>
      <xdr:colOff>50800</xdr:colOff>
      <xdr:row>56</xdr:row>
      <xdr:rowOff>27000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607041"/>
          <a:ext cx="889000" cy="2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94862</xdr:rowOff>
    </xdr:from>
    <xdr:to>
      <xdr:col>15</xdr:col>
      <xdr:colOff>101600</xdr:colOff>
      <xdr:row>56</xdr:row>
      <xdr:rowOff>25012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41539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29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5841</xdr:rowOff>
    </xdr:from>
    <xdr:to>
      <xdr:col>10</xdr:col>
      <xdr:colOff>114300</xdr:colOff>
      <xdr:row>56</xdr:row>
      <xdr:rowOff>53161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607041"/>
          <a:ext cx="889000" cy="4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71494</xdr:rowOff>
    </xdr:from>
    <xdr:to>
      <xdr:col>10</xdr:col>
      <xdr:colOff>165100</xdr:colOff>
      <xdr:row>56</xdr:row>
      <xdr:rowOff>1644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5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18171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27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92146</xdr:rowOff>
    </xdr:from>
    <xdr:to>
      <xdr:col>6</xdr:col>
      <xdr:colOff>38100</xdr:colOff>
      <xdr:row>56</xdr:row>
      <xdr:rowOff>22296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5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38823</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29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54070</xdr:rowOff>
    </xdr:from>
    <xdr:to>
      <xdr:col>24</xdr:col>
      <xdr:colOff>114300</xdr:colOff>
      <xdr:row>55</xdr:row>
      <xdr:rowOff>155670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48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76947</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335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9878</xdr:rowOff>
    </xdr:from>
    <xdr:to>
      <xdr:col>20</xdr:col>
      <xdr:colOff>38100</xdr:colOff>
      <xdr:row>56</xdr:row>
      <xdr:rowOff>111478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61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102605</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703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147650</xdr:rowOff>
    </xdr:from>
    <xdr:to>
      <xdr:col>15</xdr:col>
      <xdr:colOff>101600</xdr:colOff>
      <xdr:row>56</xdr:row>
      <xdr:rowOff>77800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5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68927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67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126491</xdr:rowOff>
    </xdr:from>
    <xdr:to>
      <xdr:col>10</xdr:col>
      <xdr:colOff>165100</xdr:colOff>
      <xdr:row>56</xdr:row>
      <xdr:rowOff>56641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55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47768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64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2361</xdr:rowOff>
    </xdr:from>
    <xdr:to>
      <xdr:col>6</xdr:col>
      <xdr:colOff>38100</xdr:colOff>
      <xdr:row>56</xdr:row>
      <xdr:rowOff>103961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60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95088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69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37402</xdr:rowOff>
    </xdr:from>
    <xdr:to>
      <xdr:col>24</xdr:col>
      <xdr:colOff>62865</xdr:colOff>
      <xdr:row>78</xdr:row>
      <xdr:rowOff>161798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38902"/>
          <a:ext cx="1270" cy="149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165625</xdr:rowOff>
    </xdr:from>
    <xdr:ext cx="469744"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161798</xdr:rowOff>
    </xdr:from>
    <xdr:to>
      <xdr:col>24</xdr:col>
      <xdr:colOff>152400</xdr:colOff>
      <xdr:row>78</xdr:row>
      <xdr:rowOff>161798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3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155529</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37402</xdr:rowOff>
    </xdr:from>
    <xdr:to>
      <xdr:col>24</xdr:col>
      <xdr:colOff>152400</xdr:colOff>
      <xdr:row>70</xdr:row>
      <xdr:rowOff>37402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3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22123</xdr:rowOff>
    </xdr:from>
    <xdr:to>
      <xdr:col>24</xdr:col>
      <xdr:colOff>63500</xdr:colOff>
      <xdr:row>77</xdr:row>
      <xdr:rowOff>94704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052323"/>
          <a:ext cx="838200" cy="24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158602</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135725</xdr:rowOff>
    </xdr:from>
    <xdr:to>
      <xdr:col>24</xdr:col>
      <xdr:colOff>114300</xdr:colOff>
      <xdr:row>77</xdr:row>
      <xdr:rowOff>65875</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1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22123</xdr:rowOff>
    </xdr:from>
    <xdr:to>
      <xdr:col>19</xdr:col>
      <xdr:colOff>177800</xdr:colOff>
      <xdr:row>77</xdr:row>
      <xdr:rowOff>138824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052323"/>
          <a:ext cx="889000" cy="28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90043</xdr:rowOff>
    </xdr:from>
    <xdr:to>
      <xdr:col>20</xdr:col>
      <xdr:colOff>38100</xdr:colOff>
      <xdr:row>77</xdr:row>
      <xdr:rowOff>20193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11320</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2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33553</xdr:rowOff>
    </xdr:from>
    <xdr:to>
      <xdr:col>15</xdr:col>
      <xdr:colOff>50800</xdr:colOff>
      <xdr:row>77</xdr:row>
      <xdr:rowOff>138824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019300" y="13063753"/>
          <a:ext cx="889000" cy="27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50457</xdr:rowOff>
    </xdr:from>
    <xdr:to>
      <xdr:col>15</xdr:col>
      <xdr:colOff>101600</xdr:colOff>
      <xdr:row>76</xdr:row>
      <xdr:rowOff>152057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08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168584</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28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33553</xdr:rowOff>
    </xdr:from>
    <xdr:to>
      <xdr:col>10</xdr:col>
      <xdr:colOff>114300</xdr:colOff>
      <xdr:row>78</xdr:row>
      <xdr:rowOff>2350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063753"/>
          <a:ext cx="889000" cy="3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116560</xdr:rowOff>
    </xdr:from>
    <xdr:to>
      <xdr:col>10</xdr:col>
      <xdr:colOff>165100</xdr:colOff>
      <xdr:row>77</xdr:row>
      <xdr:rowOff>46710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37837</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23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24549</xdr:rowOff>
    </xdr:from>
    <xdr:to>
      <xdr:col>6</xdr:col>
      <xdr:colOff>38100</xdr:colOff>
      <xdr:row>77</xdr:row>
      <xdr:rowOff>126149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142676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0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43904</xdr:rowOff>
    </xdr:from>
    <xdr:to>
      <xdr:col>24</xdr:col>
      <xdr:colOff>114300</xdr:colOff>
      <xdr:row>77</xdr:row>
      <xdr:rowOff>145504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24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22331</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2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142773</xdr:rowOff>
    </xdr:from>
    <xdr:to>
      <xdr:col>20</xdr:col>
      <xdr:colOff>38100</xdr:colOff>
      <xdr:row>76</xdr:row>
      <xdr:rowOff>72923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00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89450</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77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88024</xdr:rowOff>
    </xdr:from>
    <xdr:to>
      <xdr:col>15</xdr:col>
      <xdr:colOff>101600</xdr:colOff>
      <xdr:row>78</xdr:row>
      <xdr:rowOff>18174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28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9301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38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154203</xdr:rowOff>
    </xdr:from>
    <xdr:to>
      <xdr:col>10</xdr:col>
      <xdr:colOff>165100</xdr:colOff>
      <xdr:row>76</xdr:row>
      <xdr:rowOff>84353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01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100881</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78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123000</xdr:rowOff>
    </xdr:from>
    <xdr:to>
      <xdr:col>6</xdr:col>
      <xdr:colOff>38100</xdr:colOff>
      <xdr:row>78</xdr:row>
      <xdr:rowOff>53150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44277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1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52057</xdr:rowOff>
    </xdr:from>
    <xdr:to>
      <xdr:col>24</xdr:col>
      <xdr:colOff>62865</xdr:colOff>
      <xdr:row>99</xdr:row>
      <xdr:rowOff>14376</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54007"/>
          <a:ext cx="1270" cy="133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18203</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14376</xdr:rowOff>
    </xdr:from>
    <xdr:to>
      <xdr:col>24</xdr:col>
      <xdr:colOff>152400</xdr:colOff>
      <xdr:row>99</xdr:row>
      <xdr:rowOff>14376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8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52057</xdr:rowOff>
    </xdr:from>
    <xdr:to>
      <xdr:col>24</xdr:col>
      <xdr:colOff>152400</xdr:colOff>
      <xdr:row>91</xdr:row>
      <xdr:rowOff>52057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170625</xdr:rowOff>
    </xdr:from>
    <xdr:to>
      <xdr:col>24</xdr:col>
      <xdr:colOff>63500</xdr:colOff>
      <xdr:row>99</xdr:row>
      <xdr:rowOff>15063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972725"/>
          <a:ext cx="8382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155478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43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132601</xdr:rowOff>
    </xdr:from>
    <xdr:to>
      <xdr:col>24</xdr:col>
      <xdr:colOff>114300</xdr:colOff>
      <xdr:row>97</xdr:row>
      <xdr:rowOff>62751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159905</xdr:rowOff>
    </xdr:from>
    <xdr:to>
      <xdr:col>19</xdr:col>
      <xdr:colOff>177800</xdr:colOff>
      <xdr:row>99</xdr:row>
      <xdr:rowOff>15063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962005"/>
          <a:ext cx="889000" cy="2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142278</xdr:rowOff>
    </xdr:from>
    <xdr:to>
      <xdr:col>20</xdr:col>
      <xdr:colOff>38100</xdr:colOff>
      <xdr:row>97</xdr:row>
      <xdr:rowOff>72428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88955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159905</xdr:rowOff>
    </xdr:from>
    <xdr:to>
      <xdr:col>15</xdr:col>
      <xdr:colOff>50800</xdr:colOff>
      <xdr:row>98</xdr:row>
      <xdr:rowOff>168974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962005"/>
          <a:ext cx="889000" cy="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136474</xdr:rowOff>
    </xdr:from>
    <xdr:to>
      <xdr:col>15</xdr:col>
      <xdr:colOff>101600</xdr:colOff>
      <xdr:row>97</xdr:row>
      <xdr:rowOff>66624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83151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168974</xdr:rowOff>
    </xdr:from>
    <xdr:to>
      <xdr:col>10</xdr:col>
      <xdr:colOff>114300</xdr:colOff>
      <xdr:row>99</xdr:row>
      <xdr:rowOff>26569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971074"/>
          <a:ext cx="889000" cy="2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133693</xdr:rowOff>
    </xdr:from>
    <xdr:to>
      <xdr:col>10</xdr:col>
      <xdr:colOff>165100</xdr:colOff>
      <xdr:row>97</xdr:row>
      <xdr:rowOff>63843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80370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20853</xdr:rowOff>
    </xdr:from>
    <xdr:to>
      <xdr:col>6</xdr:col>
      <xdr:colOff>38100</xdr:colOff>
      <xdr:row>97</xdr:row>
      <xdr:rowOff>122453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138980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119825</xdr:rowOff>
    </xdr:from>
    <xdr:to>
      <xdr:col>24</xdr:col>
      <xdr:colOff>114300</xdr:colOff>
      <xdr:row>99</xdr:row>
      <xdr:rowOff>49975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9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34752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83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135713</xdr:rowOff>
    </xdr:from>
    <xdr:to>
      <xdr:col>20</xdr:col>
      <xdr:colOff>38100</xdr:colOff>
      <xdr:row>99</xdr:row>
      <xdr:rowOff>65863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93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56990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703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109105</xdr:rowOff>
    </xdr:from>
    <xdr:to>
      <xdr:col>15</xdr:col>
      <xdr:colOff>101600</xdr:colOff>
      <xdr:row>99</xdr:row>
      <xdr:rowOff>39255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91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30382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700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118174</xdr:rowOff>
    </xdr:from>
    <xdr:to>
      <xdr:col>10</xdr:col>
      <xdr:colOff>165100</xdr:colOff>
      <xdr:row>99</xdr:row>
      <xdr:rowOff>48324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92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39451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701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147219</xdr:rowOff>
    </xdr:from>
    <xdr:to>
      <xdr:col>6</xdr:col>
      <xdr:colOff>38100</xdr:colOff>
      <xdr:row>99</xdr:row>
      <xdr:rowOff>77369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4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68496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704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7021</xdr:rowOff>
    </xdr:from>
    <xdr:to>
      <xdr:col>54</xdr:col>
      <xdr:colOff>189865</xdr:colOff>
      <xdr:row>38</xdr:row>
      <xdr:rowOff>119920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50521"/>
          <a:ext cx="1270" cy="14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123747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119920</xdr:rowOff>
    </xdr:from>
    <xdr:to>
      <xdr:col>55</xdr:col>
      <xdr:colOff>88900</xdr:colOff>
      <xdr:row>38</xdr:row>
      <xdr:rowOff>119920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125148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2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7021</xdr:rowOff>
    </xdr:from>
    <xdr:to>
      <xdr:col>55</xdr:col>
      <xdr:colOff>88900</xdr:colOff>
      <xdr:row>30</xdr:row>
      <xdr:rowOff>7021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5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75330</xdr:rowOff>
    </xdr:from>
    <xdr:to>
      <xdr:col>55</xdr:col>
      <xdr:colOff>0</xdr:colOff>
      <xdr:row>38</xdr:row>
      <xdr:rowOff>90829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90430"/>
          <a:ext cx="838200" cy="1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85762</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7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62885</xdr:rowOff>
    </xdr:from>
    <xdr:to>
      <xdr:col>55</xdr:col>
      <xdr:colOff>50800</xdr:colOff>
      <xdr:row>37</xdr:row>
      <xdr:rowOff>164485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78709</xdr:rowOff>
    </xdr:from>
    <xdr:to>
      <xdr:col>50</xdr:col>
      <xdr:colOff>114300</xdr:colOff>
      <xdr:row>38</xdr:row>
      <xdr:rowOff>90829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593809"/>
          <a:ext cx="889000" cy="1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71050</xdr:rowOff>
    </xdr:from>
    <xdr:to>
      <xdr:col>50</xdr:col>
      <xdr:colOff>165100</xdr:colOff>
      <xdr:row>38</xdr:row>
      <xdr:rowOff>1200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17727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18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57525</xdr:rowOff>
    </xdr:from>
    <xdr:to>
      <xdr:col>45</xdr:col>
      <xdr:colOff>177800</xdr:colOff>
      <xdr:row>38</xdr:row>
      <xdr:rowOff>78709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572625"/>
          <a:ext cx="889000" cy="2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54956</xdr:rowOff>
    </xdr:from>
    <xdr:to>
      <xdr:col>46</xdr:col>
      <xdr:colOff>38100</xdr:colOff>
      <xdr:row>37</xdr:row>
      <xdr:rowOff>156556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1633</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7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50402</xdr:rowOff>
    </xdr:from>
    <xdr:to>
      <xdr:col>41</xdr:col>
      <xdr:colOff>50800</xdr:colOff>
      <xdr:row>38</xdr:row>
      <xdr:rowOff>57525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565502"/>
          <a:ext cx="889000" cy="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76164</xdr:rowOff>
    </xdr:from>
    <xdr:to>
      <xdr:col>41</xdr:col>
      <xdr:colOff>101600</xdr:colOff>
      <xdr:row>38</xdr:row>
      <xdr:rowOff>6314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22841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9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87839</xdr:rowOff>
    </xdr:from>
    <xdr:to>
      <xdr:col>36</xdr:col>
      <xdr:colOff>165100</xdr:colOff>
      <xdr:row>38</xdr:row>
      <xdr:rowOff>17989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3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34516</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0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24530</xdr:rowOff>
    </xdr:from>
    <xdr:to>
      <xdr:col>55</xdr:col>
      <xdr:colOff>50800</xdr:colOff>
      <xdr:row>38</xdr:row>
      <xdr:rowOff>126130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53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110907</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5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40029</xdr:rowOff>
    </xdr:from>
    <xdr:to>
      <xdr:col>50</xdr:col>
      <xdr:colOff>165100</xdr:colOff>
      <xdr:row>38</xdr:row>
      <xdr:rowOff>141629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5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132756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27909</xdr:rowOff>
    </xdr:from>
    <xdr:to>
      <xdr:col>46</xdr:col>
      <xdr:colOff>38100</xdr:colOff>
      <xdr:row>38</xdr:row>
      <xdr:rowOff>129509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54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120636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63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6725</xdr:rowOff>
    </xdr:from>
    <xdr:to>
      <xdr:col>41</xdr:col>
      <xdr:colOff>101600</xdr:colOff>
      <xdr:row>38</xdr:row>
      <xdr:rowOff>108325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52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99452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61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171052</xdr:rowOff>
    </xdr:from>
    <xdr:to>
      <xdr:col>36</xdr:col>
      <xdr:colOff>165100</xdr:colOff>
      <xdr:row>38</xdr:row>
      <xdr:rowOff>101202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1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92329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60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69310</xdr:rowOff>
    </xdr:from>
    <xdr:to>
      <xdr:col>54</xdr:col>
      <xdr:colOff>189865</xdr:colOff>
      <xdr:row>58</xdr:row>
      <xdr:rowOff>130805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984710"/>
          <a:ext cx="1270" cy="109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136600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130805</xdr:rowOff>
    </xdr:from>
    <xdr:to>
      <xdr:col>55</xdr:col>
      <xdr:colOff>88900</xdr:colOff>
      <xdr:row>58</xdr:row>
      <xdr:rowOff>130805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15987</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759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69310</xdr:rowOff>
    </xdr:from>
    <xdr:to>
      <xdr:col>55</xdr:col>
      <xdr:colOff>88900</xdr:colOff>
      <xdr:row>52</xdr:row>
      <xdr:rowOff>69310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98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115649</xdr:rowOff>
    </xdr:from>
    <xdr:to>
      <xdr:col>55</xdr:col>
      <xdr:colOff>0</xdr:colOff>
      <xdr:row>58</xdr:row>
      <xdr:rowOff>121900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59749"/>
          <a:ext cx="838200" cy="6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54050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26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31173</xdr:rowOff>
    </xdr:from>
    <xdr:to>
      <xdr:col>55</xdr:col>
      <xdr:colOff>50800</xdr:colOff>
      <xdr:row>58</xdr:row>
      <xdr:rowOff>132773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34416</xdr:rowOff>
    </xdr:from>
    <xdr:to>
      <xdr:col>50</xdr:col>
      <xdr:colOff>114300</xdr:colOff>
      <xdr:row>58</xdr:row>
      <xdr:rowOff>115649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78516"/>
          <a:ext cx="889000" cy="8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36418</xdr:rowOff>
    </xdr:from>
    <xdr:to>
      <xdr:col>50</xdr:col>
      <xdr:colOff>165100</xdr:colOff>
      <xdr:row>58</xdr:row>
      <xdr:rowOff>138018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154545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29449</xdr:rowOff>
    </xdr:from>
    <xdr:to>
      <xdr:col>45</xdr:col>
      <xdr:colOff>177800</xdr:colOff>
      <xdr:row>58</xdr:row>
      <xdr:rowOff>34416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73549"/>
          <a:ext cx="889000" cy="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32718</xdr:rowOff>
    </xdr:from>
    <xdr:to>
      <xdr:col>46</xdr:col>
      <xdr:colOff>38100</xdr:colOff>
      <xdr:row>58</xdr:row>
      <xdr:rowOff>134318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125445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0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29449</xdr:rowOff>
    </xdr:from>
    <xdr:to>
      <xdr:col>41</xdr:col>
      <xdr:colOff>50800</xdr:colOff>
      <xdr:row>58</xdr:row>
      <xdr:rowOff>107331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73549"/>
          <a:ext cx="889000" cy="7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25509</xdr:rowOff>
    </xdr:from>
    <xdr:to>
      <xdr:col>41</xdr:col>
      <xdr:colOff>101600</xdr:colOff>
      <xdr:row>58</xdr:row>
      <xdr:rowOff>127109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118236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0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30099</xdr:rowOff>
    </xdr:from>
    <xdr:to>
      <xdr:col>36</xdr:col>
      <xdr:colOff>165100</xdr:colOff>
      <xdr:row>58</xdr:row>
      <xdr:rowOff>131699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7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148226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74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71100</xdr:rowOff>
    </xdr:from>
    <xdr:to>
      <xdr:col>55</xdr:col>
      <xdr:colOff>50800</xdr:colOff>
      <xdr:row>59</xdr:row>
      <xdr:rowOff>1250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1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9600</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5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64849</xdr:rowOff>
    </xdr:from>
    <xdr:to>
      <xdr:col>50</xdr:col>
      <xdr:colOff>165100</xdr:colOff>
      <xdr:row>58</xdr:row>
      <xdr:rowOff>166449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0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157576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10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155066</xdr:rowOff>
    </xdr:from>
    <xdr:to>
      <xdr:col>46</xdr:col>
      <xdr:colOff>38100</xdr:colOff>
      <xdr:row>58</xdr:row>
      <xdr:rowOff>85216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2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101743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70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150099</xdr:rowOff>
    </xdr:from>
    <xdr:to>
      <xdr:col>41</xdr:col>
      <xdr:colOff>101600</xdr:colOff>
      <xdr:row>58</xdr:row>
      <xdr:rowOff>80249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2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96776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697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56531</xdr:rowOff>
    </xdr:from>
    <xdr:to>
      <xdr:col>36</xdr:col>
      <xdr:colOff>165100</xdr:colOff>
      <xdr:row>58</xdr:row>
      <xdr:rowOff>158131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0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149258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9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136610</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09560"/>
          <a:ext cx="1270" cy="1279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83287</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136610</xdr:rowOff>
    </xdr:from>
    <xdr:to>
      <xdr:col>55</xdr:col>
      <xdr:colOff>88900</xdr:colOff>
      <xdr:row>71</xdr:row>
      <xdr:rowOff>136610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0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152758</xdr:rowOff>
    </xdr:from>
    <xdr:to>
      <xdr:col>55</xdr:col>
      <xdr:colOff>0</xdr:colOff>
      <xdr:row>79</xdr:row>
      <xdr:rowOff>13188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525858"/>
          <a:ext cx="838200" cy="3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110980</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1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88103</xdr:rowOff>
    </xdr:from>
    <xdr:to>
      <xdr:col>55</xdr:col>
      <xdr:colOff>50800</xdr:colOff>
      <xdr:row>79</xdr:row>
      <xdr:rowOff>18253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154363</xdr:rowOff>
    </xdr:from>
    <xdr:to>
      <xdr:col>50</xdr:col>
      <xdr:colOff>114300</xdr:colOff>
      <xdr:row>78</xdr:row>
      <xdr:rowOff>152758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184563"/>
          <a:ext cx="889000" cy="34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98231</xdr:rowOff>
    </xdr:from>
    <xdr:to>
      <xdr:col>50</xdr:col>
      <xdr:colOff>165100</xdr:colOff>
      <xdr:row>79</xdr:row>
      <xdr:rowOff>28381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44908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4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134562</xdr:rowOff>
    </xdr:from>
    <xdr:to>
      <xdr:col>45</xdr:col>
      <xdr:colOff>177800</xdr:colOff>
      <xdr:row>76</xdr:row>
      <xdr:rowOff>154363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164762"/>
          <a:ext cx="889000" cy="1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71941</xdr:rowOff>
    </xdr:from>
    <xdr:to>
      <xdr:col>46</xdr:col>
      <xdr:colOff>38100</xdr:colOff>
      <xdr:row>79</xdr:row>
      <xdr:rowOff>2091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164668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3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134562</xdr:rowOff>
    </xdr:from>
    <xdr:to>
      <xdr:col>41</xdr:col>
      <xdr:colOff>50800</xdr:colOff>
      <xdr:row>78</xdr:row>
      <xdr:rowOff>122430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164762"/>
          <a:ext cx="889000" cy="33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45197</xdr:rowOff>
    </xdr:from>
    <xdr:to>
      <xdr:col>41</xdr:col>
      <xdr:colOff>101600</xdr:colOff>
      <xdr:row>78</xdr:row>
      <xdr:rowOff>146797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137924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1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41289</xdr:rowOff>
    </xdr:from>
    <xdr:to>
      <xdr:col>36</xdr:col>
      <xdr:colOff>165100</xdr:colOff>
      <xdr:row>78</xdr:row>
      <xdr:rowOff>142889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1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159416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133838</xdr:rowOff>
    </xdr:from>
    <xdr:to>
      <xdr:col>55</xdr:col>
      <xdr:colOff>50800</xdr:colOff>
      <xdr:row>79</xdr:row>
      <xdr:rowOff>63988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66530</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3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101958</xdr:rowOff>
    </xdr:from>
    <xdr:to>
      <xdr:col>50</xdr:col>
      <xdr:colOff>165100</xdr:colOff>
      <xdr:row>79</xdr:row>
      <xdr:rowOff>32108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7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23235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6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103563</xdr:rowOff>
    </xdr:from>
    <xdr:to>
      <xdr:col>46</xdr:col>
      <xdr:colOff>38100</xdr:colOff>
      <xdr:row>77</xdr:row>
      <xdr:rowOff>33713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1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50240</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290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83762</xdr:rowOff>
    </xdr:from>
    <xdr:to>
      <xdr:col>41</xdr:col>
      <xdr:colOff>101600</xdr:colOff>
      <xdr:row>77</xdr:row>
      <xdr:rowOff>13912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11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30439</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288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71630</xdr:rowOff>
    </xdr:from>
    <xdr:to>
      <xdr:col>36</xdr:col>
      <xdr:colOff>165100</xdr:colOff>
      <xdr:row>79</xdr:row>
      <xdr:rowOff>1780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4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164357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37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29342</xdr:rowOff>
    </xdr:from>
    <xdr:to>
      <xdr:col>54</xdr:col>
      <xdr:colOff>189865</xdr:colOff>
      <xdr:row>99</xdr:row>
      <xdr:rowOff>85116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59842"/>
          <a:ext cx="1270" cy="159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88943</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85116</xdr:rowOff>
    </xdr:from>
    <xdr:to>
      <xdr:col>55</xdr:col>
      <xdr:colOff>88900</xdr:colOff>
      <xdr:row>99</xdr:row>
      <xdr:rowOff>85116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147469</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3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29342</xdr:rowOff>
    </xdr:from>
    <xdr:to>
      <xdr:col>55</xdr:col>
      <xdr:colOff>88900</xdr:colOff>
      <xdr:row>90</xdr:row>
      <xdr:rowOff>29342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82339</xdr:rowOff>
    </xdr:from>
    <xdr:to>
      <xdr:col>55</xdr:col>
      <xdr:colOff>0</xdr:colOff>
      <xdr:row>99</xdr:row>
      <xdr:rowOff>87793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7055889"/>
          <a:ext cx="8382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164907</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95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142030</xdr:rowOff>
    </xdr:from>
    <xdr:to>
      <xdr:col>55</xdr:col>
      <xdr:colOff>50800</xdr:colOff>
      <xdr:row>99</xdr:row>
      <xdr:rowOff>72180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82511</xdr:rowOff>
    </xdr:from>
    <xdr:to>
      <xdr:col>50</xdr:col>
      <xdr:colOff>114300</xdr:colOff>
      <xdr:row>99</xdr:row>
      <xdr:rowOff>87793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7056061"/>
          <a:ext cx="889000" cy="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149924</xdr:rowOff>
    </xdr:from>
    <xdr:to>
      <xdr:col>50</xdr:col>
      <xdr:colOff>165100</xdr:colOff>
      <xdr:row>99</xdr:row>
      <xdr:rowOff>80074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96601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727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82511</xdr:rowOff>
    </xdr:from>
    <xdr:to>
      <xdr:col>45</xdr:col>
      <xdr:colOff>177800</xdr:colOff>
      <xdr:row>99</xdr:row>
      <xdr:rowOff>85040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7056061"/>
          <a:ext cx="889000" cy="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154412</xdr:rowOff>
    </xdr:from>
    <xdr:to>
      <xdr:col>46</xdr:col>
      <xdr:colOff>38100</xdr:colOff>
      <xdr:row>99</xdr:row>
      <xdr:rowOff>84562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101089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73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80724</xdr:rowOff>
    </xdr:from>
    <xdr:to>
      <xdr:col>41</xdr:col>
      <xdr:colOff>50800</xdr:colOff>
      <xdr:row>99</xdr:row>
      <xdr:rowOff>85040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7054274"/>
          <a:ext cx="889000" cy="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157824</xdr:rowOff>
    </xdr:from>
    <xdr:to>
      <xdr:col>41</xdr:col>
      <xdr:colOff>101600</xdr:colOff>
      <xdr:row>99</xdr:row>
      <xdr:rowOff>87974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95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104501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73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170700</xdr:rowOff>
    </xdr:from>
    <xdr:to>
      <xdr:col>36</xdr:col>
      <xdr:colOff>165100</xdr:colOff>
      <xdr:row>99</xdr:row>
      <xdr:rowOff>100850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9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117377</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7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31539</xdr:rowOff>
    </xdr:from>
    <xdr:to>
      <xdr:col>55</xdr:col>
      <xdr:colOff>50800</xdr:colOff>
      <xdr:row>99</xdr:row>
      <xdr:rowOff>133139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700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120457</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92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36993</xdr:rowOff>
    </xdr:from>
    <xdr:to>
      <xdr:col>50</xdr:col>
      <xdr:colOff>165100</xdr:colOff>
      <xdr:row>99</xdr:row>
      <xdr:rowOff>138593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701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129720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10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31711</xdr:rowOff>
    </xdr:from>
    <xdr:to>
      <xdr:col>46</xdr:col>
      <xdr:colOff>38100</xdr:colOff>
      <xdr:row>99</xdr:row>
      <xdr:rowOff>133311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700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124438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9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34240</xdr:rowOff>
    </xdr:from>
    <xdr:to>
      <xdr:col>41</xdr:col>
      <xdr:colOff>101600</xdr:colOff>
      <xdr:row>99</xdr:row>
      <xdr:rowOff>135840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70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126967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10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29924</xdr:rowOff>
    </xdr:from>
    <xdr:to>
      <xdr:col>36</xdr:col>
      <xdr:colOff>165100</xdr:colOff>
      <xdr:row>99</xdr:row>
      <xdr:rowOff>131524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700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122651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25048</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511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154272</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69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143175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2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25048</xdr:rowOff>
    </xdr:from>
    <xdr:to>
      <xdr:col>86</xdr:col>
      <xdr:colOff>25400</xdr:colOff>
      <xdr:row>32</xdr:row>
      <xdr:rowOff>25048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5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71722</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15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48845</xdr:rowOff>
    </xdr:from>
    <xdr:to>
      <xdr:col>85</xdr:col>
      <xdr:colOff>177800</xdr:colOff>
      <xdr:row>38</xdr:row>
      <xdr:rowOff>150445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44410</xdr:rowOff>
    </xdr:from>
    <xdr:to>
      <xdr:col>81</xdr:col>
      <xdr:colOff>101600</xdr:colOff>
      <xdr:row>38</xdr:row>
      <xdr:rowOff>146010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162537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44383</xdr:rowOff>
    </xdr:from>
    <xdr:to>
      <xdr:col>76</xdr:col>
      <xdr:colOff>165100</xdr:colOff>
      <xdr:row>38</xdr:row>
      <xdr:rowOff>145983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162510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46796</xdr:rowOff>
    </xdr:from>
    <xdr:to>
      <xdr:col>72</xdr:col>
      <xdr:colOff>38100</xdr:colOff>
      <xdr:row>38</xdr:row>
      <xdr:rowOff>148396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164923</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59593</xdr:rowOff>
    </xdr:from>
    <xdr:to>
      <xdr:col>67</xdr:col>
      <xdr:colOff>101600</xdr:colOff>
      <xdr:row>38</xdr:row>
      <xdr:rowOff>161193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7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6271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3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27272</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42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90322</xdr:rowOff>
    </xdr:from>
    <xdr:to>
      <xdr:col>85</xdr:col>
      <xdr:colOff>126364</xdr:colOff>
      <xdr:row>78</xdr:row>
      <xdr:rowOff>109826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434722"/>
          <a:ext cx="1269" cy="104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113653</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8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109826</xdr:rowOff>
    </xdr:from>
    <xdr:to>
      <xdr:col>86</xdr:col>
      <xdr:colOff>25400</xdr:colOff>
      <xdr:row>78</xdr:row>
      <xdr:rowOff>109826</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8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36999</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2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90322</xdr:rowOff>
    </xdr:from>
    <xdr:to>
      <xdr:col>86</xdr:col>
      <xdr:colOff>25400</xdr:colOff>
      <xdr:row>72</xdr:row>
      <xdr:rowOff>90322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4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133559</xdr:rowOff>
    </xdr:from>
    <xdr:to>
      <xdr:col>85</xdr:col>
      <xdr:colOff>127000</xdr:colOff>
      <xdr:row>78</xdr:row>
      <xdr:rowOff>34548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335209"/>
          <a:ext cx="838200" cy="7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111384</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70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88506</xdr:rowOff>
    </xdr:from>
    <xdr:to>
      <xdr:col>85</xdr:col>
      <xdr:colOff>177800</xdr:colOff>
      <xdr:row>77</xdr:row>
      <xdr:rowOff>18656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34548</xdr:rowOff>
    </xdr:from>
    <xdr:to>
      <xdr:col>81</xdr:col>
      <xdr:colOff>50800</xdr:colOff>
      <xdr:row>78</xdr:row>
      <xdr:rowOff>57198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07648"/>
          <a:ext cx="889000" cy="2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116816</xdr:rowOff>
    </xdr:from>
    <xdr:to>
      <xdr:col>81</xdr:col>
      <xdr:colOff>101600</xdr:colOff>
      <xdr:row>77</xdr:row>
      <xdr:rowOff>46966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63494</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57198</xdr:rowOff>
    </xdr:from>
    <xdr:to>
      <xdr:col>76</xdr:col>
      <xdr:colOff>114300</xdr:colOff>
      <xdr:row>78</xdr:row>
      <xdr:rowOff>67325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430298"/>
          <a:ext cx="889000" cy="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111517</xdr:rowOff>
    </xdr:from>
    <xdr:to>
      <xdr:col>76</xdr:col>
      <xdr:colOff>165100</xdr:colOff>
      <xdr:row>77</xdr:row>
      <xdr:rowOff>41667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58195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55873</xdr:rowOff>
    </xdr:from>
    <xdr:to>
      <xdr:col>71</xdr:col>
      <xdr:colOff>177800</xdr:colOff>
      <xdr:row>78</xdr:row>
      <xdr:rowOff>67325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428973"/>
          <a:ext cx="889000" cy="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116204</xdr:rowOff>
    </xdr:from>
    <xdr:to>
      <xdr:col>72</xdr:col>
      <xdr:colOff>38100</xdr:colOff>
      <xdr:row>77</xdr:row>
      <xdr:rowOff>46354</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62881</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118943</xdr:rowOff>
    </xdr:from>
    <xdr:to>
      <xdr:col>67</xdr:col>
      <xdr:colOff>101600</xdr:colOff>
      <xdr:row>77</xdr:row>
      <xdr:rowOff>49093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65619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82759</xdr:rowOff>
    </xdr:from>
    <xdr:to>
      <xdr:col>85</xdr:col>
      <xdr:colOff>177800</xdr:colOff>
      <xdr:row>78</xdr:row>
      <xdr:rowOff>12909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28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61186</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155198</xdr:rowOff>
    </xdr:from>
    <xdr:to>
      <xdr:col>81</xdr:col>
      <xdr:colOff>101600</xdr:colOff>
      <xdr:row>78</xdr:row>
      <xdr:rowOff>85348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5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76475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4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6398</xdr:rowOff>
    </xdr:from>
    <xdr:to>
      <xdr:col>76</xdr:col>
      <xdr:colOff>165100</xdr:colOff>
      <xdr:row>78</xdr:row>
      <xdr:rowOff>107998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7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99125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7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16525</xdr:rowOff>
    </xdr:from>
    <xdr:to>
      <xdr:col>72</xdr:col>
      <xdr:colOff>38100</xdr:colOff>
      <xdr:row>78</xdr:row>
      <xdr:rowOff>118125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8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109252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8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5073</xdr:rowOff>
    </xdr:from>
    <xdr:to>
      <xdr:col>67</xdr:col>
      <xdr:colOff>101600</xdr:colOff>
      <xdr:row>78</xdr:row>
      <xdr:rowOff>106673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7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97800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7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51966</xdr:rowOff>
    </xdr:from>
    <xdr:to>
      <xdr:col>85</xdr:col>
      <xdr:colOff>126364</xdr:colOff>
      <xdr:row>99</xdr:row>
      <xdr:rowOff>44165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82466"/>
          <a:ext cx="1269" cy="1535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60134</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44165</xdr:rowOff>
    </xdr:from>
    <xdr:to>
      <xdr:col>86</xdr:col>
      <xdr:colOff>25400</xdr:colOff>
      <xdr:row>99</xdr:row>
      <xdr:rowOff>44165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170093</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57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51966</xdr:rowOff>
    </xdr:from>
    <xdr:to>
      <xdr:col>86</xdr:col>
      <xdr:colOff>25400</xdr:colOff>
      <xdr:row>90</xdr:row>
      <xdr:rowOff>51966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8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130017</xdr:rowOff>
    </xdr:from>
    <xdr:to>
      <xdr:col>85</xdr:col>
      <xdr:colOff>127000</xdr:colOff>
      <xdr:row>99</xdr:row>
      <xdr:rowOff>26374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32117"/>
          <a:ext cx="838200" cy="6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104585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906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126158</xdr:rowOff>
    </xdr:from>
    <xdr:to>
      <xdr:col>85</xdr:col>
      <xdr:colOff>177800</xdr:colOff>
      <xdr:row>99</xdr:row>
      <xdr:rowOff>56308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92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26374</xdr:rowOff>
    </xdr:from>
    <xdr:to>
      <xdr:col>81</xdr:col>
      <xdr:colOff>50800</xdr:colOff>
      <xdr:row>99</xdr:row>
      <xdr:rowOff>39743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99924"/>
          <a:ext cx="889000" cy="1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124369</xdr:rowOff>
    </xdr:from>
    <xdr:to>
      <xdr:col>81</xdr:col>
      <xdr:colOff>101600</xdr:colOff>
      <xdr:row>99</xdr:row>
      <xdr:rowOff>54519</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71046</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70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39743</xdr:rowOff>
    </xdr:from>
    <xdr:to>
      <xdr:col>76</xdr:col>
      <xdr:colOff>114300</xdr:colOff>
      <xdr:row>99</xdr:row>
      <xdr:rowOff>40982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13293"/>
          <a:ext cx="889000" cy="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125535</xdr:rowOff>
    </xdr:from>
    <xdr:to>
      <xdr:col>76</xdr:col>
      <xdr:colOff>165100</xdr:colOff>
      <xdr:row>99</xdr:row>
      <xdr:rowOff>55685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72212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7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112615</xdr:rowOff>
    </xdr:from>
    <xdr:to>
      <xdr:col>71</xdr:col>
      <xdr:colOff>177800</xdr:colOff>
      <xdr:row>99</xdr:row>
      <xdr:rowOff>40982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14715"/>
          <a:ext cx="889000" cy="9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121910</xdr:rowOff>
    </xdr:from>
    <xdr:to>
      <xdr:col>72</xdr:col>
      <xdr:colOff>38100</xdr:colOff>
      <xdr:row>99</xdr:row>
      <xdr:rowOff>52060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68587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114894</xdr:rowOff>
    </xdr:from>
    <xdr:to>
      <xdr:col>67</xdr:col>
      <xdr:colOff>101600</xdr:colOff>
      <xdr:row>99</xdr:row>
      <xdr:rowOff>45044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36171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700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79217</xdr:rowOff>
    </xdr:from>
    <xdr:to>
      <xdr:col>85</xdr:col>
      <xdr:colOff>177800</xdr:colOff>
      <xdr:row>99</xdr:row>
      <xdr:rowOff>9367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8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38594</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66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147024</xdr:rowOff>
    </xdr:from>
    <xdr:to>
      <xdr:col>81</xdr:col>
      <xdr:colOff>101600</xdr:colOff>
      <xdr:row>99</xdr:row>
      <xdr:rowOff>77174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4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68301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4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160393</xdr:rowOff>
    </xdr:from>
    <xdr:to>
      <xdr:col>76</xdr:col>
      <xdr:colOff>165100</xdr:colOff>
      <xdr:row>99</xdr:row>
      <xdr:rowOff>90543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6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81670</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705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161632</xdr:rowOff>
    </xdr:from>
    <xdr:to>
      <xdr:col>72</xdr:col>
      <xdr:colOff>38100</xdr:colOff>
      <xdr:row>99</xdr:row>
      <xdr:rowOff>91782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6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82909</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7056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61815</xdr:rowOff>
    </xdr:from>
    <xdr:to>
      <xdr:col>67</xdr:col>
      <xdr:colOff>101600</xdr:colOff>
      <xdr:row>98</xdr:row>
      <xdr:rowOff>163415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6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8492</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63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217820"/>
          <a:ext cx="1269" cy="15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14165</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57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162738</xdr:rowOff>
    </xdr:from>
    <xdr:to>
      <xdr:col>116</xdr:col>
      <xdr:colOff>114300</xdr:colOff>
      <xdr:row>38</xdr:row>
      <xdr:rowOff>92888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167539</xdr:rowOff>
    </xdr:from>
    <xdr:to>
      <xdr:col>112</xdr:col>
      <xdr:colOff>38100</xdr:colOff>
      <xdr:row>38</xdr:row>
      <xdr:rowOff>97689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114215</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2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159080</xdr:rowOff>
    </xdr:from>
    <xdr:to>
      <xdr:col>107</xdr:col>
      <xdr:colOff>101600</xdr:colOff>
      <xdr:row>38</xdr:row>
      <xdr:rowOff>89230</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105757</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2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99128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162814</xdr:rowOff>
    </xdr:from>
    <xdr:to>
      <xdr:col>98</xdr:col>
      <xdr:colOff>38100</xdr:colOff>
      <xdr:row>38</xdr:row>
      <xdr:rowOff>92964</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109491</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28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149146</xdr:rowOff>
    </xdr:from>
    <xdr:to>
      <xdr:col>116</xdr:col>
      <xdr:colOff>62864</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21646"/>
          <a:ext cx="1269" cy="136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10519</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2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95823</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149146</xdr:rowOff>
    </xdr:from>
    <xdr:to>
      <xdr:col>116</xdr:col>
      <xdr:colOff>152400</xdr:colOff>
      <xdr:row>50</xdr:row>
      <xdr:rowOff>149146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137245</xdr:rowOff>
    </xdr:from>
    <xdr:to>
      <xdr:col>116</xdr:col>
      <xdr:colOff>63500</xdr:colOff>
      <xdr:row>58</xdr:row>
      <xdr:rowOff>137963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081345"/>
          <a:ext cx="8382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99419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7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76542</xdr:rowOff>
    </xdr:from>
    <xdr:to>
      <xdr:col>116</xdr:col>
      <xdr:colOff>114300</xdr:colOff>
      <xdr:row>59</xdr:row>
      <xdr:rowOff>6692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137963</xdr:rowOff>
    </xdr:from>
    <xdr:to>
      <xdr:col>111</xdr:col>
      <xdr:colOff>177800</xdr:colOff>
      <xdr:row>58</xdr:row>
      <xdr:rowOff>138502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082063"/>
          <a:ext cx="889000" cy="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76478</xdr:rowOff>
    </xdr:from>
    <xdr:to>
      <xdr:col>112</xdr:col>
      <xdr:colOff>38100</xdr:colOff>
      <xdr:row>59</xdr:row>
      <xdr:rowOff>6628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2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138424</xdr:rowOff>
    </xdr:from>
    <xdr:to>
      <xdr:col>107</xdr:col>
      <xdr:colOff>50800</xdr:colOff>
      <xdr:row>58</xdr:row>
      <xdr:rowOff>138502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082524"/>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73620</xdr:rowOff>
    </xdr:from>
    <xdr:to>
      <xdr:col>107</xdr:col>
      <xdr:colOff>101600</xdr:colOff>
      <xdr:row>59</xdr:row>
      <xdr:rowOff>3770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1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20297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7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138424</xdr:rowOff>
    </xdr:from>
    <xdr:to>
      <xdr:col>102</xdr:col>
      <xdr:colOff>114300</xdr:colOff>
      <xdr:row>58</xdr:row>
      <xdr:rowOff>138932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082524"/>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72514</xdr:rowOff>
    </xdr:from>
    <xdr:to>
      <xdr:col>102</xdr:col>
      <xdr:colOff>165100</xdr:colOff>
      <xdr:row>59</xdr:row>
      <xdr:rowOff>2664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1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19191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79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70214</xdr:rowOff>
    </xdr:from>
    <xdr:to>
      <xdr:col>98</xdr:col>
      <xdr:colOff>38100</xdr:colOff>
      <xdr:row>59</xdr:row>
      <xdr:rowOff>364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16891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86445</xdr:rowOff>
    </xdr:from>
    <xdr:to>
      <xdr:col>116</xdr:col>
      <xdr:colOff>114300</xdr:colOff>
      <xdr:row>59</xdr:row>
      <xdr:rowOff>16595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3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54969</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99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87163</xdr:rowOff>
    </xdr:from>
    <xdr:to>
      <xdr:col>112</xdr:col>
      <xdr:colOff>38100</xdr:colOff>
      <xdr:row>59</xdr:row>
      <xdr:rowOff>17313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3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8440</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123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87702</xdr:rowOff>
    </xdr:from>
    <xdr:to>
      <xdr:col>107</xdr:col>
      <xdr:colOff>101600</xdr:colOff>
      <xdr:row>59</xdr:row>
      <xdr:rowOff>17852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3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8979</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124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87624</xdr:rowOff>
    </xdr:from>
    <xdr:to>
      <xdr:col>102</xdr:col>
      <xdr:colOff>165100</xdr:colOff>
      <xdr:row>59</xdr:row>
      <xdr:rowOff>17774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3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8901</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124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88132</xdr:rowOff>
    </xdr:from>
    <xdr:to>
      <xdr:col>98</xdr:col>
      <xdr:colOff>38100</xdr:colOff>
      <xdr:row>59</xdr:row>
      <xdr:rowOff>18282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3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9409</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12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129463</xdr:rowOff>
    </xdr:from>
    <xdr:to>
      <xdr:col>116</xdr:col>
      <xdr:colOff>62864</xdr:colOff>
      <xdr:row>79</xdr:row>
      <xdr:rowOff>34570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1959513"/>
          <a:ext cx="1269" cy="16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38397</xdr:rowOff>
    </xdr:from>
    <xdr:ext cx="534377"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5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34570</xdr:rowOff>
    </xdr:from>
    <xdr:to>
      <xdr:col>116</xdr:col>
      <xdr:colOff>152400</xdr:colOff>
      <xdr:row>79</xdr:row>
      <xdr:rowOff>34570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57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76140</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7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129463</xdr:rowOff>
    </xdr:from>
    <xdr:to>
      <xdr:col>116</xdr:col>
      <xdr:colOff>152400</xdr:colOff>
      <xdr:row>69</xdr:row>
      <xdr:rowOff>129463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195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55626</xdr:rowOff>
    </xdr:from>
    <xdr:to>
      <xdr:col>116</xdr:col>
      <xdr:colOff>63500</xdr:colOff>
      <xdr:row>75</xdr:row>
      <xdr:rowOff>117411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914376"/>
          <a:ext cx="838200" cy="61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106532</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65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128105</xdr:rowOff>
    </xdr:from>
    <xdr:to>
      <xdr:col>116</xdr:col>
      <xdr:colOff>114300</xdr:colOff>
      <xdr:row>76</xdr:row>
      <xdr:rowOff>58254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75743</xdr:rowOff>
    </xdr:from>
    <xdr:to>
      <xdr:col>111</xdr:col>
      <xdr:colOff>177800</xdr:colOff>
      <xdr:row>75</xdr:row>
      <xdr:rowOff>117411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0434300" y="12934493"/>
          <a:ext cx="889000" cy="4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141351</xdr:rowOff>
    </xdr:from>
    <xdr:to>
      <xdr:col>112</xdr:col>
      <xdr:colOff>38100</xdr:colOff>
      <xdr:row>76</xdr:row>
      <xdr:rowOff>71501</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62628</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30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75743</xdr:rowOff>
    </xdr:from>
    <xdr:to>
      <xdr:col>107</xdr:col>
      <xdr:colOff>50800</xdr:colOff>
      <xdr:row>75</xdr:row>
      <xdr:rowOff>89573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9545300" y="12934493"/>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133934</xdr:rowOff>
    </xdr:from>
    <xdr:to>
      <xdr:col>107</xdr:col>
      <xdr:colOff>101600</xdr:colOff>
      <xdr:row>76</xdr:row>
      <xdr:rowOff>64084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55211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89573</xdr:rowOff>
    </xdr:from>
    <xdr:to>
      <xdr:col>102</xdr:col>
      <xdr:colOff>114300</xdr:colOff>
      <xdr:row>75</xdr:row>
      <xdr:rowOff>93663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2948323"/>
          <a:ext cx="889000" cy="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117881</xdr:rowOff>
    </xdr:from>
    <xdr:to>
      <xdr:col>102</xdr:col>
      <xdr:colOff>165100</xdr:colOff>
      <xdr:row>76</xdr:row>
      <xdr:rowOff>48031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39158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126200</xdr:rowOff>
    </xdr:from>
    <xdr:to>
      <xdr:col>98</xdr:col>
      <xdr:colOff>38100</xdr:colOff>
      <xdr:row>76</xdr:row>
      <xdr:rowOff>56350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47477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4826</xdr:rowOff>
    </xdr:from>
    <xdr:to>
      <xdr:col>116</xdr:col>
      <xdr:colOff>114300</xdr:colOff>
      <xdr:row>75</xdr:row>
      <xdr:rowOff>106426</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86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27703</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71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66611</xdr:rowOff>
    </xdr:from>
    <xdr:to>
      <xdr:col>112</xdr:col>
      <xdr:colOff>38100</xdr:colOff>
      <xdr:row>75</xdr:row>
      <xdr:rowOff>168211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92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13288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2700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24943</xdr:rowOff>
    </xdr:from>
    <xdr:to>
      <xdr:col>107</xdr:col>
      <xdr:colOff>101600</xdr:colOff>
      <xdr:row>75</xdr:row>
      <xdr:rowOff>126543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88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143070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65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38773</xdr:rowOff>
    </xdr:from>
    <xdr:to>
      <xdr:col>102</xdr:col>
      <xdr:colOff>165100</xdr:colOff>
      <xdr:row>75</xdr:row>
      <xdr:rowOff>140373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89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156900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7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42863</xdr:rowOff>
    </xdr:from>
    <xdr:to>
      <xdr:col>98</xdr:col>
      <xdr:colOff>38100</xdr:colOff>
      <xdr:row>75</xdr:row>
      <xdr:rowOff>144463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90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160990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7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mn-lt"/>
              <a:ea typeface="+mn-ea"/>
              <a:cs typeface="+mn-cs"/>
            </a:rPr>
            <a:t>　歳出決算総額は、住民一人当たり</a:t>
          </a:r>
          <a:r>
            <a:rPr kumimoji="1" lang="en-US" altLang="ja-JP" sz="1400">
              <a:solidFill>
                <a:schemeClr val="dk1"/>
              </a:solidFill>
              <a:effectLst/>
              <a:latin typeface="+mn-lt"/>
              <a:ea typeface="+mn-ea"/>
              <a:cs typeface="+mn-cs"/>
            </a:rPr>
            <a:t>542,281</a:t>
          </a:r>
          <a:r>
            <a:rPr kumimoji="1" lang="ja-JP" altLang="ja-JP" sz="1400">
              <a:solidFill>
                <a:schemeClr val="dk1"/>
              </a:solidFill>
              <a:effectLst/>
              <a:latin typeface="+mn-lt"/>
              <a:ea typeface="+mn-ea"/>
              <a:cs typeface="+mn-cs"/>
            </a:rPr>
            <a:t>円となっている。主な構成項目のうち繰出金は、住民一人当たり</a:t>
          </a:r>
          <a:r>
            <a:rPr kumimoji="1" lang="en-US" altLang="ja-JP" sz="1400">
              <a:solidFill>
                <a:schemeClr val="dk1"/>
              </a:solidFill>
              <a:effectLst/>
              <a:latin typeface="+mn-lt"/>
              <a:ea typeface="+mn-ea"/>
              <a:cs typeface="+mn-cs"/>
            </a:rPr>
            <a:t>83,120</a:t>
          </a:r>
          <a:r>
            <a:rPr kumimoji="1" lang="ja-JP" altLang="ja-JP" sz="1400">
              <a:solidFill>
                <a:schemeClr val="dk1"/>
              </a:solidFill>
              <a:effectLst/>
              <a:latin typeface="+mn-lt"/>
              <a:ea typeface="+mn-ea"/>
              <a:cs typeface="+mn-cs"/>
            </a:rPr>
            <a:t>円となっており、三重県平均及び類似団体平均を上回っている。これは国民健康保険、後期高齢、介護保険、下水道事業の特別会計で、財源補てんのためにそれぞれ一般会計から多額の繰出金を支払っているためである。</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物件費</a:t>
          </a:r>
          <a:r>
            <a:rPr kumimoji="1" lang="ja-JP" altLang="ja-JP" sz="1400">
              <a:solidFill>
                <a:schemeClr val="dk1"/>
              </a:solidFill>
              <a:effectLst/>
              <a:latin typeface="+mn-lt"/>
              <a:ea typeface="+mn-ea"/>
              <a:cs typeface="+mn-cs"/>
            </a:rPr>
            <a:t>は住民一人当たり</a:t>
          </a:r>
          <a:r>
            <a:rPr kumimoji="1" lang="en-US" altLang="ja-JP" sz="1400">
              <a:solidFill>
                <a:schemeClr val="dk1"/>
              </a:solidFill>
              <a:effectLst/>
              <a:latin typeface="+mn-lt"/>
              <a:ea typeface="+mn-ea"/>
              <a:cs typeface="+mn-cs"/>
            </a:rPr>
            <a:t>120,118</a:t>
          </a:r>
          <a:r>
            <a:rPr kumimoji="1" lang="ja-JP" altLang="ja-JP" sz="1400">
              <a:solidFill>
                <a:schemeClr val="dk1"/>
              </a:solidFill>
              <a:effectLst/>
              <a:latin typeface="+mn-lt"/>
              <a:ea typeface="+mn-ea"/>
              <a:cs typeface="+mn-cs"/>
            </a:rPr>
            <a:t>円となり、</a:t>
          </a:r>
          <a:r>
            <a:rPr kumimoji="1" lang="ja-JP" altLang="en-US" sz="1400">
              <a:solidFill>
                <a:schemeClr val="dk1"/>
              </a:solidFill>
              <a:effectLst/>
              <a:latin typeface="+mn-lt"/>
              <a:ea typeface="+mn-ea"/>
              <a:cs typeface="+mn-cs"/>
            </a:rPr>
            <a:t>前年度と比べて</a:t>
          </a:r>
          <a:r>
            <a:rPr kumimoji="1" lang="en-US" altLang="ja-JP" sz="1400">
              <a:solidFill>
                <a:schemeClr val="dk1"/>
              </a:solidFill>
              <a:effectLst/>
              <a:latin typeface="+mn-lt"/>
              <a:ea typeface="+mn-ea"/>
              <a:cs typeface="+mn-cs"/>
            </a:rPr>
            <a:t>30.2%</a:t>
          </a:r>
          <a:r>
            <a:rPr kumimoji="1" lang="ja-JP" altLang="en-US" sz="1400">
              <a:solidFill>
                <a:schemeClr val="dk1"/>
              </a:solidFill>
              <a:effectLst/>
              <a:latin typeface="+mn-lt"/>
              <a:ea typeface="+mn-ea"/>
              <a:cs typeface="+mn-cs"/>
            </a:rPr>
            <a:t>増となり、三重県平均を上回った。これは</a:t>
          </a:r>
          <a:r>
            <a:rPr lang="ja-JP" altLang="ja-JP" sz="1400" b="0" i="0">
              <a:solidFill>
                <a:schemeClr val="dk1"/>
              </a:solidFill>
              <a:effectLst/>
              <a:latin typeface="+mn-lt"/>
              <a:ea typeface="+mn-ea"/>
              <a:cs typeface="+mn-cs"/>
            </a:rPr>
            <a:t>新規に実施した地域</a:t>
          </a:r>
          <a:r>
            <a:rPr lang="en-US" altLang="ja-JP" sz="1400" b="0" i="0">
              <a:solidFill>
                <a:schemeClr val="dk1"/>
              </a:solidFill>
              <a:effectLst/>
              <a:latin typeface="+mn-lt"/>
              <a:ea typeface="+mn-ea"/>
              <a:cs typeface="+mn-cs"/>
            </a:rPr>
            <a:t>BWA</a:t>
          </a:r>
          <a:r>
            <a:rPr lang="ja-JP" altLang="ja-JP" sz="1400" b="0" i="0">
              <a:solidFill>
                <a:schemeClr val="dk1"/>
              </a:solidFill>
              <a:effectLst/>
              <a:latin typeface="+mn-lt"/>
              <a:ea typeface="+mn-ea"/>
              <a:cs typeface="+mn-cs"/>
            </a:rPr>
            <a:t>事業に係る委託料やふるさと納税業務の拡大等により増加した</a:t>
          </a:r>
          <a:r>
            <a:rPr lang="ja-JP" altLang="en-US" sz="1400" b="0" i="0">
              <a:solidFill>
                <a:schemeClr val="dk1"/>
              </a:solidFill>
              <a:effectLst/>
              <a:latin typeface="+mn-lt"/>
              <a:ea typeface="+mn-ea"/>
              <a:cs typeface="+mn-cs"/>
            </a:rPr>
            <a:t>ためである。</a:t>
          </a:r>
          <a:endParaRPr kumimoji="1" lang="en-US" altLang="ja-JP" sz="1800">
            <a:solidFill>
              <a:schemeClr val="dk1"/>
            </a:solidFill>
            <a:effectLst/>
            <a:latin typeface="+mn-lt"/>
            <a:ea typeface="+mn-ea"/>
            <a:cs typeface="+mn-cs"/>
          </a:endParaRPr>
        </a:p>
        <a:p>
          <a:pPr eaLnBrk="1" fontAlgn="auto" latinLnBrk="0" hangingPunct="1"/>
          <a:r>
            <a:rPr kumimoji="1" lang="ja-JP" altLang="ja-JP" sz="1400">
              <a:solidFill>
                <a:schemeClr val="dk1"/>
              </a:solidFill>
              <a:effectLst/>
              <a:latin typeface="+mn-lt"/>
              <a:ea typeface="+mn-ea"/>
              <a:cs typeface="+mn-cs"/>
            </a:rPr>
            <a:t>　公債費は住民一人当たり</a:t>
          </a:r>
          <a:r>
            <a:rPr kumimoji="1" lang="en-US" altLang="ja-JP" sz="1400">
              <a:solidFill>
                <a:schemeClr val="dk1"/>
              </a:solidFill>
              <a:effectLst/>
              <a:latin typeface="+mn-lt"/>
              <a:ea typeface="+mn-ea"/>
              <a:cs typeface="+mn-cs"/>
            </a:rPr>
            <a:t>38,843</a:t>
          </a:r>
          <a:r>
            <a:rPr kumimoji="1" lang="ja-JP" altLang="ja-JP" sz="1400">
              <a:solidFill>
                <a:schemeClr val="dk1"/>
              </a:solidFill>
              <a:effectLst/>
              <a:latin typeface="+mn-lt"/>
              <a:ea typeface="+mn-ea"/>
              <a:cs typeface="+mn-cs"/>
            </a:rPr>
            <a:t>円となり、前年度と比べて</a:t>
          </a:r>
          <a:r>
            <a:rPr kumimoji="1" lang="en-US" altLang="ja-JP" sz="1400">
              <a:solidFill>
                <a:schemeClr val="dk1"/>
              </a:solidFill>
              <a:effectLst/>
              <a:latin typeface="+mn-lt"/>
              <a:ea typeface="+mn-ea"/>
              <a:cs typeface="+mn-cs"/>
            </a:rPr>
            <a:t>68.9%</a:t>
          </a:r>
          <a:r>
            <a:rPr kumimoji="1" lang="ja-JP" altLang="ja-JP" sz="1400">
              <a:solidFill>
                <a:schemeClr val="dk1"/>
              </a:solidFill>
              <a:effectLst/>
              <a:latin typeface="+mn-lt"/>
              <a:ea typeface="+mn-ea"/>
              <a:cs typeface="+mn-cs"/>
            </a:rPr>
            <a:t>増となった。これは、平成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年度より新庁舎及び防災施設整備事業で地方債を発行し、その元金償還が始まったためである。公債費は今後も増加が見込まれるため、</a:t>
          </a:r>
          <a:r>
            <a:rPr lang="ja-JP" altLang="ja-JP" sz="1400" b="0" i="0">
              <a:solidFill>
                <a:schemeClr val="dk1"/>
              </a:solidFill>
              <a:effectLst/>
              <a:latin typeface="+mn-lt"/>
              <a:ea typeface="+mn-ea"/>
              <a:cs typeface="+mn-cs"/>
            </a:rPr>
            <a:t>新たな行財政改革の取り組みを実施し、経常経費の抑制に努める。</a:t>
          </a:r>
          <a:endParaRPr lang="ja-JP" altLang="ja-JP" sz="18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三重県木曽岬町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6,257
5,791
15.74
3,540,638
3,393,053
125,235
2,053,767
3,242,548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66167</xdr:rowOff>
    </xdr:from>
    <xdr:to>
      <xdr:col>24</xdr:col>
      <xdr:colOff>62865</xdr:colOff>
      <xdr:row>37</xdr:row>
      <xdr:rowOff>149225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9667"/>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153052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149225</xdr:rowOff>
    </xdr:from>
    <xdr:to>
      <xdr:col>24</xdr:col>
      <xdr:colOff>152400</xdr:colOff>
      <xdr:row>37</xdr:row>
      <xdr:rowOff>149225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12844</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66167</xdr:rowOff>
    </xdr:from>
    <xdr:to>
      <xdr:col>24</xdr:col>
      <xdr:colOff>152400</xdr:colOff>
      <xdr:row>30</xdr:row>
      <xdr:rowOff>66167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112268</xdr:rowOff>
    </xdr:from>
    <xdr:to>
      <xdr:col>24</xdr:col>
      <xdr:colOff>63500</xdr:colOff>
      <xdr:row>35</xdr:row>
      <xdr:rowOff>10668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41568"/>
          <a:ext cx="8382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36466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694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xdr:rowOff>
    </xdr:from>
    <xdr:to>
      <xdr:col>24</xdr:col>
      <xdr:colOff>114300</xdr:colOff>
      <xdr:row>34</xdr:row>
      <xdr:rowOff>115189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10668</xdr:rowOff>
    </xdr:from>
    <xdr:to>
      <xdr:col>19</xdr:col>
      <xdr:colOff>177800</xdr:colOff>
      <xdr:row>35</xdr:row>
      <xdr:rowOff>34417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11418"/>
          <a:ext cx="889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52324</xdr:rowOff>
    </xdr:from>
    <xdr:to>
      <xdr:col>20</xdr:col>
      <xdr:colOff>38100</xdr:colOff>
      <xdr:row>34</xdr:row>
      <xdr:rowOff>153924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170451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5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34417</xdr:rowOff>
    </xdr:from>
    <xdr:to>
      <xdr:col>15</xdr:col>
      <xdr:colOff>50800</xdr:colOff>
      <xdr:row>35</xdr:row>
      <xdr:rowOff>105410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35167"/>
          <a:ext cx="889000" cy="7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57150</xdr:rowOff>
    </xdr:from>
    <xdr:to>
      <xdr:col>15</xdr:col>
      <xdr:colOff>101600</xdr:colOff>
      <xdr:row>34</xdr:row>
      <xdr:rowOff>158750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3827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6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135890</xdr:rowOff>
    </xdr:from>
    <xdr:to>
      <xdr:col>10</xdr:col>
      <xdr:colOff>114300</xdr:colOff>
      <xdr:row>35</xdr:row>
      <xdr:rowOff>105410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6519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44323</xdr:rowOff>
    </xdr:from>
    <xdr:to>
      <xdr:col>10</xdr:col>
      <xdr:colOff>165100</xdr:colOff>
      <xdr:row>34</xdr:row>
      <xdr:rowOff>145923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162450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762</xdr:rowOff>
    </xdr:from>
    <xdr:to>
      <xdr:col>6</xdr:col>
      <xdr:colOff>38100</xdr:colOff>
      <xdr:row>34</xdr:row>
      <xdr:rowOff>102362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118889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0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61468</xdr:rowOff>
    </xdr:from>
    <xdr:to>
      <xdr:col>24</xdr:col>
      <xdr:colOff>114300</xdr:colOff>
      <xdr:row>34</xdr:row>
      <xdr:rowOff>163068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9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39895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131318</xdr:rowOff>
    </xdr:from>
    <xdr:to>
      <xdr:col>20</xdr:col>
      <xdr:colOff>38100</xdr:colOff>
      <xdr:row>35</xdr:row>
      <xdr:rowOff>61468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6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52595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5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155067</xdr:rowOff>
    </xdr:from>
    <xdr:to>
      <xdr:col>15</xdr:col>
      <xdr:colOff>101600</xdr:colOff>
      <xdr:row>35</xdr:row>
      <xdr:rowOff>85217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8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76344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77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54610</xdr:rowOff>
    </xdr:from>
    <xdr:to>
      <xdr:col>10</xdr:col>
      <xdr:colOff>165100</xdr:colOff>
      <xdr:row>35</xdr:row>
      <xdr:rowOff>156210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147337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4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85090</xdr:rowOff>
    </xdr:from>
    <xdr:to>
      <xdr:col>6</xdr:col>
      <xdr:colOff>38100</xdr:colOff>
      <xdr:row>35</xdr:row>
      <xdr:rowOff>15240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1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6367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0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17399</xdr:rowOff>
    </xdr:from>
    <xdr:to>
      <xdr:col>24</xdr:col>
      <xdr:colOff>62865</xdr:colOff>
      <xdr:row>59</xdr:row>
      <xdr:rowOff>25679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89899"/>
          <a:ext cx="1270" cy="1551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29506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25679</xdr:rowOff>
    </xdr:from>
    <xdr:to>
      <xdr:col>24</xdr:col>
      <xdr:colOff>152400</xdr:colOff>
      <xdr:row>59</xdr:row>
      <xdr:rowOff>25679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4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135526</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651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1,492,350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17399</xdr:rowOff>
    </xdr:from>
    <xdr:to>
      <xdr:col>24</xdr:col>
      <xdr:colOff>152400</xdr:colOff>
      <xdr:row>50</xdr:row>
      <xdr:rowOff>17399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87659</xdr:rowOff>
    </xdr:from>
    <xdr:to>
      <xdr:col>24</xdr:col>
      <xdr:colOff>63500</xdr:colOff>
      <xdr:row>59</xdr:row>
      <xdr:rowOff>1299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31759"/>
          <a:ext cx="83820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58138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10002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79711</xdr:rowOff>
    </xdr:from>
    <xdr:to>
      <xdr:col>24</xdr:col>
      <xdr:colOff>114300</xdr:colOff>
      <xdr:row>59</xdr:row>
      <xdr:rowOff>9861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28074</xdr:rowOff>
    </xdr:from>
    <xdr:to>
      <xdr:col>19</xdr:col>
      <xdr:colOff>177800</xdr:colOff>
      <xdr:row>59</xdr:row>
      <xdr:rowOff>1299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72174"/>
          <a:ext cx="889000" cy="14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127057</xdr:rowOff>
    </xdr:from>
    <xdr:to>
      <xdr:col>15</xdr:col>
      <xdr:colOff>50800</xdr:colOff>
      <xdr:row>58</xdr:row>
      <xdr:rowOff>28074</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99707"/>
          <a:ext cx="889000" cy="7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74127</xdr:rowOff>
    </xdr:from>
    <xdr:to>
      <xdr:col>15</xdr:col>
      <xdr:colOff>101600</xdr:colOff>
      <xdr:row>59</xdr:row>
      <xdr:rowOff>4277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166854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11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127057</xdr:rowOff>
    </xdr:from>
    <xdr:to>
      <xdr:col>10</xdr:col>
      <xdr:colOff>114300</xdr:colOff>
      <xdr:row>58</xdr:row>
      <xdr:rowOff>65598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99707"/>
          <a:ext cx="889000" cy="10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74029</xdr:rowOff>
    </xdr:from>
    <xdr:to>
      <xdr:col>10</xdr:col>
      <xdr:colOff>165100</xdr:colOff>
      <xdr:row>59</xdr:row>
      <xdr:rowOff>4179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166756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80280</xdr:rowOff>
    </xdr:from>
    <xdr:to>
      <xdr:col>6</xdr:col>
      <xdr:colOff>38100</xdr:colOff>
      <xdr:row>59</xdr:row>
      <xdr:rowOff>10430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1557</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11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36859</xdr:rowOff>
    </xdr:from>
    <xdr:to>
      <xdr:col>24</xdr:col>
      <xdr:colOff>114300</xdr:colOff>
      <xdr:row>58</xdr:row>
      <xdr:rowOff>138459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8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167686</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68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121949</xdr:rowOff>
    </xdr:from>
    <xdr:to>
      <xdr:col>20</xdr:col>
      <xdr:colOff>38100</xdr:colOff>
      <xdr:row>59</xdr:row>
      <xdr:rowOff>52099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6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43226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5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148724</xdr:rowOff>
    </xdr:from>
    <xdr:to>
      <xdr:col>15</xdr:col>
      <xdr:colOff>101600</xdr:colOff>
      <xdr:row>58</xdr:row>
      <xdr:rowOff>78874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2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95401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96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76257</xdr:rowOff>
    </xdr:from>
    <xdr:to>
      <xdr:col>10</xdr:col>
      <xdr:colOff>165100</xdr:colOff>
      <xdr:row>58</xdr:row>
      <xdr:rowOff>6407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4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22934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2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14798</xdr:rowOff>
    </xdr:from>
    <xdr:to>
      <xdr:col>6</xdr:col>
      <xdr:colOff>38100</xdr:colOff>
      <xdr:row>58</xdr:row>
      <xdr:rowOff>116398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5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132925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3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20937</xdr:rowOff>
    </xdr:from>
    <xdr:to>
      <xdr:col>24</xdr:col>
      <xdr:colOff>62865</xdr:colOff>
      <xdr:row>77</xdr:row>
      <xdr:rowOff>143946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3887"/>
          <a:ext cx="1270" cy="115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147773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4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143946</xdr:rowOff>
    </xdr:from>
    <xdr:to>
      <xdr:col>24</xdr:col>
      <xdr:colOff>152400</xdr:colOff>
      <xdr:row>77</xdr:row>
      <xdr:rowOff>143946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45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20937</xdr:rowOff>
    </xdr:from>
    <xdr:to>
      <xdr:col>24</xdr:col>
      <xdr:colOff>152400</xdr:colOff>
      <xdr:row>71</xdr:row>
      <xdr:rowOff>20937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98575</xdr:rowOff>
    </xdr:from>
    <xdr:to>
      <xdr:col>24</xdr:col>
      <xdr:colOff>63500</xdr:colOff>
      <xdr:row>78</xdr:row>
      <xdr:rowOff>1620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300225"/>
          <a:ext cx="838200" cy="7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150342</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76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127465</xdr:rowOff>
    </xdr:from>
    <xdr:to>
      <xdr:col>24</xdr:col>
      <xdr:colOff>114300</xdr:colOff>
      <xdr:row>76</xdr:row>
      <xdr:rowOff>57615</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158240</xdr:rowOff>
    </xdr:from>
    <xdr:to>
      <xdr:col>19</xdr:col>
      <xdr:colOff>177800</xdr:colOff>
      <xdr:row>78</xdr:row>
      <xdr:rowOff>1620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359890"/>
          <a:ext cx="889000" cy="1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2764</xdr:rowOff>
    </xdr:from>
    <xdr:to>
      <xdr:col>20</xdr:col>
      <xdr:colOff>38100</xdr:colOff>
      <xdr:row>76</xdr:row>
      <xdr:rowOff>104364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120890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0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158240</xdr:rowOff>
    </xdr:from>
    <xdr:to>
      <xdr:col>15</xdr:col>
      <xdr:colOff>50800</xdr:colOff>
      <xdr:row>78</xdr:row>
      <xdr:rowOff>17318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59890"/>
          <a:ext cx="889000" cy="3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166052</xdr:rowOff>
    </xdr:from>
    <xdr:to>
      <xdr:col>15</xdr:col>
      <xdr:colOff>101600</xdr:colOff>
      <xdr:row>76</xdr:row>
      <xdr:rowOff>96202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112730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0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9844</xdr:rowOff>
    </xdr:from>
    <xdr:to>
      <xdr:col>10</xdr:col>
      <xdr:colOff>114300</xdr:colOff>
      <xdr:row>78</xdr:row>
      <xdr:rowOff>17318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382944"/>
          <a:ext cx="889000" cy="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146359</xdr:rowOff>
    </xdr:from>
    <xdr:to>
      <xdr:col>10</xdr:col>
      <xdr:colOff>165100</xdr:colOff>
      <xdr:row>76</xdr:row>
      <xdr:rowOff>76509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93036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139095</xdr:rowOff>
    </xdr:from>
    <xdr:to>
      <xdr:col>6</xdr:col>
      <xdr:colOff>38100</xdr:colOff>
      <xdr:row>76</xdr:row>
      <xdr:rowOff>69245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99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85772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77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47775</xdr:rowOff>
    </xdr:from>
    <xdr:to>
      <xdr:col>24</xdr:col>
      <xdr:colOff>114300</xdr:colOff>
      <xdr:row>77</xdr:row>
      <xdr:rowOff>149375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4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134152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6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122270</xdr:rowOff>
    </xdr:from>
    <xdr:to>
      <xdr:col>20</xdr:col>
      <xdr:colOff>38100</xdr:colOff>
      <xdr:row>78</xdr:row>
      <xdr:rowOff>52420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43547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16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107440</xdr:rowOff>
    </xdr:from>
    <xdr:to>
      <xdr:col>15</xdr:col>
      <xdr:colOff>101600</xdr:colOff>
      <xdr:row>78</xdr:row>
      <xdr:rowOff>37590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0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28717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01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137968</xdr:rowOff>
    </xdr:from>
    <xdr:to>
      <xdr:col>10</xdr:col>
      <xdr:colOff>165100</xdr:colOff>
      <xdr:row>78</xdr:row>
      <xdr:rowOff>68118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3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59245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3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130494</xdr:rowOff>
    </xdr:from>
    <xdr:to>
      <xdr:col>6</xdr:col>
      <xdr:colOff>38100</xdr:colOff>
      <xdr:row>78</xdr:row>
      <xdr:rowOff>60644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3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51771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2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4469</xdr:rowOff>
    </xdr:from>
    <xdr:to>
      <xdr:col>24</xdr:col>
      <xdr:colOff>62865</xdr:colOff>
      <xdr:row>98</xdr:row>
      <xdr:rowOff>98036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06419"/>
          <a:ext cx="1270" cy="129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101863</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9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98036</xdr:rowOff>
    </xdr:from>
    <xdr:to>
      <xdr:col>24</xdr:col>
      <xdr:colOff>152400</xdr:colOff>
      <xdr:row>98</xdr:row>
      <xdr:rowOff>98036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9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122596</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584,156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4469</xdr:rowOff>
    </xdr:from>
    <xdr:to>
      <xdr:col>24</xdr:col>
      <xdr:colOff>152400</xdr:colOff>
      <xdr:row>91</xdr:row>
      <xdr:rowOff>4469</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0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55276</xdr:rowOff>
    </xdr:from>
    <xdr:to>
      <xdr:col>24</xdr:col>
      <xdr:colOff>63500</xdr:colOff>
      <xdr:row>98</xdr:row>
      <xdr:rowOff>56014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857376"/>
          <a:ext cx="838200" cy="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135766</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94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112889</xdr:rowOff>
    </xdr:from>
    <xdr:to>
      <xdr:col>24</xdr:col>
      <xdr:colOff>114300</xdr:colOff>
      <xdr:row>98</xdr:row>
      <xdr:rowOff>43039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56014</xdr:rowOff>
    </xdr:from>
    <xdr:to>
      <xdr:col>19</xdr:col>
      <xdr:colOff>177800</xdr:colOff>
      <xdr:row>98</xdr:row>
      <xdr:rowOff>59942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858114"/>
          <a:ext cx="889000" cy="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125154</xdr:rowOff>
    </xdr:from>
    <xdr:to>
      <xdr:col>20</xdr:col>
      <xdr:colOff>38100</xdr:colOff>
      <xdr:row>98</xdr:row>
      <xdr:rowOff>55304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71831</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53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56643</xdr:rowOff>
    </xdr:from>
    <xdr:to>
      <xdr:col>15</xdr:col>
      <xdr:colOff>50800</xdr:colOff>
      <xdr:row>98</xdr:row>
      <xdr:rowOff>59942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858743"/>
          <a:ext cx="889000" cy="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119952</xdr:rowOff>
    </xdr:from>
    <xdr:to>
      <xdr:col>15</xdr:col>
      <xdr:colOff>101600</xdr:colOff>
      <xdr:row>98</xdr:row>
      <xdr:rowOff>50102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66629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52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56643</xdr:rowOff>
    </xdr:from>
    <xdr:to>
      <xdr:col>10</xdr:col>
      <xdr:colOff>114300</xdr:colOff>
      <xdr:row>98</xdr:row>
      <xdr:rowOff>59302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858743"/>
          <a:ext cx="889000" cy="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110511</xdr:rowOff>
    </xdr:from>
    <xdr:to>
      <xdr:col>10</xdr:col>
      <xdr:colOff>165100</xdr:colOff>
      <xdr:row>98</xdr:row>
      <xdr:rowOff>40661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57188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128276</xdr:rowOff>
    </xdr:from>
    <xdr:to>
      <xdr:col>6</xdr:col>
      <xdr:colOff>38100</xdr:colOff>
      <xdr:row>98</xdr:row>
      <xdr:rowOff>58426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74953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4476</xdr:rowOff>
    </xdr:from>
    <xdr:to>
      <xdr:col>24</xdr:col>
      <xdr:colOff>114300</xdr:colOff>
      <xdr:row>98</xdr:row>
      <xdr:rowOff>106076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80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91317</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72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5214</xdr:rowOff>
    </xdr:from>
    <xdr:to>
      <xdr:col>20</xdr:col>
      <xdr:colOff>38100</xdr:colOff>
      <xdr:row>98</xdr:row>
      <xdr:rowOff>106814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8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97941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90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9142</xdr:rowOff>
    </xdr:from>
    <xdr:to>
      <xdr:col>15</xdr:col>
      <xdr:colOff>101600</xdr:colOff>
      <xdr:row>98</xdr:row>
      <xdr:rowOff>110742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81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101869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90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5843</xdr:rowOff>
    </xdr:from>
    <xdr:to>
      <xdr:col>10</xdr:col>
      <xdr:colOff>165100</xdr:colOff>
      <xdr:row>98</xdr:row>
      <xdr:rowOff>107443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80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98570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9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8502</xdr:rowOff>
    </xdr:from>
    <xdr:to>
      <xdr:col>6</xdr:col>
      <xdr:colOff>38100</xdr:colOff>
      <xdr:row>98</xdr:row>
      <xdr:rowOff>110102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81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101229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90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131318</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74818"/>
          <a:ext cx="1270" cy="145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77995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131318</xdr:rowOff>
    </xdr:from>
    <xdr:to>
      <xdr:col>55</xdr:col>
      <xdr:colOff>88900</xdr:colOff>
      <xdr:row>30</xdr:row>
      <xdr:rowOff>131318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41292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84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18415</xdr:rowOff>
    </xdr:from>
    <xdr:to>
      <xdr:col>55</xdr:col>
      <xdr:colOff>50800</xdr:colOff>
      <xdr:row>38</xdr:row>
      <xdr:rowOff>120015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13462</xdr:rowOff>
    </xdr:from>
    <xdr:to>
      <xdr:col>50</xdr:col>
      <xdr:colOff>165100</xdr:colOff>
      <xdr:row>38</xdr:row>
      <xdr:rowOff>115062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131589</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159004</xdr:rowOff>
    </xdr:from>
    <xdr:to>
      <xdr:col>41</xdr:col>
      <xdr:colOff>101600</xdr:colOff>
      <xdr:row>37</xdr:row>
      <xdr:rowOff>89154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105681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26797</xdr:rowOff>
    </xdr:from>
    <xdr:to>
      <xdr:col>36</xdr:col>
      <xdr:colOff>165100</xdr:colOff>
      <xdr:row>36</xdr:row>
      <xdr:rowOff>128397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144924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39477</xdr:rowOff>
    </xdr:from>
    <xdr:to>
      <xdr:col>54</xdr:col>
      <xdr:colOff>189865</xdr:colOff>
      <xdr:row>58</xdr:row>
      <xdr:rowOff>135658</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83427"/>
          <a:ext cx="1270" cy="129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139485</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8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135658</xdr:rowOff>
    </xdr:from>
    <xdr:to>
      <xdr:col>55</xdr:col>
      <xdr:colOff>88900</xdr:colOff>
      <xdr:row>58</xdr:row>
      <xdr:rowOff>135658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7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157604</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5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39477</xdr:rowOff>
    </xdr:from>
    <xdr:to>
      <xdr:col>55</xdr:col>
      <xdr:colOff>88900</xdr:colOff>
      <xdr:row>51</xdr:row>
      <xdr:rowOff>39477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8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55214</xdr:rowOff>
    </xdr:from>
    <xdr:to>
      <xdr:col>55</xdr:col>
      <xdr:colOff>0</xdr:colOff>
      <xdr:row>58</xdr:row>
      <xdr:rowOff>64054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999314"/>
          <a:ext cx="8382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164954</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66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142077</xdr:rowOff>
    </xdr:from>
    <xdr:to>
      <xdr:col>55</xdr:col>
      <xdr:colOff>50800</xdr:colOff>
      <xdr:row>58</xdr:row>
      <xdr:rowOff>72227</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55214</xdr:rowOff>
    </xdr:from>
    <xdr:to>
      <xdr:col>50</xdr:col>
      <xdr:colOff>114300</xdr:colOff>
      <xdr:row>58</xdr:row>
      <xdr:rowOff>59139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999314"/>
          <a:ext cx="889000" cy="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153470</xdr:rowOff>
    </xdr:from>
    <xdr:to>
      <xdr:col>50</xdr:col>
      <xdr:colOff>165100</xdr:colOff>
      <xdr:row>58</xdr:row>
      <xdr:rowOff>83620</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92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100147</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70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47158</xdr:rowOff>
    </xdr:from>
    <xdr:to>
      <xdr:col>45</xdr:col>
      <xdr:colOff>177800</xdr:colOff>
      <xdr:row>58</xdr:row>
      <xdr:rowOff>59139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991258"/>
          <a:ext cx="889000" cy="1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126960</xdr:rowOff>
    </xdr:from>
    <xdr:to>
      <xdr:col>46</xdr:col>
      <xdr:colOff>38100</xdr:colOff>
      <xdr:row>58</xdr:row>
      <xdr:rowOff>57110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73637</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6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44223</xdr:rowOff>
    </xdr:from>
    <xdr:to>
      <xdr:col>41</xdr:col>
      <xdr:colOff>50800</xdr:colOff>
      <xdr:row>58</xdr:row>
      <xdr:rowOff>47158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988323"/>
          <a:ext cx="889000" cy="2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139478</xdr:rowOff>
    </xdr:from>
    <xdr:to>
      <xdr:col>41</xdr:col>
      <xdr:colOff>101600</xdr:colOff>
      <xdr:row>58</xdr:row>
      <xdr:rowOff>69628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86155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68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150064</xdr:rowOff>
    </xdr:from>
    <xdr:to>
      <xdr:col>36</xdr:col>
      <xdr:colOff>165100</xdr:colOff>
      <xdr:row>58</xdr:row>
      <xdr:rowOff>80214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96741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6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13254</xdr:rowOff>
    </xdr:from>
    <xdr:to>
      <xdr:col>55</xdr:col>
      <xdr:colOff>50800</xdr:colOff>
      <xdr:row>58</xdr:row>
      <xdr:rowOff>114854</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95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120504</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4414</xdr:rowOff>
    </xdr:from>
    <xdr:to>
      <xdr:col>50</xdr:col>
      <xdr:colOff>165100</xdr:colOff>
      <xdr:row>58</xdr:row>
      <xdr:rowOff>106014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94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97141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1004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8339</xdr:rowOff>
    </xdr:from>
    <xdr:to>
      <xdr:col>46</xdr:col>
      <xdr:colOff>38100</xdr:colOff>
      <xdr:row>58</xdr:row>
      <xdr:rowOff>109939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9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101066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1004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167808</xdr:rowOff>
    </xdr:from>
    <xdr:to>
      <xdr:col>41</xdr:col>
      <xdr:colOff>101600</xdr:colOff>
      <xdr:row>58</xdr:row>
      <xdr:rowOff>97958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94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89085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1003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164873</xdr:rowOff>
    </xdr:from>
    <xdr:to>
      <xdr:col>36</xdr:col>
      <xdr:colOff>165100</xdr:colOff>
      <xdr:row>58</xdr:row>
      <xdr:rowOff>95023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93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86150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1003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92519</xdr:rowOff>
    </xdr:from>
    <xdr:to>
      <xdr:col>54</xdr:col>
      <xdr:colOff>189865</xdr:colOff>
      <xdr:row>79</xdr:row>
      <xdr:rowOff>34607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94019"/>
          <a:ext cx="1270" cy="148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38434</xdr:rowOff>
    </xdr:from>
    <xdr:ext cx="378565"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82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34607</xdr:rowOff>
    </xdr:from>
    <xdr:to>
      <xdr:col>55</xdr:col>
      <xdr:colOff>88900</xdr:colOff>
      <xdr:row>79</xdr:row>
      <xdr:rowOff>34607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39196</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92519</xdr:rowOff>
    </xdr:from>
    <xdr:to>
      <xdr:col>55</xdr:col>
      <xdr:colOff>88900</xdr:colOff>
      <xdr:row>70</xdr:row>
      <xdr:rowOff>92519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9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11340</xdr:rowOff>
    </xdr:from>
    <xdr:to>
      <xdr:col>55</xdr:col>
      <xdr:colOff>0</xdr:colOff>
      <xdr:row>79</xdr:row>
      <xdr:rowOff>16117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555890"/>
          <a:ext cx="838200" cy="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128185</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58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105308</xdr:rowOff>
    </xdr:from>
    <xdr:to>
      <xdr:col>55</xdr:col>
      <xdr:colOff>50800</xdr:colOff>
      <xdr:row>78</xdr:row>
      <xdr:rowOff>35458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16117</xdr:rowOff>
    </xdr:from>
    <xdr:to>
      <xdr:col>50</xdr:col>
      <xdr:colOff>114300</xdr:colOff>
      <xdr:row>79</xdr:row>
      <xdr:rowOff>20650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560667"/>
          <a:ext cx="8890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101791</xdr:rowOff>
    </xdr:from>
    <xdr:to>
      <xdr:col>50</xdr:col>
      <xdr:colOff>165100</xdr:colOff>
      <xdr:row>78</xdr:row>
      <xdr:rowOff>31941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0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48468</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7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16599</xdr:rowOff>
    </xdr:from>
    <xdr:to>
      <xdr:col>45</xdr:col>
      <xdr:colOff>177800</xdr:colOff>
      <xdr:row>79</xdr:row>
      <xdr:rowOff>20650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561149"/>
          <a:ext cx="889000" cy="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66039</xdr:rowOff>
    </xdr:from>
    <xdr:to>
      <xdr:col>46</xdr:col>
      <xdr:colOff>38100</xdr:colOff>
      <xdr:row>77</xdr:row>
      <xdr:rowOff>167639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12716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04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775</xdr:rowOff>
    </xdr:from>
    <xdr:to>
      <xdr:col>41</xdr:col>
      <xdr:colOff>50800</xdr:colOff>
      <xdr:row>79</xdr:row>
      <xdr:rowOff>16599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545325"/>
          <a:ext cx="889000" cy="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107708</xdr:rowOff>
    </xdr:from>
    <xdr:to>
      <xdr:col>41</xdr:col>
      <xdr:colOff>101600</xdr:colOff>
      <xdr:row>78</xdr:row>
      <xdr:rowOff>37858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54385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08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88812</xdr:rowOff>
    </xdr:from>
    <xdr:to>
      <xdr:col>36</xdr:col>
      <xdr:colOff>165100</xdr:colOff>
      <xdr:row>78</xdr:row>
      <xdr:rowOff>18962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2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35489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06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131990</xdr:rowOff>
    </xdr:from>
    <xdr:to>
      <xdr:col>55</xdr:col>
      <xdr:colOff>50800</xdr:colOff>
      <xdr:row>79</xdr:row>
      <xdr:rowOff>62140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50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46917</xdr:rowOff>
    </xdr:from>
    <xdr:ext cx="469744"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42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136767</xdr:rowOff>
    </xdr:from>
    <xdr:to>
      <xdr:col>50</xdr:col>
      <xdr:colOff>165100</xdr:colOff>
      <xdr:row>79</xdr:row>
      <xdr:rowOff>66917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50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58044</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04428" y="1360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141300</xdr:rowOff>
    </xdr:from>
    <xdr:to>
      <xdr:col>46</xdr:col>
      <xdr:colOff>38100</xdr:colOff>
      <xdr:row>79</xdr:row>
      <xdr:rowOff>71450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51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62577</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6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137249</xdr:rowOff>
    </xdr:from>
    <xdr:to>
      <xdr:col>41</xdr:col>
      <xdr:colOff>101600</xdr:colOff>
      <xdr:row>79</xdr:row>
      <xdr:rowOff>67399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51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58526</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60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121425</xdr:rowOff>
    </xdr:from>
    <xdr:to>
      <xdr:col>36</xdr:col>
      <xdr:colOff>165100</xdr:colOff>
      <xdr:row>79</xdr:row>
      <xdr:rowOff>51575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42702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58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137933</xdr:rowOff>
    </xdr:from>
    <xdr:to>
      <xdr:col>54</xdr:col>
      <xdr:colOff>189865</xdr:colOff>
      <xdr:row>99</xdr:row>
      <xdr:rowOff>80756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68433"/>
          <a:ext cx="1270" cy="148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84583</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70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80756</xdr:rowOff>
    </xdr:from>
    <xdr:to>
      <xdr:col>55</xdr:col>
      <xdr:colOff>88900</xdr:colOff>
      <xdr:row>99</xdr:row>
      <xdr:rowOff>80756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70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84610</xdr:rowOff>
    </xdr:from>
    <xdr:ext cx="690189"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43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1,381,623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137933</xdr:rowOff>
    </xdr:from>
    <xdr:to>
      <xdr:col>55</xdr:col>
      <xdr:colOff>88900</xdr:colOff>
      <xdr:row>90</xdr:row>
      <xdr:rowOff>137933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6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19014</xdr:rowOff>
    </xdr:from>
    <xdr:to>
      <xdr:col>55</xdr:col>
      <xdr:colOff>0</xdr:colOff>
      <xdr:row>99</xdr:row>
      <xdr:rowOff>27298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992564"/>
          <a:ext cx="838200" cy="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146938</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777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124061</xdr:rowOff>
    </xdr:from>
    <xdr:to>
      <xdr:col>55</xdr:col>
      <xdr:colOff>50800</xdr:colOff>
      <xdr:row>99</xdr:row>
      <xdr:rowOff>54211</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27298</xdr:rowOff>
    </xdr:from>
    <xdr:to>
      <xdr:col>50</xdr:col>
      <xdr:colOff>114300</xdr:colOff>
      <xdr:row>99</xdr:row>
      <xdr:rowOff>35716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7000848"/>
          <a:ext cx="889000" cy="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115748</xdr:rowOff>
    </xdr:from>
    <xdr:to>
      <xdr:col>50</xdr:col>
      <xdr:colOff>165100</xdr:colOff>
      <xdr:row>99</xdr:row>
      <xdr:rowOff>45898</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9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62425</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69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29828</xdr:rowOff>
    </xdr:from>
    <xdr:to>
      <xdr:col>45</xdr:col>
      <xdr:colOff>177800</xdr:colOff>
      <xdr:row>99</xdr:row>
      <xdr:rowOff>35716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7003378"/>
          <a:ext cx="889000" cy="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134066</xdr:rowOff>
    </xdr:from>
    <xdr:to>
      <xdr:col>46</xdr:col>
      <xdr:colOff>38100</xdr:colOff>
      <xdr:row>99</xdr:row>
      <xdr:rowOff>64216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93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80743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1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29828</xdr:rowOff>
    </xdr:from>
    <xdr:to>
      <xdr:col>41</xdr:col>
      <xdr:colOff>50800</xdr:colOff>
      <xdr:row>99</xdr:row>
      <xdr:rowOff>32576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7003378"/>
          <a:ext cx="889000" cy="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123585</xdr:rowOff>
    </xdr:from>
    <xdr:to>
      <xdr:col>41</xdr:col>
      <xdr:colOff>101600</xdr:colOff>
      <xdr:row>99</xdr:row>
      <xdr:rowOff>53735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70262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0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121766</xdr:rowOff>
    </xdr:from>
    <xdr:to>
      <xdr:col>36</xdr:col>
      <xdr:colOff>165100</xdr:colOff>
      <xdr:row>99</xdr:row>
      <xdr:rowOff>51916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92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68443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69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139664</xdr:rowOff>
    </xdr:from>
    <xdr:to>
      <xdr:col>55</xdr:col>
      <xdr:colOff>50800</xdr:colOff>
      <xdr:row>99</xdr:row>
      <xdr:rowOff>69814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94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102487</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90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147948</xdr:rowOff>
    </xdr:from>
    <xdr:to>
      <xdr:col>50</xdr:col>
      <xdr:colOff>165100</xdr:colOff>
      <xdr:row>99</xdr:row>
      <xdr:rowOff>78098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95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69225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704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156366</xdr:rowOff>
    </xdr:from>
    <xdr:to>
      <xdr:col>46</xdr:col>
      <xdr:colOff>38100</xdr:colOff>
      <xdr:row>99</xdr:row>
      <xdr:rowOff>86516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95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77643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705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150478</xdr:rowOff>
    </xdr:from>
    <xdr:to>
      <xdr:col>41</xdr:col>
      <xdr:colOff>101600</xdr:colOff>
      <xdr:row>99</xdr:row>
      <xdr:rowOff>80628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9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71755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704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153226</xdr:rowOff>
    </xdr:from>
    <xdr:to>
      <xdr:col>36</xdr:col>
      <xdr:colOff>165100</xdr:colOff>
      <xdr:row>99</xdr:row>
      <xdr:rowOff>83376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95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74503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704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136184</xdr:rowOff>
    </xdr:from>
    <xdr:to>
      <xdr:col>85</xdr:col>
      <xdr:colOff>126364</xdr:colOff>
      <xdr:row>38</xdr:row>
      <xdr:rowOff>67920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451134"/>
          <a:ext cx="1269" cy="113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71747</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67920</xdr:rowOff>
    </xdr:from>
    <xdr:to>
      <xdr:col>86</xdr:col>
      <xdr:colOff>25400</xdr:colOff>
      <xdr:row>38</xdr:row>
      <xdr:rowOff>67920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8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82861</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22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136184</xdr:rowOff>
    </xdr:from>
    <xdr:to>
      <xdr:col>86</xdr:col>
      <xdr:colOff>25400</xdr:colOff>
      <xdr:row>31</xdr:row>
      <xdr:rowOff>136184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45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136651</xdr:rowOff>
    </xdr:from>
    <xdr:to>
      <xdr:col>85</xdr:col>
      <xdr:colOff>127000</xdr:colOff>
      <xdr:row>38</xdr:row>
      <xdr:rowOff>49705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480301"/>
          <a:ext cx="838200" cy="8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120523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92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97646</xdr:rowOff>
    </xdr:from>
    <xdr:to>
      <xdr:col>85</xdr:col>
      <xdr:colOff>177800</xdr:colOff>
      <xdr:row>38</xdr:row>
      <xdr:rowOff>27797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115944</xdr:rowOff>
    </xdr:from>
    <xdr:to>
      <xdr:col>81</xdr:col>
      <xdr:colOff>50800</xdr:colOff>
      <xdr:row>37</xdr:row>
      <xdr:rowOff>136651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288144"/>
          <a:ext cx="889000" cy="19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113017</xdr:rowOff>
    </xdr:from>
    <xdr:to>
      <xdr:col>81</xdr:col>
      <xdr:colOff>101600</xdr:colOff>
      <xdr:row>38</xdr:row>
      <xdr:rowOff>43167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34294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4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115944</xdr:rowOff>
    </xdr:from>
    <xdr:to>
      <xdr:col>76</xdr:col>
      <xdr:colOff>114300</xdr:colOff>
      <xdr:row>37</xdr:row>
      <xdr:rowOff>108158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288144"/>
          <a:ext cx="889000" cy="16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108427</xdr:rowOff>
    </xdr:from>
    <xdr:to>
      <xdr:col>76</xdr:col>
      <xdr:colOff>165100</xdr:colOff>
      <xdr:row>38</xdr:row>
      <xdr:rowOff>38577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29704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108158</xdr:rowOff>
    </xdr:from>
    <xdr:to>
      <xdr:col>71</xdr:col>
      <xdr:colOff>177800</xdr:colOff>
      <xdr:row>37</xdr:row>
      <xdr:rowOff>140761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451808"/>
          <a:ext cx="889000" cy="3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94016</xdr:rowOff>
    </xdr:from>
    <xdr:to>
      <xdr:col>72</xdr:col>
      <xdr:colOff>38100</xdr:colOff>
      <xdr:row>38</xdr:row>
      <xdr:rowOff>24166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15293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3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116862</xdr:rowOff>
    </xdr:from>
    <xdr:to>
      <xdr:col>67</xdr:col>
      <xdr:colOff>101600</xdr:colOff>
      <xdr:row>38</xdr:row>
      <xdr:rowOff>47013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60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38140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55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170355</xdr:rowOff>
    </xdr:from>
    <xdr:to>
      <xdr:col>85</xdr:col>
      <xdr:colOff>177800</xdr:colOff>
      <xdr:row>38</xdr:row>
      <xdr:rowOff>100505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51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85282</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42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85851</xdr:rowOff>
    </xdr:from>
    <xdr:to>
      <xdr:col>81</xdr:col>
      <xdr:colOff>101600</xdr:colOff>
      <xdr:row>38</xdr:row>
      <xdr:rowOff>16001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2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0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65144</xdr:rowOff>
    </xdr:from>
    <xdr:to>
      <xdr:col>76</xdr:col>
      <xdr:colOff>165100</xdr:colOff>
      <xdr:row>36</xdr:row>
      <xdr:rowOff>166744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23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11821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0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57358</xdr:rowOff>
    </xdr:from>
    <xdr:to>
      <xdr:col>72</xdr:col>
      <xdr:colOff>38100</xdr:colOff>
      <xdr:row>37</xdr:row>
      <xdr:rowOff>158958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0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4035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7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89961</xdr:rowOff>
    </xdr:from>
    <xdr:to>
      <xdr:col>67</xdr:col>
      <xdr:colOff>101600</xdr:colOff>
      <xdr:row>38</xdr:row>
      <xdr:rowOff>20110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336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36638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0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52176</xdr:rowOff>
    </xdr:from>
    <xdr:to>
      <xdr:col>85</xdr:col>
      <xdr:colOff>126364</xdr:colOff>
      <xdr:row>58</xdr:row>
      <xdr:rowOff>135141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24676"/>
          <a:ext cx="1269" cy="145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138968</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135141</xdr:rowOff>
    </xdr:from>
    <xdr:to>
      <xdr:col>86</xdr:col>
      <xdr:colOff>25400</xdr:colOff>
      <xdr:row>58</xdr:row>
      <xdr:rowOff>135141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170303</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39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52176</xdr:rowOff>
    </xdr:from>
    <xdr:to>
      <xdr:col>86</xdr:col>
      <xdr:colOff>25400</xdr:colOff>
      <xdr:row>50</xdr:row>
      <xdr:rowOff>52176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2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117301</xdr:rowOff>
    </xdr:from>
    <xdr:to>
      <xdr:col>85</xdr:col>
      <xdr:colOff>127000</xdr:colOff>
      <xdr:row>58</xdr:row>
      <xdr:rowOff>128139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5481300" y="10061401"/>
          <a:ext cx="838200" cy="1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2522</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77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151095</xdr:rowOff>
    </xdr:from>
    <xdr:to>
      <xdr:col>85</xdr:col>
      <xdr:colOff>177800</xdr:colOff>
      <xdr:row>58</xdr:row>
      <xdr:rowOff>81245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91054</xdr:rowOff>
    </xdr:from>
    <xdr:to>
      <xdr:col>81</xdr:col>
      <xdr:colOff>50800</xdr:colOff>
      <xdr:row>58</xdr:row>
      <xdr:rowOff>117301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10035154"/>
          <a:ext cx="889000" cy="2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932</xdr:rowOff>
    </xdr:from>
    <xdr:to>
      <xdr:col>81</xdr:col>
      <xdr:colOff>101600</xdr:colOff>
      <xdr:row>58</xdr:row>
      <xdr:rowOff>102532</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119059</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72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91054</xdr:rowOff>
    </xdr:from>
    <xdr:to>
      <xdr:col>76</xdr:col>
      <xdr:colOff>114300</xdr:colOff>
      <xdr:row>58</xdr:row>
      <xdr:rowOff>125399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10035154"/>
          <a:ext cx="889000" cy="3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154162</xdr:rowOff>
    </xdr:from>
    <xdr:to>
      <xdr:col>76</xdr:col>
      <xdr:colOff>165100</xdr:colOff>
      <xdr:row>58</xdr:row>
      <xdr:rowOff>84312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100839</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70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119348</xdr:rowOff>
    </xdr:from>
    <xdr:to>
      <xdr:col>71</xdr:col>
      <xdr:colOff>177800</xdr:colOff>
      <xdr:row>58</xdr:row>
      <xdr:rowOff>125399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10063448"/>
          <a:ext cx="889000" cy="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135303</xdr:rowOff>
    </xdr:from>
    <xdr:to>
      <xdr:col>72</xdr:col>
      <xdr:colOff>38100</xdr:colOff>
      <xdr:row>58</xdr:row>
      <xdr:rowOff>65453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90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81980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8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152584</xdr:rowOff>
    </xdr:from>
    <xdr:to>
      <xdr:col>67</xdr:col>
      <xdr:colOff>101600</xdr:colOff>
      <xdr:row>58</xdr:row>
      <xdr:rowOff>82734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99261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70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77339</xdr:rowOff>
    </xdr:from>
    <xdr:to>
      <xdr:col>85</xdr:col>
      <xdr:colOff>177800</xdr:colOff>
      <xdr:row>59</xdr:row>
      <xdr:rowOff>7489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1002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163716</xdr:rowOff>
    </xdr:from>
    <xdr:ext cx="534377"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93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66501</xdr:rowOff>
    </xdr:from>
    <xdr:to>
      <xdr:col>81</xdr:col>
      <xdr:colOff>101600</xdr:colOff>
      <xdr:row>58</xdr:row>
      <xdr:rowOff>168101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1001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159228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1010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40254</xdr:rowOff>
    </xdr:from>
    <xdr:to>
      <xdr:col>76</xdr:col>
      <xdr:colOff>165100</xdr:colOff>
      <xdr:row>58</xdr:row>
      <xdr:rowOff>141854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8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132981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7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74599</xdr:rowOff>
    </xdr:from>
    <xdr:to>
      <xdr:col>72</xdr:col>
      <xdr:colOff>38100</xdr:colOff>
      <xdr:row>59</xdr:row>
      <xdr:rowOff>4749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1001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167326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11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68548</xdr:rowOff>
    </xdr:from>
    <xdr:to>
      <xdr:col>67</xdr:col>
      <xdr:colOff>101600</xdr:colOff>
      <xdr:row>58</xdr:row>
      <xdr:rowOff>170148</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1001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161275</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10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25048</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369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154272</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27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143175</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14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250,077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25048</xdr:rowOff>
    </xdr:from>
    <xdr:to>
      <xdr:col>86</xdr:col>
      <xdr:colOff>25400</xdr:colOff>
      <xdr:row>72</xdr:row>
      <xdr:rowOff>25048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3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71722</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7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48845</xdr:rowOff>
    </xdr:from>
    <xdr:to>
      <xdr:col>85</xdr:col>
      <xdr:colOff>177800</xdr:colOff>
      <xdr:row>78</xdr:row>
      <xdr:rowOff>150445</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44410</xdr:rowOff>
    </xdr:from>
    <xdr:to>
      <xdr:col>81</xdr:col>
      <xdr:colOff>101600</xdr:colOff>
      <xdr:row>78</xdr:row>
      <xdr:rowOff>146010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162537</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44382</xdr:rowOff>
    </xdr:from>
    <xdr:to>
      <xdr:col>76</xdr:col>
      <xdr:colOff>165100</xdr:colOff>
      <xdr:row>78</xdr:row>
      <xdr:rowOff>145982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162509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57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46797</xdr:rowOff>
    </xdr:from>
    <xdr:to>
      <xdr:col>72</xdr:col>
      <xdr:colOff>38100</xdr:colOff>
      <xdr:row>78</xdr:row>
      <xdr:rowOff>148397</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1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164924</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1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59593</xdr:rowOff>
    </xdr:from>
    <xdr:to>
      <xdr:col>67</xdr:col>
      <xdr:colOff>101600</xdr:colOff>
      <xdr:row>78</xdr:row>
      <xdr:rowOff>161193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4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6270</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20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27272</xdr:rowOff>
    </xdr:from>
    <xdr:ext cx="249299"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400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90323</xdr:rowOff>
    </xdr:from>
    <xdr:to>
      <xdr:col>85</xdr:col>
      <xdr:colOff>126364</xdr:colOff>
      <xdr:row>98</xdr:row>
      <xdr:rowOff>109826</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863723"/>
          <a:ext cx="1269" cy="1048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113653</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109826</xdr:rowOff>
    </xdr:from>
    <xdr:to>
      <xdr:col>86</xdr:col>
      <xdr:colOff>25400</xdr:colOff>
      <xdr:row>98</xdr:row>
      <xdr:rowOff>109826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1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37000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6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90323</xdr:rowOff>
    </xdr:from>
    <xdr:to>
      <xdr:col>86</xdr:col>
      <xdr:colOff>25400</xdr:colOff>
      <xdr:row>92</xdr:row>
      <xdr:rowOff>90323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8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133559</xdr:rowOff>
    </xdr:from>
    <xdr:to>
      <xdr:col>85</xdr:col>
      <xdr:colOff>127000</xdr:colOff>
      <xdr:row>98</xdr:row>
      <xdr:rowOff>34548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764209"/>
          <a:ext cx="838200" cy="7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111366</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39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88489</xdr:rowOff>
    </xdr:from>
    <xdr:to>
      <xdr:col>85</xdr:col>
      <xdr:colOff>177800</xdr:colOff>
      <xdr:row>97</xdr:row>
      <xdr:rowOff>18639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34548</xdr:rowOff>
    </xdr:from>
    <xdr:to>
      <xdr:col>81</xdr:col>
      <xdr:colOff>50800</xdr:colOff>
      <xdr:row>98</xdr:row>
      <xdr:rowOff>57198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836648"/>
          <a:ext cx="889000" cy="2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116816</xdr:rowOff>
    </xdr:from>
    <xdr:to>
      <xdr:col>81</xdr:col>
      <xdr:colOff>101600</xdr:colOff>
      <xdr:row>97</xdr:row>
      <xdr:rowOff>46966</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63493</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57198</xdr:rowOff>
    </xdr:from>
    <xdr:to>
      <xdr:col>76</xdr:col>
      <xdr:colOff>114300</xdr:colOff>
      <xdr:row>98</xdr:row>
      <xdr:rowOff>67325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859298"/>
          <a:ext cx="889000" cy="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111454</xdr:rowOff>
    </xdr:from>
    <xdr:to>
      <xdr:col>76</xdr:col>
      <xdr:colOff>165100</xdr:colOff>
      <xdr:row>97</xdr:row>
      <xdr:rowOff>41604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58131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55873</xdr:rowOff>
    </xdr:from>
    <xdr:to>
      <xdr:col>71</xdr:col>
      <xdr:colOff>177800</xdr:colOff>
      <xdr:row>98</xdr:row>
      <xdr:rowOff>67325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857973"/>
          <a:ext cx="889000" cy="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116204</xdr:rowOff>
    </xdr:from>
    <xdr:to>
      <xdr:col>72</xdr:col>
      <xdr:colOff>38100</xdr:colOff>
      <xdr:row>97</xdr:row>
      <xdr:rowOff>46354</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62881</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118787</xdr:rowOff>
    </xdr:from>
    <xdr:to>
      <xdr:col>67</xdr:col>
      <xdr:colOff>101600</xdr:colOff>
      <xdr:row>97</xdr:row>
      <xdr:rowOff>48937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65464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82759</xdr:rowOff>
    </xdr:from>
    <xdr:to>
      <xdr:col>85</xdr:col>
      <xdr:colOff>177800</xdr:colOff>
      <xdr:row>98</xdr:row>
      <xdr:rowOff>12909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71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61186</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69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155198</xdr:rowOff>
    </xdr:from>
    <xdr:to>
      <xdr:col>81</xdr:col>
      <xdr:colOff>101600</xdr:colOff>
      <xdr:row>98</xdr:row>
      <xdr:rowOff>85348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78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76475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87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6398</xdr:rowOff>
    </xdr:from>
    <xdr:to>
      <xdr:col>76</xdr:col>
      <xdr:colOff>165100</xdr:colOff>
      <xdr:row>98</xdr:row>
      <xdr:rowOff>107998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80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99125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90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16525</xdr:rowOff>
    </xdr:from>
    <xdr:to>
      <xdr:col>72</xdr:col>
      <xdr:colOff>38100</xdr:colOff>
      <xdr:row>98</xdr:row>
      <xdr:rowOff>118125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81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109252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91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5073</xdr:rowOff>
    </xdr:from>
    <xdr:to>
      <xdr:col>67</xdr:col>
      <xdr:colOff>101600</xdr:colOff>
      <xdr:row>98</xdr:row>
      <xdr:rowOff>106673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80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97800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89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17820"/>
          <a:ext cx="1269" cy="14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144721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59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62171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058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33579</xdr:rowOff>
    </xdr:from>
    <xdr:to>
      <xdr:col>112</xdr:col>
      <xdr:colOff>38100</xdr:colOff>
      <xdr:row>38</xdr:row>
      <xdr:rowOff>135179</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151706</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43409</xdr:rowOff>
    </xdr:from>
    <xdr:to>
      <xdr:col>107</xdr:col>
      <xdr:colOff>101600</xdr:colOff>
      <xdr:row>38</xdr:row>
      <xdr:rowOff>145009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161536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52324</xdr:rowOff>
    </xdr:from>
    <xdr:to>
      <xdr:col>102</xdr:col>
      <xdr:colOff>165100</xdr:colOff>
      <xdr:row>38</xdr:row>
      <xdr:rowOff>153924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170451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34951</xdr:rowOff>
    </xdr:from>
    <xdr:to>
      <xdr:col>98</xdr:col>
      <xdr:colOff>38100</xdr:colOff>
      <xdr:row>37</xdr:row>
      <xdr:rowOff>136551</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153078</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17721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32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・総務費は、住民一人当たり</a:t>
          </a:r>
          <a:r>
            <a:rPr kumimoji="1" lang="en-US" altLang="ja-JP" sz="1400">
              <a:solidFill>
                <a:schemeClr val="dk1"/>
              </a:solidFill>
              <a:effectLst/>
              <a:latin typeface="+mn-lt"/>
              <a:ea typeface="+mn-ea"/>
              <a:cs typeface="+mn-cs"/>
            </a:rPr>
            <a:t>167,087</a:t>
          </a:r>
          <a:r>
            <a:rPr kumimoji="1" lang="ja-JP" altLang="ja-JP" sz="1400">
              <a:solidFill>
                <a:schemeClr val="dk1"/>
              </a:solidFill>
              <a:effectLst/>
              <a:latin typeface="+mn-lt"/>
              <a:ea typeface="+mn-ea"/>
              <a:cs typeface="+mn-cs"/>
            </a:rPr>
            <a:t>円となり、</a:t>
          </a:r>
          <a:r>
            <a:rPr kumimoji="1" lang="ja-JP" altLang="en-US"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30</a:t>
          </a:r>
          <a:r>
            <a:rPr kumimoji="1" lang="ja-JP" altLang="en-US" sz="1400">
              <a:solidFill>
                <a:schemeClr val="dk1"/>
              </a:solidFill>
              <a:effectLst/>
              <a:latin typeface="+mn-lt"/>
              <a:ea typeface="+mn-ea"/>
              <a:cs typeface="+mn-cs"/>
            </a:rPr>
            <a:t>年度と比べて</a:t>
          </a:r>
          <a:r>
            <a:rPr kumimoji="1" lang="en-US" altLang="ja-JP" sz="1400">
              <a:solidFill>
                <a:schemeClr val="dk1"/>
              </a:solidFill>
              <a:effectLst/>
              <a:latin typeface="+mn-lt"/>
              <a:ea typeface="+mn-ea"/>
              <a:cs typeface="+mn-cs"/>
            </a:rPr>
            <a:t>87.2%</a:t>
          </a:r>
          <a:r>
            <a:rPr kumimoji="1" lang="ja-JP" altLang="en-US" sz="1400">
              <a:solidFill>
                <a:schemeClr val="dk1"/>
              </a:solidFill>
              <a:effectLst/>
              <a:latin typeface="+mn-lt"/>
              <a:ea typeface="+mn-ea"/>
              <a:cs typeface="+mn-cs"/>
            </a:rPr>
            <a:t>増と大きく増加し、</a:t>
          </a:r>
          <a:r>
            <a:rPr kumimoji="1" lang="ja-JP" altLang="ja-JP" sz="1400">
              <a:solidFill>
                <a:schemeClr val="dk1"/>
              </a:solidFill>
              <a:effectLst/>
              <a:latin typeface="+mn-lt"/>
              <a:ea typeface="+mn-ea"/>
              <a:cs typeface="+mn-cs"/>
            </a:rPr>
            <a:t>類似団体平均を</a:t>
          </a:r>
          <a:r>
            <a:rPr kumimoji="1" lang="ja-JP" altLang="en-US" sz="1400">
              <a:solidFill>
                <a:schemeClr val="dk1"/>
              </a:solidFill>
              <a:effectLst/>
              <a:latin typeface="+mn-lt"/>
              <a:ea typeface="+mn-ea"/>
              <a:cs typeface="+mn-cs"/>
            </a:rPr>
            <a:t>上</a:t>
          </a:r>
          <a:r>
            <a:rPr kumimoji="1" lang="ja-JP" altLang="ja-JP" sz="1400">
              <a:solidFill>
                <a:schemeClr val="dk1"/>
              </a:solidFill>
              <a:effectLst/>
              <a:latin typeface="+mn-lt"/>
              <a:ea typeface="+mn-ea"/>
              <a:cs typeface="+mn-cs"/>
            </a:rPr>
            <a:t>回った。これは、</a:t>
          </a:r>
          <a:r>
            <a:rPr kumimoji="1" lang="ja-JP" altLang="en-US" sz="1400">
              <a:solidFill>
                <a:schemeClr val="dk1"/>
              </a:solidFill>
              <a:effectLst/>
              <a:latin typeface="+mn-lt"/>
              <a:ea typeface="+mn-ea"/>
              <a:cs typeface="+mn-cs"/>
            </a:rPr>
            <a:t>令和元年度に新規で地域</a:t>
          </a:r>
          <a:r>
            <a:rPr kumimoji="1" lang="en-US" altLang="ja-JP" sz="1400">
              <a:solidFill>
                <a:schemeClr val="dk1"/>
              </a:solidFill>
              <a:effectLst/>
              <a:latin typeface="+mn-lt"/>
              <a:ea typeface="+mn-ea"/>
              <a:cs typeface="+mn-cs"/>
            </a:rPr>
            <a:t>BWA</a:t>
          </a:r>
          <a:r>
            <a:rPr kumimoji="1" lang="ja-JP" altLang="en-US" sz="1400">
              <a:solidFill>
                <a:schemeClr val="dk1"/>
              </a:solidFill>
              <a:effectLst/>
              <a:latin typeface="+mn-lt"/>
              <a:ea typeface="+mn-ea"/>
              <a:cs typeface="+mn-cs"/>
            </a:rPr>
            <a:t>事業を実施し、またふるさと納税事業の事業拡大を行ったためである。</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・消防費は、住民一人当たり</a:t>
          </a:r>
          <a:r>
            <a:rPr kumimoji="1" lang="en-US" altLang="ja-JP" sz="1400">
              <a:solidFill>
                <a:schemeClr val="dk1"/>
              </a:solidFill>
              <a:effectLst/>
              <a:latin typeface="+mn-lt"/>
              <a:ea typeface="+mn-ea"/>
              <a:cs typeface="+mn-cs"/>
            </a:rPr>
            <a:t>19,684</a:t>
          </a:r>
          <a:r>
            <a:rPr kumimoji="1" lang="ja-JP" altLang="ja-JP" sz="1400">
              <a:solidFill>
                <a:schemeClr val="dk1"/>
              </a:solidFill>
              <a:effectLst/>
              <a:latin typeface="+mn-lt"/>
              <a:ea typeface="+mn-ea"/>
              <a:cs typeface="+mn-cs"/>
            </a:rPr>
            <a:t>円となり、平成</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年度と比べて</a:t>
          </a:r>
          <a:r>
            <a:rPr kumimoji="1" lang="en-US" altLang="ja-JP" sz="1400">
              <a:solidFill>
                <a:schemeClr val="dk1"/>
              </a:solidFill>
              <a:effectLst/>
              <a:latin typeface="+mn-lt"/>
              <a:ea typeface="+mn-ea"/>
              <a:cs typeface="+mn-cs"/>
            </a:rPr>
            <a:t>48.4%</a:t>
          </a:r>
          <a:r>
            <a:rPr kumimoji="1" lang="ja-JP" altLang="ja-JP" sz="1400">
              <a:solidFill>
                <a:schemeClr val="dk1"/>
              </a:solidFill>
              <a:effectLst/>
              <a:latin typeface="+mn-lt"/>
              <a:ea typeface="+mn-ea"/>
              <a:cs typeface="+mn-cs"/>
            </a:rPr>
            <a:t>減と大きく減少した。これは近年町の重要施策として力を入れた防災施策において、平成</a:t>
          </a:r>
          <a:r>
            <a:rPr kumimoji="1" lang="en-US" altLang="ja-JP" sz="1400">
              <a:solidFill>
                <a:schemeClr val="dk1"/>
              </a:solidFill>
              <a:effectLst/>
              <a:latin typeface="+mn-lt"/>
              <a:ea typeface="+mn-ea"/>
              <a:cs typeface="+mn-cs"/>
            </a:rPr>
            <a:t>29</a:t>
          </a:r>
          <a:r>
            <a:rPr kumimoji="1" lang="ja-JP" altLang="ja-JP" sz="1400">
              <a:solidFill>
                <a:schemeClr val="dk1"/>
              </a:solidFill>
              <a:effectLst/>
              <a:latin typeface="+mn-lt"/>
              <a:ea typeface="+mn-ea"/>
              <a:cs typeface="+mn-cs"/>
            </a:rPr>
            <a:t>年度に歳出のピークを迎え</a:t>
          </a:r>
          <a:r>
            <a:rPr kumimoji="1" lang="ja-JP" altLang="en-US"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30</a:t>
          </a:r>
          <a:r>
            <a:rPr kumimoji="1" lang="ja-JP" altLang="en-US" sz="1400">
              <a:solidFill>
                <a:schemeClr val="dk1"/>
              </a:solidFill>
              <a:effectLst/>
              <a:latin typeface="+mn-lt"/>
              <a:ea typeface="+mn-ea"/>
              <a:cs typeface="+mn-cs"/>
            </a:rPr>
            <a:t>年度も南部地区避難タワーを建設したが、令和元年度はこれらハード事業が終了したため、大きく減少している。</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民生費</a:t>
          </a:r>
          <a:r>
            <a:rPr kumimoji="1" lang="ja-JP" altLang="ja-JP" sz="1400">
              <a:solidFill>
                <a:schemeClr val="dk1"/>
              </a:solidFill>
              <a:effectLst/>
              <a:latin typeface="+mn-lt"/>
              <a:ea typeface="+mn-ea"/>
              <a:cs typeface="+mn-cs"/>
            </a:rPr>
            <a:t>は、住民一人当たり</a:t>
          </a:r>
          <a:r>
            <a:rPr kumimoji="1" lang="en-US" altLang="ja-JP" sz="1400">
              <a:solidFill>
                <a:schemeClr val="dk1"/>
              </a:solidFill>
              <a:effectLst/>
              <a:latin typeface="+mn-lt"/>
              <a:ea typeface="+mn-ea"/>
              <a:cs typeface="+mn-cs"/>
            </a:rPr>
            <a:t>117,196</a:t>
          </a:r>
          <a:r>
            <a:rPr kumimoji="1" lang="ja-JP" altLang="ja-JP" sz="1400">
              <a:solidFill>
                <a:schemeClr val="dk1"/>
              </a:solidFill>
              <a:effectLst/>
              <a:latin typeface="+mn-lt"/>
              <a:ea typeface="+mn-ea"/>
              <a:cs typeface="+mn-cs"/>
            </a:rPr>
            <a:t>円となり、</a:t>
          </a:r>
          <a:r>
            <a:rPr kumimoji="1" lang="ja-JP" altLang="en-US"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30</a:t>
          </a:r>
          <a:r>
            <a:rPr kumimoji="1" lang="ja-JP" altLang="en-US" sz="1400">
              <a:solidFill>
                <a:schemeClr val="dk1"/>
              </a:solidFill>
              <a:effectLst/>
              <a:latin typeface="+mn-lt"/>
              <a:ea typeface="+mn-ea"/>
              <a:cs typeface="+mn-cs"/>
            </a:rPr>
            <a:t>年度</a:t>
          </a:r>
          <a:r>
            <a:rPr kumimoji="1" lang="ja-JP" altLang="ja-JP" sz="1400">
              <a:solidFill>
                <a:schemeClr val="dk1"/>
              </a:solidFill>
              <a:effectLst/>
              <a:latin typeface="+mn-lt"/>
              <a:ea typeface="+mn-ea"/>
              <a:cs typeface="+mn-cs"/>
            </a:rPr>
            <a:t>と比べて</a:t>
          </a:r>
          <a:r>
            <a:rPr kumimoji="1" lang="en-US" altLang="ja-JP" sz="1400">
              <a:solidFill>
                <a:schemeClr val="dk1"/>
              </a:solidFill>
              <a:effectLst/>
              <a:latin typeface="+mn-lt"/>
              <a:ea typeface="+mn-ea"/>
              <a:cs typeface="+mn-cs"/>
            </a:rPr>
            <a:t>12.5%</a:t>
          </a:r>
          <a:r>
            <a:rPr kumimoji="1" lang="ja-JP" altLang="en-US" sz="1400">
              <a:solidFill>
                <a:schemeClr val="dk1"/>
              </a:solidFill>
              <a:effectLst/>
              <a:latin typeface="+mn-lt"/>
              <a:ea typeface="+mn-ea"/>
              <a:cs typeface="+mn-cs"/>
            </a:rPr>
            <a:t>増</a:t>
          </a:r>
          <a:r>
            <a:rPr kumimoji="1" lang="ja-JP" altLang="ja-JP" sz="1400">
              <a:solidFill>
                <a:schemeClr val="dk1"/>
              </a:solidFill>
              <a:effectLst/>
              <a:latin typeface="+mn-lt"/>
              <a:ea typeface="+mn-ea"/>
              <a:cs typeface="+mn-cs"/>
            </a:rPr>
            <a:t>となった。これは、</a:t>
          </a:r>
          <a:r>
            <a:rPr kumimoji="1" lang="ja-JP" altLang="en-US" sz="1400">
              <a:solidFill>
                <a:schemeClr val="dk1"/>
              </a:solidFill>
              <a:effectLst/>
              <a:latin typeface="+mn-lt"/>
              <a:ea typeface="+mn-ea"/>
              <a:cs typeface="+mn-cs"/>
            </a:rPr>
            <a:t>令和元年度より幼稚園・保育園が認定こども園へと移行され、教育費で支出していた経費を民生費で支出することになったためである。</a:t>
          </a:r>
          <a:endParaRPr lang="ja-JP" altLang="ja-JP" sz="18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令和元年度は</a:t>
          </a:r>
          <a:r>
            <a:rPr kumimoji="0" lang="ja-JP" altLang="en-US" sz="1400" b="0" i="0">
              <a:solidFill>
                <a:schemeClr val="dk1"/>
              </a:solidFill>
              <a:effectLst/>
              <a:latin typeface="+mn-lt"/>
              <a:ea typeface="+mn-ea"/>
              <a:cs typeface="+mn-cs"/>
            </a:rPr>
            <a:t>、</a:t>
          </a:r>
          <a:r>
            <a:rPr lang="ja-JP" altLang="ja-JP" sz="1400" b="0" i="0">
              <a:solidFill>
                <a:schemeClr val="dk1"/>
              </a:solidFill>
              <a:effectLst/>
              <a:latin typeface="+mn-lt"/>
              <a:ea typeface="+mn-ea"/>
              <a:cs typeface="+mn-cs"/>
            </a:rPr>
            <a:t>町内太陽光売電事業者の事業形態変更に伴い、法人税割が一時的に大幅に増加し、</a:t>
          </a:r>
          <a:r>
            <a:rPr lang="ja-JP" altLang="en-US" sz="1400" b="0" i="0">
              <a:solidFill>
                <a:schemeClr val="dk1"/>
              </a:solidFill>
              <a:effectLst/>
              <a:latin typeface="+mn-lt"/>
              <a:ea typeface="+mn-ea"/>
              <a:cs typeface="+mn-cs"/>
            </a:rPr>
            <a:t>余剰財源を財政調整基金に積み立てたことから、財政調整基金残高が大幅に増加した。</a:t>
          </a:r>
          <a:endParaRPr lang="en-US" altLang="ja-JP" sz="1400" b="0" i="0">
            <a:solidFill>
              <a:schemeClr val="dk1"/>
            </a:solidFill>
            <a:effectLst/>
            <a:latin typeface="+mn-lt"/>
            <a:ea typeface="+mn-ea"/>
            <a:cs typeface="+mn-cs"/>
          </a:endParaRPr>
        </a:p>
        <a:p>
          <a:pPr eaLnBrk="1" fontAlgn="auto" latinLnBrk="0" hangingPunct="1"/>
          <a:r>
            <a:rPr lang="ja-JP" altLang="en-US" sz="1400" b="0" i="0">
              <a:solidFill>
                <a:schemeClr val="dk1"/>
              </a:solidFill>
              <a:effectLst/>
              <a:latin typeface="+mn-lt"/>
              <a:ea typeface="+mn-ea"/>
              <a:cs typeface="+mn-cs"/>
            </a:rPr>
            <a:t>　実質単年度収支についても、前述の法人税割の増加により基金積立及び繰上償還を実施したため、前年度に比べて大きく増加した。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三重県木曽岬町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一般会計は、</a:t>
          </a:r>
          <a:r>
            <a:rPr kumimoji="1" lang="ja-JP" altLang="en-US" sz="1400">
              <a:solidFill>
                <a:schemeClr val="dk1"/>
              </a:solidFill>
              <a:effectLst/>
              <a:latin typeface="+mn-lt"/>
              <a:ea typeface="+mn-ea"/>
              <a:cs typeface="+mn-cs"/>
            </a:rPr>
            <a:t>令和元</a:t>
          </a:r>
          <a:r>
            <a:rPr kumimoji="1" lang="ja-JP" altLang="ja-JP" sz="1400">
              <a:solidFill>
                <a:schemeClr val="dk1"/>
              </a:solidFill>
              <a:effectLst/>
              <a:latin typeface="+mn-lt"/>
              <a:ea typeface="+mn-ea"/>
              <a:cs typeface="+mn-cs"/>
            </a:rPr>
            <a:t>年度決算で前年度より</a:t>
          </a:r>
          <a:r>
            <a:rPr kumimoji="1" lang="en-US" altLang="ja-JP" sz="1400">
              <a:solidFill>
                <a:schemeClr val="dk1"/>
              </a:solidFill>
              <a:effectLst/>
              <a:latin typeface="+mn-lt"/>
              <a:ea typeface="+mn-ea"/>
              <a:cs typeface="+mn-cs"/>
            </a:rPr>
            <a:t>1.33</a:t>
          </a:r>
          <a:r>
            <a:rPr kumimoji="1" lang="ja-JP" altLang="ja-JP" sz="1400">
              <a:solidFill>
                <a:schemeClr val="dk1"/>
              </a:solidFill>
              <a:effectLst/>
              <a:latin typeface="+mn-lt"/>
              <a:ea typeface="+mn-ea"/>
              <a:cs typeface="+mn-cs"/>
            </a:rPr>
            <a:t>ポイント</a:t>
          </a:r>
          <a:r>
            <a:rPr kumimoji="1" lang="ja-JP" altLang="en-US" sz="1400">
              <a:solidFill>
                <a:schemeClr val="dk1"/>
              </a:solidFill>
              <a:effectLst/>
              <a:latin typeface="+mn-lt"/>
              <a:ea typeface="+mn-ea"/>
              <a:cs typeface="+mn-cs"/>
            </a:rPr>
            <a:t>増</a:t>
          </a:r>
          <a:r>
            <a:rPr kumimoji="1" lang="ja-JP" altLang="ja-JP" sz="1400">
              <a:solidFill>
                <a:schemeClr val="dk1"/>
              </a:solidFill>
              <a:effectLst/>
              <a:latin typeface="+mn-lt"/>
              <a:ea typeface="+mn-ea"/>
              <a:cs typeface="+mn-cs"/>
            </a:rPr>
            <a:t>となった。これは</a:t>
          </a:r>
          <a:r>
            <a:rPr kumimoji="1" lang="ja-JP" altLang="en-US" sz="1400">
              <a:solidFill>
                <a:schemeClr val="dk1"/>
              </a:solidFill>
              <a:effectLst/>
              <a:latin typeface="+mn-lt"/>
              <a:ea typeface="+mn-ea"/>
              <a:cs typeface="+mn-cs"/>
            </a:rPr>
            <a:t>、令和元年度は</a:t>
          </a:r>
          <a:r>
            <a:rPr lang="ja-JP" altLang="ja-JP" sz="1400" b="0" i="0">
              <a:solidFill>
                <a:schemeClr val="dk1"/>
              </a:solidFill>
              <a:effectLst/>
              <a:latin typeface="+mn-lt"/>
              <a:ea typeface="+mn-ea"/>
              <a:cs typeface="+mn-cs"/>
            </a:rPr>
            <a:t>町内太陽光売電事業者の事業形態変更に伴い、法人税割が一時的に大幅に増加し</a:t>
          </a:r>
          <a:r>
            <a:rPr lang="ja-JP" altLang="en-US" sz="1400" b="0" i="0">
              <a:solidFill>
                <a:schemeClr val="dk1"/>
              </a:solidFill>
              <a:effectLst/>
              <a:latin typeface="+mn-lt"/>
              <a:ea typeface="+mn-ea"/>
              <a:cs typeface="+mn-cs"/>
            </a:rPr>
            <a:t>、歳入が歳出を大きく上回ったためである。</a:t>
          </a:r>
          <a:endParaRPr kumimoji="1" lang="en-US" altLang="ja-JP" sz="1400">
            <a:solidFill>
              <a:schemeClr val="dk1"/>
            </a:solidFill>
            <a:effectLst/>
            <a:latin typeface="+mn-lt"/>
            <a:ea typeface="+mn-ea"/>
            <a:cs typeface="+mn-cs"/>
          </a:endParaRPr>
        </a:p>
        <a:p>
          <a:endParaRPr kumimoji="1" lang="en-US" altLang="ja-JP" sz="1400">
            <a:solidFill>
              <a:schemeClr val="dk1"/>
            </a:solidFill>
            <a:effectLst/>
            <a:latin typeface="+mn-lt"/>
            <a:ea typeface="+mn-ea"/>
            <a:cs typeface="+mn-cs"/>
          </a:endParaRPr>
        </a:p>
        <a:p>
          <a:endParaRPr lang="ja-JP" altLang="ja-JP" sz="1400">
            <a:effectLst/>
          </a:endParaRPr>
        </a:p>
        <a:p>
          <a:r>
            <a:rPr kumimoji="1" lang="ja-JP" altLang="ja-JP" sz="1400">
              <a:solidFill>
                <a:schemeClr val="dk1"/>
              </a:solidFill>
              <a:effectLst/>
              <a:latin typeface="+mn-lt"/>
              <a:ea typeface="+mn-ea"/>
              <a:cs typeface="+mn-cs"/>
            </a:rPr>
            <a:t>　国民健康保険特別会計は、</a:t>
          </a:r>
          <a:r>
            <a:rPr kumimoji="1" lang="ja-JP" altLang="en-US" sz="1400">
              <a:solidFill>
                <a:schemeClr val="dk1"/>
              </a:solidFill>
              <a:effectLst/>
              <a:latin typeface="+mn-lt"/>
              <a:ea typeface="+mn-ea"/>
              <a:cs typeface="+mn-cs"/>
            </a:rPr>
            <a:t>令和元</a:t>
          </a:r>
          <a:r>
            <a:rPr kumimoji="1" lang="ja-JP" altLang="ja-JP" sz="1400">
              <a:solidFill>
                <a:schemeClr val="dk1"/>
              </a:solidFill>
              <a:effectLst/>
              <a:latin typeface="+mn-lt"/>
              <a:ea typeface="+mn-ea"/>
              <a:cs typeface="+mn-cs"/>
            </a:rPr>
            <a:t>年度決算で前年度より</a:t>
          </a:r>
          <a:r>
            <a:rPr kumimoji="1" lang="en-US" altLang="ja-JP" sz="1400">
              <a:solidFill>
                <a:schemeClr val="dk1"/>
              </a:solidFill>
              <a:effectLst/>
              <a:latin typeface="+mn-lt"/>
              <a:ea typeface="+mn-ea"/>
              <a:cs typeface="+mn-cs"/>
            </a:rPr>
            <a:t>0.31</a:t>
          </a:r>
          <a:r>
            <a:rPr kumimoji="1" lang="ja-JP" altLang="ja-JP" sz="1400">
              <a:solidFill>
                <a:schemeClr val="dk1"/>
              </a:solidFill>
              <a:effectLst/>
              <a:latin typeface="+mn-lt"/>
              <a:ea typeface="+mn-ea"/>
              <a:cs typeface="+mn-cs"/>
            </a:rPr>
            <a:t>ポイントの</a:t>
          </a:r>
          <a:r>
            <a:rPr kumimoji="1" lang="ja-JP" altLang="en-US" sz="1400">
              <a:solidFill>
                <a:schemeClr val="dk1"/>
              </a:solidFill>
              <a:effectLst/>
              <a:latin typeface="+mn-lt"/>
              <a:ea typeface="+mn-ea"/>
              <a:cs typeface="+mn-cs"/>
            </a:rPr>
            <a:t>減</a:t>
          </a:r>
          <a:r>
            <a:rPr kumimoji="1" lang="ja-JP" altLang="ja-JP" sz="1400">
              <a:solidFill>
                <a:schemeClr val="dk1"/>
              </a:solidFill>
              <a:effectLst/>
              <a:latin typeface="+mn-lt"/>
              <a:ea typeface="+mn-ea"/>
              <a:cs typeface="+mn-cs"/>
            </a:rPr>
            <a:t>になった。これは、</a:t>
          </a:r>
          <a:r>
            <a:rPr kumimoji="1" lang="ja-JP" altLang="en-US" sz="1400">
              <a:solidFill>
                <a:schemeClr val="dk1"/>
              </a:solidFill>
              <a:effectLst/>
              <a:latin typeface="+mn-lt"/>
              <a:ea typeface="+mn-ea"/>
              <a:cs typeface="+mn-cs"/>
            </a:rPr>
            <a:t>国民健康保険事業費納付金等で歳出</a:t>
          </a:r>
          <a:r>
            <a:rPr kumimoji="1" lang="ja-JP" altLang="ja-JP" sz="1400">
              <a:solidFill>
                <a:schemeClr val="dk1"/>
              </a:solidFill>
              <a:effectLst/>
              <a:latin typeface="+mn-lt"/>
              <a:ea typeface="+mn-ea"/>
              <a:cs typeface="+mn-cs"/>
            </a:rPr>
            <a:t>が増加したためである。</a:t>
          </a:r>
          <a:endParaRPr kumimoji="1" lang="en-US" altLang="ja-JP" sz="1400">
            <a:solidFill>
              <a:schemeClr val="dk1"/>
            </a:solidFill>
            <a:effectLst/>
            <a:latin typeface="+mn-lt"/>
            <a:ea typeface="+mn-ea"/>
            <a:cs typeface="+mn-cs"/>
          </a:endParaRPr>
        </a:p>
        <a:p>
          <a:endParaRPr lang="ja-JP" altLang="ja-JP" sz="1400">
            <a:effectLst/>
          </a:endParaRPr>
        </a:p>
        <a:p>
          <a:r>
            <a:rPr kumimoji="1" lang="ja-JP" altLang="ja-JP" sz="1400">
              <a:solidFill>
                <a:schemeClr val="dk1"/>
              </a:solidFill>
              <a:effectLst/>
              <a:latin typeface="+mn-lt"/>
              <a:ea typeface="+mn-ea"/>
              <a:cs typeface="+mn-cs"/>
            </a:rPr>
            <a:t>　介護保険特別会計は、</a:t>
          </a:r>
          <a:r>
            <a:rPr kumimoji="1" lang="ja-JP" altLang="en-US" sz="1400">
              <a:solidFill>
                <a:schemeClr val="dk1"/>
              </a:solidFill>
              <a:effectLst/>
              <a:latin typeface="+mn-lt"/>
              <a:ea typeface="+mn-ea"/>
              <a:cs typeface="+mn-cs"/>
            </a:rPr>
            <a:t>令和元</a:t>
          </a:r>
          <a:r>
            <a:rPr kumimoji="1" lang="ja-JP" altLang="ja-JP" sz="1400">
              <a:solidFill>
                <a:schemeClr val="dk1"/>
              </a:solidFill>
              <a:effectLst/>
              <a:latin typeface="+mn-lt"/>
              <a:ea typeface="+mn-ea"/>
              <a:cs typeface="+mn-cs"/>
            </a:rPr>
            <a:t>年度決算で前年度より</a:t>
          </a:r>
          <a:r>
            <a:rPr kumimoji="1" lang="en-US" altLang="ja-JP" sz="1400">
              <a:solidFill>
                <a:schemeClr val="dk1"/>
              </a:solidFill>
              <a:effectLst/>
              <a:latin typeface="+mn-lt"/>
              <a:ea typeface="+mn-ea"/>
              <a:cs typeface="+mn-cs"/>
            </a:rPr>
            <a:t>0.14</a:t>
          </a:r>
          <a:r>
            <a:rPr kumimoji="1" lang="ja-JP" altLang="ja-JP" sz="1400">
              <a:solidFill>
                <a:schemeClr val="dk1"/>
              </a:solidFill>
              <a:effectLst/>
              <a:latin typeface="+mn-lt"/>
              <a:ea typeface="+mn-ea"/>
              <a:cs typeface="+mn-cs"/>
            </a:rPr>
            <a:t>ポイント</a:t>
          </a:r>
          <a:r>
            <a:rPr kumimoji="1" lang="ja-JP" altLang="en-US" sz="1400">
              <a:solidFill>
                <a:schemeClr val="dk1"/>
              </a:solidFill>
              <a:effectLst/>
              <a:latin typeface="+mn-lt"/>
              <a:ea typeface="+mn-ea"/>
              <a:cs typeface="+mn-cs"/>
            </a:rPr>
            <a:t>増</a:t>
          </a:r>
          <a:r>
            <a:rPr kumimoji="1" lang="ja-JP" altLang="ja-JP" sz="1400">
              <a:solidFill>
                <a:schemeClr val="dk1"/>
              </a:solidFill>
              <a:effectLst/>
              <a:latin typeface="+mn-lt"/>
              <a:ea typeface="+mn-ea"/>
              <a:cs typeface="+mn-cs"/>
            </a:rPr>
            <a:t>になった</a:t>
          </a:r>
          <a:r>
            <a:rPr kumimoji="1" lang="ja-JP" altLang="en-US" sz="1400">
              <a:solidFill>
                <a:schemeClr val="dk1"/>
              </a:solidFill>
              <a:effectLst/>
              <a:latin typeface="+mn-lt"/>
              <a:ea typeface="+mn-ea"/>
              <a:cs typeface="+mn-cs"/>
            </a:rPr>
            <a:t>が、平成</a:t>
          </a:r>
          <a:r>
            <a:rPr kumimoji="1" lang="en-US" altLang="ja-JP" sz="1400">
              <a:solidFill>
                <a:schemeClr val="dk1"/>
              </a:solidFill>
              <a:effectLst/>
              <a:latin typeface="+mn-lt"/>
              <a:ea typeface="+mn-ea"/>
              <a:cs typeface="+mn-cs"/>
            </a:rPr>
            <a:t>27</a:t>
          </a:r>
          <a:r>
            <a:rPr kumimoji="1" lang="ja-JP" altLang="en-US"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28</a:t>
          </a:r>
          <a:r>
            <a:rPr kumimoji="1" lang="ja-JP" altLang="en-US" sz="1400">
              <a:solidFill>
                <a:schemeClr val="dk1"/>
              </a:solidFill>
              <a:effectLst/>
              <a:latin typeface="+mn-lt"/>
              <a:ea typeface="+mn-ea"/>
              <a:cs typeface="+mn-cs"/>
            </a:rPr>
            <a:t>年度と比較すると近年は減少している。</a:t>
          </a:r>
          <a:r>
            <a:rPr kumimoji="1" lang="ja-JP" altLang="ja-JP" sz="1400">
              <a:solidFill>
                <a:schemeClr val="dk1"/>
              </a:solidFill>
              <a:effectLst/>
              <a:latin typeface="+mn-lt"/>
              <a:ea typeface="+mn-ea"/>
              <a:cs typeface="+mn-cs"/>
            </a:rPr>
            <a:t>これは、</a:t>
          </a:r>
          <a:r>
            <a:rPr kumimoji="1" lang="ja-JP" altLang="en-US" sz="1400">
              <a:solidFill>
                <a:schemeClr val="dk1"/>
              </a:solidFill>
              <a:effectLst/>
              <a:latin typeface="+mn-lt"/>
              <a:ea typeface="+mn-ea"/>
              <a:cs typeface="+mn-cs"/>
            </a:rPr>
            <a:t>高齢化に伴い</a:t>
          </a:r>
          <a:r>
            <a:rPr kumimoji="1" lang="ja-JP" altLang="ja-JP" sz="1400">
              <a:solidFill>
                <a:schemeClr val="dk1"/>
              </a:solidFill>
              <a:effectLst/>
              <a:latin typeface="+mn-lt"/>
              <a:ea typeface="+mn-ea"/>
              <a:cs typeface="+mn-cs"/>
            </a:rPr>
            <a:t>保険給付費や地域支援事業費の増額による歳出の増が主な原因である。</a:t>
          </a:r>
          <a:endParaRPr kumimoji="1" lang="en-US" altLang="ja-JP" sz="1400">
            <a:solidFill>
              <a:schemeClr val="dk1"/>
            </a:solidFill>
            <a:effectLst/>
            <a:latin typeface="+mn-lt"/>
            <a:ea typeface="+mn-ea"/>
            <a:cs typeface="+mn-cs"/>
          </a:endParaRPr>
        </a:p>
        <a:p>
          <a:endParaRPr lang="ja-JP" altLang="ja-JP" sz="1400">
            <a:effectLst/>
          </a:endParaRPr>
        </a:p>
        <a:p>
          <a:r>
            <a:rPr kumimoji="1" lang="ja-JP" altLang="ja-JP" sz="1400">
              <a:solidFill>
                <a:schemeClr val="dk1"/>
              </a:solidFill>
              <a:effectLst/>
              <a:latin typeface="+mn-lt"/>
              <a:ea typeface="+mn-ea"/>
              <a:cs typeface="+mn-cs"/>
            </a:rPr>
            <a:t>　各会計共通して黒字で推移しているとはいえ、常に一般会計からの繰入金に依存している部分がある。しかしながら、運営に影響を与えることはなく、全般的に健全であると判断できる。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3540638</v>
      </c>
      <c r="BO4" s="462"/>
      <c r="BP4" s="462"/>
      <c r="BQ4" s="462"/>
      <c r="BR4" s="462"/>
      <c r="BS4" s="462"/>
      <c r="BT4" s="462"/>
      <c r="BU4" s="463"/>
      <c r="BV4" s="461">
        <v>2963202</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6.1</v>
      </c>
      <c r="CU4" s="646"/>
      <c r="CV4" s="646"/>
      <c r="CW4" s="646"/>
      <c r="CX4" s="646"/>
      <c r="CY4" s="646"/>
      <c r="CZ4" s="646"/>
      <c r="DA4" s="647"/>
      <c r="DB4" s="645">
        <v>4.8</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3393053</v>
      </c>
      <c r="BO5" s="467"/>
      <c r="BP5" s="467"/>
      <c r="BQ5" s="467"/>
      <c r="BR5" s="467"/>
      <c r="BS5" s="467"/>
      <c r="BT5" s="467"/>
      <c r="BU5" s="468"/>
      <c r="BV5" s="466">
        <v>2853763</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70.7</v>
      </c>
      <c r="CU5" s="437"/>
      <c r="CV5" s="437"/>
      <c r="CW5" s="437"/>
      <c r="CX5" s="437"/>
      <c r="CY5" s="437"/>
      <c r="CZ5" s="437"/>
      <c r="DA5" s="438"/>
      <c r="DB5" s="436">
        <v>81</v>
      </c>
      <c r="DC5" s="437"/>
      <c r="DD5" s="437"/>
      <c r="DE5" s="437"/>
      <c r="DF5" s="437"/>
      <c r="DG5" s="437"/>
      <c r="DH5" s="437"/>
      <c r="DI5" s="438"/>
      <c r="DJ5" s="186"/>
      <c r="DK5" s="186"/>
      <c r="DL5" s="186"/>
      <c r="DM5" s="186"/>
      <c r="DN5" s="186"/>
      <c r="DO5" s="186"/>
    </row>
    <row r="6" spans="1:119" ht="18.75" customHeight="1" x14ac:dyDescent="0.15">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94</v>
      </c>
      <c r="AV6" s="524"/>
      <c r="AW6" s="524"/>
      <c r="AX6" s="524"/>
      <c r="AY6" s="446" t="s">
        <v>102</v>
      </c>
      <c r="AZ6" s="447"/>
      <c r="BA6" s="447"/>
      <c r="BB6" s="447"/>
      <c r="BC6" s="447"/>
      <c r="BD6" s="447"/>
      <c r="BE6" s="447"/>
      <c r="BF6" s="447"/>
      <c r="BG6" s="447"/>
      <c r="BH6" s="447"/>
      <c r="BI6" s="447"/>
      <c r="BJ6" s="447"/>
      <c r="BK6" s="447"/>
      <c r="BL6" s="447"/>
      <c r="BM6" s="448"/>
      <c r="BN6" s="466">
        <v>147585</v>
      </c>
      <c r="BO6" s="467"/>
      <c r="BP6" s="467"/>
      <c r="BQ6" s="467"/>
      <c r="BR6" s="467"/>
      <c r="BS6" s="467"/>
      <c r="BT6" s="467"/>
      <c r="BU6" s="468"/>
      <c r="BV6" s="466">
        <v>109439</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73.5</v>
      </c>
      <c r="CU6" s="620"/>
      <c r="CV6" s="620"/>
      <c r="CW6" s="620"/>
      <c r="CX6" s="620"/>
      <c r="CY6" s="620"/>
      <c r="CZ6" s="620"/>
      <c r="DA6" s="621"/>
      <c r="DB6" s="619">
        <v>85.6</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22350</v>
      </c>
      <c r="BO7" s="467"/>
      <c r="BP7" s="467"/>
      <c r="BQ7" s="467"/>
      <c r="BR7" s="467"/>
      <c r="BS7" s="467"/>
      <c r="BT7" s="467"/>
      <c r="BU7" s="468"/>
      <c r="BV7" s="466">
        <v>10675</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2053767</v>
      </c>
      <c r="CU7" s="467"/>
      <c r="CV7" s="467"/>
      <c r="CW7" s="467"/>
      <c r="CX7" s="467"/>
      <c r="CY7" s="467"/>
      <c r="CZ7" s="467"/>
      <c r="DA7" s="468"/>
      <c r="DB7" s="466">
        <v>2072752</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105</v>
      </c>
      <c r="AV8" s="524"/>
      <c r="AW8" s="524"/>
      <c r="AX8" s="524"/>
      <c r="AY8" s="446" t="s">
        <v>109</v>
      </c>
      <c r="AZ8" s="447"/>
      <c r="BA8" s="447"/>
      <c r="BB8" s="447"/>
      <c r="BC8" s="447"/>
      <c r="BD8" s="447"/>
      <c r="BE8" s="447"/>
      <c r="BF8" s="447"/>
      <c r="BG8" s="447"/>
      <c r="BH8" s="447"/>
      <c r="BI8" s="447"/>
      <c r="BJ8" s="447"/>
      <c r="BK8" s="447"/>
      <c r="BL8" s="447"/>
      <c r="BM8" s="448"/>
      <c r="BN8" s="466">
        <v>125235</v>
      </c>
      <c r="BO8" s="467"/>
      <c r="BP8" s="467"/>
      <c r="BQ8" s="467"/>
      <c r="BR8" s="467"/>
      <c r="BS8" s="467"/>
      <c r="BT8" s="467"/>
      <c r="BU8" s="468"/>
      <c r="BV8" s="466">
        <v>98764</v>
      </c>
      <c r="BW8" s="467"/>
      <c r="BX8" s="467"/>
      <c r="BY8" s="467"/>
      <c r="BZ8" s="467"/>
      <c r="CA8" s="467"/>
      <c r="CB8" s="467"/>
      <c r="CC8" s="468"/>
      <c r="CD8" s="475" t="s">
        <v>110</v>
      </c>
      <c r="CE8" s="476"/>
      <c r="CF8" s="476"/>
      <c r="CG8" s="476"/>
      <c r="CH8" s="476"/>
      <c r="CI8" s="476"/>
      <c r="CJ8" s="476"/>
      <c r="CK8" s="476"/>
      <c r="CL8" s="476"/>
      <c r="CM8" s="476"/>
      <c r="CN8" s="476"/>
      <c r="CO8" s="476"/>
      <c r="CP8" s="476"/>
      <c r="CQ8" s="476"/>
      <c r="CR8" s="476"/>
      <c r="CS8" s="477"/>
      <c r="CT8" s="579">
        <v>0.53</v>
      </c>
      <c r="CU8" s="580"/>
      <c r="CV8" s="580"/>
      <c r="CW8" s="580"/>
      <c r="CX8" s="580"/>
      <c r="CY8" s="580"/>
      <c r="CZ8" s="580"/>
      <c r="DA8" s="581"/>
      <c r="DB8" s="579">
        <v>0.53</v>
      </c>
      <c r="DC8" s="580"/>
      <c r="DD8" s="580"/>
      <c r="DE8" s="580"/>
      <c r="DF8" s="580"/>
      <c r="DG8" s="580"/>
      <c r="DH8" s="580"/>
      <c r="DI8" s="581"/>
      <c r="DJ8" s="186"/>
      <c r="DK8" s="186"/>
      <c r="DL8" s="186"/>
      <c r="DM8" s="186"/>
      <c r="DN8" s="186"/>
      <c r="DO8" s="186"/>
    </row>
    <row r="9" spans="1:119" ht="18.75" customHeight="1" thickBot="1" x14ac:dyDescent="0.2">
      <c r="A9" s="187"/>
      <c r="B9" s="608" t="s">
        <v>111</v>
      </c>
      <c r="C9" s="609"/>
      <c r="D9" s="609"/>
      <c r="E9" s="609"/>
      <c r="F9" s="609"/>
      <c r="G9" s="609"/>
      <c r="H9" s="609"/>
      <c r="I9" s="609"/>
      <c r="J9" s="609"/>
      <c r="K9" s="529"/>
      <c r="L9" s="610" t="s">
        <v>112</v>
      </c>
      <c r="M9" s="611"/>
      <c r="N9" s="611"/>
      <c r="O9" s="611"/>
      <c r="P9" s="611"/>
      <c r="Q9" s="612"/>
      <c r="R9" s="613">
        <v>6357</v>
      </c>
      <c r="S9" s="614"/>
      <c r="T9" s="614"/>
      <c r="U9" s="614"/>
      <c r="V9" s="615"/>
      <c r="W9" s="545" t="s">
        <v>113</v>
      </c>
      <c r="X9" s="546"/>
      <c r="Y9" s="546"/>
      <c r="Z9" s="546"/>
      <c r="AA9" s="546"/>
      <c r="AB9" s="546"/>
      <c r="AC9" s="546"/>
      <c r="AD9" s="546"/>
      <c r="AE9" s="546"/>
      <c r="AF9" s="546"/>
      <c r="AG9" s="546"/>
      <c r="AH9" s="546"/>
      <c r="AI9" s="546"/>
      <c r="AJ9" s="546"/>
      <c r="AK9" s="546"/>
      <c r="AL9" s="616"/>
      <c r="AM9" s="535" t="s">
        <v>114</v>
      </c>
      <c r="AN9" s="440"/>
      <c r="AO9" s="440"/>
      <c r="AP9" s="440"/>
      <c r="AQ9" s="440"/>
      <c r="AR9" s="440"/>
      <c r="AS9" s="440"/>
      <c r="AT9" s="441"/>
      <c r="AU9" s="523" t="s">
        <v>115</v>
      </c>
      <c r="AV9" s="524"/>
      <c r="AW9" s="524"/>
      <c r="AX9" s="524"/>
      <c r="AY9" s="446" t="s">
        <v>116</v>
      </c>
      <c r="AZ9" s="447"/>
      <c r="BA9" s="447"/>
      <c r="BB9" s="447"/>
      <c r="BC9" s="447"/>
      <c r="BD9" s="447"/>
      <c r="BE9" s="447"/>
      <c r="BF9" s="447"/>
      <c r="BG9" s="447"/>
      <c r="BH9" s="447"/>
      <c r="BI9" s="447"/>
      <c r="BJ9" s="447"/>
      <c r="BK9" s="447"/>
      <c r="BL9" s="447"/>
      <c r="BM9" s="448"/>
      <c r="BN9" s="466">
        <v>26471</v>
      </c>
      <c r="BO9" s="467"/>
      <c r="BP9" s="467"/>
      <c r="BQ9" s="467"/>
      <c r="BR9" s="467"/>
      <c r="BS9" s="467"/>
      <c r="BT9" s="467"/>
      <c r="BU9" s="468"/>
      <c r="BV9" s="466">
        <v>-31458</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8.6999999999999993</v>
      </c>
      <c r="CU9" s="437"/>
      <c r="CV9" s="437"/>
      <c r="CW9" s="437"/>
      <c r="CX9" s="437"/>
      <c r="CY9" s="437"/>
      <c r="CZ9" s="437"/>
      <c r="DA9" s="438"/>
      <c r="DB9" s="436">
        <v>5.8</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118</v>
      </c>
      <c r="M10" s="440"/>
      <c r="N10" s="440"/>
      <c r="O10" s="440"/>
      <c r="P10" s="440"/>
      <c r="Q10" s="441"/>
      <c r="R10" s="442">
        <v>6855</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120</v>
      </c>
      <c r="AV10" s="524"/>
      <c r="AW10" s="524"/>
      <c r="AX10" s="524"/>
      <c r="AY10" s="446" t="s">
        <v>121</v>
      </c>
      <c r="AZ10" s="447"/>
      <c r="BA10" s="447"/>
      <c r="BB10" s="447"/>
      <c r="BC10" s="447"/>
      <c r="BD10" s="447"/>
      <c r="BE10" s="447"/>
      <c r="BF10" s="447"/>
      <c r="BG10" s="447"/>
      <c r="BH10" s="447"/>
      <c r="BI10" s="447"/>
      <c r="BJ10" s="447"/>
      <c r="BK10" s="447"/>
      <c r="BL10" s="447"/>
      <c r="BM10" s="448"/>
      <c r="BN10" s="466">
        <v>241472</v>
      </c>
      <c r="BO10" s="467"/>
      <c r="BP10" s="467"/>
      <c r="BQ10" s="467"/>
      <c r="BR10" s="467"/>
      <c r="BS10" s="467"/>
      <c r="BT10" s="467"/>
      <c r="BU10" s="468"/>
      <c r="BV10" s="466">
        <v>17782</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105</v>
      </c>
      <c r="AV11" s="524"/>
      <c r="AW11" s="524"/>
      <c r="AX11" s="524"/>
      <c r="AY11" s="446" t="s">
        <v>126</v>
      </c>
      <c r="AZ11" s="447"/>
      <c r="BA11" s="447"/>
      <c r="BB11" s="447"/>
      <c r="BC11" s="447"/>
      <c r="BD11" s="447"/>
      <c r="BE11" s="447"/>
      <c r="BF11" s="447"/>
      <c r="BG11" s="447"/>
      <c r="BH11" s="447"/>
      <c r="BI11" s="447"/>
      <c r="BJ11" s="447"/>
      <c r="BK11" s="447"/>
      <c r="BL11" s="447"/>
      <c r="BM11" s="448"/>
      <c r="BN11" s="466">
        <v>64894</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x14ac:dyDescent="0.15">
      <c r="A12" s="187"/>
      <c r="B12" s="582" t="s">
        <v>130</v>
      </c>
      <c r="C12" s="583"/>
      <c r="D12" s="583"/>
      <c r="E12" s="583"/>
      <c r="F12" s="583"/>
      <c r="G12" s="583"/>
      <c r="H12" s="583"/>
      <c r="I12" s="583"/>
      <c r="J12" s="583"/>
      <c r="K12" s="584"/>
      <c r="L12" s="591" t="s">
        <v>131</v>
      </c>
      <c r="M12" s="592"/>
      <c r="N12" s="592"/>
      <c r="O12" s="592"/>
      <c r="P12" s="592"/>
      <c r="Q12" s="593"/>
      <c r="R12" s="594">
        <v>6257</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105</v>
      </c>
      <c r="AV12" s="524"/>
      <c r="AW12" s="524"/>
      <c r="AX12" s="524"/>
      <c r="AY12" s="446" t="s">
        <v>135</v>
      </c>
      <c r="AZ12" s="447"/>
      <c r="BA12" s="447"/>
      <c r="BB12" s="447"/>
      <c r="BC12" s="447"/>
      <c r="BD12" s="447"/>
      <c r="BE12" s="447"/>
      <c r="BF12" s="447"/>
      <c r="BG12" s="447"/>
      <c r="BH12" s="447"/>
      <c r="BI12" s="447"/>
      <c r="BJ12" s="447"/>
      <c r="BK12" s="447"/>
      <c r="BL12" s="447"/>
      <c r="BM12" s="448"/>
      <c r="BN12" s="466">
        <v>0</v>
      </c>
      <c r="BO12" s="467"/>
      <c r="BP12" s="467"/>
      <c r="BQ12" s="467"/>
      <c r="BR12" s="467"/>
      <c r="BS12" s="467"/>
      <c r="BT12" s="467"/>
      <c r="BU12" s="468"/>
      <c r="BV12" s="466">
        <v>0</v>
      </c>
      <c r="BW12" s="467"/>
      <c r="BX12" s="467"/>
      <c r="BY12" s="467"/>
      <c r="BZ12" s="467"/>
      <c r="CA12" s="467"/>
      <c r="CB12" s="467"/>
      <c r="CC12" s="468"/>
      <c r="CD12" s="475" t="s">
        <v>136</v>
      </c>
      <c r="CE12" s="476"/>
      <c r="CF12" s="476"/>
      <c r="CG12" s="476"/>
      <c r="CH12" s="476"/>
      <c r="CI12" s="476"/>
      <c r="CJ12" s="476"/>
      <c r="CK12" s="476"/>
      <c r="CL12" s="476"/>
      <c r="CM12" s="476"/>
      <c r="CN12" s="476"/>
      <c r="CO12" s="476"/>
      <c r="CP12" s="476"/>
      <c r="CQ12" s="476"/>
      <c r="CR12" s="476"/>
      <c r="CS12" s="477"/>
      <c r="CT12" s="579" t="s">
        <v>129</v>
      </c>
      <c r="CU12" s="580"/>
      <c r="CV12" s="580"/>
      <c r="CW12" s="580"/>
      <c r="CX12" s="580"/>
      <c r="CY12" s="580"/>
      <c r="CZ12" s="580"/>
      <c r="DA12" s="581"/>
      <c r="DB12" s="579" t="s">
        <v>137</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138</v>
      </c>
      <c r="N13" s="567"/>
      <c r="O13" s="567"/>
      <c r="P13" s="567"/>
      <c r="Q13" s="568"/>
      <c r="R13" s="569">
        <v>5791</v>
      </c>
      <c r="S13" s="570"/>
      <c r="T13" s="570"/>
      <c r="U13" s="570"/>
      <c r="V13" s="571"/>
      <c r="W13" s="557" t="s">
        <v>139</v>
      </c>
      <c r="X13" s="479"/>
      <c r="Y13" s="479"/>
      <c r="Z13" s="479"/>
      <c r="AA13" s="479"/>
      <c r="AB13" s="480"/>
      <c r="AC13" s="442">
        <v>398</v>
      </c>
      <c r="AD13" s="443"/>
      <c r="AE13" s="443"/>
      <c r="AF13" s="443"/>
      <c r="AG13" s="444"/>
      <c r="AH13" s="442">
        <v>435</v>
      </c>
      <c r="AI13" s="443"/>
      <c r="AJ13" s="443"/>
      <c r="AK13" s="443"/>
      <c r="AL13" s="445"/>
      <c r="AM13" s="535" t="s">
        <v>140</v>
      </c>
      <c r="AN13" s="440"/>
      <c r="AO13" s="440"/>
      <c r="AP13" s="440"/>
      <c r="AQ13" s="440"/>
      <c r="AR13" s="440"/>
      <c r="AS13" s="440"/>
      <c r="AT13" s="441"/>
      <c r="AU13" s="523" t="s">
        <v>141</v>
      </c>
      <c r="AV13" s="524"/>
      <c r="AW13" s="524"/>
      <c r="AX13" s="524"/>
      <c r="AY13" s="446" t="s">
        <v>142</v>
      </c>
      <c r="AZ13" s="447"/>
      <c r="BA13" s="447"/>
      <c r="BB13" s="447"/>
      <c r="BC13" s="447"/>
      <c r="BD13" s="447"/>
      <c r="BE13" s="447"/>
      <c r="BF13" s="447"/>
      <c r="BG13" s="447"/>
      <c r="BH13" s="447"/>
      <c r="BI13" s="447"/>
      <c r="BJ13" s="447"/>
      <c r="BK13" s="447"/>
      <c r="BL13" s="447"/>
      <c r="BM13" s="448"/>
      <c r="BN13" s="466">
        <v>332837</v>
      </c>
      <c r="BO13" s="467"/>
      <c r="BP13" s="467"/>
      <c r="BQ13" s="467"/>
      <c r="BR13" s="467"/>
      <c r="BS13" s="467"/>
      <c r="BT13" s="467"/>
      <c r="BU13" s="468"/>
      <c r="BV13" s="466">
        <v>-13676</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3.2</v>
      </c>
      <c r="CU13" s="437"/>
      <c r="CV13" s="437"/>
      <c r="CW13" s="437"/>
      <c r="CX13" s="437"/>
      <c r="CY13" s="437"/>
      <c r="CZ13" s="437"/>
      <c r="DA13" s="438"/>
      <c r="DB13" s="436">
        <v>2.5</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144</v>
      </c>
      <c r="M14" s="603"/>
      <c r="N14" s="603"/>
      <c r="O14" s="603"/>
      <c r="P14" s="603"/>
      <c r="Q14" s="604"/>
      <c r="R14" s="569">
        <v>6313</v>
      </c>
      <c r="S14" s="570"/>
      <c r="T14" s="570"/>
      <c r="U14" s="570"/>
      <c r="V14" s="571"/>
      <c r="W14" s="572"/>
      <c r="X14" s="482"/>
      <c r="Y14" s="482"/>
      <c r="Z14" s="482"/>
      <c r="AA14" s="482"/>
      <c r="AB14" s="483"/>
      <c r="AC14" s="562">
        <v>11.4</v>
      </c>
      <c r="AD14" s="563"/>
      <c r="AE14" s="563"/>
      <c r="AF14" s="563"/>
      <c r="AG14" s="564"/>
      <c r="AH14" s="562">
        <v>11.7</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t="s">
        <v>146</v>
      </c>
      <c r="CU14" s="574"/>
      <c r="CV14" s="574"/>
      <c r="CW14" s="574"/>
      <c r="CX14" s="574"/>
      <c r="CY14" s="574"/>
      <c r="CZ14" s="574"/>
      <c r="DA14" s="575"/>
      <c r="DB14" s="573" t="s">
        <v>129</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147</v>
      </c>
      <c r="N15" s="567"/>
      <c r="O15" s="567"/>
      <c r="P15" s="567"/>
      <c r="Q15" s="568"/>
      <c r="R15" s="569">
        <v>5907</v>
      </c>
      <c r="S15" s="570"/>
      <c r="T15" s="570"/>
      <c r="U15" s="570"/>
      <c r="V15" s="571"/>
      <c r="W15" s="557" t="s">
        <v>148</v>
      </c>
      <c r="X15" s="479"/>
      <c r="Y15" s="479"/>
      <c r="Z15" s="479"/>
      <c r="AA15" s="479"/>
      <c r="AB15" s="480"/>
      <c r="AC15" s="442">
        <v>1141</v>
      </c>
      <c r="AD15" s="443"/>
      <c r="AE15" s="443"/>
      <c r="AF15" s="443"/>
      <c r="AG15" s="444"/>
      <c r="AH15" s="442">
        <v>1289</v>
      </c>
      <c r="AI15" s="443"/>
      <c r="AJ15" s="443"/>
      <c r="AK15" s="443"/>
      <c r="AL15" s="445"/>
      <c r="AM15" s="535"/>
      <c r="AN15" s="440"/>
      <c r="AO15" s="440"/>
      <c r="AP15" s="440"/>
      <c r="AQ15" s="440"/>
      <c r="AR15" s="440"/>
      <c r="AS15" s="440"/>
      <c r="AT15" s="441"/>
      <c r="AU15" s="523"/>
      <c r="AV15" s="524"/>
      <c r="AW15" s="524"/>
      <c r="AX15" s="524"/>
      <c r="AY15" s="458" t="s">
        <v>149</v>
      </c>
      <c r="AZ15" s="459"/>
      <c r="BA15" s="459"/>
      <c r="BB15" s="459"/>
      <c r="BC15" s="459"/>
      <c r="BD15" s="459"/>
      <c r="BE15" s="459"/>
      <c r="BF15" s="459"/>
      <c r="BG15" s="459"/>
      <c r="BH15" s="459"/>
      <c r="BI15" s="459"/>
      <c r="BJ15" s="459"/>
      <c r="BK15" s="459"/>
      <c r="BL15" s="459"/>
      <c r="BM15" s="460"/>
      <c r="BN15" s="461">
        <v>899414</v>
      </c>
      <c r="BO15" s="462"/>
      <c r="BP15" s="462"/>
      <c r="BQ15" s="462"/>
      <c r="BR15" s="462"/>
      <c r="BS15" s="462"/>
      <c r="BT15" s="462"/>
      <c r="BU15" s="463"/>
      <c r="BV15" s="461">
        <v>914323</v>
      </c>
      <c r="BW15" s="462"/>
      <c r="BX15" s="462"/>
      <c r="BY15" s="462"/>
      <c r="BZ15" s="462"/>
      <c r="CA15" s="462"/>
      <c r="CB15" s="462"/>
      <c r="CC15" s="463"/>
      <c r="CD15" s="576" t="s">
        <v>150</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151</v>
      </c>
      <c r="M16" s="560"/>
      <c r="N16" s="560"/>
      <c r="O16" s="560"/>
      <c r="P16" s="560"/>
      <c r="Q16" s="561"/>
      <c r="R16" s="554" t="s">
        <v>152</v>
      </c>
      <c r="S16" s="555"/>
      <c r="T16" s="555"/>
      <c r="U16" s="555"/>
      <c r="V16" s="556"/>
      <c r="W16" s="572"/>
      <c r="X16" s="482"/>
      <c r="Y16" s="482"/>
      <c r="Z16" s="482"/>
      <c r="AA16" s="482"/>
      <c r="AB16" s="483"/>
      <c r="AC16" s="562">
        <v>32.700000000000003</v>
      </c>
      <c r="AD16" s="563"/>
      <c r="AE16" s="563"/>
      <c r="AF16" s="563"/>
      <c r="AG16" s="564"/>
      <c r="AH16" s="562">
        <v>34.5</v>
      </c>
      <c r="AI16" s="563"/>
      <c r="AJ16" s="563"/>
      <c r="AK16" s="563"/>
      <c r="AL16" s="565"/>
      <c r="AM16" s="535"/>
      <c r="AN16" s="440"/>
      <c r="AO16" s="440"/>
      <c r="AP16" s="440"/>
      <c r="AQ16" s="440"/>
      <c r="AR16" s="440"/>
      <c r="AS16" s="440"/>
      <c r="AT16" s="441"/>
      <c r="AU16" s="523"/>
      <c r="AV16" s="524"/>
      <c r="AW16" s="524"/>
      <c r="AX16" s="524"/>
      <c r="AY16" s="446" t="s">
        <v>153</v>
      </c>
      <c r="AZ16" s="447"/>
      <c r="BA16" s="447"/>
      <c r="BB16" s="447"/>
      <c r="BC16" s="447"/>
      <c r="BD16" s="447"/>
      <c r="BE16" s="447"/>
      <c r="BF16" s="447"/>
      <c r="BG16" s="447"/>
      <c r="BH16" s="447"/>
      <c r="BI16" s="447"/>
      <c r="BJ16" s="447"/>
      <c r="BK16" s="447"/>
      <c r="BL16" s="447"/>
      <c r="BM16" s="448"/>
      <c r="BN16" s="466">
        <v>1711064</v>
      </c>
      <c r="BO16" s="467"/>
      <c r="BP16" s="467"/>
      <c r="BQ16" s="467"/>
      <c r="BR16" s="467"/>
      <c r="BS16" s="467"/>
      <c r="BT16" s="467"/>
      <c r="BU16" s="468"/>
      <c r="BV16" s="466">
        <v>1680236</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154</v>
      </c>
      <c r="N17" s="552"/>
      <c r="O17" s="552"/>
      <c r="P17" s="552"/>
      <c r="Q17" s="553"/>
      <c r="R17" s="554" t="s">
        <v>155</v>
      </c>
      <c r="S17" s="555"/>
      <c r="T17" s="555"/>
      <c r="U17" s="555"/>
      <c r="V17" s="556"/>
      <c r="W17" s="557" t="s">
        <v>156</v>
      </c>
      <c r="X17" s="479"/>
      <c r="Y17" s="479"/>
      <c r="Z17" s="479"/>
      <c r="AA17" s="479"/>
      <c r="AB17" s="480"/>
      <c r="AC17" s="442">
        <v>1946</v>
      </c>
      <c r="AD17" s="443"/>
      <c r="AE17" s="443"/>
      <c r="AF17" s="443"/>
      <c r="AG17" s="444"/>
      <c r="AH17" s="442">
        <v>2008</v>
      </c>
      <c r="AI17" s="443"/>
      <c r="AJ17" s="443"/>
      <c r="AK17" s="443"/>
      <c r="AL17" s="445"/>
      <c r="AM17" s="535"/>
      <c r="AN17" s="440"/>
      <c r="AO17" s="440"/>
      <c r="AP17" s="440"/>
      <c r="AQ17" s="440"/>
      <c r="AR17" s="440"/>
      <c r="AS17" s="440"/>
      <c r="AT17" s="441"/>
      <c r="AU17" s="523"/>
      <c r="AV17" s="524"/>
      <c r="AW17" s="524"/>
      <c r="AX17" s="524"/>
      <c r="AY17" s="446" t="s">
        <v>157</v>
      </c>
      <c r="AZ17" s="447"/>
      <c r="BA17" s="447"/>
      <c r="BB17" s="447"/>
      <c r="BC17" s="447"/>
      <c r="BD17" s="447"/>
      <c r="BE17" s="447"/>
      <c r="BF17" s="447"/>
      <c r="BG17" s="447"/>
      <c r="BH17" s="447"/>
      <c r="BI17" s="447"/>
      <c r="BJ17" s="447"/>
      <c r="BK17" s="447"/>
      <c r="BL17" s="447"/>
      <c r="BM17" s="448"/>
      <c r="BN17" s="466">
        <v>1143442</v>
      </c>
      <c r="BO17" s="467"/>
      <c r="BP17" s="467"/>
      <c r="BQ17" s="467"/>
      <c r="BR17" s="467"/>
      <c r="BS17" s="467"/>
      <c r="BT17" s="467"/>
      <c r="BU17" s="468"/>
      <c r="BV17" s="466">
        <v>1167885</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158</v>
      </c>
      <c r="C18" s="529"/>
      <c r="D18" s="529"/>
      <c r="E18" s="530"/>
      <c r="F18" s="530"/>
      <c r="G18" s="530"/>
      <c r="H18" s="530"/>
      <c r="I18" s="530"/>
      <c r="J18" s="530"/>
      <c r="K18" s="530"/>
      <c r="L18" s="531">
        <v>15.74</v>
      </c>
      <c r="M18" s="531"/>
      <c r="N18" s="531"/>
      <c r="O18" s="531"/>
      <c r="P18" s="531"/>
      <c r="Q18" s="531"/>
      <c r="R18" s="532"/>
      <c r="S18" s="532"/>
      <c r="T18" s="532"/>
      <c r="U18" s="532"/>
      <c r="V18" s="533"/>
      <c r="W18" s="547"/>
      <c r="X18" s="548"/>
      <c r="Y18" s="548"/>
      <c r="Z18" s="548"/>
      <c r="AA18" s="548"/>
      <c r="AB18" s="558"/>
      <c r="AC18" s="430">
        <v>55.8</v>
      </c>
      <c r="AD18" s="431"/>
      <c r="AE18" s="431"/>
      <c r="AF18" s="431"/>
      <c r="AG18" s="534"/>
      <c r="AH18" s="430">
        <v>53.8</v>
      </c>
      <c r="AI18" s="431"/>
      <c r="AJ18" s="431"/>
      <c r="AK18" s="431"/>
      <c r="AL18" s="432"/>
      <c r="AM18" s="535"/>
      <c r="AN18" s="440"/>
      <c r="AO18" s="440"/>
      <c r="AP18" s="440"/>
      <c r="AQ18" s="440"/>
      <c r="AR18" s="440"/>
      <c r="AS18" s="440"/>
      <c r="AT18" s="441"/>
      <c r="AU18" s="523"/>
      <c r="AV18" s="524"/>
      <c r="AW18" s="524"/>
      <c r="AX18" s="524"/>
      <c r="AY18" s="446" t="s">
        <v>159</v>
      </c>
      <c r="AZ18" s="447"/>
      <c r="BA18" s="447"/>
      <c r="BB18" s="447"/>
      <c r="BC18" s="447"/>
      <c r="BD18" s="447"/>
      <c r="BE18" s="447"/>
      <c r="BF18" s="447"/>
      <c r="BG18" s="447"/>
      <c r="BH18" s="447"/>
      <c r="BI18" s="447"/>
      <c r="BJ18" s="447"/>
      <c r="BK18" s="447"/>
      <c r="BL18" s="447"/>
      <c r="BM18" s="448"/>
      <c r="BN18" s="466">
        <v>1843609</v>
      </c>
      <c r="BO18" s="467"/>
      <c r="BP18" s="467"/>
      <c r="BQ18" s="467"/>
      <c r="BR18" s="467"/>
      <c r="BS18" s="467"/>
      <c r="BT18" s="467"/>
      <c r="BU18" s="468"/>
      <c r="BV18" s="466">
        <v>1701313</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160</v>
      </c>
      <c r="C19" s="529"/>
      <c r="D19" s="529"/>
      <c r="E19" s="530"/>
      <c r="F19" s="530"/>
      <c r="G19" s="530"/>
      <c r="H19" s="530"/>
      <c r="I19" s="530"/>
      <c r="J19" s="530"/>
      <c r="K19" s="530"/>
      <c r="L19" s="536">
        <v>404</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161</v>
      </c>
      <c r="AZ19" s="447"/>
      <c r="BA19" s="447"/>
      <c r="BB19" s="447"/>
      <c r="BC19" s="447"/>
      <c r="BD19" s="447"/>
      <c r="BE19" s="447"/>
      <c r="BF19" s="447"/>
      <c r="BG19" s="447"/>
      <c r="BH19" s="447"/>
      <c r="BI19" s="447"/>
      <c r="BJ19" s="447"/>
      <c r="BK19" s="447"/>
      <c r="BL19" s="447"/>
      <c r="BM19" s="448"/>
      <c r="BN19" s="466">
        <v>2787126</v>
      </c>
      <c r="BO19" s="467"/>
      <c r="BP19" s="467"/>
      <c r="BQ19" s="467"/>
      <c r="BR19" s="467"/>
      <c r="BS19" s="467"/>
      <c r="BT19" s="467"/>
      <c r="BU19" s="468"/>
      <c r="BV19" s="466">
        <v>2488644</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162</v>
      </c>
      <c r="C20" s="529"/>
      <c r="D20" s="529"/>
      <c r="E20" s="530"/>
      <c r="F20" s="530"/>
      <c r="G20" s="530"/>
      <c r="H20" s="530"/>
      <c r="I20" s="530"/>
      <c r="J20" s="530"/>
      <c r="K20" s="530"/>
      <c r="L20" s="536">
        <v>2174</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163</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164</v>
      </c>
      <c r="C22" s="496"/>
      <c r="D22" s="497"/>
      <c r="E22" s="504" t="s">
        <v>1</v>
      </c>
      <c r="F22" s="479"/>
      <c r="G22" s="479"/>
      <c r="H22" s="479"/>
      <c r="I22" s="479"/>
      <c r="J22" s="479"/>
      <c r="K22" s="480"/>
      <c r="L22" s="504" t="s">
        <v>165</v>
      </c>
      <c r="M22" s="479"/>
      <c r="N22" s="479"/>
      <c r="O22" s="479"/>
      <c r="P22" s="480"/>
      <c r="Q22" s="489" t="s">
        <v>166</v>
      </c>
      <c r="R22" s="490"/>
      <c r="S22" s="490"/>
      <c r="T22" s="490"/>
      <c r="U22" s="490"/>
      <c r="V22" s="505"/>
      <c r="W22" s="507" t="s">
        <v>167</v>
      </c>
      <c r="X22" s="496"/>
      <c r="Y22" s="497"/>
      <c r="Z22" s="504" t="s">
        <v>1</v>
      </c>
      <c r="AA22" s="479"/>
      <c r="AB22" s="479"/>
      <c r="AC22" s="479"/>
      <c r="AD22" s="479"/>
      <c r="AE22" s="479"/>
      <c r="AF22" s="479"/>
      <c r="AG22" s="480"/>
      <c r="AH22" s="478" t="s">
        <v>168</v>
      </c>
      <c r="AI22" s="479"/>
      <c r="AJ22" s="479"/>
      <c r="AK22" s="479"/>
      <c r="AL22" s="480"/>
      <c r="AM22" s="478" t="s">
        <v>169</v>
      </c>
      <c r="AN22" s="484"/>
      <c r="AO22" s="484"/>
      <c r="AP22" s="484"/>
      <c r="AQ22" s="484"/>
      <c r="AR22" s="485"/>
      <c r="AS22" s="489" t="s">
        <v>166</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170</v>
      </c>
      <c r="AZ23" s="459"/>
      <c r="BA23" s="459"/>
      <c r="BB23" s="459"/>
      <c r="BC23" s="459"/>
      <c r="BD23" s="459"/>
      <c r="BE23" s="459"/>
      <c r="BF23" s="459"/>
      <c r="BG23" s="459"/>
      <c r="BH23" s="459"/>
      <c r="BI23" s="459"/>
      <c r="BJ23" s="459"/>
      <c r="BK23" s="459"/>
      <c r="BL23" s="459"/>
      <c r="BM23" s="460"/>
      <c r="BN23" s="466">
        <v>3242548</v>
      </c>
      <c r="BO23" s="467"/>
      <c r="BP23" s="467"/>
      <c r="BQ23" s="467"/>
      <c r="BR23" s="467"/>
      <c r="BS23" s="467"/>
      <c r="BT23" s="467"/>
      <c r="BU23" s="468"/>
      <c r="BV23" s="466">
        <v>3289947</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171</v>
      </c>
      <c r="F24" s="440"/>
      <c r="G24" s="440"/>
      <c r="H24" s="440"/>
      <c r="I24" s="440"/>
      <c r="J24" s="440"/>
      <c r="K24" s="441"/>
      <c r="L24" s="442">
        <v>1</v>
      </c>
      <c r="M24" s="443"/>
      <c r="N24" s="443"/>
      <c r="O24" s="443"/>
      <c r="P24" s="444"/>
      <c r="Q24" s="442">
        <v>6700</v>
      </c>
      <c r="R24" s="443"/>
      <c r="S24" s="443"/>
      <c r="T24" s="443"/>
      <c r="U24" s="443"/>
      <c r="V24" s="444"/>
      <c r="W24" s="508"/>
      <c r="X24" s="499"/>
      <c r="Y24" s="500"/>
      <c r="Z24" s="439" t="s">
        <v>172</v>
      </c>
      <c r="AA24" s="440"/>
      <c r="AB24" s="440"/>
      <c r="AC24" s="440"/>
      <c r="AD24" s="440"/>
      <c r="AE24" s="440"/>
      <c r="AF24" s="440"/>
      <c r="AG24" s="441"/>
      <c r="AH24" s="442">
        <v>57</v>
      </c>
      <c r="AI24" s="443"/>
      <c r="AJ24" s="443"/>
      <c r="AK24" s="443"/>
      <c r="AL24" s="444"/>
      <c r="AM24" s="442">
        <v>181146</v>
      </c>
      <c r="AN24" s="443"/>
      <c r="AO24" s="443"/>
      <c r="AP24" s="443"/>
      <c r="AQ24" s="443"/>
      <c r="AR24" s="444"/>
      <c r="AS24" s="442">
        <v>3178</v>
      </c>
      <c r="AT24" s="443"/>
      <c r="AU24" s="443"/>
      <c r="AV24" s="443"/>
      <c r="AW24" s="443"/>
      <c r="AX24" s="445"/>
      <c r="AY24" s="433" t="s">
        <v>173</v>
      </c>
      <c r="AZ24" s="434"/>
      <c r="BA24" s="434"/>
      <c r="BB24" s="434"/>
      <c r="BC24" s="434"/>
      <c r="BD24" s="434"/>
      <c r="BE24" s="434"/>
      <c r="BF24" s="434"/>
      <c r="BG24" s="434"/>
      <c r="BH24" s="434"/>
      <c r="BI24" s="434"/>
      <c r="BJ24" s="434"/>
      <c r="BK24" s="434"/>
      <c r="BL24" s="434"/>
      <c r="BM24" s="435"/>
      <c r="BN24" s="466">
        <v>1694579</v>
      </c>
      <c r="BO24" s="467"/>
      <c r="BP24" s="467"/>
      <c r="BQ24" s="467"/>
      <c r="BR24" s="467"/>
      <c r="BS24" s="467"/>
      <c r="BT24" s="467"/>
      <c r="BU24" s="468"/>
      <c r="BV24" s="466">
        <v>1625185</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174</v>
      </c>
      <c r="F25" s="440"/>
      <c r="G25" s="440"/>
      <c r="H25" s="440"/>
      <c r="I25" s="440"/>
      <c r="J25" s="440"/>
      <c r="K25" s="441"/>
      <c r="L25" s="442">
        <v>1</v>
      </c>
      <c r="M25" s="443"/>
      <c r="N25" s="443"/>
      <c r="O25" s="443"/>
      <c r="P25" s="444"/>
      <c r="Q25" s="442">
        <v>5400</v>
      </c>
      <c r="R25" s="443"/>
      <c r="S25" s="443"/>
      <c r="T25" s="443"/>
      <c r="U25" s="443"/>
      <c r="V25" s="444"/>
      <c r="W25" s="508"/>
      <c r="X25" s="499"/>
      <c r="Y25" s="500"/>
      <c r="Z25" s="439" t="s">
        <v>175</v>
      </c>
      <c r="AA25" s="440"/>
      <c r="AB25" s="440"/>
      <c r="AC25" s="440"/>
      <c r="AD25" s="440"/>
      <c r="AE25" s="440"/>
      <c r="AF25" s="440"/>
      <c r="AG25" s="441"/>
      <c r="AH25" s="442" t="s">
        <v>137</v>
      </c>
      <c r="AI25" s="443"/>
      <c r="AJ25" s="443"/>
      <c r="AK25" s="443"/>
      <c r="AL25" s="444"/>
      <c r="AM25" s="442" t="s">
        <v>146</v>
      </c>
      <c r="AN25" s="443"/>
      <c r="AO25" s="443"/>
      <c r="AP25" s="443"/>
      <c r="AQ25" s="443"/>
      <c r="AR25" s="444"/>
      <c r="AS25" s="442" t="s">
        <v>137</v>
      </c>
      <c r="AT25" s="443"/>
      <c r="AU25" s="443"/>
      <c r="AV25" s="443"/>
      <c r="AW25" s="443"/>
      <c r="AX25" s="445"/>
      <c r="AY25" s="458" t="s">
        <v>176</v>
      </c>
      <c r="AZ25" s="459"/>
      <c r="BA25" s="459"/>
      <c r="BB25" s="459"/>
      <c r="BC25" s="459"/>
      <c r="BD25" s="459"/>
      <c r="BE25" s="459"/>
      <c r="BF25" s="459"/>
      <c r="BG25" s="459"/>
      <c r="BH25" s="459"/>
      <c r="BI25" s="459"/>
      <c r="BJ25" s="459"/>
      <c r="BK25" s="459"/>
      <c r="BL25" s="459"/>
      <c r="BM25" s="460"/>
      <c r="BN25" s="461">
        <v>172196</v>
      </c>
      <c r="BO25" s="462"/>
      <c r="BP25" s="462"/>
      <c r="BQ25" s="462"/>
      <c r="BR25" s="462"/>
      <c r="BS25" s="462"/>
      <c r="BT25" s="462"/>
      <c r="BU25" s="463"/>
      <c r="BV25" s="461">
        <v>327003</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177</v>
      </c>
      <c r="F26" s="440"/>
      <c r="G26" s="440"/>
      <c r="H26" s="440"/>
      <c r="I26" s="440"/>
      <c r="J26" s="440"/>
      <c r="K26" s="441"/>
      <c r="L26" s="442">
        <v>1</v>
      </c>
      <c r="M26" s="443"/>
      <c r="N26" s="443"/>
      <c r="O26" s="443"/>
      <c r="P26" s="444"/>
      <c r="Q26" s="442">
        <v>5200</v>
      </c>
      <c r="R26" s="443"/>
      <c r="S26" s="443"/>
      <c r="T26" s="443"/>
      <c r="U26" s="443"/>
      <c r="V26" s="444"/>
      <c r="W26" s="508"/>
      <c r="X26" s="499"/>
      <c r="Y26" s="500"/>
      <c r="Z26" s="439" t="s">
        <v>178</v>
      </c>
      <c r="AA26" s="521"/>
      <c r="AB26" s="521"/>
      <c r="AC26" s="521"/>
      <c r="AD26" s="521"/>
      <c r="AE26" s="521"/>
      <c r="AF26" s="521"/>
      <c r="AG26" s="522"/>
      <c r="AH26" s="442" t="s">
        <v>128</v>
      </c>
      <c r="AI26" s="443"/>
      <c r="AJ26" s="443"/>
      <c r="AK26" s="443"/>
      <c r="AL26" s="444"/>
      <c r="AM26" s="442" t="s">
        <v>137</v>
      </c>
      <c r="AN26" s="443"/>
      <c r="AO26" s="443"/>
      <c r="AP26" s="443"/>
      <c r="AQ26" s="443"/>
      <c r="AR26" s="444"/>
      <c r="AS26" s="442" t="s">
        <v>146</v>
      </c>
      <c r="AT26" s="443"/>
      <c r="AU26" s="443"/>
      <c r="AV26" s="443"/>
      <c r="AW26" s="443"/>
      <c r="AX26" s="445"/>
      <c r="AY26" s="475" t="s">
        <v>179</v>
      </c>
      <c r="AZ26" s="476"/>
      <c r="BA26" s="476"/>
      <c r="BB26" s="476"/>
      <c r="BC26" s="476"/>
      <c r="BD26" s="476"/>
      <c r="BE26" s="476"/>
      <c r="BF26" s="476"/>
      <c r="BG26" s="476"/>
      <c r="BH26" s="476"/>
      <c r="BI26" s="476"/>
      <c r="BJ26" s="476"/>
      <c r="BK26" s="476"/>
      <c r="BL26" s="476"/>
      <c r="BM26" s="477"/>
      <c r="BN26" s="466" t="s">
        <v>146</v>
      </c>
      <c r="BO26" s="467"/>
      <c r="BP26" s="467"/>
      <c r="BQ26" s="467"/>
      <c r="BR26" s="467"/>
      <c r="BS26" s="467"/>
      <c r="BT26" s="467"/>
      <c r="BU26" s="468"/>
      <c r="BV26" s="466" t="s">
        <v>128</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180</v>
      </c>
      <c r="F27" s="440"/>
      <c r="G27" s="440"/>
      <c r="H27" s="440"/>
      <c r="I27" s="440"/>
      <c r="J27" s="440"/>
      <c r="K27" s="441"/>
      <c r="L27" s="442">
        <v>1</v>
      </c>
      <c r="M27" s="443"/>
      <c r="N27" s="443"/>
      <c r="O27" s="443"/>
      <c r="P27" s="444"/>
      <c r="Q27" s="442">
        <v>2850</v>
      </c>
      <c r="R27" s="443"/>
      <c r="S27" s="443"/>
      <c r="T27" s="443"/>
      <c r="U27" s="443"/>
      <c r="V27" s="444"/>
      <c r="W27" s="508"/>
      <c r="X27" s="499"/>
      <c r="Y27" s="500"/>
      <c r="Z27" s="439" t="s">
        <v>181</v>
      </c>
      <c r="AA27" s="440"/>
      <c r="AB27" s="440"/>
      <c r="AC27" s="440"/>
      <c r="AD27" s="440"/>
      <c r="AE27" s="440"/>
      <c r="AF27" s="440"/>
      <c r="AG27" s="441"/>
      <c r="AH27" s="442">
        <v>2</v>
      </c>
      <c r="AI27" s="443"/>
      <c r="AJ27" s="443"/>
      <c r="AK27" s="443"/>
      <c r="AL27" s="444"/>
      <c r="AM27" s="442" t="s">
        <v>182</v>
      </c>
      <c r="AN27" s="443"/>
      <c r="AO27" s="443"/>
      <c r="AP27" s="443"/>
      <c r="AQ27" s="443"/>
      <c r="AR27" s="444"/>
      <c r="AS27" s="442" t="s">
        <v>183</v>
      </c>
      <c r="AT27" s="443"/>
      <c r="AU27" s="443"/>
      <c r="AV27" s="443"/>
      <c r="AW27" s="443"/>
      <c r="AX27" s="445"/>
      <c r="AY27" s="472" t="s">
        <v>184</v>
      </c>
      <c r="AZ27" s="473"/>
      <c r="BA27" s="473"/>
      <c r="BB27" s="473"/>
      <c r="BC27" s="473"/>
      <c r="BD27" s="473"/>
      <c r="BE27" s="473"/>
      <c r="BF27" s="473"/>
      <c r="BG27" s="473"/>
      <c r="BH27" s="473"/>
      <c r="BI27" s="473"/>
      <c r="BJ27" s="473"/>
      <c r="BK27" s="473"/>
      <c r="BL27" s="473"/>
      <c r="BM27" s="474"/>
      <c r="BN27" s="469">
        <v>147067</v>
      </c>
      <c r="BO27" s="470"/>
      <c r="BP27" s="470"/>
      <c r="BQ27" s="470"/>
      <c r="BR27" s="470"/>
      <c r="BS27" s="470"/>
      <c r="BT27" s="470"/>
      <c r="BU27" s="471"/>
      <c r="BV27" s="469">
        <v>146820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185</v>
      </c>
      <c r="F28" s="440"/>
      <c r="G28" s="440"/>
      <c r="H28" s="440"/>
      <c r="I28" s="440"/>
      <c r="J28" s="440"/>
      <c r="K28" s="441"/>
      <c r="L28" s="442">
        <v>1</v>
      </c>
      <c r="M28" s="443"/>
      <c r="N28" s="443"/>
      <c r="O28" s="443"/>
      <c r="P28" s="444"/>
      <c r="Q28" s="442">
        <v>2250</v>
      </c>
      <c r="R28" s="443"/>
      <c r="S28" s="443"/>
      <c r="T28" s="443"/>
      <c r="U28" s="443"/>
      <c r="V28" s="444"/>
      <c r="W28" s="508"/>
      <c r="X28" s="499"/>
      <c r="Y28" s="500"/>
      <c r="Z28" s="439" t="s">
        <v>186</v>
      </c>
      <c r="AA28" s="440"/>
      <c r="AB28" s="440"/>
      <c r="AC28" s="440"/>
      <c r="AD28" s="440"/>
      <c r="AE28" s="440"/>
      <c r="AF28" s="440"/>
      <c r="AG28" s="441"/>
      <c r="AH28" s="442" t="s">
        <v>146</v>
      </c>
      <c r="AI28" s="443"/>
      <c r="AJ28" s="443"/>
      <c r="AK28" s="443"/>
      <c r="AL28" s="444"/>
      <c r="AM28" s="442" t="s">
        <v>146</v>
      </c>
      <c r="AN28" s="443"/>
      <c r="AO28" s="443"/>
      <c r="AP28" s="443"/>
      <c r="AQ28" s="443"/>
      <c r="AR28" s="444"/>
      <c r="AS28" s="442" t="s">
        <v>146</v>
      </c>
      <c r="AT28" s="443"/>
      <c r="AU28" s="443"/>
      <c r="AV28" s="443"/>
      <c r="AW28" s="443"/>
      <c r="AX28" s="445"/>
      <c r="AY28" s="449" t="s">
        <v>187</v>
      </c>
      <c r="AZ28" s="450"/>
      <c r="BA28" s="450"/>
      <c r="BB28" s="451"/>
      <c r="BC28" s="458" t="s">
        <v>48</v>
      </c>
      <c r="BD28" s="459"/>
      <c r="BE28" s="459"/>
      <c r="BF28" s="459"/>
      <c r="BG28" s="459"/>
      <c r="BH28" s="459"/>
      <c r="BI28" s="459"/>
      <c r="BJ28" s="459"/>
      <c r="BK28" s="459"/>
      <c r="BL28" s="459"/>
      <c r="BM28" s="460"/>
      <c r="BN28" s="461">
        <v>2609222</v>
      </c>
      <c r="BO28" s="462"/>
      <c r="BP28" s="462"/>
      <c r="BQ28" s="462"/>
      <c r="BR28" s="462"/>
      <c r="BS28" s="462"/>
      <c r="BT28" s="462"/>
      <c r="BU28" s="463"/>
      <c r="BV28" s="461">
        <v>2367750</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188</v>
      </c>
      <c r="F29" s="440"/>
      <c r="G29" s="440"/>
      <c r="H29" s="440"/>
      <c r="I29" s="440"/>
      <c r="J29" s="440"/>
      <c r="K29" s="441"/>
      <c r="L29" s="442">
        <v>6</v>
      </c>
      <c r="M29" s="443"/>
      <c r="N29" s="443"/>
      <c r="O29" s="443"/>
      <c r="P29" s="444"/>
      <c r="Q29" s="442">
        <v>2100</v>
      </c>
      <c r="R29" s="443"/>
      <c r="S29" s="443"/>
      <c r="T29" s="443"/>
      <c r="U29" s="443"/>
      <c r="V29" s="444"/>
      <c r="W29" s="509"/>
      <c r="X29" s="510"/>
      <c r="Y29" s="511"/>
      <c r="Z29" s="439" t="s">
        <v>189</v>
      </c>
      <c r="AA29" s="440"/>
      <c r="AB29" s="440"/>
      <c r="AC29" s="440"/>
      <c r="AD29" s="440"/>
      <c r="AE29" s="440"/>
      <c r="AF29" s="440"/>
      <c r="AG29" s="441"/>
      <c r="AH29" s="442">
        <v>59</v>
      </c>
      <c r="AI29" s="443"/>
      <c r="AJ29" s="443"/>
      <c r="AK29" s="443"/>
      <c r="AL29" s="444"/>
      <c r="AM29" s="442">
        <v>188590</v>
      </c>
      <c r="AN29" s="443"/>
      <c r="AO29" s="443"/>
      <c r="AP29" s="443"/>
      <c r="AQ29" s="443"/>
      <c r="AR29" s="444"/>
      <c r="AS29" s="442">
        <v>3196</v>
      </c>
      <c r="AT29" s="443"/>
      <c r="AU29" s="443"/>
      <c r="AV29" s="443"/>
      <c r="AW29" s="443"/>
      <c r="AX29" s="445"/>
      <c r="AY29" s="452"/>
      <c r="AZ29" s="453"/>
      <c r="BA29" s="453"/>
      <c r="BB29" s="454"/>
      <c r="BC29" s="446" t="s">
        <v>190</v>
      </c>
      <c r="BD29" s="447"/>
      <c r="BE29" s="447"/>
      <c r="BF29" s="447"/>
      <c r="BG29" s="447"/>
      <c r="BH29" s="447"/>
      <c r="BI29" s="447"/>
      <c r="BJ29" s="447"/>
      <c r="BK29" s="447"/>
      <c r="BL29" s="447"/>
      <c r="BM29" s="448"/>
      <c r="BN29" s="466">
        <v>538743</v>
      </c>
      <c r="BO29" s="467"/>
      <c r="BP29" s="467"/>
      <c r="BQ29" s="467"/>
      <c r="BR29" s="467"/>
      <c r="BS29" s="467"/>
      <c r="BT29" s="467"/>
      <c r="BU29" s="468"/>
      <c r="BV29" s="466">
        <v>488316</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191</v>
      </c>
      <c r="X30" s="519"/>
      <c r="Y30" s="519"/>
      <c r="Z30" s="519"/>
      <c r="AA30" s="519"/>
      <c r="AB30" s="519"/>
      <c r="AC30" s="519"/>
      <c r="AD30" s="519"/>
      <c r="AE30" s="519"/>
      <c r="AF30" s="519"/>
      <c r="AG30" s="520"/>
      <c r="AH30" s="430">
        <v>97.4</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667779</v>
      </c>
      <c r="BO30" s="470"/>
      <c r="BP30" s="470"/>
      <c r="BQ30" s="470"/>
      <c r="BR30" s="470"/>
      <c r="BS30" s="470"/>
      <c r="BT30" s="470"/>
      <c r="BU30" s="471"/>
      <c r="BV30" s="469">
        <v>486554</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198</v>
      </c>
      <c r="D33" s="429"/>
      <c r="E33" s="428" t="s">
        <v>199</v>
      </c>
      <c r="F33" s="428"/>
      <c r="G33" s="428"/>
      <c r="H33" s="428"/>
      <c r="I33" s="428"/>
      <c r="J33" s="428"/>
      <c r="K33" s="428"/>
      <c r="L33" s="428"/>
      <c r="M33" s="428"/>
      <c r="N33" s="428"/>
      <c r="O33" s="428"/>
      <c r="P33" s="428"/>
      <c r="Q33" s="428"/>
      <c r="R33" s="428"/>
      <c r="S33" s="428"/>
      <c r="T33" s="216"/>
      <c r="U33" s="429" t="s">
        <v>200</v>
      </c>
      <c r="V33" s="429"/>
      <c r="W33" s="428" t="s">
        <v>199</v>
      </c>
      <c r="X33" s="428"/>
      <c r="Y33" s="428"/>
      <c r="Z33" s="428"/>
      <c r="AA33" s="428"/>
      <c r="AB33" s="428"/>
      <c r="AC33" s="428"/>
      <c r="AD33" s="428"/>
      <c r="AE33" s="428"/>
      <c r="AF33" s="428"/>
      <c r="AG33" s="428"/>
      <c r="AH33" s="428"/>
      <c r="AI33" s="428"/>
      <c r="AJ33" s="428"/>
      <c r="AK33" s="428"/>
      <c r="AL33" s="216"/>
      <c r="AM33" s="429" t="s">
        <v>201</v>
      </c>
      <c r="AN33" s="429"/>
      <c r="AO33" s="428" t="s">
        <v>202</v>
      </c>
      <c r="AP33" s="428"/>
      <c r="AQ33" s="428"/>
      <c r="AR33" s="428"/>
      <c r="AS33" s="428"/>
      <c r="AT33" s="428"/>
      <c r="AU33" s="428"/>
      <c r="AV33" s="428"/>
      <c r="AW33" s="428"/>
      <c r="AX33" s="428"/>
      <c r="AY33" s="428"/>
      <c r="AZ33" s="428"/>
      <c r="BA33" s="428"/>
      <c r="BB33" s="428"/>
      <c r="BC33" s="428"/>
      <c r="BD33" s="217"/>
      <c r="BE33" s="428" t="s">
        <v>203</v>
      </c>
      <c r="BF33" s="428"/>
      <c r="BG33" s="428" t="s">
        <v>204</v>
      </c>
      <c r="BH33" s="428"/>
      <c r="BI33" s="428"/>
      <c r="BJ33" s="428"/>
      <c r="BK33" s="428"/>
      <c r="BL33" s="428"/>
      <c r="BM33" s="428"/>
      <c r="BN33" s="428"/>
      <c r="BO33" s="428"/>
      <c r="BP33" s="428"/>
      <c r="BQ33" s="428"/>
      <c r="BR33" s="428"/>
      <c r="BS33" s="428"/>
      <c r="BT33" s="428"/>
      <c r="BU33" s="428"/>
      <c r="BV33" s="217"/>
      <c r="BW33" s="429" t="s">
        <v>203</v>
      </c>
      <c r="BX33" s="429"/>
      <c r="BY33" s="428" t="s">
        <v>205</v>
      </c>
      <c r="BZ33" s="428"/>
      <c r="CA33" s="428"/>
      <c r="CB33" s="428"/>
      <c r="CC33" s="428"/>
      <c r="CD33" s="428"/>
      <c r="CE33" s="428"/>
      <c r="CF33" s="428"/>
      <c r="CG33" s="428"/>
      <c r="CH33" s="428"/>
      <c r="CI33" s="428"/>
      <c r="CJ33" s="428"/>
      <c r="CK33" s="428"/>
      <c r="CL33" s="428"/>
      <c r="CM33" s="428"/>
      <c r="CN33" s="216"/>
      <c r="CO33" s="429" t="s">
        <v>206</v>
      </c>
      <c r="CP33" s="429"/>
      <c r="CQ33" s="428" t="s">
        <v>207</v>
      </c>
      <c r="CR33" s="428"/>
      <c r="CS33" s="428"/>
      <c r="CT33" s="428"/>
      <c r="CU33" s="428"/>
      <c r="CV33" s="428"/>
      <c r="CW33" s="428"/>
      <c r="CX33" s="428"/>
      <c r="CY33" s="428"/>
      <c r="CZ33" s="428"/>
      <c r="DA33" s="428"/>
      <c r="DB33" s="428"/>
      <c r="DC33" s="428"/>
      <c r="DD33" s="428"/>
      <c r="DE33" s="428"/>
      <c r="DF33" s="216"/>
      <c r="DG33" s="427" t="s">
        <v>208</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3</v>
      </c>
      <c r="V34" s="425"/>
      <c r="W34" s="424" t="str">
        <f>IF('各会計、関係団体の財政状況及び健全化判断比率'!B28="","",'各会計、関係団体の財政状況及び健全化判断比率'!B28)</f>
        <v>国民健康保険特別会計</v>
      </c>
      <c r="X34" s="424"/>
      <c r="Y34" s="424"/>
      <c r="Z34" s="424"/>
      <c r="AA34" s="424"/>
      <c r="AB34" s="424"/>
      <c r="AC34" s="424"/>
      <c r="AD34" s="424"/>
      <c r="AE34" s="424"/>
      <c r="AF34" s="424"/>
      <c r="AG34" s="424"/>
      <c r="AH34" s="424"/>
      <c r="AI34" s="424"/>
      <c r="AJ34" s="424"/>
      <c r="AK34" s="424"/>
      <c r="AL34" s="214"/>
      <c r="AM34" s="425">
        <f>IF(AO34="","",MAX(C34:D43,U34:V43)+1)</f>
        <v>6</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f>IF(BG34="","",MAX(C34:D43,U34:V43,AM34:AN43)+1)</f>
        <v>7</v>
      </c>
      <c r="BF34" s="425"/>
      <c r="BG34" s="424" t="str">
        <f>IF('各会計、関係団体の財政状況及び健全化判断比率'!B32="","",'各会計、関係団体の財政状況及び健全化判断比率'!B32)</f>
        <v>公共下水道事業特別会計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9</v>
      </c>
      <c r="BX34" s="425"/>
      <c r="BY34" s="424" t="str">
        <f>IF('各会計、関係団体の財政状況及び健全化判断比率'!B68="","",'各会計、関係団体の財政状況及び健全化判断比率'!B68)</f>
        <v>桑名広域清掃事業組合(一般会計)</v>
      </c>
      <c r="BZ34" s="424"/>
      <c r="CA34" s="424"/>
      <c r="CB34" s="424"/>
      <c r="CC34" s="424"/>
      <c r="CD34" s="424"/>
      <c r="CE34" s="424"/>
      <c r="CF34" s="424"/>
      <c r="CG34" s="424"/>
      <c r="CH34" s="424"/>
      <c r="CI34" s="424"/>
      <c r="CJ34" s="424"/>
      <c r="CK34" s="424"/>
      <c r="CL34" s="424"/>
      <c r="CM34" s="424"/>
      <c r="CN34" s="214"/>
      <c r="CO34" s="425">
        <f>IF(CQ34="","",MAX(C34:D43,U34:V43,AM34:AN43,BE34:BF43,BW34:BX43)+1)</f>
        <v>19</v>
      </c>
      <c r="CP34" s="425"/>
      <c r="CQ34" s="424" t="str">
        <f>IF('各会計、関係団体の財政状況及び健全化判断比率'!BS7="","",'各会計、関係団体の財政状況及び健全化判断比率'!BS7)</f>
        <v>木曽岬町土地開発公社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土地取得特別会計</v>
      </c>
      <c r="F35" s="424"/>
      <c r="G35" s="424"/>
      <c r="H35" s="424"/>
      <c r="I35" s="424"/>
      <c r="J35" s="424"/>
      <c r="K35" s="424"/>
      <c r="L35" s="424"/>
      <c r="M35" s="424"/>
      <c r="N35" s="424"/>
      <c r="O35" s="424"/>
      <c r="P35" s="424"/>
      <c r="Q35" s="424"/>
      <c r="R35" s="424"/>
      <c r="S35" s="424"/>
      <c r="T35" s="214"/>
      <c r="U35" s="425">
        <f>IF(W35="","",U34+1)</f>
        <v>4</v>
      </c>
      <c r="V35" s="425"/>
      <c r="W35" s="424" t="str">
        <f>IF('各会計、関係団体の財政状況及び健全化判断比率'!B29="","",'各会計、関係団体の財政状況及び健全化判断比率'!B29)</f>
        <v>介護保険特別会計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8</v>
      </c>
      <c r="BF35" s="425"/>
      <c r="BG35" s="424" t="str">
        <f>IF('各会計、関係団体の財政状況及び健全化判断比率'!B33="","",'各会計、関係団体の財政状況及び健全化判断比率'!B33)</f>
        <v>農業集落排水事業特別会計</v>
      </c>
      <c r="BH35" s="424"/>
      <c r="BI35" s="424"/>
      <c r="BJ35" s="424"/>
      <c r="BK35" s="424"/>
      <c r="BL35" s="424"/>
      <c r="BM35" s="424"/>
      <c r="BN35" s="424"/>
      <c r="BO35" s="424"/>
      <c r="BP35" s="424"/>
      <c r="BQ35" s="424"/>
      <c r="BR35" s="424"/>
      <c r="BS35" s="424"/>
      <c r="BT35" s="424"/>
      <c r="BU35" s="424"/>
      <c r="BV35" s="214"/>
      <c r="BW35" s="425">
        <f t="shared" ref="BW35:BW43" si="2">IF(BY35="","",BW34+1)</f>
        <v>10</v>
      </c>
      <c r="BX35" s="425"/>
      <c r="BY35" s="424" t="str">
        <f>IF('各会計、関係団体の財政状況及び健全化判断比率'!B69="","",'各会計、関係団体の財政状況及び健全化判断比率'!B69)</f>
        <v>桑名広域清掃事業組合（ごみ処理施設整備事業特別会計）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5</v>
      </c>
      <c r="V36" s="425"/>
      <c r="W36" s="424" t="str">
        <f>IF('各会計、関係団体の財政状況及び健全化判断比率'!B30="","",'各会計、関係団体の財政状況及び健全化判断比率'!B30)</f>
        <v>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11</v>
      </c>
      <c r="BX36" s="425"/>
      <c r="BY36" s="424" t="str">
        <f>IF('各会計、関係団体の財政状況及び健全化判断比率'!B70="","",'各会計、関係団体の財政状況及び健全化判断比率'!B70)</f>
        <v>三重県市町総合事務組合（一般会計）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12</v>
      </c>
      <c r="BX37" s="425"/>
      <c r="BY37" s="424" t="str">
        <f>IF('各会計、関係団体の財政状況及び健全化判断比率'!B71="","",'各会計、関係団体の財政状況及び健全化判断比率'!B71)</f>
        <v>三重県市町総合事務組合（共同研修特別会計）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13</v>
      </c>
      <c r="BX38" s="425"/>
      <c r="BY38" s="424" t="str">
        <f>IF('各会計、関係団体の財政状況及び健全化判断比率'!B72="","",'各会計、関係団体の財政状況及び健全化判断比率'!B72)</f>
        <v>三重県市町総合事務組合（デジタル地図特別会計）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14</v>
      </c>
      <c r="BX39" s="425"/>
      <c r="BY39" s="424" t="str">
        <f>IF('各会計、関係団体の財政状況及び健全化判断比率'!B73="","",'各会計、関係団体の財政状況及び健全化判断比率'!B73)</f>
        <v>三重県市町総合事務組合（物品特別会計）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15</v>
      </c>
      <c r="BX40" s="425"/>
      <c r="BY40" s="424" t="str">
        <f>IF('各会計、関係団体の財政状況及び健全化判断比率'!B74="","",'各会計、関係団体の財政状況及び健全化判断比率'!B74)</f>
        <v>三重県市町総合事務組合（退職手当特別会計）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16</v>
      </c>
      <c r="BX41" s="425"/>
      <c r="BY41" s="424" t="str">
        <f>IF('各会計、関係団体の財政状況及び健全化判断比率'!B75="","",'各会計、関係団体の財政状況及び健全化判断比率'!B75)</f>
        <v>三重県市町総合事務組合（消防救急無線特別会計）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17</v>
      </c>
      <c r="BX42" s="425"/>
      <c r="BY42" s="424" t="str">
        <f>IF('各会計、関係団体の財政状況及び健全化判断比率'!B76="","",'各会計、関係団体の財政状況及び健全化判断比率'!B76)</f>
        <v>三重県市町総合事務組合（公平委員会特別会計）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18</v>
      </c>
      <c r="BX43" s="425"/>
      <c r="BY43" s="424" t="str">
        <f>IF('各会計、関係団体の財政状況及び健全化判断比率'!B77="","",'各会計、関係団体の財政状況及び健全化判断比率'!B77)</f>
        <v>桑名・員弁広域連合（一般会計）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Nh+2+dtPrjophIB31TzZwz1tSjgx1pwee6/bqdPFgvZyJ92IFfGdWyZ4ss+9F/p0ekVfHmdq78S1IPMVZurCtA==" saltValue="LsTkjdJ1ffnMtUZtPn+aF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31" zoomScale="70" zoomScaleNormal="70" zoomScaleSheetLayoutView="100" workbookViewId="0">
      <selection activeCell="J49" sqref="J49"/>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15">
      <c r="A34" s="22"/>
      <c r="B34" s="31"/>
      <c r="C34" s="1249" t="s">
        <v>576</v>
      </c>
      <c r="D34" s="1249"/>
      <c r="E34" s="1250"/>
      <c r="F34" s="32">
        <v>43.03</v>
      </c>
      <c r="G34" s="33">
        <v>44.46</v>
      </c>
      <c r="H34" s="33">
        <v>44.18</v>
      </c>
      <c r="I34" s="33">
        <v>45.09</v>
      </c>
      <c r="J34" s="34">
        <v>45.68</v>
      </c>
      <c r="K34" s="22"/>
      <c r="L34" s="22"/>
      <c r="M34" s="22"/>
      <c r="N34" s="22"/>
      <c r="O34" s="22"/>
      <c r="P34" s="22"/>
    </row>
    <row r="35" spans="1:16" ht="39" customHeight="1" x14ac:dyDescent="0.15">
      <c r="A35" s="22"/>
      <c r="B35" s="35"/>
      <c r="C35" s="1243" t="s">
        <v>577</v>
      </c>
      <c r="D35" s="1244"/>
      <c r="E35" s="1245"/>
      <c r="F35" s="36">
        <v>7.63</v>
      </c>
      <c r="G35" s="37">
        <v>4.47</v>
      </c>
      <c r="H35" s="37">
        <v>6.21</v>
      </c>
      <c r="I35" s="37">
        <v>4.76</v>
      </c>
      <c r="J35" s="38">
        <v>6.09</v>
      </c>
      <c r="K35" s="22"/>
      <c r="L35" s="22"/>
      <c r="M35" s="22"/>
      <c r="N35" s="22"/>
      <c r="O35" s="22"/>
      <c r="P35" s="22"/>
    </row>
    <row r="36" spans="1:16" ht="39" customHeight="1" x14ac:dyDescent="0.15">
      <c r="A36" s="22"/>
      <c r="B36" s="35"/>
      <c r="C36" s="1243" t="s">
        <v>578</v>
      </c>
      <c r="D36" s="1244"/>
      <c r="E36" s="1245"/>
      <c r="F36" s="36">
        <v>2.39</v>
      </c>
      <c r="G36" s="37">
        <v>1.64</v>
      </c>
      <c r="H36" s="37">
        <v>0.56999999999999995</v>
      </c>
      <c r="I36" s="37">
        <v>1.1100000000000001</v>
      </c>
      <c r="J36" s="38">
        <v>0.8</v>
      </c>
      <c r="K36" s="22"/>
      <c r="L36" s="22"/>
      <c r="M36" s="22"/>
      <c r="N36" s="22"/>
      <c r="O36" s="22"/>
      <c r="P36" s="22"/>
    </row>
    <row r="37" spans="1:16" ht="39" customHeight="1" x14ac:dyDescent="0.15">
      <c r="A37" s="22"/>
      <c r="B37" s="35"/>
      <c r="C37" s="1243" t="s">
        <v>579</v>
      </c>
      <c r="D37" s="1244"/>
      <c r="E37" s="1245"/>
      <c r="F37" s="36">
        <v>1.38</v>
      </c>
      <c r="G37" s="37">
        <v>1.34</v>
      </c>
      <c r="H37" s="37">
        <v>0.99</v>
      </c>
      <c r="I37" s="37">
        <v>0.42</v>
      </c>
      <c r="J37" s="38">
        <v>0.56000000000000005</v>
      </c>
      <c r="K37" s="22"/>
      <c r="L37" s="22"/>
      <c r="M37" s="22"/>
      <c r="N37" s="22"/>
      <c r="O37" s="22"/>
      <c r="P37" s="22"/>
    </row>
    <row r="38" spans="1:16" ht="39" customHeight="1" x14ac:dyDescent="0.15">
      <c r="A38" s="22"/>
      <c r="B38" s="35"/>
      <c r="C38" s="1243" t="s">
        <v>580</v>
      </c>
      <c r="D38" s="1244"/>
      <c r="E38" s="1245"/>
      <c r="F38" s="36">
        <v>0.14000000000000001</v>
      </c>
      <c r="G38" s="37">
        <v>0.13</v>
      </c>
      <c r="H38" s="37">
        <v>0.23</v>
      </c>
      <c r="I38" s="37">
        <v>0.16</v>
      </c>
      <c r="J38" s="38">
        <v>0.15</v>
      </c>
      <c r="K38" s="22"/>
      <c r="L38" s="22"/>
      <c r="M38" s="22"/>
      <c r="N38" s="22"/>
      <c r="O38" s="22"/>
      <c r="P38" s="22"/>
    </row>
    <row r="39" spans="1:16" ht="39" customHeight="1" x14ac:dyDescent="0.15">
      <c r="A39" s="22"/>
      <c r="B39" s="35"/>
      <c r="C39" s="1243" t="s">
        <v>581</v>
      </c>
      <c r="D39" s="1244"/>
      <c r="E39" s="1245"/>
      <c r="F39" s="36">
        <v>0.15</v>
      </c>
      <c r="G39" s="37">
        <v>0.63</v>
      </c>
      <c r="H39" s="37">
        <v>0.21</v>
      </c>
      <c r="I39" s="37">
        <v>0.26</v>
      </c>
      <c r="J39" s="38">
        <v>0.06</v>
      </c>
      <c r="K39" s="22"/>
      <c r="L39" s="22"/>
      <c r="M39" s="22"/>
      <c r="N39" s="22"/>
      <c r="O39" s="22"/>
      <c r="P39" s="22"/>
    </row>
    <row r="40" spans="1:16" ht="39" customHeight="1" x14ac:dyDescent="0.15">
      <c r="A40" s="22"/>
      <c r="B40" s="35"/>
      <c r="C40" s="1243" t="s">
        <v>582</v>
      </c>
      <c r="D40" s="1244"/>
      <c r="E40" s="1245"/>
      <c r="F40" s="36">
        <v>0.02</v>
      </c>
      <c r="G40" s="37">
        <v>0.02</v>
      </c>
      <c r="H40" s="37">
        <v>7.0000000000000007E-2</v>
      </c>
      <c r="I40" s="37">
        <v>0.08</v>
      </c>
      <c r="J40" s="38">
        <v>0.02</v>
      </c>
      <c r="K40" s="22"/>
      <c r="L40" s="22"/>
      <c r="M40" s="22"/>
      <c r="N40" s="22"/>
      <c r="O40" s="22"/>
      <c r="P40" s="22"/>
    </row>
    <row r="41" spans="1:16" ht="39" customHeight="1" x14ac:dyDescent="0.15">
      <c r="A41" s="22"/>
      <c r="B41" s="35"/>
      <c r="C41" s="1243" t="s">
        <v>583</v>
      </c>
      <c r="D41" s="1244"/>
      <c r="E41" s="1245"/>
      <c r="F41" s="36">
        <v>0</v>
      </c>
      <c r="G41" s="37">
        <v>0</v>
      </c>
      <c r="H41" s="37">
        <v>0</v>
      </c>
      <c r="I41" s="37">
        <v>0</v>
      </c>
      <c r="J41" s="38">
        <v>0</v>
      </c>
      <c r="K41" s="22"/>
      <c r="L41" s="22"/>
      <c r="M41" s="22"/>
      <c r="N41" s="22"/>
      <c r="O41" s="22"/>
      <c r="P41" s="22"/>
    </row>
    <row r="42" spans="1:16" ht="39" customHeight="1" x14ac:dyDescent="0.15">
      <c r="A42" s="22"/>
      <c r="B42" s="39"/>
      <c r="C42" s="1243" t="s">
        <v>584</v>
      </c>
      <c r="D42" s="1244"/>
      <c r="E42" s="1245"/>
      <c r="F42" s="36" t="s">
        <v>527</v>
      </c>
      <c r="G42" s="37" t="s">
        <v>527</v>
      </c>
      <c r="H42" s="37" t="s">
        <v>527</v>
      </c>
      <c r="I42" s="37" t="s">
        <v>527</v>
      </c>
      <c r="J42" s="38" t="s">
        <v>527</v>
      </c>
      <c r="K42" s="22"/>
      <c r="L42" s="22"/>
      <c r="M42" s="22"/>
      <c r="N42" s="22"/>
      <c r="O42" s="22"/>
      <c r="P42" s="22"/>
    </row>
    <row r="43" spans="1:16" ht="39" customHeight="1" thickBot="1" x14ac:dyDescent="0.2">
      <c r="A43" s="22"/>
      <c r="B43" s="40"/>
      <c r="C43" s="1246" t="s">
        <v>585</v>
      </c>
      <c r="D43" s="1247"/>
      <c r="E43" s="1248"/>
      <c r="F43" s="41" t="s">
        <v>527</v>
      </c>
      <c r="G43" s="42" t="s">
        <v>527</v>
      </c>
      <c r="H43" s="42" t="s">
        <v>527</v>
      </c>
      <c r="I43" s="42" t="s">
        <v>527</v>
      </c>
      <c r="J43" s="43" t="s">
        <v>527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uTTYMn4WgZzmIxd/i6yEEgrHIjyvVTUtgtgM5VomszJmqUUoaQalDa1OQk2pczIwV1dZ9nA98pXu7QfZWNwiqw==" saltValue="OOGk7q2LK6CAyXGphrA6z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3" zoomScale="70" zoomScaleNormal="70" zoomScaleSheetLayoutView="55" workbookViewId="0">
      <selection activeCell="J49" sqref="J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15">
      <c r="A45" s="48"/>
      <c r="B45" s="1269" t="s">
        <v>11</v>
      </c>
      <c r="C45" s="1270"/>
      <c r="D45" s="58"/>
      <c r="E45" s="1275" t="s">
        <v>12</v>
      </c>
      <c r="F45" s="1275"/>
      <c r="G45" s="1275"/>
      <c r="H45" s="1275"/>
      <c r="I45" s="1275"/>
      <c r="J45" s="1276"/>
      <c r="K45" s="59">
        <v>118</v>
      </c>
      <c r="L45" s="60">
        <v>102</v>
      </c>
      <c r="M45" s="60">
        <v>116</v>
      </c>
      <c r="N45" s="60">
        <v>145</v>
      </c>
      <c r="O45" s="61">
        <v>178</v>
      </c>
      <c r="P45" s="48"/>
      <c r="Q45" s="48"/>
      <c r="R45" s="48"/>
      <c r="S45" s="48"/>
      <c r="T45" s="48"/>
      <c r="U45" s="48"/>
    </row>
    <row r="46" spans="1:21" ht="30.75" customHeight="1" x14ac:dyDescent="0.15">
      <c r="A46" s="48"/>
      <c r="B46" s="1271"/>
      <c r="C46" s="1272"/>
      <c r="D46" s="62"/>
      <c r="E46" s="1253" t="s">
        <v>13</v>
      </c>
      <c r="F46" s="1253"/>
      <c r="G46" s="1253"/>
      <c r="H46" s="1253"/>
      <c r="I46" s="1253"/>
      <c r="J46" s="1254"/>
      <c r="K46" s="63" t="s">
        <v>527</v>
      </c>
      <c r="L46" s="64" t="s">
        <v>527</v>
      </c>
      <c r="M46" s="64" t="s">
        <v>527</v>
      </c>
      <c r="N46" s="64" t="s">
        <v>527</v>
      </c>
      <c r="O46" s="65" t="s">
        <v>527</v>
      </c>
      <c r="P46" s="48"/>
      <c r="Q46" s="48"/>
      <c r="R46" s="48"/>
      <c r="S46" s="48"/>
      <c r="T46" s="48"/>
      <c r="U46" s="48"/>
    </row>
    <row r="47" spans="1:21" ht="30.75" customHeight="1" x14ac:dyDescent="0.15">
      <c r="A47" s="48"/>
      <c r="B47" s="1271"/>
      <c r="C47" s="1272"/>
      <c r="D47" s="62"/>
      <c r="E47" s="1253" t="s">
        <v>14</v>
      </c>
      <c r="F47" s="1253"/>
      <c r="G47" s="1253"/>
      <c r="H47" s="1253"/>
      <c r="I47" s="1253"/>
      <c r="J47" s="1254"/>
      <c r="K47" s="63" t="s">
        <v>527</v>
      </c>
      <c r="L47" s="64" t="s">
        <v>527</v>
      </c>
      <c r="M47" s="64" t="s">
        <v>527</v>
      </c>
      <c r="N47" s="64" t="s">
        <v>527</v>
      </c>
      <c r="O47" s="65" t="s">
        <v>527</v>
      </c>
      <c r="P47" s="48"/>
      <c r="Q47" s="48"/>
      <c r="R47" s="48"/>
      <c r="S47" s="48"/>
      <c r="T47" s="48"/>
      <c r="U47" s="48"/>
    </row>
    <row r="48" spans="1:21" ht="30.75" customHeight="1" x14ac:dyDescent="0.15">
      <c r="A48" s="48"/>
      <c r="B48" s="1271"/>
      <c r="C48" s="1272"/>
      <c r="D48" s="62"/>
      <c r="E48" s="1253" t="s">
        <v>15</v>
      </c>
      <c r="F48" s="1253"/>
      <c r="G48" s="1253"/>
      <c r="H48" s="1253"/>
      <c r="I48" s="1253"/>
      <c r="J48" s="1254"/>
      <c r="K48" s="63">
        <v>208</v>
      </c>
      <c r="L48" s="64">
        <v>206</v>
      </c>
      <c r="M48" s="64">
        <v>198</v>
      </c>
      <c r="N48" s="64">
        <v>188</v>
      </c>
      <c r="O48" s="65">
        <v>181</v>
      </c>
      <c r="P48" s="48"/>
      <c r="Q48" s="48"/>
      <c r="R48" s="48"/>
      <c r="S48" s="48"/>
      <c r="T48" s="48"/>
      <c r="U48" s="48"/>
    </row>
    <row r="49" spans="1:21" ht="30.75" customHeight="1" x14ac:dyDescent="0.15">
      <c r="A49" s="48"/>
      <c r="B49" s="1271"/>
      <c r="C49" s="1272"/>
      <c r="D49" s="62"/>
      <c r="E49" s="1253" t="s">
        <v>16</v>
      </c>
      <c r="F49" s="1253"/>
      <c r="G49" s="1253"/>
      <c r="H49" s="1253"/>
      <c r="I49" s="1253"/>
      <c r="J49" s="1254"/>
      <c r="K49" s="63">
        <v>43</v>
      </c>
      <c r="L49" s="64">
        <v>31</v>
      </c>
      <c r="M49" s="64">
        <v>11</v>
      </c>
      <c r="N49" s="64">
        <v>5</v>
      </c>
      <c r="O49" s="65">
        <v>1</v>
      </c>
      <c r="P49" s="48"/>
      <c r="Q49" s="48"/>
      <c r="R49" s="48"/>
      <c r="S49" s="48"/>
      <c r="T49" s="48"/>
      <c r="U49" s="48"/>
    </row>
    <row r="50" spans="1:21" ht="30.75" customHeight="1" x14ac:dyDescent="0.15">
      <c r="A50" s="48"/>
      <c r="B50" s="1271"/>
      <c r="C50" s="1272"/>
      <c r="D50" s="62"/>
      <c r="E50" s="1253" t="s">
        <v>17</v>
      </c>
      <c r="F50" s="1253"/>
      <c r="G50" s="1253"/>
      <c r="H50" s="1253"/>
      <c r="I50" s="1253"/>
      <c r="J50" s="1254"/>
      <c r="K50" s="63" t="s">
        <v>527</v>
      </c>
      <c r="L50" s="64" t="s">
        <v>527</v>
      </c>
      <c r="M50" s="64" t="s">
        <v>527</v>
      </c>
      <c r="N50" s="64" t="s">
        <v>527</v>
      </c>
      <c r="O50" s="65" t="s">
        <v>527</v>
      </c>
      <c r="P50" s="48"/>
      <c r="Q50" s="48"/>
      <c r="R50" s="48"/>
      <c r="S50" s="48"/>
      <c r="T50" s="48"/>
      <c r="U50" s="48"/>
    </row>
    <row r="51" spans="1:21" ht="30.75" customHeight="1" x14ac:dyDescent="0.15">
      <c r="A51" s="48"/>
      <c r="B51" s="1273"/>
      <c r="C51" s="1274"/>
      <c r="D51" s="66"/>
      <c r="E51" s="1253" t="s">
        <v>18</v>
      </c>
      <c r="F51" s="1253"/>
      <c r="G51" s="1253"/>
      <c r="H51" s="1253"/>
      <c r="I51" s="1253"/>
      <c r="J51" s="1254"/>
      <c r="K51" s="63" t="s">
        <v>527</v>
      </c>
      <c r="L51" s="64" t="s">
        <v>527</v>
      </c>
      <c r="M51" s="64" t="s">
        <v>527</v>
      </c>
      <c r="N51" s="64" t="s">
        <v>527</v>
      </c>
      <c r="O51" s="65" t="s">
        <v>527</v>
      </c>
      <c r="P51" s="48"/>
      <c r="Q51" s="48"/>
      <c r="R51" s="48"/>
      <c r="S51" s="48"/>
      <c r="T51" s="48"/>
      <c r="U51" s="48"/>
    </row>
    <row r="52" spans="1:21" ht="30.75" customHeight="1" x14ac:dyDescent="0.15">
      <c r="A52" s="48"/>
      <c r="B52" s="1251" t="s">
        <v>19</v>
      </c>
      <c r="C52" s="1252"/>
      <c r="D52" s="66"/>
      <c r="E52" s="1253" t="s">
        <v>20</v>
      </c>
      <c r="F52" s="1253"/>
      <c r="G52" s="1253"/>
      <c r="H52" s="1253"/>
      <c r="I52" s="1253"/>
      <c r="J52" s="1254"/>
      <c r="K52" s="63">
        <v>296</v>
      </c>
      <c r="L52" s="64">
        <v>294</v>
      </c>
      <c r="M52" s="64">
        <v>295</v>
      </c>
      <c r="N52" s="64">
        <v>275</v>
      </c>
      <c r="O52" s="65">
        <v>277</v>
      </c>
      <c r="P52" s="48"/>
      <c r="Q52" s="48"/>
      <c r="R52" s="48"/>
      <c r="S52" s="48"/>
      <c r="T52" s="48"/>
      <c r="U52" s="48"/>
    </row>
    <row r="53" spans="1:21" ht="30.75" customHeight="1" thickBot="1" x14ac:dyDescent="0.2">
      <c r="A53" s="48"/>
      <c r="B53" s="1255" t="s">
        <v>21</v>
      </c>
      <c r="C53" s="1256"/>
      <c r="D53" s="67"/>
      <c r="E53" s="1257" t="s">
        <v>22</v>
      </c>
      <c r="F53" s="1257"/>
      <c r="G53" s="1257"/>
      <c r="H53" s="1257"/>
      <c r="I53" s="1257"/>
      <c r="J53" s="1258"/>
      <c r="K53" s="68">
        <v>73</v>
      </c>
      <c r="L53" s="69">
        <v>45</v>
      </c>
      <c r="M53" s="69">
        <v>30</v>
      </c>
      <c r="N53" s="69">
        <v>63</v>
      </c>
      <c r="O53" s="70">
        <v>83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x14ac:dyDescent="0.2">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x14ac:dyDescent="0.15">
      <c r="B57" s="1259" t="s">
        <v>25</v>
      </c>
      <c r="C57" s="1260"/>
      <c r="D57" s="1263" t="s">
        <v>26</v>
      </c>
      <c r="E57" s="1264"/>
      <c r="F57" s="1264"/>
      <c r="G57" s="1264"/>
      <c r="H57" s="1264"/>
      <c r="I57" s="1264"/>
      <c r="J57" s="1265"/>
      <c r="K57" s="83"/>
      <c r="L57" s="84"/>
      <c r="M57" s="84"/>
      <c r="N57" s="84"/>
      <c r="O57" s="85"/>
    </row>
    <row r="58" spans="1:21" ht="31.5" customHeight="1" thickBot="1" x14ac:dyDescent="0.2">
      <c r="B58" s="1261"/>
      <c r="C58" s="1262"/>
      <c r="D58" s="1266" t="s">
        <v>27</v>
      </c>
      <c r="E58" s="1267"/>
      <c r="F58" s="1267"/>
      <c r="G58" s="1267"/>
      <c r="H58" s="1267"/>
      <c r="I58" s="1267"/>
      <c r="J58" s="1268"/>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CAA4aEADHQxRtkiDCSUHCexpapP5+t3tYRANSP2b9ql3Q3y8QZwHiJ0FBzXb6kZmrsxm+/2ZhAg67UCtQQxJg==" saltValue="1LY9BJQ/FI7UzmaZYpZNt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topLeftCell="A32" zoomScale="70" zoomScaleNormal="70" zoomScaleSheetLayoutView="100" workbookViewId="0">
      <selection activeCell="J49" sqref="J49"/>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569</v>
      </c>
      <c r="J40" s="100" t="s">
        <v>570</v>
      </c>
      <c r="K40" s="100" t="s">
        <v>571</v>
      </c>
      <c r="L40" s="100" t="s">
        <v>572</v>
      </c>
      <c r="M40" s="101" t="s">
        <v>573</v>
      </c>
    </row>
    <row r="41" spans="2:13" ht="27.75" customHeight="1" x14ac:dyDescent="0.15">
      <c r="B41" s="1289" t="s">
        <v>30</v>
      </c>
      <c r="C41" s="1290"/>
      <c r="D41" s="102"/>
      <c r="E41" s="1291" t="s">
        <v>31</v>
      </c>
      <c r="F41" s="1291"/>
      <c r="G41" s="1291"/>
      <c r="H41" s="1292"/>
      <c r="I41" s="103">
        <v>1846</v>
      </c>
      <c r="J41" s="104">
        <v>2942</v>
      </c>
      <c r="K41" s="104">
        <v>3179</v>
      </c>
      <c r="L41" s="104">
        <v>3290</v>
      </c>
      <c r="M41" s="105">
        <v>3235</v>
      </c>
    </row>
    <row r="42" spans="2:13" ht="27.75" customHeight="1" x14ac:dyDescent="0.15">
      <c r="B42" s="1279"/>
      <c r="C42" s="1280"/>
      <c r="D42" s="106"/>
      <c r="E42" s="1283" t="s">
        <v>32</v>
      </c>
      <c r="F42" s="1283"/>
      <c r="G42" s="1283"/>
      <c r="H42" s="1284"/>
      <c r="I42" s="107" t="s">
        <v>527</v>
      </c>
      <c r="J42" s="108" t="s">
        <v>527</v>
      </c>
      <c r="K42" s="108" t="s">
        <v>527</v>
      </c>
      <c r="L42" s="108" t="s">
        <v>527</v>
      </c>
      <c r="M42" s="109" t="s">
        <v>527</v>
      </c>
    </row>
    <row r="43" spans="2:13" ht="27.75" customHeight="1" x14ac:dyDescent="0.15">
      <c r="B43" s="1279"/>
      <c r="C43" s="1280"/>
      <c r="D43" s="106"/>
      <c r="E43" s="1283" t="s">
        <v>33</v>
      </c>
      <c r="F43" s="1283"/>
      <c r="G43" s="1283"/>
      <c r="H43" s="1284"/>
      <c r="I43" s="107">
        <v>1251</v>
      </c>
      <c r="J43" s="108">
        <v>1091</v>
      </c>
      <c r="K43" s="108">
        <v>933</v>
      </c>
      <c r="L43" s="108">
        <v>802</v>
      </c>
      <c r="M43" s="109">
        <v>749</v>
      </c>
    </row>
    <row r="44" spans="2:13" ht="27.75" customHeight="1" x14ac:dyDescent="0.15">
      <c r="B44" s="1279"/>
      <c r="C44" s="1280"/>
      <c r="D44" s="106"/>
      <c r="E44" s="1283" t="s">
        <v>34</v>
      </c>
      <c r="F44" s="1283"/>
      <c r="G44" s="1283"/>
      <c r="H44" s="1284"/>
      <c r="I44" s="107">
        <v>131</v>
      </c>
      <c r="J44" s="108">
        <v>96</v>
      </c>
      <c r="K44" s="108">
        <v>65</v>
      </c>
      <c r="L44" s="108">
        <v>246</v>
      </c>
      <c r="M44" s="109">
        <v>455</v>
      </c>
    </row>
    <row r="45" spans="2:13" ht="27.75" customHeight="1" x14ac:dyDescent="0.15">
      <c r="B45" s="1279"/>
      <c r="C45" s="1280"/>
      <c r="D45" s="106"/>
      <c r="E45" s="1283" t="s">
        <v>35</v>
      </c>
      <c r="F45" s="1283"/>
      <c r="G45" s="1283"/>
      <c r="H45" s="1284"/>
      <c r="I45" s="107" t="s">
        <v>527</v>
      </c>
      <c r="J45" s="108">
        <v>3</v>
      </c>
      <c r="K45" s="108">
        <v>60</v>
      </c>
      <c r="L45" s="108" t="s">
        <v>527</v>
      </c>
      <c r="M45" s="109" t="s">
        <v>527</v>
      </c>
    </row>
    <row r="46" spans="2:13" ht="27.75" customHeight="1" x14ac:dyDescent="0.15">
      <c r="B46" s="1279"/>
      <c r="C46" s="1280"/>
      <c r="D46" s="110"/>
      <c r="E46" s="1283" t="s">
        <v>36</v>
      </c>
      <c r="F46" s="1283"/>
      <c r="G46" s="1283"/>
      <c r="H46" s="1284"/>
      <c r="I46" s="107" t="s">
        <v>527</v>
      </c>
      <c r="J46" s="108" t="s">
        <v>527</v>
      </c>
      <c r="K46" s="108" t="s">
        <v>527</v>
      </c>
      <c r="L46" s="108" t="s">
        <v>527</v>
      </c>
      <c r="M46" s="109" t="s">
        <v>527</v>
      </c>
    </row>
    <row r="47" spans="2:13" ht="27.75" customHeight="1" x14ac:dyDescent="0.15">
      <c r="B47" s="1279"/>
      <c r="C47" s="1280"/>
      <c r="D47" s="111"/>
      <c r="E47" s="1293" t="s">
        <v>37</v>
      </c>
      <c r="F47" s="1294"/>
      <c r="G47" s="1294"/>
      <c r="H47" s="1295"/>
      <c r="I47" s="107" t="s">
        <v>527</v>
      </c>
      <c r="J47" s="108" t="s">
        <v>527</v>
      </c>
      <c r="K47" s="108" t="s">
        <v>527</v>
      </c>
      <c r="L47" s="108" t="s">
        <v>527</v>
      </c>
      <c r="M47" s="109" t="s">
        <v>527</v>
      </c>
    </row>
    <row r="48" spans="2:13" ht="27.75" customHeight="1" x14ac:dyDescent="0.15">
      <c r="B48" s="1279"/>
      <c r="C48" s="1280"/>
      <c r="D48" s="106"/>
      <c r="E48" s="1283" t="s">
        <v>38</v>
      </c>
      <c r="F48" s="1283"/>
      <c r="G48" s="1283"/>
      <c r="H48" s="1284"/>
      <c r="I48" s="107" t="s">
        <v>527</v>
      </c>
      <c r="J48" s="108" t="s">
        <v>527</v>
      </c>
      <c r="K48" s="108" t="s">
        <v>527</v>
      </c>
      <c r="L48" s="108" t="s">
        <v>527</v>
      </c>
      <c r="M48" s="109" t="s">
        <v>527</v>
      </c>
    </row>
    <row r="49" spans="2:13" ht="27.75" customHeight="1" x14ac:dyDescent="0.15">
      <c r="B49" s="1281"/>
      <c r="C49" s="1282"/>
      <c r="D49" s="106"/>
      <c r="E49" s="1283" t="s">
        <v>39</v>
      </c>
      <c r="F49" s="1283"/>
      <c r="G49" s="1283"/>
      <c r="H49" s="1284"/>
      <c r="I49" s="107" t="s">
        <v>527</v>
      </c>
      <c r="J49" s="108" t="s">
        <v>527</v>
      </c>
      <c r="K49" s="108" t="s">
        <v>527</v>
      </c>
      <c r="L49" s="108" t="s">
        <v>527</v>
      </c>
      <c r="M49" s="109" t="s">
        <v>527</v>
      </c>
    </row>
    <row r="50" spans="2:13" ht="27.75" customHeight="1" x14ac:dyDescent="0.15">
      <c r="B50" s="1277" t="s">
        <v>40</v>
      </c>
      <c r="C50" s="1278"/>
      <c r="D50" s="112"/>
      <c r="E50" s="1283" t="s">
        <v>41</v>
      </c>
      <c r="F50" s="1283"/>
      <c r="G50" s="1283"/>
      <c r="H50" s="1284"/>
      <c r="I50" s="107">
        <v>4591</v>
      </c>
      <c r="J50" s="108">
        <v>4380</v>
      </c>
      <c r="K50" s="108">
        <v>3499</v>
      </c>
      <c r="L50" s="108">
        <v>3659</v>
      </c>
      <c r="M50" s="109">
        <v>4077</v>
      </c>
    </row>
    <row r="51" spans="2:13" ht="27.75" customHeight="1" x14ac:dyDescent="0.15">
      <c r="B51" s="1279"/>
      <c r="C51" s="1280"/>
      <c r="D51" s="106"/>
      <c r="E51" s="1283" t="s">
        <v>42</v>
      </c>
      <c r="F51" s="1283"/>
      <c r="G51" s="1283"/>
      <c r="H51" s="1284"/>
      <c r="I51" s="107" t="s">
        <v>527</v>
      </c>
      <c r="J51" s="108" t="s">
        <v>527</v>
      </c>
      <c r="K51" s="108" t="s">
        <v>527</v>
      </c>
      <c r="L51" s="108" t="s">
        <v>527</v>
      </c>
      <c r="M51" s="109" t="s">
        <v>527</v>
      </c>
    </row>
    <row r="52" spans="2:13" ht="27.75" customHeight="1" x14ac:dyDescent="0.15">
      <c r="B52" s="1281"/>
      <c r="C52" s="1282"/>
      <c r="D52" s="106"/>
      <c r="E52" s="1283" t="s">
        <v>43</v>
      </c>
      <c r="F52" s="1283"/>
      <c r="G52" s="1283"/>
      <c r="H52" s="1284"/>
      <c r="I52" s="107">
        <v>2982</v>
      </c>
      <c r="J52" s="108">
        <v>3587</v>
      </c>
      <c r="K52" s="108">
        <v>3542</v>
      </c>
      <c r="L52" s="108">
        <v>3558</v>
      </c>
      <c r="M52" s="109">
        <v>3579</v>
      </c>
    </row>
    <row r="53" spans="2:13" ht="27.75" customHeight="1" thickBot="1" x14ac:dyDescent="0.2">
      <c r="B53" s="1285" t="s">
        <v>44</v>
      </c>
      <c r="C53" s="1286"/>
      <c r="D53" s="113"/>
      <c r="E53" s="1287" t="s">
        <v>45</v>
      </c>
      <c r="F53" s="1287"/>
      <c r="G53" s="1287"/>
      <c r="H53" s="1288"/>
      <c r="I53" s="114">
        <v>-4345</v>
      </c>
      <c r="J53" s="115">
        <v>-3835</v>
      </c>
      <c r="K53" s="115">
        <v>-2803</v>
      </c>
      <c r="L53" s="115">
        <v>-2879</v>
      </c>
      <c r="M53" s="116">
        <v>-3217</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IWFck4KAZEIPSdepMPF5qj7UIky/3sL3FBTykpLdk6f+cEz+fI7xdF5HxnNNl/rTAxeJfgDrIBcRzZ4GDY0EdA==" saltValue="N+xD1m6lrqjwCqy1jfoB/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3" zoomScale="40" zoomScaleNormal="40" zoomScaleSheetLayoutView="100" workbookViewId="0">
      <selection activeCell="J49" sqref="J4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571</v>
      </c>
      <c r="G54" s="125" t="s">
        <v>572</v>
      </c>
      <c r="H54" s="126" t="s">
        <v>573</v>
      </c>
    </row>
    <row r="55" spans="2:8" ht="52.5" customHeight="1" x14ac:dyDescent="0.15">
      <c r="B55" s="127"/>
      <c r="C55" s="1304" t="s">
        <v>48</v>
      </c>
      <c r="D55" s="1304"/>
      <c r="E55" s="1305"/>
      <c r="F55" s="128">
        <v>2280</v>
      </c>
      <c r="G55" s="128">
        <v>2368</v>
      </c>
      <c r="H55" s="129">
        <v>2609</v>
      </c>
    </row>
    <row r="56" spans="2:8" ht="52.5" customHeight="1" x14ac:dyDescent="0.15">
      <c r="B56" s="130"/>
      <c r="C56" s="1306" t="s">
        <v>49</v>
      </c>
      <c r="D56" s="1306"/>
      <c r="E56" s="1307"/>
      <c r="F56" s="131">
        <v>467</v>
      </c>
      <c r="G56" s="131">
        <v>488</v>
      </c>
      <c r="H56" s="132">
        <v>539</v>
      </c>
    </row>
    <row r="57" spans="2:8" ht="53.25" customHeight="1" x14ac:dyDescent="0.15">
      <c r="B57" s="130"/>
      <c r="C57" s="1308" t="s">
        <v>50</v>
      </c>
      <c r="D57" s="1308"/>
      <c r="E57" s="1309"/>
      <c r="F57" s="133">
        <v>436</v>
      </c>
      <c r="G57" s="133">
        <v>487</v>
      </c>
      <c r="H57" s="134">
        <v>668</v>
      </c>
    </row>
    <row r="58" spans="2:8" ht="45.75" customHeight="1" x14ac:dyDescent="0.15">
      <c r="B58" s="135"/>
      <c r="C58" s="1296" t="s">
        <v>606</v>
      </c>
      <c r="D58" s="1297"/>
      <c r="E58" s="1298"/>
      <c r="F58" s="136">
        <v>310</v>
      </c>
      <c r="G58" s="136">
        <v>311</v>
      </c>
      <c r="H58" s="137">
        <v>312</v>
      </c>
    </row>
    <row r="59" spans="2:8" ht="45.75" customHeight="1" x14ac:dyDescent="0.15">
      <c r="B59" s="135"/>
      <c r="C59" s="1296" t="s">
        <v>608</v>
      </c>
      <c r="D59" s="1297"/>
      <c r="E59" s="1298"/>
      <c r="F59" s="136">
        <v>12</v>
      </c>
      <c r="G59" s="136">
        <v>62</v>
      </c>
      <c r="H59" s="137">
        <v>237</v>
      </c>
    </row>
    <row r="60" spans="2:8" ht="45.75" customHeight="1" x14ac:dyDescent="0.15">
      <c r="B60" s="135"/>
      <c r="C60" s="1296" t="s">
        <v>607</v>
      </c>
      <c r="D60" s="1297"/>
      <c r="E60" s="1298"/>
      <c r="F60" s="136">
        <v>65</v>
      </c>
      <c r="G60" s="136">
        <v>65</v>
      </c>
      <c r="H60" s="137">
        <v>66</v>
      </c>
    </row>
    <row r="61" spans="2:8" ht="45.75" customHeight="1" x14ac:dyDescent="0.15">
      <c r="B61" s="135"/>
      <c r="C61" s="1296" t="s">
        <v>609</v>
      </c>
      <c r="D61" s="1297"/>
      <c r="E61" s="1298"/>
      <c r="F61" s="136">
        <v>32</v>
      </c>
      <c r="G61" s="136">
        <v>32</v>
      </c>
      <c r="H61" s="137">
        <v>32</v>
      </c>
    </row>
    <row r="62" spans="2:8" ht="45.75" customHeight="1" thickBot="1" x14ac:dyDescent="0.2">
      <c r="B62" s="138"/>
      <c r="C62" s="1299" t="s">
        <v>610</v>
      </c>
      <c r="D62" s="1300"/>
      <c r="E62" s="1301"/>
      <c r="F62" s="139">
        <v>7</v>
      </c>
      <c r="G62" s="139">
        <v>7</v>
      </c>
      <c r="H62" s="140">
        <v>7</v>
      </c>
    </row>
    <row r="63" spans="2:8" ht="52.5" customHeight="1" thickBot="1" x14ac:dyDescent="0.2">
      <c r="B63" s="141"/>
      <c r="C63" s="1302" t="s">
        <v>51</v>
      </c>
      <c r="D63" s="1302"/>
      <c r="E63" s="1303"/>
      <c r="F63" s="142">
        <v>3183</v>
      </c>
      <c r="G63" s="142">
        <v>3343</v>
      </c>
      <c r="H63" s="143">
        <v>3816</v>
      </c>
    </row>
    <row r="64" spans="2:8" ht="15" customHeight="1" x14ac:dyDescent="0.15"/>
  </sheetData>
  <sheetProtection algorithmName="SHA-512" hashValue="h55vsVwOCLtiPVIRIdb+dB3HS0jCRy78EBtzgmWJF7PQQpamttbWPSngmKPFXD9GiNSAdXXOyw/Gb1BcocIbwg==" saltValue="aneeqLnkxzi9BNyLDwrl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D22" zoomScale="85" zoomScaleNormal="85" zoomScaleSheetLayoutView="55" workbookViewId="0">
      <selection activeCell="AN43" sqref="AN43:DC47"/>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616</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616</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617</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618</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18" t="s">
        <v>629</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5"/>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5"/>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5"/>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5"/>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619</v>
      </c>
    </row>
    <row r="50" spans="1:109" x14ac:dyDescent="0.15">
      <c r="B50" s="395"/>
      <c r="G50" s="1310"/>
      <c r="H50" s="1310"/>
      <c r="I50" s="1310"/>
      <c r="J50" s="1310"/>
      <c r="K50" s="405"/>
      <c r="L50" s="405"/>
      <c r="M50" s="406"/>
      <c r="N50" s="406"/>
      <c r="AN50" s="1328"/>
      <c r="AO50" s="1329"/>
      <c r="AP50" s="1329"/>
      <c r="AQ50" s="1329"/>
      <c r="AR50" s="1329"/>
      <c r="AS50" s="1329"/>
      <c r="AT50" s="1329"/>
      <c r="AU50" s="1329"/>
      <c r="AV50" s="1329"/>
      <c r="AW50" s="1329"/>
      <c r="AX50" s="1329"/>
      <c r="AY50" s="1329"/>
      <c r="AZ50" s="1329"/>
      <c r="BA50" s="1329"/>
      <c r="BB50" s="1329"/>
      <c r="BC50" s="1329"/>
      <c r="BD50" s="1329"/>
      <c r="BE50" s="1329"/>
      <c r="BF50" s="1329"/>
      <c r="BG50" s="1329"/>
      <c r="BH50" s="1329"/>
      <c r="BI50" s="1329"/>
      <c r="BJ50" s="1329"/>
      <c r="BK50" s="1329"/>
      <c r="BL50" s="1329"/>
      <c r="BM50" s="1329"/>
      <c r="BN50" s="1329"/>
      <c r="BO50" s="1330"/>
      <c r="BP50" s="1316" t="s">
        <v>569</v>
      </c>
      <c r="BQ50" s="1316"/>
      <c r="BR50" s="1316"/>
      <c r="BS50" s="1316"/>
      <c r="BT50" s="1316"/>
      <c r="BU50" s="1316"/>
      <c r="BV50" s="1316"/>
      <c r="BW50" s="1316"/>
      <c r="BX50" s="1316" t="s">
        <v>570</v>
      </c>
      <c r="BY50" s="1316"/>
      <c r="BZ50" s="1316"/>
      <c r="CA50" s="1316"/>
      <c r="CB50" s="1316"/>
      <c r="CC50" s="1316"/>
      <c r="CD50" s="1316"/>
      <c r="CE50" s="1316"/>
      <c r="CF50" s="1316" t="s">
        <v>571</v>
      </c>
      <c r="CG50" s="1316"/>
      <c r="CH50" s="1316"/>
      <c r="CI50" s="1316"/>
      <c r="CJ50" s="1316"/>
      <c r="CK50" s="1316"/>
      <c r="CL50" s="1316"/>
      <c r="CM50" s="1316"/>
      <c r="CN50" s="1316" t="s">
        <v>572</v>
      </c>
      <c r="CO50" s="1316"/>
      <c r="CP50" s="1316"/>
      <c r="CQ50" s="1316"/>
      <c r="CR50" s="1316"/>
      <c r="CS50" s="1316"/>
      <c r="CT50" s="1316"/>
      <c r="CU50" s="1316"/>
      <c r="CV50" s="1316" t="s">
        <v>573</v>
      </c>
      <c r="CW50" s="1316"/>
      <c r="CX50" s="1316"/>
      <c r="CY50" s="1316"/>
      <c r="CZ50" s="1316"/>
      <c r="DA50" s="1316"/>
      <c r="DB50" s="1316"/>
      <c r="DC50" s="1316"/>
    </row>
    <row r="51" spans="1:109" ht="13.5" customHeight="1" x14ac:dyDescent="0.15">
      <c r="B51" s="395"/>
      <c r="G51" s="1327"/>
      <c r="H51" s="1327"/>
      <c r="I51" s="1331"/>
      <c r="J51" s="1331"/>
      <c r="K51" s="1317"/>
      <c r="L51" s="1317"/>
      <c r="M51" s="1317"/>
      <c r="N51" s="1317"/>
      <c r="AM51" s="404"/>
      <c r="AN51" s="1315" t="s">
        <v>620</v>
      </c>
      <c r="AO51" s="1315"/>
      <c r="AP51" s="1315"/>
      <c r="AQ51" s="1315"/>
      <c r="AR51" s="1315"/>
      <c r="AS51" s="1315"/>
      <c r="AT51" s="1315"/>
      <c r="AU51" s="1315"/>
      <c r="AV51" s="1315"/>
      <c r="AW51" s="1315"/>
      <c r="AX51" s="1315"/>
      <c r="AY51" s="1315"/>
      <c r="AZ51" s="1315"/>
      <c r="BA51" s="1315"/>
      <c r="BB51" s="1315" t="s">
        <v>621</v>
      </c>
      <c r="BC51" s="1315"/>
      <c r="BD51" s="1315"/>
      <c r="BE51" s="1315"/>
      <c r="BF51" s="1315"/>
      <c r="BG51" s="1315"/>
      <c r="BH51" s="1315"/>
      <c r="BI51" s="1315"/>
      <c r="BJ51" s="1315"/>
      <c r="BK51" s="1315"/>
      <c r="BL51" s="1315"/>
      <c r="BM51" s="1315"/>
      <c r="BN51" s="1315"/>
      <c r="BO51" s="1315"/>
      <c r="BP51" s="1332"/>
      <c r="BQ51" s="1312"/>
      <c r="BR51" s="1312"/>
      <c r="BS51" s="1312"/>
      <c r="BT51" s="1312"/>
      <c r="BU51" s="1312"/>
      <c r="BV51" s="1312"/>
      <c r="BW51" s="1312"/>
      <c r="BX51" s="1312"/>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c r="CW51" s="1312"/>
      <c r="CX51" s="1312"/>
      <c r="CY51" s="1312"/>
      <c r="CZ51" s="1312"/>
      <c r="DA51" s="1312"/>
      <c r="DB51" s="1312"/>
      <c r="DC51" s="1312"/>
    </row>
    <row r="52" spans="1:109" x14ac:dyDescent="0.15">
      <c r="B52" s="395"/>
      <c r="G52" s="1327"/>
      <c r="H52" s="1327"/>
      <c r="I52" s="1331"/>
      <c r="J52" s="1331"/>
      <c r="K52" s="1317"/>
      <c r="L52" s="1317"/>
      <c r="M52" s="1317"/>
      <c r="N52" s="1317"/>
      <c r="AM52" s="404"/>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403"/>
      <c r="B53" s="395"/>
      <c r="G53" s="1327"/>
      <c r="H53" s="1327"/>
      <c r="I53" s="1310"/>
      <c r="J53" s="1310"/>
      <c r="K53" s="1317"/>
      <c r="L53" s="1317"/>
      <c r="M53" s="1317"/>
      <c r="N53" s="1317"/>
      <c r="AM53" s="404"/>
      <c r="AN53" s="1315"/>
      <c r="AO53" s="1315"/>
      <c r="AP53" s="1315"/>
      <c r="AQ53" s="1315"/>
      <c r="AR53" s="1315"/>
      <c r="AS53" s="1315"/>
      <c r="AT53" s="1315"/>
      <c r="AU53" s="1315"/>
      <c r="AV53" s="1315"/>
      <c r="AW53" s="1315"/>
      <c r="AX53" s="1315"/>
      <c r="AY53" s="1315"/>
      <c r="AZ53" s="1315"/>
      <c r="BA53" s="1315"/>
      <c r="BB53" s="1315" t="s">
        <v>622</v>
      </c>
      <c r="BC53" s="1315"/>
      <c r="BD53" s="1315"/>
      <c r="BE53" s="1315"/>
      <c r="BF53" s="1315"/>
      <c r="BG53" s="1315"/>
      <c r="BH53" s="1315"/>
      <c r="BI53" s="1315"/>
      <c r="BJ53" s="1315"/>
      <c r="BK53" s="1315"/>
      <c r="BL53" s="1315"/>
      <c r="BM53" s="1315"/>
      <c r="BN53" s="1315"/>
      <c r="BO53" s="1315"/>
      <c r="BP53" s="1332"/>
      <c r="BQ53" s="1312"/>
      <c r="BR53" s="1312"/>
      <c r="BS53" s="1312"/>
      <c r="BT53" s="1312"/>
      <c r="BU53" s="1312"/>
      <c r="BV53" s="1312"/>
      <c r="BW53" s="1312"/>
      <c r="BX53" s="1312">
        <v>58.2</v>
      </c>
      <c r="BY53" s="1312"/>
      <c r="BZ53" s="1312"/>
      <c r="CA53" s="1312"/>
      <c r="CB53" s="1312"/>
      <c r="CC53" s="1312"/>
      <c r="CD53" s="1312"/>
      <c r="CE53" s="1312"/>
      <c r="CF53" s="1312">
        <v>54.4</v>
      </c>
      <c r="CG53" s="1312"/>
      <c r="CH53" s="1312"/>
      <c r="CI53" s="1312"/>
      <c r="CJ53" s="1312"/>
      <c r="CK53" s="1312"/>
      <c r="CL53" s="1312"/>
      <c r="CM53" s="1312"/>
      <c r="CN53" s="1312">
        <v>55.8</v>
      </c>
      <c r="CO53" s="1312"/>
      <c r="CP53" s="1312"/>
      <c r="CQ53" s="1312"/>
      <c r="CR53" s="1312"/>
      <c r="CS53" s="1312"/>
      <c r="CT53" s="1312"/>
      <c r="CU53" s="1312"/>
      <c r="CV53" s="1312">
        <v>57.5</v>
      </c>
      <c r="CW53" s="1312"/>
      <c r="CX53" s="1312"/>
      <c r="CY53" s="1312"/>
      <c r="CZ53" s="1312"/>
      <c r="DA53" s="1312"/>
      <c r="DB53" s="1312"/>
      <c r="DC53" s="1312"/>
    </row>
    <row r="54" spans="1:109" x14ac:dyDescent="0.15">
      <c r="A54" s="403"/>
      <c r="B54" s="395"/>
      <c r="G54" s="1327"/>
      <c r="H54" s="1327"/>
      <c r="I54" s="1310"/>
      <c r="J54" s="1310"/>
      <c r="K54" s="1317"/>
      <c r="L54" s="1317"/>
      <c r="M54" s="1317"/>
      <c r="N54" s="1317"/>
      <c r="AM54" s="404"/>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403"/>
      <c r="B55" s="395"/>
      <c r="G55" s="1310"/>
      <c r="H55" s="1310"/>
      <c r="I55" s="1310"/>
      <c r="J55" s="1310"/>
      <c r="K55" s="1317"/>
      <c r="L55" s="1317"/>
      <c r="M55" s="1317"/>
      <c r="N55" s="1317"/>
      <c r="AN55" s="1316" t="s">
        <v>623</v>
      </c>
      <c r="AO55" s="1316"/>
      <c r="AP55" s="1316"/>
      <c r="AQ55" s="1316"/>
      <c r="AR55" s="1316"/>
      <c r="AS55" s="1316"/>
      <c r="AT55" s="1316"/>
      <c r="AU55" s="1316"/>
      <c r="AV55" s="1316"/>
      <c r="AW55" s="1316"/>
      <c r="AX55" s="1316"/>
      <c r="AY55" s="1316"/>
      <c r="AZ55" s="1316"/>
      <c r="BA55" s="1316"/>
      <c r="BB55" s="1315" t="s">
        <v>624</v>
      </c>
      <c r="BC55" s="1315"/>
      <c r="BD55" s="1315"/>
      <c r="BE55" s="1315"/>
      <c r="BF55" s="1315"/>
      <c r="BG55" s="1315"/>
      <c r="BH55" s="1315"/>
      <c r="BI55" s="1315"/>
      <c r="BJ55" s="1315"/>
      <c r="BK55" s="1315"/>
      <c r="BL55" s="1315"/>
      <c r="BM55" s="1315"/>
      <c r="BN55" s="1315"/>
      <c r="BO55" s="1315"/>
      <c r="BP55" s="1332"/>
      <c r="BQ55" s="1312"/>
      <c r="BR55" s="1312"/>
      <c r="BS55" s="1312"/>
      <c r="BT55" s="1312"/>
      <c r="BU55" s="1312"/>
      <c r="BV55" s="1312"/>
      <c r="BW55" s="1312"/>
      <c r="BX55" s="1312">
        <v>0</v>
      </c>
      <c r="BY55" s="1312"/>
      <c r="BZ55" s="1312"/>
      <c r="CA55" s="1312"/>
      <c r="CB55" s="1312"/>
      <c r="CC55" s="1312"/>
      <c r="CD55" s="1312"/>
      <c r="CE55" s="1312"/>
      <c r="CF55" s="1312">
        <v>0</v>
      </c>
      <c r="CG55" s="1312"/>
      <c r="CH55" s="1312"/>
      <c r="CI55" s="1312"/>
      <c r="CJ55" s="1312"/>
      <c r="CK55" s="1312"/>
      <c r="CL55" s="1312"/>
      <c r="CM55" s="1312"/>
      <c r="CN55" s="1312">
        <v>0</v>
      </c>
      <c r="CO55" s="1312"/>
      <c r="CP55" s="1312"/>
      <c r="CQ55" s="1312"/>
      <c r="CR55" s="1312"/>
      <c r="CS55" s="1312"/>
      <c r="CT55" s="1312"/>
      <c r="CU55" s="1312"/>
      <c r="CV55" s="1312">
        <v>0</v>
      </c>
      <c r="CW55" s="1312"/>
      <c r="CX55" s="1312"/>
      <c r="CY55" s="1312"/>
      <c r="CZ55" s="1312"/>
      <c r="DA55" s="1312"/>
      <c r="DB55" s="1312"/>
      <c r="DC55" s="1312"/>
    </row>
    <row r="56" spans="1:109" x14ac:dyDescent="0.15">
      <c r="A56" s="403"/>
      <c r="B56" s="395"/>
      <c r="G56" s="1310"/>
      <c r="H56" s="1310"/>
      <c r="I56" s="1310"/>
      <c r="J56" s="1310"/>
      <c r="K56" s="1317"/>
      <c r="L56" s="1317"/>
      <c r="M56" s="1317"/>
      <c r="N56" s="1317"/>
      <c r="AN56" s="1316"/>
      <c r="AO56" s="1316"/>
      <c r="AP56" s="1316"/>
      <c r="AQ56" s="1316"/>
      <c r="AR56" s="1316"/>
      <c r="AS56" s="1316"/>
      <c r="AT56" s="1316"/>
      <c r="AU56" s="1316"/>
      <c r="AV56" s="1316"/>
      <c r="AW56" s="1316"/>
      <c r="AX56" s="1316"/>
      <c r="AY56" s="1316"/>
      <c r="AZ56" s="1316"/>
      <c r="BA56" s="1316"/>
      <c r="BB56" s="1315"/>
      <c r="BC56" s="1315"/>
      <c r="BD56" s="1315"/>
      <c r="BE56" s="1315"/>
      <c r="BF56" s="1315"/>
      <c r="BG56" s="1315"/>
      <c r="BH56" s="1315"/>
      <c r="BI56" s="1315"/>
      <c r="BJ56" s="1315"/>
      <c r="BK56" s="1315"/>
      <c r="BL56" s="1315"/>
      <c r="BM56" s="1315"/>
      <c r="BN56" s="1315"/>
      <c r="BO56" s="1315"/>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403" customFormat="1" x14ac:dyDescent="0.15">
      <c r="B57" s="407"/>
      <c r="G57" s="1310"/>
      <c r="H57" s="1310"/>
      <c r="I57" s="1313"/>
      <c r="J57" s="1313"/>
      <c r="K57" s="1317"/>
      <c r="L57" s="1317"/>
      <c r="M57" s="1317"/>
      <c r="N57" s="1317"/>
      <c r="AM57" s="388"/>
      <c r="AN57" s="1316"/>
      <c r="AO57" s="1316"/>
      <c r="AP57" s="1316"/>
      <c r="AQ57" s="1316"/>
      <c r="AR57" s="1316"/>
      <c r="AS57" s="1316"/>
      <c r="AT57" s="1316"/>
      <c r="AU57" s="1316"/>
      <c r="AV57" s="1316"/>
      <c r="AW57" s="1316"/>
      <c r="AX57" s="1316"/>
      <c r="AY57" s="1316"/>
      <c r="AZ57" s="1316"/>
      <c r="BA57" s="1316"/>
      <c r="BB57" s="1315" t="s">
        <v>622</v>
      </c>
      <c r="BC57" s="1315"/>
      <c r="BD57" s="1315"/>
      <c r="BE57" s="1315"/>
      <c r="BF57" s="1315"/>
      <c r="BG57" s="1315"/>
      <c r="BH57" s="1315"/>
      <c r="BI57" s="1315"/>
      <c r="BJ57" s="1315"/>
      <c r="BK57" s="1315"/>
      <c r="BL57" s="1315"/>
      <c r="BM57" s="1315"/>
      <c r="BN57" s="1315"/>
      <c r="BO57" s="1315"/>
      <c r="BP57" s="1332"/>
      <c r="BQ57" s="1312"/>
      <c r="BR57" s="1312"/>
      <c r="BS57" s="1312"/>
      <c r="BT57" s="1312"/>
      <c r="BU57" s="1312"/>
      <c r="BV57" s="1312"/>
      <c r="BW57" s="1312"/>
      <c r="BX57" s="1312">
        <v>58.6</v>
      </c>
      <c r="BY57" s="1312"/>
      <c r="BZ57" s="1312"/>
      <c r="CA57" s="1312"/>
      <c r="CB57" s="1312"/>
      <c r="CC57" s="1312"/>
      <c r="CD57" s="1312"/>
      <c r="CE57" s="1312"/>
      <c r="CF57" s="1312">
        <v>59.1</v>
      </c>
      <c r="CG57" s="1312"/>
      <c r="CH57" s="1312"/>
      <c r="CI57" s="1312"/>
      <c r="CJ57" s="1312"/>
      <c r="CK57" s="1312"/>
      <c r="CL57" s="1312"/>
      <c r="CM57" s="1312"/>
      <c r="CN57" s="1312">
        <v>61.3</v>
      </c>
      <c r="CO57" s="1312"/>
      <c r="CP57" s="1312"/>
      <c r="CQ57" s="1312"/>
      <c r="CR57" s="1312"/>
      <c r="CS57" s="1312"/>
      <c r="CT57" s="1312"/>
      <c r="CU57" s="1312"/>
      <c r="CV57" s="1312">
        <v>62.9</v>
      </c>
      <c r="CW57" s="1312"/>
      <c r="CX57" s="1312"/>
      <c r="CY57" s="1312"/>
      <c r="CZ57" s="1312"/>
      <c r="DA57" s="1312"/>
      <c r="DB57" s="1312"/>
      <c r="DC57" s="1312"/>
      <c r="DD57" s="408"/>
      <c r="DE57" s="407"/>
    </row>
    <row r="58" spans="1:109" s="403" customFormat="1" x14ac:dyDescent="0.15">
      <c r="A58" s="388"/>
      <c r="B58" s="407"/>
      <c r="G58" s="1310"/>
      <c r="H58" s="1310"/>
      <c r="I58" s="1313"/>
      <c r="J58" s="1313"/>
      <c r="K58" s="1317"/>
      <c r="L58" s="1317"/>
      <c r="M58" s="1317"/>
      <c r="N58" s="1317"/>
      <c r="AM58" s="388"/>
      <c r="AN58" s="1316"/>
      <c r="AO58" s="1316"/>
      <c r="AP58" s="1316"/>
      <c r="AQ58" s="1316"/>
      <c r="AR58" s="1316"/>
      <c r="AS58" s="1316"/>
      <c r="AT58" s="1316"/>
      <c r="AU58" s="1316"/>
      <c r="AV58" s="1316"/>
      <c r="AW58" s="1316"/>
      <c r="AX58" s="1316"/>
      <c r="AY58" s="1316"/>
      <c r="AZ58" s="1316"/>
      <c r="BA58" s="1316"/>
      <c r="BB58" s="1315"/>
      <c r="BC58" s="1315"/>
      <c r="BD58" s="1315"/>
      <c r="BE58" s="1315"/>
      <c r="BF58" s="1315"/>
      <c r="BG58" s="1315"/>
      <c r="BH58" s="1315"/>
      <c r="BI58" s="1315"/>
      <c r="BJ58" s="1315"/>
      <c r="BK58" s="1315"/>
      <c r="BL58" s="1315"/>
      <c r="BM58" s="1315"/>
      <c r="BN58" s="1315"/>
      <c r="BO58" s="1315"/>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625</v>
      </c>
    </row>
    <row r="64" spans="1:109" x14ac:dyDescent="0.15">
      <c r="B64" s="395"/>
      <c r="G64" s="402"/>
      <c r="I64" s="415"/>
      <c r="J64" s="415"/>
      <c r="K64" s="415"/>
      <c r="L64" s="415"/>
      <c r="M64" s="415"/>
      <c r="N64" s="416"/>
      <c r="AM64" s="402"/>
      <c r="AN64" s="402" t="s">
        <v>618</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18" t="s">
        <v>628</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5"/>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5"/>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5"/>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5"/>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619</v>
      </c>
    </row>
    <row r="72" spans="2:107" x14ac:dyDescent="0.15">
      <c r="B72" s="395"/>
      <c r="G72" s="1310"/>
      <c r="H72" s="1310"/>
      <c r="I72" s="1310"/>
      <c r="J72" s="1310"/>
      <c r="K72" s="405"/>
      <c r="L72" s="405"/>
      <c r="M72" s="406"/>
      <c r="N72" s="406"/>
      <c r="AN72" s="1328"/>
      <c r="AO72" s="1329"/>
      <c r="AP72" s="1329"/>
      <c r="AQ72" s="1329"/>
      <c r="AR72" s="1329"/>
      <c r="AS72" s="1329"/>
      <c r="AT72" s="1329"/>
      <c r="AU72" s="1329"/>
      <c r="AV72" s="1329"/>
      <c r="AW72" s="1329"/>
      <c r="AX72" s="1329"/>
      <c r="AY72" s="1329"/>
      <c r="AZ72" s="1329"/>
      <c r="BA72" s="1329"/>
      <c r="BB72" s="1329"/>
      <c r="BC72" s="1329"/>
      <c r="BD72" s="1329"/>
      <c r="BE72" s="1329"/>
      <c r="BF72" s="1329"/>
      <c r="BG72" s="1329"/>
      <c r="BH72" s="1329"/>
      <c r="BI72" s="1329"/>
      <c r="BJ72" s="1329"/>
      <c r="BK72" s="1329"/>
      <c r="BL72" s="1329"/>
      <c r="BM72" s="1329"/>
      <c r="BN72" s="1329"/>
      <c r="BO72" s="1330"/>
      <c r="BP72" s="1316" t="s">
        <v>569</v>
      </c>
      <c r="BQ72" s="1316"/>
      <c r="BR72" s="1316"/>
      <c r="BS72" s="1316"/>
      <c r="BT72" s="1316"/>
      <c r="BU72" s="1316"/>
      <c r="BV72" s="1316"/>
      <c r="BW72" s="1316"/>
      <c r="BX72" s="1316" t="s">
        <v>570</v>
      </c>
      <c r="BY72" s="1316"/>
      <c r="BZ72" s="1316"/>
      <c r="CA72" s="1316"/>
      <c r="CB72" s="1316"/>
      <c r="CC72" s="1316"/>
      <c r="CD72" s="1316"/>
      <c r="CE72" s="1316"/>
      <c r="CF72" s="1316" t="s">
        <v>571</v>
      </c>
      <c r="CG72" s="1316"/>
      <c r="CH72" s="1316"/>
      <c r="CI72" s="1316"/>
      <c r="CJ72" s="1316"/>
      <c r="CK72" s="1316"/>
      <c r="CL72" s="1316"/>
      <c r="CM72" s="1316"/>
      <c r="CN72" s="1316" t="s">
        <v>572</v>
      </c>
      <c r="CO72" s="1316"/>
      <c r="CP72" s="1316"/>
      <c r="CQ72" s="1316"/>
      <c r="CR72" s="1316"/>
      <c r="CS72" s="1316"/>
      <c r="CT72" s="1316"/>
      <c r="CU72" s="1316"/>
      <c r="CV72" s="1316" t="s">
        <v>573</v>
      </c>
      <c r="CW72" s="1316"/>
      <c r="CX72" s="1316"/>
      <c r="CY72" s="1316"/>
      <c r="CZ72" s="1316"/>
      <c r="DA72" s="1316"/>
      <c r="DB72" s="1316"/>
      <c r="DC72" s="1316"/>
    </row>
    <row r="73" spans="2:107" x14ac:dyDescent="0.15">
      <c r="B73" s="395"/>
      <c r="G73" s="1327"/>
      <c r="H73" s="1327"/>
      <c r="I73" s="1327"/>
      <c r="J73" s="1327"/>
      <c r="K73" s="1311"/>
      <c r="L73" s="1311"/>
      <c r="M73" s="1311"/>
      <c r="N73" s="1311"/>
      <c r="AM73" s="404"/>
      <c r="AN73" s="1315" t="s">
        <v>620</v>
      </c>
      <c r="AO73" s="1315"/>
      <c r="AP73" s="1315"/>
      <c r="AQ73" s="1315"/>
      <c r="AR73" s="1315"/>
      <c r="AS73" s="1315"/>
      <c r="AT73" s="1315"/>
      <c r="AU73" s="1315"/>
      <c r="AV73" s="1315"/>
      <c r="AW73" s="1315"/>
      <c r="AX73" s="1315"/>
      <c r="AY73" s="1315"/>
      <c r="AZ73" s="1315"/>
      <c r="BA73" s="1315"/>
      <c r="BB73" s="1315" t="s">
        <v>624</v>
      </c>
      <c r="BC73" s="1315"/>
      <c r="BD73" s="1315"/>
      <c r="BE73" s="1315"/>
      <c r="BF73" s="1315"/>
      <c r="BG73" s="1315"/>
      <c r="BH73" s="1315"/>
      <c r="BI73" s="1315"/>
      <c r="BJ73" s="1315"/>
      <c r="BK73" s="1315"/>
      <c r="BL73" s="1315"/>
      <c r="BM73" s="1315"/>
      <c r="BN73" s="1315"/>
      <c r="BO73" s="1315"/>
      <c r="BP73" s="1312"/>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x14ac:dyDescent="0.15">
      <c r="B74" s="395"/>
      <c r="G74" s="1327"/>
      <c r="H74" s="1327"/>
      <c r="I74" s="1327"/>
      <c r="J74" s="1327"/>
      <c r="K74" s="1311"/>
      <c r="L74" s="1311"/>
      <c r="M74" s="1311"/>
      <c r="N74" s="1311"/>
      <c r="AM74" s="404"/>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395"/>
      <c r="G75" s="1327"/>
      <c r="H75" s="1327"/>
      <c r="I75" s="1310"/>
      <c r="J75" s="1310"/>
      <c r="K75" s="1317"/>
      <c r="L75" s="1317"/>
      <c r="M75" s="1317"/>
      <c r="N75" s="1317"/>
      <c r="AM75" s="404"/>
      <c r="AN75" s="1315"/>
      <c r="AO75" s="1315"/>
      <c r="AP75" s="1315"/>
      <c r="AQ75" s="1315"/>
      <c r="AR75" s="1315"/>
      <c r="AS75" s="1315"/>
      <c r="AT75" s="1315"/>
      <c r="AU75" s="1315"/>
      <c r="AV75" s="1315"/>
      <c r="AW75" s="1315"/>
      <c r="AX75" s="1315"/>
      <c r="AY75" s="1315"/>
      <c r="AZ75" s="1315"/>
      <c r="BA75" s="1315"/>
      <c r="BB75" s="1315" t="s">
        <v>626</v>
      </c>
      <c r="BC75" s="1315"/>
      <c r="BD75" s="1315"/>
      <c r="BE75" s="1315"/>
      <c r="BF75" s="1315"/>
      <c r="BG75" s="1315"/>
      <c r="BH75" s="1315"/>
      <c r="BI75" s="1315"/>
      <c r="BJ75" s="1315"/>
      <c r="BK75" s="1315"/>
      <c r="BL75" s="1315"/>
      <c r="BM75" s="1315"/>
      <c r="BN75" s="1315"/>
      <c r="BO75" s="1315"/>
      <c r="BP75" s="1312">
        <v>6</v>
      </c>
      <c r="BQ75" s="1312"/>
      <c r="BR75" s="1312"/>
      <c r="BS75" s="1312"/>
      <c r="BT75" s="1312"/>
      <c r="BU75" s="1312"/>
      <c r="BV75" s="1312"/>
      <c r="BW75" s="1312"/>
      <c r="BX75" s="1312">
        <v>3.8</v>
      </c>
      <c r="BY75" s="1312"/>
      <c r="BZ75" s="1312"/>
      <c r="CA75" s="1312"/>
      <c r="CB75" s="1312"/>
      <c r="CC75" s="1312"/>
      <c r="CD75" s="1312"/>
      <c r="CE75" s="1312"/>
      <c r="CF75" s="1312">
        <v>2.7</v>
      </c>
      <c r="CG75" s="1312"/>
      <c r="CH75" s="1312"/>
      <c r="CI75" s="1312"/>
      <c r="CJ75" s="1312"/>
      <c r="CK75" s="1312"/>
      <c r="CL75" s="1312"/>
      <c r="CM75" s="1312"/>
      <c r="CN75" s="1312">
        <v>2.5</v>
      </c>
      <c r="CO75" s="1312"/>
      <c r="CP75" s="1312"/>
      <c r="CQ75" s="1312"/>
      <c r="CR75" s="1312"/>
      <c r="CS75" s="1312"/>
      <c r="CT75" s="1312"/>
      <c r="CU75" s="1312"/>
      <c r="CV75" s="1312">
        <v>3.2</v>
      </c>
      <c r="CW75" s="1312"/>
      <c r="CX75" s="1312"/>
      <c r="CY75" s="1312"/>
      <c r="CZ75" s="1312"/>
      <c r="DA75" s="1312"/>
      <c r="DB75" s="1312"/>
      <c r="DC75" s="1312"/>
    </row>
    <row r="76" spans="2:107" x14ac:dyDescent="0.15">
      <c r="B76" s="395"/>
      <c r="G76" s="1327"/>
      <c r="H76" s="1327"/>
      <c r="I76" s="1310"/>
      <c r="J76" s="1310"/>
      <c r="K76" s="1317"/>
      <c r="L76" s="1317"/>
      <c r="M76" s="1317"/>
      <c r="N76" s="1317"/>
      <c r="AM76" s="404"/>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395"/>
      <c r="G77" s="1310"/>
      <c r="H77" s="1310"/>
      <c r="I77" s="1310"/>
      <c r="J77" s="1310"/>
      <c r="K77" s="1311"/>
      <c r="L77" s="1311"/>
      <c r="M77" s="1311"/>
      <c r="N77" s="1311"/>
      <c r="AN77" s="1316" t="s">
        <v>623</v>
      </c>
      <c r="AO77" s="1316"/>
      <c r="AP77" s="1316"/>
      <c r="AQ77" s="1316"/>
      <c r="AR77" s="1316"/>
      <c r="AS77" s="1316"/>
      <c r="AT77" s="1316"/>
      <c r="AU77" s="1316"/>
      <c r="AV77" s="1316"/>
      <c r="AW77" s="1316"/>
      <c r="AX77" s="1316"/>
      <c r="AY77" s="1316"/>
      <c r="AZ77" s="1316"/>
      <c r="BA77" s="1316"/>
      <c r="BB77" s="1315" t="s">
        <v>624</v>
      </c>
      <c r="BC77" s="1315"/>
      <c r="BD77" s="1315"/>
      <c r="BE77" s="1315"/>
      <c r="BF77" s="1315"/>
      <c r="BG77" s="1315"/>
      <c r="BH77" s="1315"/>
      <c r="BI77" s="1315"/>
      <c r="BJ77" s="1315"/>
      <c r="BK77" s="1315"/>
      <c r="BL77" s="1315"/>
      <c r="BM77" s="1315"/>
      <c r="BN77" s="1315"/>
      <c r="BO77" s="1315"/>
      <c r="BP77" s="1312">
        <v>0.8</v>
      </c>
      <c r="BQ77" s="1312"/>
      <c r="BR77" s="1312"/>
      <c r="BS77" s="1312"/>
      <c r="BT77" s="1312"/>
      <c r="BU77" s="1312"/>
      <c r="BV77" s="1312"/>
      <c r="BW77" s="1312"/>
      <c r="BX77" s="1312">
        <v>0</v>
      </c>
      <c r="BY77" s="1312"/>
      <c r="BZ77" s="1312"/>
      <c r="CA77" s="1312"/>
      <c r="CB77" s="1312"/>
      <c r="CC77" s="1312"/>
      <c r="CD77" s="1312"/>
      <c r="CE77" s="1312"/>
      <c r="CF77" s="1312">
        <v>0</v>
      </c>
      <c r="CG77" s="1312"/>
      <c r="CH77" s="1312"/>
      <c r="CI77" s="1312"/>
      <c r="CJ77" s="1312"/>
      <c r="CK77" s="1312"/>
      <c r="CL77" s="1312"/>
      <c r="CM77" s="1312"/>
      <c r="CN77" s="1312">
        <v>0</v>
      </c>
      <c r="CO77" s="1312"/>
      <c r="CP77" s="1312"/>
      <c r="CQ77" s="1312"/>
      <c r="CR77" s="1312"/>
      <c r="CS77" s="1312"/>
      <c r="CT77" s="1312"/>
      <c r="CU77" s="1312"/>
      <c r="CV77" s="1312">
        <v>0</v>
      </c>
      <c r="CW77" s="1312"/>
      <c r="CX77" s="1312"/>
      <c r="CY77" s="1312"/>
      <c r="CZ77" s="1312"/>
      <c r="DA77" s="1312"/>
      <c r="DB77" s="1312"/>
      <c r="DC77" s="1312"/>
    </row>
    <row r="78" spans="2:107" x14ac:dyDescent="0.15">
      <c r="B78" s="395"/>
      <c r="G78" s="1310"/>
      <c r="H78" s="1310"/>
      <c r="I78" s="1310"/>
      <c r="J78" s="1310"/>
      <c r="K78" s="1311"/>
      <c r="L78" s="1311"/>
      <c r="M78" s="1311"/>
      <c r="N78" s="1311"/>
      <c r="AN78" s="1316"/>
      <c r="AO78" s="1316"/>
      <c r="AP78" s="1316"/>
      <c r="AQ78" s="1316"/>
      <c r="AR78" s="1316"/>
      <c r="AS78" s="1316"/>
      <c r="AT78" s="1316"/>
      <c r="AU78" s="1316"/>
      <c r="AV78" s="1316"/>
      <c r="AW78" s="1316"/>
      <c r="AX78" s="1316"/>
      <c r="AY78" s="1316"/>
      <c r="AZ78" s="1316"/>
      <c r="BA78" s="1316"/>
      <c r="BB78" s="1315"/>
      <c r="BC78" s="1315"/>
      <c r="BD78" s="1315"/>
      <c r="BE78" s="1315"/>
      <c r="BF78" s="1315"/>
      <c r="BG78" s="1315"/>
      <c r="BH78" s="1315"/>
      <c r="BI78" s="1315"/>
      <c r="BJ78" s="1315"/>
      <c r="BK78" s="1315"/>
      <c r="BL78" s="1315"/>
      <c r="BM78" s="1315"/>
      <c r="BN78" s="1315"/>
      <c r="BO78" s="1315"/>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395"/>
      <c r="G79" s="1310"/>
      <c r="H79" s="1310"/>
      <c r="I79" s="1313"/>
      <c r="J79" s="1313"/>
      <c r="K79" s="1314"/>
      <c r="L79" s="1314"/>
      <c r="M79" s="1314"/>
      <c r="N79" s="1314"/>
      <c r="AN79" s="1316"/>
      <c r="AO79" s="1316"/>
      <c r="AP79" s="1316"/>
      <c r="AQ79" s="1316"/>
      <c r="AR79" s="1316"/>
      <c r="AS79" s="1316"/>
      <c r="AT79" s="1316"/>
      <c r="AU79" s="1316"/>
      <c r="AV79" s="1316"/>
      <c r="AW79" s="1316"/>
      <c r="AX79" s="1316"/>
      <c r="AY79" s="1316"/>
      <c r="AZ79" s="1316"/>
      <c r="BA79" s="1316"/>
      <c r="BB79" s="1315" t="s">
        <v>626</v>
      </c>
      <c r="BC79" s="1315"/>
      <c r="BD79" s="1315"/>
      <c r="BE79" s="1315"/>
      <c r="BF79" s="1315"/>
      <c r="BG79" s="1315"/>
      <c r="BH79" s="1315"/>
      <c r="BI79" s="1315"/>
      <c r="BJ79" s="1315"/>
      <c r="BK79" s="1315"/>
      <c r="BL79" s="1315"/>
      <c r="BM79" s="1315"/>
      <c r="BN79" s="1315"/>
      <c r="BO79" s="1315"/>
      <c r="BP79" s="1312">
        <v>8.1</v>
      </c>
      <c r="BQ79" s="1312"/>
      <c r="BR79" s="1312"/>
      <c r="BS79" s="1312"/>
      <c r="BT79" s="1312"/>
      <c r="BU79" s="1312"/>
      <c r="BV79" s="1312"/>
      <c r="BW79" s="1312"/>
      <c r="BX79" s="1312">
        <v>7.3</v>
      </c>
      <c r="BY79" s="1312"/>
      <c r="BZ79" s="1312"/>
      <c r="CA79" s="1312"/>
      <c r="CB79" s="1312"/>
      <c r="CC79" s="1312"/>
      <c r="CD79" s="1312"/>
      <c r="CE79" s="1312"/>
      <c r="CF79" s="1312">
        <v>7.2</v>
      </c>
      <c r="CG79" s="1312"/>
      <c r="CH79" s="1312"/>
      <c r="CI79" s="1312"/>
      <c r="CJ79" s="1312"/>
      <c r="CK79" s="1312"/>
      <c r="CL79" s="1312"/>
      <c r="CM79" s="1312"/>
      <c r="CN79" s="1312">
        <v>7.2</v>
      </c>
      <c r="CO79" s="1312"/>
      <c r="CP79" s="1312"/>
      <c r="CQ79" s="1312"/>
      <c r="CR79" s="1312"/>
      <c r="CS79" s="1312"/>
      <c r="CT79" s="1312"/>
      <c r="CU79" s="1312"/>
      <c r="CV79" s="1312">
        <v>7.7</v>
      </c>
      <c r="CW79" s="1312"/>
      <c r="CX79" s="1312"/>
      <c r="CY79" s="1312"/>
      <c r="CZ79" s="1312"/>
      <c r="DA79" s="1312"/>
      <c r="DB79" s="1312"/>
      <c r="DC79" s="1312"/>
    </row>
    <row r="80" spans="2:107" x14ac:dyDescent="0.15">
      <c r="B80" s="395"/>
      <c r="G80" s="1310"/>
      <c r="H80" s="1310"/>
      <c r="I80" s="1313"/>
      <c r="J80" s="1313"/>
      <c r="K80" s="1314"/>
      <c r="L80" s="1314"/>
      <c r="M80" s="1314"/>
      <c r="N80" s="1314"/>
      <c r="AN80" s="1316"/>
      <c r="AO80" s="1316"/>
      <c r="AP80" s="1316"/>
      <c r="AQ80" s="1316"/>
      <c r="AR80" s="1316"/>
      <c r="AS80" s="1316"/>
      <c r="AT80" s="1316"/>
      <c r="AU80" s="1316"/>
      <c r="AV80" s="1316"/>
      <c r="AW80" s="1316"/>
      <c r="AX80" s="1316"/>
      <c r="AY80" s="1316"/>
      <c r="AZ80" s="1316"/>
      <c r="BA80" s="1316"/>
      <c r="BB80" s="1315"/>
      <c r="BC80" s="1315"/>
      <c r="BD80" s="1315"/>
      <c r="BE80" s="1315"/>
      <c r="BF80" s="1315"/>
      <c r="BG80" s="1315"/>
      <c r="BH80" s="1315"/>
      <c r="BI80" s="1315"/>
      <c r="BJ80" s="1315"/>
      <c r="BK80" s="1315"/>
      <c r="BL80" s="1315"/>
      <c r="BM80" s="1315"/>
      <c r="BN80" s="1315"/>
      <c r="BO80" s="1315"/>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aWJxUAHuvS1B2OCG5HBYo1jV4aoTvH+xQ/hYme792ReDVFRtyWQ5HNQ7kdQesiuSnbZ5BOEdi9GVqiPpiaXP7Q==" saltValue="0Qwh+SlCTN+nWQuJKbtHE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C101" zoomScaleNormal="100" zoomScaleSheetLayoutView="70" workbookViewId="0">
      <selection activeCell="AE112" sqref="AE11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627</v>
      </c>
    </row>
  </sheetData>
  <sheetProtection algorithmName="SHA-512" hashValue="Qxm/1UYFE42q7F1tx8z4KRUPjD67KcCH1EuUQ70136hGeFt9hVfjMKUn6327PwCLHpsc/bksf/6nf+stZqVDNA==" saltValue="JCiAoMM2MOs22xejQgRg0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9" zoomScaleNormal="100" zoomScaleSheetLayoutView="55" workbookViewId="0">
      <selection activeCell="Z113" sqref="Z113"/>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515</v>
      </c>
    </row>
  </sheetData>
  <sheetProtection algorithmName="SHA-512" hashValue="5if3JQqwLxTyHAViCticfZDA7GChWGYzaY4fUhmCIH8+H18egyRJ4Jp2ke3N1abi0ME/3tyBlmcVQ1ZkAyL+iQ==" saltValue="PoInfeWI5uIwld2OJdRvf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566</v>
      </c>
      <c r="G2" s="157"/>
      <c r="H2" s="158"/>
    </row>
    <row r="3" spans="1:8" x14ac:dyDescent="0.15">
      <c r="A3" s="154" t="s">
        <v>559</v>
      </c>
      <c r="B3" s="159"/>
      <c r="C3" s="160"/>
      <c r="D3" s="161">
        <v>70797</v>
      </c>
      <c r="E3" s="162"/>
      <c r="F3" s="163">
        <v>128611</v>
      </c>
      <c r="G3" s="164"/>
      <c r="H3" s="165"/>
    </row>
    <row r="4" spans="1:8" x14ac:dyDescent="0.15">
      <c r="A4" s="166"/>
      <c r="B4" s="167"/>
      <c r="C4" s="168"/>
      <c r="D4" s="169">
        <v>41041</v>
      </c>
      <c r="E4" s="170"/>
      <c r="F4" s="171">
        <v>61552</v>
      </c>
      <c r="G4" s="172"/>
      <c r="H4" s="173"/>
    </row>
    <row r="5" spans="1:8" x14ac:dyDescent="0.15">
      <c r="A5" s="154" t="s">
        <v>561</v>
      </c>
      <c r="B5" s="159"/>
      <c r="C5" s="160"/>
      <c r="D5" s="161">
        <v>241145</v>
      </c>
      <c r="E5" s="162"/>
      <c r="F5" s="163">
        <v>138651</v>
      </c>
      <c r="G5" s="164"/>
      <c r="H5" s="165"/>
    </row>
    <row r="6" spans="1:8" x14ac:dyDescent="0.15">
      <c r="A6" s="166"/>
      <c r="B6" s="167"/>
      <c r="C6" s="168"/>
      <c r="D6" s="169">
        <v>206643</v>
      </c>
      <c r="E6" s="170"/>
      <c r="F6" s="171">
        <v>71211</v>
      </c>
      <c r="G6" s="172"/>
      <c r="H6" s="173"/>
    </row>
    <row r="7" spans="1:8" x14ac:dyDescent="0.15">
      <c r="A7" s="154" t="s">
        <v>562</v>
      </c>
      <c r="B7" s="159"/>
      <c r="C7" s="160"/>
      <c r="D7" s="161">
        <v>230281</v>
      </c>
      <c r="E7" s="162"/>
      <c r="F7" s="163">
        <v>122882</v>
      </c>
      <c r="G7" s="164"/>
      <c r="H7" s="165"/>
    </row>
    <row r="8" spans="1:8" x14ac:dyDescent="0.15">
      <c r="A8" s="166"/>
      <c r="B8" s="167"/>
      <c r="C8" s="168"/>
      <c r="D8" s="169">
        <v>156729</v>
      </c>
      <c r="E8" s="170"/>
      <c r="F8" s="171">
        <v>65785</v>
      </c>
      <c r="G8" s="172"/>
      <c r="H8" s="173"/>
    </row>
    <row r="9" spans="1:8" x14ac:dyDescent="0.15">
      <c r="A9" s="154" t="s">
        <v>563</v>
      </c>
      <c r="B9" s="159"/>
      <c r="C9" s="160"/>
      <c r="D9" s="161">
        <v>52605</v>
      </c>
      <c r="E9" s="162"/>
      <c r="F9" s="163">
        <v>114790</v>
      </c>
      <c r="G9" s="164"/>
      <c r="H9" s="165"/>
    </row>
    <row r="10" spans="1:8" x14ac:dyDescent="0.15">
      <c r="A10" s="166"/>
      <c r="B10" s="167"/>
      <c r="C10" s="168"/>
      <c r="D10" s="169">
        <v>10670</v>
      </c>
      <c r="E10" s="170"/>
      <c r="F10" s="171">
        <v>55601</v>
      </c>
      <c r="G10" s="172"/>
      <c r="H10" s="173"/>
    </row>
    <row r="11" spans="1:8" x14ac:dyDescent="0.15">
      <c r="A11" s="154" t="s">
        <v>564</v>
      </c>
      <c r="B11" s="159"/>
      <c r="C11" s="160"/>
      <c r="D11" s="161">
        <v>38932</v>
      </c>
      <c r="E11" s="162"/>
      <c r="F11" s="163">
        <v>126262</v>
      </c>
      <c r="G11" s="164"/>
      <c r="H11" s="165"/>
    </row>
    <row r="12" spans="1:8" x14ac:dyDescent="0.15">
      <c r="A12" s="166"/>
      <c r="B12" s="167"/>
      <c r="C12" s="174"/>
      <c r="D12" s="169">
        <v>14314</v>
      </c>
      <c r="E12" s="170"/>
      <c r="F12" s="171">
        <v>56769</v>
      </c>
      <c r="G12" s="172"/>
      <c r="H12" s="173"/>
    </row>
    <row r="13" spans="1:8" x14ac:dyDescent="0.15">
      <c r="A13" s="154"/>
      <c r="B13" s="159"/>
      <c r="C13" s="175"/>
      <c r="D13" s="176">
        <v>126752</v>
      </c>
      <c r="E13" s="177"/>
      <c r="F13" s="178">
        <v>126239</v>
      </c>
      <c r="G13" s="179"/>
      <c r="H13" s="165"/>
    </row>
    <row r="14" spans="1:8" x14ac:dyDescent="0.15">
      <c r="A14" s="166"/>
      <c r="B14" s="167"/>
      <c r="C14" s="168"/>
      <c r="D14" s="169">
        <v>85879</v>
      </c>
      <c r="E14" s="170"/>
      <c r="F14" s="171">
        <v>62184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7.64</v>
      </c>
      <c r="C19" s="180">
        <f>ROUND(VALUE(SUBSTITUTE(実質収支比率等に係る経年分析!G$48,"▲","-")),2)</f>
        <v>4.4800000000000004</v>
      </c>
      <c r="D19" s="180">
        <f>ROUND(VALUE(SUBSTITUTE(実質収支比率等に係る経年分析!H$48,"▲","-")),2)</f>
        <v>6.22</v>
      </c>
      <c r="E19" s="180">
        <f>ROUND(VALUE(SUBSTITUTE(実質収支比率等に係る経年分析!I$48,"▲","-")),2)</f>
        <v>4.76</v>
      </c>
      <c r="F19" s="180">
        <f>ROUND(VALUE(SUBSTITUTE(実質収支比率等に係る経年分析!J$48,"▲","-")),2)</f>
        <v>6.1</v>
      </c>
    </row>
    <row r="20" spans="1:11" x14ac:dyDescent="0.15">
      <c r="A20" s="180" t="s">
        <v>55</v>
      </c>
      <c r="B20" s="180">
        <f>ROUND(VALUE(SUBSTITUTE(実質収支比率等に係る経年分析!F$47,"▲","-")),2)</f>
        <v>102.19</v>
      </c>
      <c r="C20" s="180">
        <f>ROUND(VALUE(SUBSTITUTE(実質収支比率等に係る経年分析!G$47,"▲","-")),2)</f>
        <v>109.65</v>
      </c>
      <c r="D20" s="180">
        <f>ROUND(VALUE(SUBSTITUTE(実質収支比率等に係る経年分析!H$47,"▲","-")),2)</f>
        <v>108.91</v>
      </c>
      <c r="E20" s="180">
        <f>ROUND(VALUE(SUBSTITUTE(実質収支比率等に係る経年分析!I$47,"▲","-")),2)</f>
        <v>114.23</v>
      </c>
      <c r="F20" s="180">
        <f>ROUND(VALUE(SUBSTITUTE(実質収支比率等に係る経年分析!J$47,"▲","-")),2)</f>
        <v>127.05</v>
      </c>
    </row>
    <row r="21" spans="1:11" x14ac:dyDescent="0.15">
      <c r="A21" s="180" t="s">
        <v>56</v>
      </c>
      <c r="B21" s="180">
        <f>IF(ISNUMBER(VALUE(SUBSTITUTE(実質収支比率等に係る経年分析!F$49,"▲","-"))),ROUND(VALUE(SUBSTITUTE(実質収支比率等に係る経年分析!F$49,"▲","-")),2),NA())</f>
        <v>2.88</v>
      </c>
      <c r="C21" s="180">
        <f>IF(ISNUMBER(VALUE(SUBSTITUTE(実質収支比率等に係る経年分析!G$49,"▲","-"))),ROUND(VALUE(SUBSTITUTE(実質収支比率等に係る経年分析!G$49,"▲","-")),2),NA())</f>
        <v>-2.9</v>
      </c>
      <c r="D21" s="180">
        <f>IF(ISNUMBER(VALUE(SUBSTITUTE(実質収支比率等に係る経年分析!H$49,"▲","-"))),ROUND(VALUE(SUBSTITUTE(実質収支比率等に係る経年分析!H$49,"▲","-")),2),NA())</f>
        <v>0.31</v>
      </c>
      <c r="E21" s="180">
        <f>IF(ISNUMBER(VALUE(SUBSTITUTE(実質収支比率等に係る経年分析!I$49,"▲","-"))),ROUND(VALUE(SUBSTITUTE(実質収支比率等に係る経年分析!I$49,"▲","-")),2),NA())</f>
        <v>-0.66</v>
      </c>
      <c r="F21" s="180">
        <f>IF(ISNUMBER(VALUE(SUBSTITUTE(実質収支比率等に係る経年分析!J$49,"▲","-"))),ROUND(VALUE(SUBSTITUTE(実質収支比率等に係る経年分析!J$49,"▲","-")),2),NA())</f>
        <v>16.21</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土地取得特別会計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7.0000000000000007E-2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x14ac:dyDescent="0.15">
      <c r="A31" s="181" t="str">
        <f>IF(連結実質赤字比率に係る赤字・黒字の構成分析!C$39="",NA(),連結実質赤字比率に係る赤字・黒字の構成分析!C$39)</f>
        <v>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0.63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0.06</v>
      </c>
    </row>
    <row r="32" spans="1:11" x14ac:dyDescent="0.15">
      <c r="A32" s="181" t="str">
        <f>IF(連結実質赤字比率に係る赤字・黒字の構成分析!C$38="",NA(),連結実質赤字比率に係る赤字・黒字の構成分析!C$38)</f>
        <v>農業集落排水事業特別会計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0.14000000000000001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0.15</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1.38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1.34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0.56000000000000005</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2.39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1.64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0.56999999999999995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1.1100000000000001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0.8</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7.63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4.47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6.21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4.76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6.09</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43.03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44.46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44.18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45.09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45.68</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296</v>
      </c>
      <c r="E42" s="182"/>
      <c r="F42" s="182"/>
      <c r="G42" s="182">
        <f>'実質公債費比率（分子）の構造'!L$52</f>
        <v>294</v>
      </c>
      <c r="H42" s="182"/>
      <c r="I42" s="182"/>
      <c r="J42" s="182">
        <f>'実質公債費比率（分子）の構造'!M$52</f>
        <v>295</v>
      </c>
      <c r="K42" s="182"/>
      <c r="L42" s="182"/>
      <c r="M42" s="182">
        <f>'実質公債費比率（分子）の構造'!N$52</f>
        <v>275</v>
      </c>
      <c r="N42" s="182"/>
      <c r="O42" s="182"/>
      <c r="P42" s="182">
        <f>'実質公債費比率（分子）の構造'!O$52</f>
        <v>277</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43</v>
      </c>
      <c r="C45" s="182"/>
      <c r="D45" s="182"/>
      <c r="E45" s="182">
        <f>'実質公債費比率（分子）の構造'!L$49</f>
        <v>31</v>
      </c>
      <c r="F45" s="182"/>
      <c r="G45" s="182"/>
      <c r="H45" s="182">
        <f>'実質公債費比率（分子）の構造'!M$49</f>
        <v>11</v>
      </c>
      <c r="I45" s="182"/>
      <c r="J45" s="182"/>
      <c r="K45" s="182">
        <f>'実質公債費比率（分子）の構造'!N$49</f>
        <v>5</v>
      </c>
      <c r="L45" s="182"/>
      <c r="M45" s="182"/>
      <c r="N45" s="182">
        <f>'実質公債費比率（分子）の構造'!O$49</f>
        <v>1</v>
      </c>
      <c r="O45" s="182"/>
      <c r="P45" s="182"/>
    </row>
    <row r="46" spans="1:16" x14ac:dyDescent="0.15">
      <c r="A46" s="182" t="s">
        <v>67</v>
      </c>
      <c r="B46" s="182">
        <f>'実質公債費比率（分子）の構造'!K$48</f>
        <v>208</v>
      </c>
      <c r="C46" s="182"/>
      <c r="D46" s="182"/>
      <c r="E46" s="182">
        <f>'実質公債費比率（分子）の構造'!L$48</f>
        <v>206</v>
      </c>
      <c r="F46" s="182"/>
      <c r="G46" s="182"/>
      <c r="H46" s="182">
        <f>'実質公債費比率（分子）の構造'!M$48</f>
        <v>198</v>
      </c>
      <c r="I46" s="182"/>
      <c r="J46" s="182"/>
      <c r="K46" s="182">
        <f>'実質公債費比率（分子）の構造'!N$48</f>
        <v>188</v>
      </c>
      <c r="L46" s="182"/>
      <c r="M46" s="182"/>
      <c r="N46" s="182">
        <f>'実質公債費比率（分子）の構造'!O$48</f>
        <v>181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118</v>
      </c>
      <c r="C49" s="182"/>
      <c r="D49" s="182"/>
      <c r="E49" s="182">
        <f>'実質公債費比率（分子）の構造'!L$45</f>
        <v>102</v>
      </c>
      <c r="F49" s="182"/>
      <c r="G49" s="182"/>
      <c r="H49" s="182">
        <f>'実質公債費比率（分子）の構造'!M$45</f>
        <v>116</v>
      </c>
      <c r="I49" s="182"/>
      <c r="J49" s="182"/>
      <c r="K49" s="182">
        <f>'実質公債費比率（分子）の構造'!N$45</f>
        <v>145</v>
      </c>
      <c r="L49" s="182"/>
      <c r="M49" s="182"/>
      <c r="N49" s="182">
        <f>'実質公債費比率（分子）の構造'!O$45</f>
        <v>178</v>
      </c>
      <c r="O49" s="182"/>
      <c r="P49" s="182"/>
    </row>
    <row r="50" spans="1:16" x14ac:dyDescent="0.15">
      <c r="A50" s="182" t="s">
        <v>71</v>
      </c>
      <c r="B50" s="182" t="e">
        <f>NA()</f>
        <v>#N/A</v>
      </c>
      <c r="C50" s="182">
        <f>IF(ISNUMBER('実質公債費比率（分子）の構造'!K$53),'実質公債費比率（分子）の構造'!K$53,NA())</f>
        <v>73</v>
      </c>
      <c r="D50" s="182" t="e">
        <f>NA()</f>
        <v>#N/A</v>
      </c>
      <c r="E50" s="182" t="e">
        <f>NA()</f>
        <v>#N/A</v>
      </c>
      <c r="F50" s="182">
        <f>IF(ISNUMBER('実質公債費比率（分子）の構造'!L$53),'実質公債費比率（分子）の構造'!L$53,NA())</f>
        <v>45</v>
      </c>
      <c r="G50" s="182" t="e">
        <f>NA()</f>
        <v>#N/A</v>
      </c>
      <c r="H50" s="182" t="e">
        <f>NA()</f>
        <v>#N/A</v>
      </c>
      <c r="I50" s="182">
        <f>IF(ISNUMBER('実質公債費比率（分子）の構造'!M$53),'実質公債費比率（分子）の構造'!M$53,NA())</f>
        <v>30</v>
      </c>
      <c r="J50" s="182" t="e">
        <f>NA()</f>
        <v>#N/A</v>
      </c>
      <c r="K50" s="182" t="e">
        <f>NA()</f>
        <v>#N/A</v>
      </c>
      <c r="L50" s="182">
        <f>IF(ISNUMBER('実質公債費比率（分子）の構造'!N$53),'実質公債費比率（分子）の構造'!N$53,NA())</f>
        <v>63</v>
      </c>
      <c r="M50" s="182" t="e">
        <f>NA()</f>
        <v>#N/A</v>
      </c>
      <c r="N50" s="182" t="e">
        <f>NA()</f>
        <v>#N/A</v>
      </c>
      <c r="O50" s="182">
        <f>IF(ISNUMBER('実質公債費比率（分子）の構造'!O$53),'実質公債費比率（分子）の構造'!O$53,NA())</f>
        <v>83</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2982</v>
      </c>
      <c r="E56" s="181"/>
      <c r="F56" s="181"/>
      <c r="G56" s="181">
        <f>'将来負担比率（分子）の構造'!J$52</f>
        <v>3587</v>
      </c>
      <c r="H56" s="181"/>
      <c r="I56" s="181"/>
      <c r="J56" s="181">
        <f>'将来負担比率（分子）の構造'!K$52</f>
        <v>3542</v>
      </c>
      <c r="K56" s="181"/>
      <c r="L56" s="181"/>
      <c r="M56" s="181">
        <f>'将来負担比率（分子）の構造'!L$52</f>
        <v>3558</v>
      </c>
      <c r="N56" s="181"/>
      <c r="O56" s="181"/>
      <c r="P56" s="181">
        <f>'将来負担比率（分子）の構造'!M$52</f>
        <v>3579</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4591</v>
      </c>
      <c r="E58" s="181"/>
      <c r="F58" s="181"/>
      <c r="G58" s="181">
        <f>'将来負担比率（分子）の構造'!J$50</f>
        <v>4380</v>
      </c>
      <c r="H58" s="181"/>
      <c r="I58" s="181"/>
      <c r="J58" s="181">
        <f>'将来負担比率（分子）の構造'!K$50</f>
        <v>3499</v>
      </c>
      <c r="K58" s="181"/>
      <c r="L58" s="181"/>
      <c r="M58" s="181">
        <f>'将来負担比率（分子）の構造'!L$50</f>
        <v>3659</v>
      </c>
      <c r="N58" s="181"/>
      <c r="O58" s="181"/>
      <c r="P58" s="181">
        <f>'将来負担比率（分子）の構造'!M$50</f>
        <v>4077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t="str">
        <f>'将来負担比率（分子）の構造'!I$45</f>
        <v>-</v>
      </c>
      <c r="C62" s="181"/>
      <c r="D62" s="181"/>
      <c r="E62" s="181">
        <f>'将来負担比率（分子）の構造'!J$45</f>
        <v>3</v>
      </c>
      <c r="F62" s="181"/>
      <c r="G62" s="181"/>
      <c r="H62" s="181">
        <f>'将来負担比率（分子）の構造'!K$45</f>
        <v>60</v>
      </c>
      <c r="I62" s="181"/>
      <c r="J62" s="181"/>
      <c r="K62" s="181" t="str">
        <f>'将来負担比率（分子）の構造'!L$45</f>
        <v>-</v>
      </c>
      <c r="L62" s="181"/>
      <c r="M62" s="181"/>
      <c r="N62" s="181" t="str">
        <f>'将来負担比率（分子）の構造'!M$45</f>
        <v>-</v>
      </c>
      <c r="O62" s="181"/>
      <c r="P62" s="181"/>
    </row>
    <row r="63" spans="1:16" x14ac:dyDescent="0.15">
      <c r="A63" s="181" t="s">
        <v>34</v>
      </c>
      <c r="B63" s="181">
        <f>'将来負担比率（分子）の構造'!I$44</f>
        <v>131</v>
      </c>
      <c r="C63" s="181"/>
      <c r="D63" s="181"/>
      <c r="E63" s="181">
        <f>'将来負担比率（分子）の構造'!J$44</f>
        <v>96</v>
      </c>
      <c r="F63" s="181"/>
      <c r="G63" s="181"/>
      <c r="H63" s="181">
        <f>'将来負担比率（分子）の構造'!K$44</f>
        <v>65</v>
      </c>
      <c r="I63" s="181"/>
      <c r="J63" s="181"/>
      <c r="K63" s="181">
        <f>'将来負担比率（分子）の構造'!L$44</f>
        <v>246</v>
      </c>
      <c r="L63" s="181"/>
      <c r="M63" s="181"/>
      <c r="N63" s="181">
        <f>'将来負担比率（分子）の構造'!M$44</f>
        <v>455</v>
      </c>
      <c r="O63" s="181"/>
      <c r="P63" s="181"/>
    </row>
    <row r="64" spans="1:16" x14ac:dyDescent="0.15">
      <c r="A64" s="181" t="s">
        <v>33</v>
      </c>
      <c r="B64" s="181">
        <f>'将来負担比率（分子）の構造'!I$43</f>
        <v>1251</v>
      </c>
      <c r="C64" s="181"/>
      <c r="D64" s="181"/>
      <c r="E64" s="181">
        <f>'将来負担比率（分子）の構造'!J$43</f>
        <v>1091</v>
      </c>
      <c r="F64" s="181"/>
      <c r="G64" s="181"/>
      <c r="H64" s="181">
        <f>'将来負担比率（分子）の構造'!K$43</f>
        <v>933</v>
      </c>
      <c r="I64" s="181"/>
      <c r="J64" s="181"/>
      <c r="K64" s="181">
        <f>'将来負担比率（分子）の構造'!L$43</f>
        <v>802</v>
      </c>
      <c r="L64" s="181"/>
      <c r="M64" s="181"/>
      <c r="N64" s="181">
        <f>'将来負担比率（分子）の構造'!M$43</f>
        <v>749</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1846</v>
      </c>
      <c r="C66" s="181"/>
      <c r="D66" s="181"/>
      <c r="E66" s="181">
        <f>'将来負担比率（分子）の構造'!J$41</f>
        <v>2942</v>
      </c>
      <c r="F66" s="181"/>
      <c r="G66" s="181"/>
      <c r="H66" s="181">
        <f>'将来負担比率（分子）の構造'!K$41</f>
        <v>3179</v>
      </c>
      <c r="I66" s="181"/>
      <c r="J66" s="181"/>
      <c r="K66" s="181">
        <f>'将来負担比率（分子）の構造'!L$41</f>
        <v>3290</v>
      </c>
      <c r="L66" s="181"/>
      <c r="M66" s="181"/>
      <c r="N66" s="181">
        <f>'将来負担比率（分子）の構造'!M$41</f>
        <v>3235</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2280</v>
      </c>
      <c r="C72" s="185">
        <f>基金残高に係る経年分析!G55</f>
        <v>2368</v>
      </c>
      <c r="D72" s="185">
        <f>基金残高に係る経年分析!H55</f>
        <v>2609</v>
      </c>
    </row>
    <row r="73" spans="1:16" x14ac:dyDescent="0.15">
      <c r="A73" s="184" t="s">
        <v>78</v>
      </c>
      <c r="B73" s="185">
        <f>基金残高に係る経年分析!F56</f>
        <v>467</v>
      </c>
      <c r="C73" s="185">
        <f>基金残高に係る経年分析!G56</f>
        <v>488</v>
      </c>
      <c r="D73" s="185">
        <f>基金残高に係る経年分析!H56</f>
        <v>539</v>
      </c>
    </row>
    <row r="74" spans="1:16" x14ac:dyDescent="0.15">
      <c r="A74" s="184" t="s">
        <v>79</v>
      </c>
      <c r="B74" s="185">
        <f>基金残高に係る経年分析!F57</f>
        <v>436</v>
      </c>
      <c r="C74" s="185">
        <f>基金残高に係る経年分析!G57</f>
        <v>487</v>
      </c>
      <c r="D74" s="185">
        <f>基金残高に係る経年分析!H57</f>
        <v>668</v>
      </c>
    </row>
  </sheetData>
  <sheetProtection algorithmName="SHA-512" hashValue="aJ3JF4oeo0YFTMz7WFwxGsdPWR/9e5lESFCMEJM8omsQDHW5ThGVF3e0xWqm5l7pCfYqnG99jVkyjlup7CsiWw==" saltValue="XzBZMBVkli19xomMem1RM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J49" sqref="J49"/>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217</v>
      </c>
      <c r="DI1" s="798"/>
      <c r="DJ1" s="798"/>
      <c r="DK1" s="798"/>
      <c r="DL1" s="798"/>
      <c r="DM1" s="798"/>
      <c r="DN1" s="799"/>
      <c r="DO1" s="226"/>
      <c r="DP1" s="797" t="s">
        <v>218</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220</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221</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222</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223</v>
      </c>
      <c r="S4" s="740"/>
      <c r="T4" s="740"/>
      <c r="U4" s="740"/>
      <c r="V4" s="740"/>
      <c r="W4" s="740"/>
      <c r="X4" s="740"/>
      <c r="Y4" s="741"/>
      <c r="Z4" s="739" t="s">
        <v>224</v>
      </c>
      <c r="AA4" s="740"/>
      <c r="AB4" s="740"/>
      <c r="AC4" s="741"/>
      <c r="AD4" s="739" t="s">
        <v>225</v>
      </c>
      <c r="AE4" s="740"/>
      <c r="AF4" s="740"/>
      <c r="AG4" s="740"/>
      <c r="AH4" s="740"/>
      <c r="AI4" s="740"/>
      <c r="AJ4" s="740"/>
      <c r="AK4" s="741"/>
      <c r="AL4" s="739" t="s">
        <v>224</v>
      </c>
      <c r="AM4" s="740"/>
      <c r="AN4" s="740"/>
      <c r="AO4" s="741"/>
      <c r="AP4" s="800" t="s">
        <v>226</v>
      </c>
      <c r="AQ4" s="800"/>
      <c r="AR4" s="800"/>
      <c r="AS4" s="800"/>
      <c r="AT4" s="800"/>
      <c r="AU4" s="800"/>
      <c r="AV4" s="800"/>
      <c r="AW4" s="800"/>
      <c r="AX4" s="800"/>
      <c r="AY4" s="800"/>
      <c r="AZ4" s="800"/>
      <c r="BA4" s="800"/>
      <c r="BB4" s="800"/>
      <c r="BC4" s="800"/>
      <c r="BD4" s="800"/>
      <c r="BE4" s="800"/>
      <c r="BF4" s="800"/>
      <c r="BG4" s="800" t="s">
        <v>227</v>
      </c>
      <c r="BH4" s="800"/>
      <c r="BI4" s="800"/>
      <c r="BJ4" s="800"/>
      <c r="BK4" s="800"/>
      <c r="BL4" s="800"/>
      <c r="BM4" s="800"/>
      <c r="BN4" s="800"/>
      <c r="BO4" s="800" t="s">
        <v>224</v>
      </c>
      <c r="BP4" s="800"/>
      <c r="BQ4" s="800"/>
      <c r="BR4" s="800"/>
      <c r="BS4" s="800" t="s">
        <v>228</v>
      </c>
      <c r="BT4" s="800"/>
      <c r="BU4" s="800"/>
      <c r="BV4" s="800"/>
      <c r="BW4" s="800"/>
      <c r="BX4" s="800"/>
      <c r="BY4" s="800"/>
      <c r="BZ4" s="800"/>
      <c r="CA4" s="800"/>
      <c r="CB4" s="800"/>
      <c r="CD4" s="782" t="s">
        <v>229</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230</v>
      </c>
      <c r="C5" s="745"/>
      <c r="D5" s="745"/>
      <c r="E5" s="745"/>
      <c r="F5" s="745"/>
      <c r="G5" s="745"/>
      <c r="H5" s="745"/>
      <c r="I5" s="745"/>
      <c r="J5" s="745"/>
      <c r="K5" s="745"/>
      <c r="L5" s="745"/>
      <c r="M5" s="745"/>
      <c r="N5" s="745"/>
      <c r="O5" s="745"/>
      <c r="P5" s="745"/>
      <c r="Q5" s="746"/>
      <c r="R5" s="733">
        <v>1477303</v>
      </c>
      <c r="S5" s="734"/>
      <c r="T5" s="734"/>
      <c r="U5" s="734"/>
      <c r="V5" s="734"/>
      <c r="W5" s="734"/>
      <c r="X5" s="734"/>
      <c r="Y5" s="777"/>
      <c r="Z5" s="795">
        <v>41.7</v>
      </c>
      <c r="AA5" s="795"/>
      <c r="AB5" s="795"/>
      <c r="AC5" s="795"/>
      <c r="AD5" s="796">
        <v>1477303</v>
      </c>
      <c r="AE5" s="796"/>
      <c r="AF5" s="796"/>
      <c r="AG5" s="796"/>
      <c r="AH5" s="796"/>
      <c r="AI5" s="796"/>
      <c r="AJ5" s="796"/>
      <c r="AK5" s="796"/>
      <c r="AL5" s="778">
        <v>58.9</v>
      </c>
      <c r="AM5" s="749"/>
      <c r="AN5" s="749"/>
      <c r="AO5" s="779"/>
      <c r="AP5" s="744" t="s">
        <v>231</v>
      </c>
      <c r="AQ5" s="745"/>
      <c r="AR5" s="745"/>
      <c r="AS5" s="745"/>
      <c r="AT5" s="745"/>
      <c r="AU5" s="745"/>
      <c r="AV5" s="745"/>
      <c r="AW5" s="745"/>
      <c r="AX5" s="745"/>
      <c r="AY5" s="745"/>
      <c r="AZ5" s="745"/>
      <c r="BA5" s="745"/>
      <c r="BB5" s="745"/>
      <c r="BC5" s="745"/>
      <c r="BD5" s="745"/>
      <c r="BE5" s="745"/>
      <c r="BF5" s="746"/>
      <c r="BG5" s="678">
        <v>1475973</v>
      </c>
      <c r="BH5" s="679"/>
      <c r="BI5" s="679"/>
      <c r="BJ5" s="679"/>
      <c r="BK5" s="679"/>
      <c r="BL5" s="679"/>
      <c r="BM5" s="679"/>
      <c r="BN5" s="680"/>
      <c r="BO5" s="715">
        <v>99.9</v>
      </c>
      <c r="BP5" s="715"/>
      <c r="BQ5" s="715"/>
      <c r="BR5" s="715"/>
      <c r="BS5" s="716" t="s">
        <v>137</v>
      </c>
      <c r="BT5" s="716"/>
      <c r="BU5" s="716"/>
      <c r="BV5" s="716"/>
      <c r="BW5" s="716"/>
      <c r="BX5" s="716"/>
      <c r="BY5" s="716"/>
      <c r="BZ5" s="716"/>
      <c r="CA5" s="716"/>
      <c r="CB5" s="775"/>
      <c r="CD5" s="782" t="s">
        <v>226</v>
      </c>
      <c r="CE5" s="783"/>
      <c r="CF5" s="783"/>
      <c r="CG5" s="783"/>
      <c r="CH5" s="783"/>
      <c r="CI5" s="783"/>
      <c r="CJ5" s="783"/>
      <c r="CK5" s="783"/>
      <c r="CL5" s="783"/>
      <c r="CM5" s="783"/>
      <c r="CN5" s="783"/>
      <c r="CO5" s="783"/>
      <c r="CP5" s="783"/>
      <c r="CQ5" s="784"/>
      <c r="CR5" s="782" t="s">
        <v>232</v>
      </c>
      <c r="CS5" s="783"/>
      <c r="CT5" s="783"/>
      <c r="CU5" s="783"/>
      <c r="CV5" s="783"/>
      <c r="CW5" s="783"/>
      <c r="CX5" s="783"/>
      <c r="CY5" s="784"/>
      <c r="CZ5" s="782" t="s">
        <v>224</v>
      </c>
      <c r="DA5" s="783"/>
      <c r="DB5" s="783"/>
      <c r="DC5" s="784"/>
      <c r="DD5" s="782" t="s">
        <v>233</v>
      </c>
      <c r="DE5" s="783"/>
      <c r="DF5" s="783"/>
      <c r="DG5" s="783"/>
      <c r="DH5" s="783"/>
      <c r="DI5" s="783"/>
      <c r="DJ5" s="783"/>
      <c r="DK5" s="783"/>
      <c r="DL5" s="783"/>
      <c r="DM5" s="783"/>
      <c r="DN5" s="783"/>
      <c r="DO5" s="783"/>
      <c r="DP5" s="784"/>
      <c r="DQ5" s="782" t="s">
        <v>234</v>
      </c>
      <c r="DR5" s="783"/>
      <c r="DS5" s="783"/>
      <c r="DT5" s="783"/>
      <c r="DU5" s="783"/>
      <c r="DV5" s="783"/>
      <c r="DW5" s="783"/>
      <c r="DX5" s="783"/>
      <c r="DY5" s="783"/>
      <c r="DZ5" s="783"/>
      <c r="EA5" s="783"/>
      <c r="EB5" s="783"/>
      <c r="EC5" s="784"/>
    </row>
    <row r="6" spans="2:143" ht="11.25" customHeight="1" x14ac:dyDescent="0.15">
      <c r="B6" s="675" t="s">
        <v>235</v>
      </c>
      <c r="C6" s="676"/>
      <c r="D6" s="676"/>
      <c r="E6" s="676"/>
      <c r="F6" s="676"/>
      <c r="G6" s="676"/>
      <c r="H6" s="676"/>
      <c r="I6" s="676"/>
      <c r="J6" s="676"/>
      <c r="K6" s="676"/>
      <c r="L6" s="676"/>
      <c r="M6" s="676"/>
      <c r="N6" s="676"/>
      <c r="O6" s="676"/>
      <c r="P6" s="676"/>
      <c r="Q6" s="677"/>
      <c r="R6" s="678">
        <v>37704</v>
      </c>
      <c r="S6" s="679"/>
      <c r="T6" s="679"/>
      <c r="U6" s="679"/>
      <c r="V6" s="679"/>
      <c r="W6" s="679"/>
      <c r="X6" s="679"/>
      <c r="Y6" s="680"/>
      <c r="Z6" s="715">
        <v>1.1000000000000001</v>
      </c>
      <c r="AA6" s="715"/>
      <c r="AB6" s="715"/>
      <c r="AC6" s="715"/>
      <c r="AD6" s="716">
        <v>37704</v>
      </c>
      <c r="AE6" s="716"/>
      <c r="AF6" s="716"/>
      <c r="AG6" s="716"/>
      <c r="AH6" s="716"/>
      <c r="AI6" s="716"/>
      <c r="AJ6" s="716"/>
      <c r="AK6" s="716"/>
      <c r="AL6" s="681">
        <v>1.5</v>
      </c>
      <c r="AM6" s="682"/>
      <c r="AN6" s="682"/>
      <c r="AO6" s="717"/>
      <c r="AP6" s="675" t="s">
        <v>236</v>
      </c>
      <c r="AQ6" s="676"/>
      <c r="AR6" s="676"/>
      <c r="AS6" s="676"/>
      <c r="AT6" s="676"/>
      <c r="AU6" s="676"/>
      <c r="AV6" s="676"/>
      <c r="AW6" s="676"/>
      <c r="AX6" s="676"/>
      <c r="AY6" s="676"/>
      <c r="AZ6" s="676"/>
      <c r="BA6" s="676"/>
      <c r="BB6" s="676"/>
      <c r="BC6" s="676"/>
      <c r="BD6" s="676"/>
      <c r="BE6" s="676"/>
      <c r="BF6" s="677"/>
      <c r="BG6" s="678">
        <v>1475973</v>
      </c>
      <c r="BH6" s="679"/>
      <c r="BI6" s="679"/>
      <c r="BJ6" s="679"/>
      <c r="BK6" s="679"/>
      <c r="BL6" s="679"/>
      <c r="BM6" s="679"/>
      <c r="BN6" s="680"/>
      <c r="BO6" s="715">
        <v>99.9</v>
      </c>
      <c r="BP6" s="715"/>
      <c r="BQ6" s="715"/>
      <c r="BR6" s="715"/>
      <c r="BS6" s="716" t="s">
        <v>237</v>
      </c>
      <c r="BT6" s="716"/>
      <c r="BU6" s="716"/>
      <c r="BV6" s="716"/>
      <c r="BW6" s="716"/>
      <c r="BX6" s="716"/>
      <c r="BY6" s="716"/>
      <c r="BZ6" s="716"/>
      <c r="CA6" s="716"/>
      <c r="CB6" s="775"/>
      <c r="CD6" s="736" t="s">
        <v>238</v>
      </c>
      <c r="CE6" s="737"/>
      <c r="CF6" s="737"/>
      <c r="CG6" s="737"/>
      <c r="CH6" s="737"/>
      <c r="CI6" s="737"/>
      <c r="CJ6" s="737"/>
      <c r="CK6" s="737"/>
      <c r="CL6" s="737"/>
      <c r="CM6" s="737"/>
      <c r="CN6" s="737"/>
      <c r="CO6" s="737"/>
      <c r="CP6" s="737"/>
      <c r="CQ6" s="738"/>
      <c r="CR6" s="678">
        <v>57666</v>
      </c>
      <c r="CS6" s="679"/>
      <c r="CT6" s="679"/>
      <c r="CU6" s="679"/>
      <c r="CV6" s="679"/>
      <c r="CW6" s="679"/>
      <c r="CX6" s="679"/>
      <c r="CY6" s="680"/>
      <c r="CZ6" s="778">
        <v>1.7</v>
      </c>
      <c r="DA6" s="749"/>
      <c r="DB6" s="749"/>
      <c r="DC6" s="781"/>
      <c r="DD6" s="684" t="s">
        <v>237</v>
      </c>
      <c r="DE6" s="679"/>
      <c r="DF6" s="679"/>
      <c r="DG6" s="679"/>
      <c r="DH6" s="679"/>
      <c r="DI6" s="679"/>
      <c r="DJ6" s="679"/>
      <c r="DK6" s="679"/>
      <c r="DL6" s="679"/>
      <c r="DM6" s="679"/>
      <c r="DN6" s="679"/>
      <c r="DO6" s="679"/>
      <c r="DP6" s="680"/>
      <c r="DQ6" s="684">
        <v>57666</v>
      </c>
      <c r="DR6" s="679"/>
      <c r="DS6" s="679"/>
      <c r="DT6" s="679"/>
      <c r="DU6" s="679"/>
      <c r="DV6" s="679"/>
      <c r="DW6" s="679"/>
      <c r="DX6" s="679"/>
      <c r="DY6" s="679"/>
      <c r="DZ6" s="679"/>
      <c r="EA6" s="679"/>
      <c r="EB6" s="679"/>
      <c r="EC6" s="722"/>
    </row>
    <row r="7" spans="2:143" ht="11.25" customHeight="1" x14ac:dyDescent="0.15">
      <c r="B7" s="675" t="s">
        <v>239</v>
      </c>
      <c r="C7" s="676"/>
      <c r="D7" s="676"/>
      <c r="E7" s="676"/>
      <c r="F7" s="676"/>
      <c r="G7" s="676"/>
      <c r="H7" s="676"/>
      <c r="I7" s="676"/>
      <c r="J7" s="676"/>
      <c r="K7" s="676"/>
      <c r="L7" s="676"/>
      <c r="M7" s="676"/>
      <c r="N7" s="676"/>
      <c r="O7" s="676"/>
      <c r="P7" s="676"/>
      <c r="Q7" s="677"/>
      <c r="R7" s="678">
        <v>852</v>
      </c>
      <c r="S7" s="679"/>
      <c r="T7" s="679"/>
      <c r="U7" s="679"/>
      <c r="V7" s="679"/>
      <c r="W7" s="679"/>
      <c r="X7" s="679"/>
      <c r="Y7" s="680"/>
      <c r="Z7" s="715">
        <v>0</v>
      </c>
      <c r="AA7" s="715"/>
      <c r="AB7" s="715"/>
      <c r="AC7" s="715"/>
      <c r="AD7" s="716">
        <v>852</v>
      </c>
      <c r="AE7" s="716"/>
      <c r="AF7" s="716"/>
      <c r="AG7" s="716"/>
      <c r="AH7" s="716"/>
      <c r="AI7" s="716"/>
      <c r="AJ7" s="716"/>
      <c r="AK7" s="716"/>
      <c r="AL7" s="681">
        <v>0</v>
      </c>
      <c r="AM7" s="682"/>
      <c r="AN7" s="682"/>
      <c r="AO7" s="717"/>
      <c r="AP7" s="675" t="s">
        <v>240</v>
      </c>
      <c r="AQ7" s="676"/>
      <c r="AR7" s="676"/>
      <c r="AS7" s="676"/>
      <c r="AT7" s="676"/>
      <c r="AU7" s="676"/>
      <c r="AV7" s="676"/>
      <c r="AW7" s="676"/>
      <c r="AX7" s="676"/>
      <c r="AY7" s="676"/>
      <c r="AZ7" s="676"/>
      <c r="BA7" s="676"/>
      <c r="BB7" s="676"/>
      <c r="BC7" s="676"/>
      <c r="BD7" s="676"/>
      <c r="BE7" s="676"/>
      <c r="BF7" s="677"/>
      <c r="BG7" s="678">
        <v>902962</v>
      </c>
      <c r="BH7" s="679"/>
      <c r="BI7" s="679"/>
      <c r="BJ7" s="679"/>
      <c r="BK7" s="679"/>
      <c r="BL7" s="679"/>
      <c r="BM7" s="679"/>
      <c r="BN7" s="680"/>
      <c r="BO7" s="715">
        <v>61.1</v>
      </c>
      <c r="BP7" s="715"/>
      <c r="BQ7" s="715"/>
      <c r="BR7" s="715"/>
      <c r="BS7" s="716" t="s">
        <v>237</v>
      </c>
      <c r="BT7" s="716"/>
      <c r="BU7" s="716"/>
      <c r="BV7" s="716"/>
      <c r="BW7" s="716"/>
      <c r="BX7" s="716"/>
      <c r="BY7" s="716"/>
      <c r="BZ7" s="716"/>
      <c r="CA7" s="716"/>
      <c r="CB7" s="775"/>
      <c r="CD7" s="711" t="s">
        <v>241</v>
      </c>
      <c r="CE7" s="712"/>
      <c r="CF7" s="712"/>
      <c r="CG7" s="712"/>
      <c r="CH7" s="712"/>
      <c r="CI7" s="712"/>
      <c r="CJ7" s="712"/>
      <c r="CK7" s="712"/>
      <c r="CL7" s="712"/>
      <c r="CM7" s="712"/>
      <c r="CN7" s="712"/>
      <c r="CO7" s="712"/>
      <c r="CP7" s="712"/>
      <c r="CQ7" s="713"/>
      <c r="CR7" s="678">
        <v>1049970</v>
      </c>
      <c r="CS7" s="679"/>
      <c r="CT7" s="679"/>
      <c r="CU7" s="679"/>
      <c r="CV7" s="679"/>
      <c r="CW7" s="679"/>
      <c r="CX7" s="679"/>
      <c r="CY7" s="680"/>
      <c r="CZ7" s="715">
        <v>30.9</v>
      </c>
      <c r="DA7" s="715"/>
      <c r="DB7" s="715"/>
      <c r="DC7" s="715"/>
      <c r="DD7" s="684">
        <v>11972</v>
      </c>
      <c r="DE7" s="679"/>
      <c r="DF7" s="679"/>
      <c r="DG7" s="679"/>
      <c r="DH7" s="679"/>
      <c r="DI7" s="679"/>
      <c r="DJ7" s="679"/>
      <c r="DK7" s="679"/>
      <c r="DL7" s="679"/>
      <c r="DM7" s="679"/>
      <c r="DN7" s="679"/>
      <c r="DO7" s="679"/>
      <c r="DP7" s="680"/>
      <c r="DQ7" s="684">
        <v>770848</v>
      </c>
      <c r="DR7" s="679"/>
      <c r="DS7" s="679"/>
      <c r="DT7" s="679"/>
      <c r="DU7" s="679"/>
      <c r="DV7" s="679"/>
      <c r="DW7" s="679"/>
      <c r="DX7" s="679"/>
      <c r="DY7" s="679"/>
      <c r="DZ7" s="679"/>
      <c r="EA7" s="679"/>
      <c r="EB7" s="679"/>
      <c r="EC7" s="722"/>
    </row>
    <row r="8" spans="2:143" ht="11.25" customHeight="1" x14ac:dyDescent="0.15">
      <c r="B8" s="675" t="s">
        <v>242</v>
      </c>
      <c r="C8" s="676"/>
      <c r="D8" s="676"/>
      <c r="E8" s="676"/>
      <c r="F8" s="676"/>
      <c r="G8" s="676"/>
      <c r="H8" s="676"/>
      <c r="I8" s="676"/>
      <c r="J8" s="676"/>
      <c r="K8" s="676"/>
      <c r="L8" s="676"/>
      <c r="M8" s="676"/>
      <c r="N8" s="676"/>
      <c r="O8" s="676"/>
      <c r="P8" s="676"/>
      <c r="Q8" s="677"/>
      <c r="R8" s="678">
        <v>4362</v>
      </c>
      <c r="S8" s="679"/>
      <c r="T8" s="679"/>
      <c r="U8" s="679"/>
      <c r="V8" s="679"/>
      <c r="W8" s="679"/>
      <c r="X8" s="679"/>
      <c r="Y8" s="680"/>
      <c r="Z8" s="715">
        <v>0.1</v>
      </c>
      <c r="AA8" s="715"/>
      <c r="AB8" s="715"/>
      <c r="AC8" s="715"/>
      <c r="AD8" s="716">
        <v>4362</v>
      </c>
      <c r="AE8" s="716"/>
      <c r="AF8" s="716"/>
      <c r="AG8" s="716"/>
      <c r="AH8" s="716"/>
      <c r="AI8" s="716"/>
      <c r="AJ8" s="716"/>
      <c r="AK8" s="716"/>
      <c r="AL8" s="681">
        <v>0.2</v>
      </c>
      <c r="AM8" s="682"/>
      <c r="AN8" s="682"/>
      <c r="AO8" s="717"/>
      <c r="AP8" s="675" t="s">
        <v>243</v>
      </c>
      <c r="AQ8" s="676"/>
      <c r="AR8" s="676"/>
      <c r="AS8" s="676"/>
      <c r="AT8" s="676"/>
      <c r="AU8" s="676"/>
      <c r="AV8" s="676"/>
      <c r="AW8" s="676"/>
      <c r="AX8" s="676"/>
      <c r="AY8" s="676"/>
      <c r="AZ8" s="676"/>
      <c r="BA8" s="676"/>
      <c r="BB8" s="676"/>
      <c r="BC8" s="676"/>
      <c r="BD8" s="676"/>
      <c r="BE8" s="676"/>
      <c r="BF8" s="677"/>
      <c r="BG8" s="678">
        <v>12395</v>
      </c>
      <c r="BH8" s="679"/>
      <c r="BI8" s="679"/>
      <c r="BJ8" s="679"/>
      <c r="BK8" s="679"/>
      <c r="BL8" s="679"/>
      <c r="BM8" s="679"/>
      <c r="BN8" s="680"/>
      <c r="BO8" s="715">
        <v>0.8</v>
      </c>
      <c r="BP8" s="715"/>
      <c r="BQ8" s="715"/>
      <c r="BR8" s="715"/>
      <c r="BS8" s="684" t="s">
        <v>137</v>
      </c>
      <c r="BT8" s="679"/>
      <c r="BU8" s="679"/>
      <c r="BV8" s="679"/>
      <c r="BW8" s="679"/>
      <c r="BX8" s="679"/>
      <c r="BY8" s="679"/>
      <c r="BZ8" s="679"/>
      <c r="CA8" s="679"/>
      <c r="CB8" s="722"/>
      <c r="CD8" s="711" t="s">
        <v>244</v>
      </c>
      <c r="CE8" s="712"/>
      <c r="CF8" s="712"/>
      <c r="CG8" s="712"/>
      <c r="CH8" s="712"/>
      <c r="CI8" s="712"/>
      <c r="CJ8" s="712"/>
      <c r="CK8" s="712"/>
      <c r="CL8" s="712"/>
      <c r="CM8" s="712"/>
      <c r="CN8" s="712"/>
      <c r="CO8" s="712"/>
      <c r="CP8" s="712"/>
      <c r="CQ8" s="713"/>
      <c r="CR8" s="678">
        <v>733294</v>
      </c>
      <c r="CS8" s="679"/>
      <c r="CT8" s="679"/>
      <c r="CU8" s="679"/>
      <c r="CV8" s="679"/>
      <c r="CW8" s="679"/>
      <c r="CX8" s="679"/>
      <c r="CY8" s="680"/>
      <c r="CZ8" s="715">
        <v>21.6</v>
      </c>
      <c r="DA8" s="715"/>
      <c r="DB8" s="715"/>
      <c r="DC8" s="715"/>
      <c r="DD8" s="684">
        <v>10243</v>
      </c>
      <c r="DE8" s="679"/>
      <c r="DF8" s="679"/>
      <c r="DG8" s="679"/>
      <c r="DH8" s="679"/>
      <c r="DI8" s="679"/>
      <c r="DJ8" s="679"/>
      <c r="DK8" s="679"/>
      <c r="DL8" s="679"/>
      <c r="DM8" s="679"/>
      <c r="DN8" s="679"/>
      <c r="DO8" s="679"/>
      <c r="DP8" s="680"/>
      <c r="DQ8" s="684">
        <v>501284</v>
      </c>
      <c r="DR8" s="679"/>
      <c r="DS8" s="679"/>
      <c r="DT8" s="679"/>
      <c r="DU8" s="679"/>
      <c r="DV8" s="679"/>
      <c r="DW8" s="679"/>
      <c r="DX8" s="679"/>
      <c r="DY8" s="679"/>
      <c r="DZ8" s="679"/>
      <c r="EA8" s="679"/>
      <c r="EB8" s="679"/>
      <c r="EC8" s="722"/>
    </row>
    <row r="9" spans="2:143" ht="11.25" customHeight="1" x14ac:dyDescent="0.15">
      <c r="B9" s="675" t="s">
        <v>245</v>
      </c>
      <c r="C9" s="676"/>
      <c r="D9" s="676"/>
      <c r="E9" s="676"/>
      <c r="F9" s="676"/>
      <c r="G9" s="676"/>
      <c r="H9" s="676"/>
      <c r="I9" s="676"/>
      <c r="J9" s="676"/>
      <c r="K9" s="676"/>
      <c r="L9" s="676"/>
      <c r="M9" s="676"/>
      <c r="N9" s="676"/>
      <c r="O9" s="676"/>
      <c r="P9" s="676"/>
      <c r="Q9" s="677"/>
      <c r="R9" s="678">
        <v>2378</v>
      </c>
      <c r="S9" s="679"/>
      <c r="T9" s="679"/>
      <c r="U9" s="679"/>
      <c r="V9" s="679"/>
      <c r="W9" s="679"/>
      <c r="X9" s="679"/>
      <c r="Y9" s="680"/>
      <c r="Z9" s="715">
        <v>0.1</v>
      </c>
      <c r="AA9" s="715"/>
      <c r="AB9" s="715"/>
      <c r="AC9" s="715"/>
      <c r="AD9" s="716">
        <v>2378</v>
      </c>
      <c r="AE9" s="716"/>
      <c r="AF9" s="716"/>
      <c r="AG9" s="716"/>
      <c r="AH9" s="716"/>
      <c r="AI9" s="716"/>
      <c r="AJ9" s="716"/>
      <c r="AK9" s="716"/>
      <c r="AL9" s="681">
        <v>0.1</v>
      </c>
      <c r="AM9" s="682"/>
      <c r="AN9" s="682"/>
      <c r="AO9" s="717"/>
      <c r="AP9" s="675" t="s">
        <v>246</v>
      </c>
      <c r="AQ9" s="676"/>
      <c r="AR9" s="676"/>
      <c r="AS9" s="676"/>
      <c r="AT9" s="676"/>
      <c r="AU9" s="676"/>
      <c r="AV9" s="676"/>
      <c r="AW9" s="676"/>
      <c r="AX9" s="676"/>
      <c r="AY9" s="676"/>
      <c r="AZ9" s="676"/>
      <c r="BA9" s="676"/>
      <c r="BB9" s="676"/>
      <c r="BC9" s="676"/>
      <c r="BD9" s="676"/>
      <c r="BE9" s="676"/>
      <c r="BF9" s="677"/>
      <c r="BG9" s="678">
        <v>297873</v>
      </c>
      <c r="BH9" s="679"/>
      <c r="BI9" s="679"/>
      <c r="BJ9" s="679"/>
      <c r="BK9" s="679"/>
      <c r="BL9" s="679"/>
      <c r="BM9" s="679"/>
      <c r="BN9" s="680"/>
      <c r="BO9" s="715">
        <v>20.2</v>
      </c>
      <c r="BP9" s="715"/>
      <c r="BQ9" s="715"/>
      <c r="BR9" s="715"/>
      <c r="BS9" s="684" t="s">
        <v>237</v>
      </c>
      <c r="BT9" s="679"/>
      <c r="BU9" s="679"/>
      <c r="BV9" s="679"/>
      <c r="BW9" s="679"/>
      <c r="BX9" s="679"/>
      <c r="BY9" s="679"/>
      <c r="BZ9" s="679"/>
      <c r="CA9" s="679"/>
      <c r="CB9" s="722"/>
      <c r="CD9" s="711" t="s">
        <v>247</v>
      </c>
      <c r="CE9" s="712"/>
      <c r="CF9" s="712"/>
      <c r="CG9" s="712"/>
      <c r="CH9" s="712"/>
      <c r="CI9" s="712"/>
      <c r="CJ9" s="712"/>
      <c r="CK9" s="712"/>
      <c r="CL9" s="712"/>
      <c r="CM9" s="712"/>
      <c r="CN9" s="712"/>
      <c r="CO9" s="712"/>
      <c r="CP9" s="712"/>
      <c r="CQ9" s="713"/>
      <c r="CR9" s="678">
        <v>231075</v>
      </c>
      <c r="CS9" s="679"/>
      <c r="CT9" s="679"/>
      <c r="CU9" s="679"/>
      <c r="CV9" s="679"/>
      <c r="CW9" s="679"/>
      <c r="CX9" s="679"/>
      <c r="CY9" s="680"/>
      <c r="CZ9" s="715">
        <v>6.8</v>
      </c>
      <c r="DA9" s="715"/>
      <c r="DB9" s="715"/>
      <c r="DC9" s="715"/>
      <c r="DD9" s="684" t="s">
        <v>237</v>
      </c>
      <c r="DE9" s="679"/>
      <c r="DF9" s="679"/>
      <c r="DG9" s="679"/>
      <c r="DH9" s="679"/>
      <c r="DI9" s="679"/>
      <c r="DJ9" s="679"/>
      <c r="DK9" s="679"/>
      <c r="DL9" s="679"/>
      <c r="DM9" s="679"/>
      <c r="DN9" s="679"/>
      <c r="DO9" s="679"/>
      <c r="DP9" s="680"/>
      <c r="DQ9" s="684">
        <v>211586</v>
      </c>
      <c r="DR9" s="679"/>
      <c r="DS9" s="679"/>
      <c r="DT9" s="679"/>
      <c r="DU9" s="679"/>
      <c r="DV9" s="679"/>
      <c r="DW9" s="679"/>
      <c r="DX9" s="679"/>
      <c r="DY9" s="679"/>
      <c r="DZ9" s="679"/>
      <c r="EA9" s="679"/>
      <c r="EB9" s="679"/>
      <c r="EC9" s="722"/>
    </row>
    <row r="10" spans="2:143" ht="11.25" customHeight="1" x14ac:dyDescent="0.15">
      <c r="B10" s="675" t="s">
        <v>248</v>
      </c>
      <c r="C10" s="676"/>
      <c r="D10" s="676"/>
      <c r="E10" s="676"/>
      <c r="F10" s="676"/>
      <c r="G10" s="676"/>
      <c r="H10" s="676"/>
      <c r="I10" s="676"/>
      <c r="J10" s="676"/>
      <c r="K10" s="676"/>
      <c r="L10" s="676"/>
      <c r="M10" s="676"/>
      <c r="N10" s="676"/>
      <c r="O10" s="676"/>
      <c r="P10" s="676"/>
      <c r="Q10" s="677"/>
      <c r="R10" s="678" t="s">
        <v>237</v>
      </c>
      <c r="S10" s="679"/>
      <c r="T10" s="679"/>
      <c r="U10" s="679"/>
      <c r="V10" s="679"/>
      <c r="W10" s="679"/>
      <c r="X10" s="679"/>
      <c r="Y10" s="680"/>
      <c r="Z10" s="715" t="s">
        <v>137</v>
      </c>
      <c r="AA10" s="715"/>
      <c r="AB10" s="715"/>
      <c r="AC10" s="715"/>
      <c r="AD10" s="716" t="s">
        <v>237</v>
      </c>
      <c r="AE10" s="716"/>
      <c r="AF10" s="716"/>
      <c r="AG10" s="716"/>
      <c r="AH10" s="716"/>
      <c r="AI10" s="716"/>
      <c r="AJ10" s="716"/>
      <c r="AK10" s="716"/>
      <c r="AL10" s="681" t="s">
        <v>237</v>
      </c>
      <c r="AM10" s="682"/>
      <c r="AN10" s="682"/>
      <c r="AO10" s="717"/>
      <c r="AP10" s="675" t="s">
        <v>249</v>
      </c>
      <c r="AQ10" s="676"/>
      <c r="AR10" s="676"/>
      <c r="AS10" s="676"/>
      <c r="AT10" s="676"/>
      <c r="AU10" s="676"/>
      <c r="AV10" s="676"/>
      <c r="AW10" s="676"/>
      <c r="AX10" s="676"/>
      <c r="AY10" s="676"/>
      <c r="AZ10" s="676"/>
      <c r="BA10" s="676"/>
      <c r="BB10" s="676"/>
      <c r="BC10" s="676"/>
      <c r="BD10" s="676"/>
      <c r="BE10" s="676"/>
      <c r="BF10" s="677"/>
      <c r="BG10" s="678">
        <v>24297</v>
      </c>
      <c r="BH10" s="679"/>
      <c r="BI10" s="679"/>
      <c r="BJ10" s="679"/>
      <c r="BK10" s="679"/>
      <c r="BL10" s="679"/>
      <c r="BM10" s="679"/>
      <c r="BN10" s="680"/>
      <c r="BO10" s="715">
        <v>1.6</v>
      </c>
      <c r="BP10" s="715"/>
      <c r="BQ10" s="715"/>
      <c r="BR10" s="715"/>
      <c r="BS10" s="684" t="s">
        <v>137</v>
      </c>
      <c r="BT10" s="679"/>
      <c r="BU10" s="679"/>
      <c r="BV10" s="679"/>
      <c r="BW10" s="679"/>
      <c r="BX10" s="679"/>
      <c r="BY10" s="679"/>
      <c r="BZ10" s="679"/>
      <c r="CA10" s="679"/>
      <c r="CB10" s="722"/>
      <c r="CD10" s="711" t="s">
        <v>250</v>
      </c>
      <c r="CE10" s="712"/>
      <c r="CF10" s="712"/>
      <c r="CG10" s="712"/>
      <c r="CH10" s="712"/>
      <c r="CI10" s="712"/>
      <c r="CJ10" s="712"/>
      <c r="CK10" s="712"/>
      <c r="CL10" s="712"/>
      <c r="CM10" s="712"/>
      <c r="CN10" s="712"/>
      <c r="CO10" s="712"/>
      <c r="CP10" s="712"/>
      <c r="CQ10" s="713"/>
      <c r="CR10" s="678" t="s">
        <v>137</v>
      </c>
      <c r="CS10" s="679"/>
      <c r="CT10" s="679"/>
      <c r="CU10" s="679"/>
      <c r="CV10" s="679"/>
      <c r="CW10" s="679"/>
      <c r="CX10" s="679"/>
      <c r="CY10" s="680"/>
      <c r="CZ10" s="715" t="s">
        <v>237</v>
      </c>
      <c r="DA10" s="715"/>
      <c r="DB10" s="715"/>
      <c r="DC10" s="715"/>
      <c r="DD10" s="684" t="s">
        <v>237</v>
      </c>
      <c r="DE10" s="679"/>
      <c r="DF10" s="679"/>
      <c r="DG10" s="679"/>
      <c r="DH10" s="679"/>
      <c r="DI10" s="679"/>
      <c r="DJ10" s="679"/>
      <c r="DK10" s="679"/>
      <c r="DL10" s="679"/>
      <c r="DM10" s="679"/>
      <c r="DN10" s="679"/>
      <c r="DO10" s="679"/>
      <c r="DP10" s="680"/>
      <c r="DQ10" s="684" t="s">
        <v>137</v>
      </c>
      <c r="DR10" s="679"/>
      <c r="DS10" s="679"/>
      <c r="DT10" s="679"/>
      <c r="DU10" s="679"/>
      <c r="DV10" s="679"/>
      <c r="DW10" s="679"/>
      <c r="DX10" s="679"/>
      <c r="DY10" s="679"/>
      <c r="DZ10" s="679"/>
      <c r="EA10" s="679"/>
      <c r="EB10" s="679"/>
      <c r="EC10" s="722"/>
    </row>
    <row r="11" spans="2:143" ht="11.25" customHeight="1" x14ac:dyDescent="0.15">
      <c r="B11" s="675" t="s">
        <v>251</v>
      </c>
      <c r="C11" s="676"/>
      <c r="D11" s="676"/>
      <c r="E11" s="676"/>
      <c r="F11" s="676"/>
      <c r="G11" s="676"/>
      <c r="H11" s="676"/>
      <c r="I11" s="676"/>
      <c r="J11" s="676"/>
      <c r="K11" s="676"/>
      <c r="L11" s="676"/>
      <c r="M11" s="676"/>
      <c r="N11" s="676"/>
      <c r="O11" s="676"/>
      <c r="P11" s="676"/>
      <c r="Q11" s="677"/>
      <c r="R11" s="678">
        <v>117939</v>
      </c>
      <c r="S11" s="679"/>
      <c r="T11" s="679"/>
      <c r="U11" s="679"/>
      <c r="V11" s="679"/>
      <c r="W11" s="679"/>
      <c r="X11" s="679"/>
      <c r="Y11" s="680"/>
      <c r="Z11" s="681">
        <v>3.3</v>
      </c>
      <c r="AA11" s="682"/>
      <c r="AB11" s="682"/>
      <c r="AC11" s="683"/>
      <c r="AD11" s="684">
        <v>117939</v>
      </c>
      <c r="AE11" s="679"/>
      <c r="AF11" s="679"/>
      <c r="AG11" s="679"/>
      <c r="AH11" s="679"/>
      <c r="AI11" s="679"/>
      <c r="AJ11" s="679"/>
      <c r="AK11" s="680"/>
      <c r="AL11" s="681">
        <v>4.7</v>
      </c>
      <c r="AM11" s="682"/>
      <c r="AN11" s="682"/>
      <c r="AO11" s="717"/>
      <c r="AP11" s="675" t="s">
        <v>252</v>
      </c>
      <c r="AQ11" s="676"/>
      <c r="AR11" s="676"/>
      <c r="AS11" s="676"/>
      <c r="AT11" s="676"/>
      <c r="AU11" s="676"/>
      <c r="AV11" s="676"/>
      <c r="AW11" s="676"/>
      <c r="AX11" s="676"/>
      <c r="AY11" s="676"/>
      <c r="AZ11" s="676"/>
      <c r="BA11" s="676"/>
      <c r="BB11" s="676"/>
      <c r="BC11" s="676"/>
      <c r="BD11" s="676"/>
      <c r="BE11" s="676"/>
      <c r="BF11" s="677"/>
      <c r="BG11" s="678">
        <v>568397</v>
      </c>
      <c r="BH11" s="679"/>
      <c r="BI11" s="679"/>
      <c r="BJ11" s="679"/>
      <c r="BK11" s="679"/>
      <c r="BL11" s="679"/>
      <c r="BM11" s="679"/>
      <c r="BN11" s="680"/>
      <c r="BO11" s="715">
        <v>38.5</v>
      </c>
      <c r="BP11" s="715"/>
      <c r="BQ11" s="715"/>
      <c r="BR11" s="715"/>
      <c r="BS11" s="684" t="s">
        <v>237</v>
      </c>
      <c r="BT11" s="679"/>
      <c r="BU11" s="679"/>
      <c r="BV11" s="679"/>
      <c r="BW11" s="679"/>
      <c r="BX11" s="679"/>
      <c r="BY11" s="679"/>
      <c r="BZ11" s="679"/>
      <c r="CA11" s="679"/>
      <c r="CB11" s="722"/>
      <c r="CD11" s="711" t="s">
        <v>253</v>
      </c>
      <c r="CE11" s="712"/>
      <c r="CF11" s="712"/>
      <c r="CG11" s="712"/>
      <c r="CH11" s="712"/>
      <c r="CI11" s="712"/>
      <c r="CJ11" s="712"/>
      <c r="CK11" s="712"/>
      <c r="CL11" s="712"/>
      <c r="CM11" s="712"/>
      <c r="CN11" s="712"/>
      <c r="CO11" s="712"/>
      <c r="CP11" s="712"/>
      <c r="CQ11" s="713"/>
      <c r="CR11" s="678">
        <v>207053</v>
      </c>
      <c r="CS11" s="679"/>
      <c r="CT11" s="679"/>
      <c r="CU11" s="679"/>
      <c r="CV11" s="679"/>
      <c r="CW11" s="679"/>
      <c r="CX11" s="679"/>
      <c r="CY11" s="680"/>
      <c r="CZ11" s="715">
        <v>6.1</v>
      </c>
      <c r="DA11" s="715"/>
      <c r="DB11" s="715"/>
      <c r="DC11" s="715"/>
      <c r="DD11" s="684">
        <v>43995</v>
      </c>
      <c r="DE11" s="679"/>
      <c r="DF11" s="679"/>
      <c r="DG11" s="679"/>
      <c r="DH11" s="679"/>
      <c r="DI11" s="679"/>
      <c r="DJ11" s="679"/>
      <c r="DK11" s="679"/>
      <c r="DL11" s="679"/>
      <c r="DM11" s="679"/>
      <c r="DN11" s="679"/>
      <c r="DO11" s="679"/>
      <c r="DP11" s="680"/>
      <c r="DQ11" s="684">
        <v>138367</v>
      </c>
      <c r="DR11" s="679"/>
      <c r="DS11" s="679"/>
      <c r="DT11" s="679"/>
      <c r="DU11" s="679"/>
      <c r="DV11" s="679"/>
      <c r="DW11" s="679"/>
      <c r="DX11" s="679"/>
      <c r="DY11" s="679"/>
      <c r="DZ11" s="679"/>
      <c r="EA11" s="679"/>
      <c r="EB11" s="679"/>
      <c r="EC11" s="722"/>
    </row>
    <row r="12" spans="2:143" ht="11.25" customHeight="1" x14ac:dyDescent="0.15">
      <c r="B12" s="675" t="s">
        <v>254</v>
      </c>
      <c r="C12" s="676"/>
      <c r="D12" s="676"/>
      <c r="E12" s="676"/>
      <c r="F12" s="676"/>
      <c r="G12" s="676"/>
      <c r="H12" s="676"/>
      <c r="I12" s="676"/>
      <c r="J12" s="676"/>
      <c r="K12" s="676"/>
      <c r="L12" s="676"/>
      <c r="M12" s="676"/>
      <c r="N12" s="676"/>
      <c r="O12" s="676"/>
      <c r="P12" s="676"/>
      <c r="Q12" s="677"/>
      <c r="R12" s="678" t="s">
        <v>237</v>
      </c>
      <c r="S12" s="679"/>
      <c r="T12" s="679"/>
      <c r="U12" s="679"/>
      <c r="V12" s="679"/>
      <c r="W12" s="679"/>
      <c r="X12" s="679"/>
      <c r="Y12" s="680"/>
      <c r="Z12" s="715" t="s">
        <v>237</v>
      </c>
      <c r="AA12" s="715"/>
      <c r="AB12" s="715"/>
      <c r="AC12" s="715"/>
      <c r="AD12" s="716" t="s">
        <v>237</v>
      </c>
      <c r="AE12" s="716"/>
      <c r="AF12" s="716"/>
      <c r="AG12" s="716"/>
      <c r="AH12" s="716"/>
      <c r="AI12" s="716"/>
      <c r="AJ12" s="716"/>
      <c r="AK12" s="716"/>
      <c r="AL12" s="681" t="s">
        <v>237</v>
      </c>
      <c r="AM12" s="682"/>
      <c r="AN12" s="682"/>
      <c r="AO12" s="717"/>
      <c r="AP12" s="675" t="s">
        <v>255</v>
      </c>
      <c r="AQ12" s="676"/>
      <c r="AR12" s="676"/>
      <c r="AS12" s="676"/>
      <c r="AT12" s="676"/>
      <c r="AU12" s="676"/>
      <c r="AV12" s="676"/>
      <c r="AW12" s="676"/>
      <c r="AX12" s="676"/>
      <c r="AY12" s="676"/>
      <c r="AZ12" s="676"/>
      <c r="BA12" s="676"/>
      <c r="BB12" s="676"/>
      <c r="BC12" s="676"/>
      <c r="BD12" s="676"/>
      <c r="BE12" s="676"/>
      <c r="BF12" s="677"/>
      <c r="BG12" s="678">
        <v>526818</v>
      </c>
      <c r="BH12" s="679"/>
      <c r="BI12" s="679"/>
      <c r="BJ12" s="679"/>
      <c r="BK12" s="679"/>
      <c r="BL12" s="679"/>
      <c r="BM12" s="679"/>
      <c r="BN12" s="680"/>
      <c r="BO12" s="715">
        <v>35.700000000000003</v>
      </c>
      <c r="BP12" s="715"/>
      <c r="BQ12" s="715"/>
      <c r="BR12" s="715"/>
      <c r="BS12" s="684" t="s">
        <v>137</v>
      </c>
      <c r="BT12" s="679"/>
      <c r="BU12" s="679"/>
      <c r="BV12" s="679"/>
      <c r="BW12" s="679"/>
      <c r="BX12" s="679"/>
      <c r="BY12" s="679"/>
      <c r="BZ12" s="679"/>
      <c r="CA12" s="679"/>
      <c r="CB12" s="722"/>
      <c r="CD12" s="711" t="s">
        <v>256</v>
      </c>
      <c r="CE12" s="712"/>
      <c r="CF12" s="712"/>
      <c r="CG12" s="712"/>
      <c r="CH12" s="712"/>
      <c r="CI12" s="712"/>
      <c r="CJ12" s="712"/>
      <c r="CK12" s="712"/>
      <c r="CL12" s="712"/>
      <c r="CM12" s="712"/>
      <c r="CN12" s="712"/>
      <c r="CO12" s="712"/>
      <c r="CP12" s="712"/>
      <c r="CQ12" s="713"/>
      <c r="CR12" s="678">
        <v>16315</v>
      </c>
      <c r="CS12" s="679"/>
      <c r="CT12" s="679"/>
      <c r="CU12" s="679"/>
      <c r="CV12" s="679"/>
      <c r="CW12" s="679"/>
      <c r="CX12" s="679"/>
      <c r="CY12" s="680"/>
      <c r="CZ12" s="715">
        <v>0.5</v>
      </c>
      <c r="DA12" s="715"/>
      <c r="DB12" s="715"/>
      <c r="DC12" s="715"/>
      <c r="DD12" s="684" t="s">
        <v>137</v>
      </c>
      <c r="DE12" s="679"/>
      <c r="DF12" s="679"/>
      <c r="DG12" s="679"/>
      <c r="DH12" s="679"/>
      <c r="DI12" s="679"/>
      <c r="DJ12" s="679"/>
      <c r="DK12" s="679"/>
      <c r="DL12" s="679"/>
      <c r="DM12" s="679"/>
      <c r="DN12" s="679"/>
      <c r="DO12" s="679"/>
      <c r="DP12" s="680"/>
      <c r="DQ12" s="684">
        <v>16315</v>
      </c>
      <c r="DR12" s="679"/>
      <c r="DS12" s="679"/>
      <c r="DT12" s="679"/>
      <c r="DU12" s="679"/>
      <c r="DV12" s="679"/>
      <c r="DW12" s="679"/>
      <c r="DX12" s="679"/>
      <c r="DY12" s="679"/>
      <c r="DZ12" s="679"/>
      <c r="EA12" s="679"/>
      <c r="EB12" s="679"/>
      <c r="EC12" s="722"/>
    </row>
    <row r="13" spans="2:143" ht="11.25" customHeight="1" x14ac:dyDescent="0.15">
      <c r="B13" s="675" t="s">
        <v>257</v>
      </c>
      <c r="C13" s="676"/>
      <c r="D13" s="676"/>
      <c r="E13" s="676"/>
      <c r="F13" s="676"/>
      <c r="G13" s="676"/>
      <c r="H13" s="676"/>
      <c r="I13" s="676"/>
      <c r="J13" s="676"/>
      <c r="K13" s="676"/>
      <c r="L13" s="676"/>
      <c r="M13" s="676"/>
      <c r="N13" s="676"/>
      <c r="O13" s="676"/>
      <c r="P13" s="676"/>
      <c r="Q13" s="677"/>
      <c r="R13" s="678" t="s">
        <v>137</v>
      </c>
      <c r="S13" s="679"/>
      <c r="T13" s="679"/>
      <c r="U13" s="679"/>
      <c r="V13" s="679"/>
      <c r="W13" s="679"/>
      <c r="X13" s="679"/>
      <c r="Y13" s="680"/>
      <c r="Z13" s="715" t="s">
        <v>137</v>
      </c>
      <c r="AA13" s="715"/>
      <c r="AB13" s="715"/>
      <c r="AC13" s="715"/>
      <c r="AD13" s="716" t="s">
        <v>237</v>
      </c>
      <c r="AE13" s="716"/>
      <c r="AF13" s="716"/>
      <c r="AG13" s="716"/>
      <c r="AH13" s="716"/>
      <c r="AI13" s="716"/>
      <c r="AJ13" s="716"/>
      <c r="AK13" s="716"/>
      <c r="AL13" s="681" t="s">
        <v>237</v>
      </c>
      <c r="AM13" s="682"/>
      <c r="AN13" s="682"/>
      <c r="AO13" s="717"/>
      <c r="AP13" s="675" t="s">
        <v>258</v>
      </c>
      <c r="AQ13" s="676"/>
      <c r="AR13" s="676"/>
      <c r="AS13" s="676"/>
      <c r="AT13" s="676"/>
      <c r="AU13" s="676"/>
      <c r="AV13" s="676"/>
      <c r="AW13" s="676"/>
      <c r="AX13" s="676"/>
      <c r="AY13" s="676"/>
      <c r="AZ13" s="676"/>
      <c r="BA13" s="676"/>
      <c r="BB13" s="676"/>
      <c r="BC13" s="676"/>
      <c r="BD13" s="676"/>
      <c r="BE13" s="676"/>
      <c r="BF13" s="677"/>
      <c r="BG13" s="678">
        <v>508984</v>
      </c>
      <c r="BH13" s="679"/>
      <c r="BI13" s="679"/>
      <c r="BJ13" s="679"/>
      <c r="BK13" s="679"/>
      <c r="BL13" s="679"/>
      <c r="BM13" s="679"/>
      <c r="BN13" s="680"/>
      <c r="BO13" s="715">
        <v>34.5</v>
      </c>
      <c r="BP13" s="715"/>
      <c r="BQ13" s="715"/>
      <c r="BR13" s="715"/>
      <c r="BS13" s="684" t="s">
        <v>237</v>
      </c>
      <c r="BT13" s="679"/>
      <c r="BU13" s="679"/>
      <c r="BV13" s="679"/>
      <c r="BW13" s="679"/>
      <c r="BX13" s="679"/>
      <c r="BY13" s="679"/>
      <c r="BZ13" s="679"/>
      <c r="CA13" s="679"/>
      <c r="CB13" s="722"/>
      <c r="CD13" s="711" t="s">
        <v>259</v>
      </c>
      <c r="CE13" s="712"/>
      <c r="CF13" s="712"/>
      <c r="CG13" s="712"/>
      <c r="CH13" s="712"/>
      <c r="CI13" s="712"/>
      <c r="CJ13" s="712"/>
      <c r="CK13" s="712"/>
      <c r="CL13" s="712"/>
      <c r="CM13" s="712"/>
      <c r="CN13" s="712"/>
      <c r="CO13" s="712"/>
      <c r="CP13" s="712"/>
      <c r="CQ13" s="713"/>
      <c r="CR13" s="678">
        <v>459049</v>
      </c>
      <c r="CS13" s="679"/>
      <c r="CT13" s="679"/>
      <c r="CU13" s="679"/>
      <c r="CV13" s="679"/>
      <c r="CW13" s="679"/>
      <c r="CX13" s="679"/>
      <c r="CY13" s="680"/>
      <c r="CZ13" s="715">
        <v>13.5</v>
      </c>
      <c r="DA13" s="715"/>
      <c r="DB13" s="715"/>
      <c r="DC13" s="715"/>
      <c r="DD13" s="684">
        <v>161157</v>
      </c>
      <c r="DE13" s="679"/>
      <c r="DF13" s="679"/>
      <c r="DG13" s="679"/>
      <c r="DH13" s="679"/>
      <c r="DI13" s="679"/>
      <c r="DJ13" s="679"/>
      <c r="DK13" s="679"/>
      <c r="DL13" s="679"/>
      <c r="DM13" s="679"/>
      <c r="DN13" s="679"/>
      <c r="DO13" s="679"/>
      <c r="DP13" s="680"/>
      <c r="DQ13" s="684">
        <v>340660</v>
      </c>
      <c r="DR13" s="679"/>
      <c r="DS13" s="679"/>
      <c r="DT13" s="679"/>
      <c r="DU13" s="679"/>
      <c r="DV13" s="679"/>
      <c r="DW13" s="679"/>
      <c r="DX13" s="679"/>
      <c r="DY13" s="679"/>
      <c r="DZ13" s="679"/>
      <c r="EA13" s="679"/>
      <c r="EB13" s="679"/>
      <c r="EC13" s="722"/>
    </row>
    <row r="14" spans="2:143" ht="11.25" customHeight="1" x14ac:dyDescent="0.15">
      <c r="B14" s="675" t="s">
        <v>260</v>
      </c>
      <c r="C14" s="676"/>
      <c r="D14" s="676"/>
      <c r="E14" s="676"/>
      <c r="F14" s="676"/>
      <c r="G14" s="676"/>
      <c r="H14" s="676"/>
      <c r="I14" s="676"/>
      <c r="J14" s="676"/>
      <c r="K14" s="676"/>
      <c r="L14" s="676"/>
      <c r="M14" s="676"/>
      <c r="N14" s="676"/>
      <c r="O14" s="676"/>
      <c r="P14" s="676"/>
      <c r="Q14" s="677"/>
      <c r="R14" s="678">
        <v>8031</v>
      </c>
      <c r="S14" s="679"/>
      <c r="T14" s="679"/>
      <c r="U14" s="679"/>
      <c r="V14" s="679"/>
      <c r="W14" s="679"/>
      <c r="X14" s="679"/>
      <c r="Y14" s="680"/>
      <c r="Z14" s="715">
        <v>0.2</v>
      </c>
      <c r="AA14" s="715"/>
      <c r="AB14" s="715"/>
      <c r="AC14" s="715"/>
      <c r="AD14" s="716">
        <v>8031</v>
      </c>
      <c r="AE14" s="716"/>
      <c r="AF14" s="716"/>
      <c r="AG14" s="716"/>
      <c r="AH14" s="716"/>
      <c r="AI14" s="716"/>
      <c r="AJ14" s="716"/>
      <c r="AK14" s="716"/>
      <c r="AL14" s="681">
        <v>0.3</v>
      </c>
      <c r="AM14" s="682"/>
      <c r="AN14" s="682"/>
      <c r="AO14" s="717"/>
      <c r="AP14" s="675" t="s">
        <v>261</v>
      </c>
      <c r="AQ14" s="676"/>
      <c r="AR14" s="676"/>
      <c r="AS14" s="676"/>
      <c r="AT14" s="676"/>
      <c r="AU14" s="676"/>
      <c r="AV14" s="676"/>
      <c r="AW14" s="676"/>
      <c r="AX14" s="676"/>
      <c r="AY14" s="676"/>
      <c r="AZ14" s="676"/>
      <c r="BA14" s="676"/>
      <c r="BB14" s="676"/>
      <c r="BC14" s="676"/>
      <c r="BD14" s="676"/>
      <c r="BE14" s="676"/>
      <c r="BF14" s="677"/>
      <c r="BG14" s="678">
        <v>19381</v>
      </c>
      <c r="BH14" s="679"/>
      <c r="BI14" s="679"/>
      <c r="BJ14" s="679"/>
      <c r="BK14" s="679"/>
      <c r="BL14" s="679"/>
      <c r="BM14" s="679"/>
      <c r="BN14" s="680"/>
      <c r="BO14" s="715">
        <v>1.3</v>
      </c>
      <c r="BP14" s="715"/>
      <c r="BQ14" s="715"/>
      <c r="BR14" s="715"/>
      <c r="BS14" s="684" t="s">
        <v>237</v>
      </c>
      <c r="BT14" s="679"/>
      <c r="BU14" s="679"/>
      <c r="BV14" s="679"/>
      <c r="BW14" s="679"/>
      <c r="BX14" s="679"/>
      <c r="BY14" s="679"/>
      <c r="BZ14" s="679"/>
      <c r="CA14" s="679"/>
      <c r="CB14" s="722"/>
      <c r="CD14" s="711" t="s">
        <v>262</v>
      </c>
      <c r="CE14" s="712"/>
      <c r="CF14" s="712"/>
      <c r="CG14" s="712"/>
      <c r="CH14" s="712"/>
      <c r="CI14" s="712"/>
      <c r="CJ14" s="712"/>
      <c r="CK14" s="712"/>
      <c r="CL14" s="712"/>
      <c r="CM14" s="712"/>
      <c r="CN14" s="712"/>
      <c r="CO14" s="712"/>
      <c r="CP14" s="712"/>
      <c r="CQ14" s="713"/>
      <c r="CR14" s="678">
        <v>123164</v>
      </c>
      <c r="CS14" s="679"/>
      <c r="CT14" s="679"/>
      <c r="CU14" s="679"/>
      <c r="CV14" s="679"/>
      <c r="CW14" s="679"/>
      <c r="CX14" s="679"/>
      <c r="CY14" s="680"/>
      <c r="CZ14" s="715">
        <v>3.6</v>
      </c>
      <c r="DA14" s="715"/>
      <c r="DB14" s="715"/>
      <c r="DC14" s="715"/>
      <c r="DD14" s="684">
        <v>4429</v>
      </c>
      <c r="DE14" s="679"/>
      <c r="DF14" s="679"/>
      <c r="DG14" s="679"/>
      <c r="DH14" s="679"/>
      <c r="DI14" s="679"/>
      <c r="DJ14" s="679"/>
      <c r="DK14" s="679"/>
      <c r="DL14" s="679"/>
      <c r="DM14" s="679"/>
      <c r="DN14" s="679"/>
      <c r="DO14" s="679"/>
      <c r="DP14" s="680"/>
      <c r="DQ14" s="684">
        <v>117254</v>
      </c>
      <c r="DR14" s="679"/>
      <c r="DS14" s="679"/>
      <c r="DT14" s="679"/>
      <c r="DU14" s="679"/>
      <c r="DV14" s="679"/>
      <c r="DW14" s="679"/>
      <c r="DX14" s="679"/>
      <c r="DY14" s="679"/>
      <c r="DZ14" s="679"/>
      <c r="EA14" s="679"/>
      <c r="EB14" s="679"/>
      <c r="EC14" s="722"/>
    </row>
    <row r="15" spans="2:143" ht="11.25" customHeight="1" x14ac:dyDescent="0.15">
      <c r="B15" s="675" t="s">
        <v>263</v>
      </c>
      <c r="C15" s="676"/>
      <c r="D15" s="676"/>
      <c r="E15" s="676"/>
      <c r="F15" s="676"/>
      <c r="G15" s="676"/>
      <c r="H15" s="676"/>
      <c r="I15" s="676"/>
      <c r="J15" s="676"/>
      <c r="K15" s="676"/>
      <c r="L15" s="676"/>
      <c r="M15" s="676"/>
      <c r="N15" s="676"/>
      <c r="O15" s="676"/>
      <c r="P15" s="676"/>
      <c r="Q15" s="677"/>
      <c r="R15" s="678" t="s">
        <v>237</v>
      </c>
      <c r="S15" s="679"/>
      <c r="T15" s="679"/>
      <c r="U15" s="679"/>
      <c r="V15" s="679"/>
      <c r="W15" s="679"/>
      <c r="X15" s="679"/>
      <c r="Y15" s="680"/>
      <c r="Z15" s="715" t="s">
        <v>237</v>
      </c>
      <c r="AA15" s="715"/>
      <c r="AB15" s="715"/>
      <c r="AC15" s="715"/>
      <c r="AD15" s="716" t="s">
        <v>237</v>
      </c>
      <c r="AE15" s="716"/>
      <c r="AF15" s="716"/>
      <c r="AG15" s="716"/>
      <c r="AH15" s="716"/>
      <c r="AI15" s="716"/>
      <c r="AJ15" s="716"/>
      <c r="AK15" s="716"/>
      <c r="AL15" s="681" t="s">
        <v>137</v>
      </c>
      <c r="AM15" s="682"/>
      <c r="AN15" s="682"/>
      <c r="AO15" s="717"/>
      <c r="AP15" s="675" t="s">
        <v>264</v>
      </c>
      <c r="AQ15" s="676"/>
      <c r="AR15" s="676"/>
      <c r="AS15" s="676"/>
      <c r="AT15" s="676"/>
      <c r="AU15" s="676"/>
      <c r="AV15" s="676"/>
      <c r="AW15" s="676"/>
      <c r="AX15" s="676"/>
      <c r="AY15" s="676"/>
      <c r="AZ15" s="676"/>
      <c r="BA15" s="676"/>
      <c r="BB15" s="676"/>
      <c r="BC15" s="676"/>
      <c r="BD15" s="676"/>
      <c r="BE15" s="676"/>
      <c r="BF15" s="677"/>
      <c r="BG15" s="678">
        <v>26812</v>
      </c>
      <c r="BH15" s="679"/>
      <c r="BI15" s="679"/>
      <c r="BJ15" s="679"/>
      <c r="BK15" s="679"/>
      <c r="BL15" s="679"/>
      <c r="BM15" s="679"/>
      <c r="BN15" s="680"/>
      <c r="BO15" s="715">
        <v>1.8</v>
      </c>
      <c r="BP15" s="715"/>
      <c r="BQ15" s="715"/>
      <c r="BR15" s="715"/>
      <c r="BS15" s="684" t="s">
        <v>137</v>
      </c>
      <c r="BT15" s="679"/>
      <c r="BU15" s="679"/>
      <c r="BV15" s="679"/>
      <c r="BW15" s="679"/>
      <c r="BX15" s="679"/>
      <c r="BY15" s="679"/>
      <c r="BZ15" s="679"/>
      <c r="CA15" s="679"/>
      <c r="CB15" s="722"/>
      <c r="CD15" s="711" t="s">
        <v>265</v>
      </c>
      <c r="CE15" s="712"/>
      <c r="CF15" s="712"/>
      <c r="CG15" s="712"/>
      <c r="CH15" s="712"/>
      <c r="CI15" s="712"/>
      <c r="CJ15" s="712"/>
      <c r="CK15" s="712"/>
      <c r="CL15" s="712"/>
      <c r="CM15" s="712"/>
      <c r="CN15" s="712"/>
      <c r="CO15" s="712"/>
      <c r="CP15" s="712"/>
      <c r="CQ15" s="713"/>
      <c r="CR15" s="678">
        <v>272428</v>
      </c>
      <c r="CS15" s="679"/>
      <c r="CT15" s="679"/>
      <c r="CU15" s="679"/>
      <c r="CV15" s="679"/>
      <c r="CW15" s="679"/>
      <c r="CX15" s="679"/>
      <c r="CY15" s="680"/>
      <c r="CZ15" s="715">
        <v>8</v>
      </c>
      <c r="DA15" s="715"/>
      <c r="DB15" s="715"/>
      <c r="DC15" s="715"/>
      <c r="DD15" s="684">
        <v>11799</v>
      </c>
      <c r="DE15" s="679"/>
      <c r="DF15" s="679"/>
      <c r="DG15" s="679"/>
      <c r="DH15" s="679"/>
      <c r="DI15" s="679"/>
      <c r="DJ15" s="679"/>
      <c r="DK15" s="679"/>
      <c r="DL15" s="679"/>
      <c r="DM15" s="679"/>
      <c r="DN15" s="679"/>
      <c r="DO15" s="679"/>
      <c r="DP15" s="680"/>
      <c r="DQ15" s="684">
        <v>242522</v>
      </c>
      <c r="DR15" s="679"/>
      <c r="DS15" s="679"/>
      <c r="DT15" s="679"/>
      <c r="DU15" s="679"/>
      <c r="DV15" s="679"/>
      <c r="DW15" s="679"/>
      <c r="DX15" s="679"/>
      <c r="DY15" s="679"/>
      <c r="DZ15" s="679"/>
      <c r="EA15" s="679"/>
      <c r="EB15" s="679"/>
      <c r="EC15" s="722"/>
    </row>
    <row r="16" spans="2:143" ht="11.25" customHeight="1" x14ac:dyDescent="0.15">
      <c r="B16" s="675" t="s">
        <v>266</v>
      </c>
      <c r="C16" s="676"/>
      <c r="D16" s="676"/>
      <c r="E16" s="676"/>
      <c r="F16" s="676"/>
      <c r="G16" s="676"/>
      <c r="H16" s="676"/>
      <c r="I16" s="676"/>
      <c r="J16" s="676"/>
      <c r="K16" s="676"/>
      <c r="L16" s="676"/>
      <c r="M16" s="676"/>
      <c r="N16" s="676"/>
      <c r="O16" s="676"/>
      <c r="P16" s="676"/>
      <c r="Q16" s="677"/>
      <c r="R16" s="678">
        <v>2001</v>
      </c>
      <c r="S16" s="679"/>
      <c r="T16" s="679"/>
      <c r="U16" s="679"/>
      <c r="V16" s="679"/>
      <c r="W16" s="679"/>
      <c r="X16" s="679"/>
      <c r="Y16" s="680"/>
      <c r="Z16" s="715">
        <v>0.1</v>
      </c>
      <c r="AA16" s="715"/>
      <c r="AB16" s="715"/>
      <c r="AC16" s="715"/>
      <c r="AD16" s="716">
        <v>2001</v>
      </c>
      <c r="AE16" s="716"/>
      <c r="AF16" s="716"/>
      <c r="AG16" s="716"/>
      <c r="AH16" s="716"/>
      <c r="AI16" s="716"/>
      <c r="AJ16" s="716"/>
      <c r="AK16" s="716"/>
      <c r="AL16" s="681">
        <v>0.1</v>
      </c>
      <c r="AM16" s="682"/>
      <c r="AN16" s="682"/>
      <c r="AO16" s="717"/>
      <c r="AP16" s="675" t="s">
        <v>267</v>
      </c>
      <c r="AQ16" s="676"/>
      <c r="AR16" s="676"/>
      <c r="AS16" s="676"/>
      <c r="AT16" s="676"/>
      <c r="AU16" s="676"/>
      <c r="AV16" s="676"/>
      <c r="AW16" s="676"/>
      <c r="AX16" s="676"/>
      <c r="AY16" s="676"/>
      <c r="AZ16" s="676"/>
      <c r="BA16" s="676"/>
      <c r="BB16" s="676"/>
      <c r="BC16" s="676"/>
      <c r="BD16" s="676"/>
      <c r="BE16" s="676"/>
      <c r="BF16" s="677"/>
      <c r="BG16" s="678" t="s">
        <v>137</v>
      </c>
      <c r="BH16" s="679"/>
      <c r="BI16" s="679"/>
      <c r="BJ16" s="679"/>
      <c r="BK16" s="679"/>
      <c r="BL16" s="679"/>
      <c r="BM16" s="679"/>
      <c r="BN16" s="680"/>
      <c r="BO16" s="715" t="s">
        <v>237</v>
      </c>
      <c r="BP16" s="715"/>
      <c r="BQ16" s="715"/>
      <c r="BR16" s="715"/>
      <c r="BS16" s="684" t="s">
        <v>237</v>
      </c>
      <c r="BT16" s="679"/>
      <c r="BU16" s="679"/>
      <c r="BV16" s="679"/>
      <c r="BW16" s="679"/>
      <c r="BX16" s="679"/>
      <c r="BY16" s="679"/>
      <c r="BZ16" s="679"/>
      <c r="CA16" s="679"/>
      <c r="CB16" s="722"/>
      <c r="CD16" s="711" t="s">
        <v>268</v>
      </c>
      <c r="CE16" s="712"/>
      <c r="CF16" s="712"/>
      <c r="CG16" s="712"/>
      <c r="CH16" s="712"/>
      <c r="CI16" s="712"/>
      <c r="CJ16" s="712"/>
      <c r="CK16" s="712"/>
      <c r="CL16" s="712"/>
      <c r="CM16" s="712"/>
      <c r="CN16" s="712"/>
      <c r="CO16" s="712"/>
      <c r="CP16" s="712"/>
      <c r="CQ16" s="713"/>
      <c r="CR16" s="678" t="s">
        <v>237</v>
      </c>
      <c r="CS16" s="679"/>
      <c r="CT16" s="679"/>
      <c r="CU16" s="679"/>
      <c r="CV16" s="679"/>
      <c r="CW16" s="679"/>
      <c r="CX16" s="679"/>
      <c r="CY16" s="680"/>
      <c r="CZ16" s="715" t="s">
        <v>137</v>
      </c>
      <c r="DA16" s="715"/>
      <c r="DB16" s="715"/>
      <c r="DC16" s="715"/>
      <c r="DD16" s="684" t="s">
        <v>237</v>
      </c>
      <c r="DE16" s="679"/>
      <c r="DF16" s="679"/>
      <c r="DG16" s="679"/>
      <c r="DH16" s="679"/>
      <c r="DI16" s="679"/>
      <c r="DJ16" s="679"/>
      <c r="DK16" s="679"/>
      <c r="DL16" s="679"/>
      <c r="DM16" s="679"/>
      <c r="DN16" s="679"/>
      <c r="DO16" s="679"/>
      <c r="DP16" s="680"/>
      <c r="DQ16" s="684" t="s">
        <v>137</v>
      </c>
      <c r="DR16" s="679"/>
      <c r="DS16" s="679"/>
      <c r="DT16" s="679"/>
      <c r="DU16" s="679"/>
      <c r="DV16" s="679"/>
      <c r="DW16" s="679"/>
      <c r="DX16" s="679"/>
      <c r="DY16" s="679"/>
      <c r="DZ16" s="679"/>
      <c r="EA16" s="679"/>
      <c r="EB16" s="679"/>
      <c r="EC16" s="722"/>
    </row>
    <row r="17" spans="2:133" ht="11.25" customHeight="1" x14ac:dyDescent="0.15">
      <c r="B17" s="675" t="s">
        <v>269</v>
      </c>
      <c r="C17" s="676"/>
      <c r="D17" s="676"/>
      <c r="E17" s="676"/>
      <c r="F17" s="676"/>
      <c r="G17" s="676"/>
      <c r="H17" s="676"/>
      <c r="I17" s="676"/>
      <c r="J17" s="676"/>
      <c r="K17" s="676"/>
      <c r="L17" s="676"/>
      <c r="M17" s="676"/>
      <c r="N17" s="676"/>
      <c r="O17" s="676"/>
      <c r="P17" s="676"/>
      <c r="Q17" s="677"/>
      <c r="R17" s="678">
        <v>15015</v>
      </c>
      <c r="S17" s="679"/>
      <c r="T17" s="679"/>
      <c r="U17" s="679"/>
      <c r="V17" s="679"/>
      <c r="W17" s="679"/>
      <c r="X17" s="679"/>
      <c r="Y17" s="680"/>
      <c r="Z17" s="715">
        <v>0.4</v>
      </c>
      <c r="AA17" s="715"/>
      <c r="AB17" s="715"/>
      <c r="AC17" s="715"/>
      <c r="AD17" s="716">
        <v>15015</v>
      </c>
      <c r="AE17" s="716"/>
      <c r="AF17" s="716"/>
      <c r="AG17" s="716"/>
      <c r="AH17" s="716"/>
      <c r="AI17" s="716"/>
      <c r="AJ17" s="716"/>
      <c r="AK17" s="716"/>
      <c r="AL17" s="681">
        <v>0.6</v>
      </c>
      <c r="AM17" s="682"/>
      <c r="AN17" s="682"/>
      <c r="AO17" s="717"/>
      <c r="AP17" s="675" t="s">
        <v>270</v>
      </c>
      <c r="AQ17" s="676"/>
      <c r="AR17" s="676"/>
      <c r="AS17" s="676"/>
      <c r="AT17" s="676"/>
      <c r="AU17" s="676"/>
      <c r="AV17" s="676"/>
      <c r="AW17" s="676"/>
      <c r="AX17" s="676"/>
      <c r="AY17" s="676"/>
      <c r="AZ17" s="676"/>
      <c r="BA17" s="676"/>
      <c r="BB17" s="676"/>
      <c r="BC17" s="676"/>
      <c r="BD17" s="676"/>
      <c r="BE17" s="676"/>
      <c r="BF17" s="677"/>
      <c r="BG17" s="678" t="s">
        <v>237</v>
      </c>
      <c r="BH17" s="679"/>
      <c r="BI17" s="679"/>
      <c r="BJ17" s="679"/>
      <c r="BK17" s="679"/>
      <c r="BL17" s="679"/>
      <c r="BM17" s="679"/>
      <c r="BN17" s="680"/>
      <c r="BO17" s="715" t="s">
        <v>237</v>
      </c>
      <c r="BP17" s="715"/>
      <c r="BQ17" s="715"/>
      <c r="BR17" s="715"/>
      <c r="BS17" s="684" t="s">
        <v>137</v>
      </c>
      <c r="BT17" s="679"/>
      <c r="BU17" s="679"/>
      <c r="BV17" s="679"/>
      <c r="BW17" s="679"/>
      <c r="BX17" s="679"/>
      <c r="BY17" s="679"/>
      <c r="BZ17" s="679"/>
      <c r="CA17" s="679"/>
      <c r="CB17" s="722"/>
      <c r="CD17" s="711" t="s">
        <v>271</v>
      </c>
      <c r="CE17" s="712"/>
      <c r="CF17" s="712"/>
      <c r="CG17" s="712"/>
      <c r="CH17" s="712"/>
      <c r="CI17" s="712"/>
      <c r="CJ17" s="712"/>
      <c r="CK17" s="712"/>
      <c r="CL17" s="712"/>
      <c r="CM17" s="712"/>
      <c r="CN17" s="712"/>
      <c r="CO17" s="712"/>
      <c r="CP17" s="712"/>
      <c r="CQ17" s="713"/>
      <c r="CR17" s="678">
        <v>243039</v>
      </c>
      <c r="CS17" s="679"/>
      <c r="CT17" s="679"/>
      <c r="CU17" s="679"/>
      <c r="CV17" s="679"/>
      <c r="CW17" s="679"/>
      <c r="CX17" s="679"/>
      <c r="CY17" s="680"/>
      <c r="CZ17" s="715">
        <v>7.2</v>
      </c>
      <c r="DA17" s="715"/>
      <c r="DB17" s="715"/>
      <c r="DC17" s="715"/>
      <c r="DD17" s="684" t="s">
        <v>237</v>
      </c>
      <c r="DE17" s="679"/>
      <c r="DF17" s="679"/>
      <c r="DG17" s="679"/>
      <c r="DH17" s="679"/>
      <c r="DI17" s="679"/>
      <c r="DJ17" s="679"/>
      <c r="DK17" s="679"/>
      <c r="DL17" s="679"/>
      <c r="DM17" s="679"/>
      <c r="DN17" s="679"/>
      <c r="DO17" s="679"/>
      <c r="DP17" s="680"/>
      <c r="DQ17" s="684">
        <v>243039</v>
      </c>
      <c r="DR17" s="679"/>
      <c r="DS17" s="679"/>
      <c r="DT17" s="679"/>
      <c r="DU17" s="679"/>
      <c r="DV17" s="679"/>
      <c r="DW17" s="679"/>
      <c r="DX17" s="679"/>
      <c r="DY17" s="679"/>
      <c r="DZ17" s="679"/>
      <c r="EA17" s="679"/>
      <c r="EB17" s="679"/>
      <c r="EC17" s="722"/>
    </row>
    <row r="18" spans="2:133" ht="11.25" customHeight="1" x14ac:dyDescent="0.15">
      <c r="B18" s="675" t="s">
        <v>272</v>
      </c>
      <c r="C18" s="676"/>
      <c r="D18" s="676"/>
      <c r="E18" s="676"/>
      <c r="F18" s="676"/>
      <c r="G18" s="676"/>
      <c r="H18" s="676"/>
      <c r="I18" s="676"/>
      <c r="J18" s="676"/>
      <c r="K18" s="676"/>
      <c r="L18" s="676"/>
      <c r="M18" s="676"/>
      <c r="N18" s="676"/>
      <c r="O18" s="676"/>
      <c r="P18" s="676"/>
      <c r="Q18" s="677"/>
      <c r="R18" s="678">
        <v>3607</v>
      </c>
      <c r="S18" s="679"/>
      <c r="T18" s="679"/>
      <c r="U18" s="679"/>
      <c r="V18" s="679"/>
      <c r="W18" s="679"/>
      <c r="X18" s="679"/>
      <c r="Y18" s="680"/>
      <c r="Z18" s="715">
        <v>0.1</v>
      </c>
      <c r="AA18" s="715"/>
      <c r="AB18" s="715"/>
      <c r="AC18" s="715"/>
      <c r="AD18" s="716">
        <v>3607</v>
      </c>
      <c r="AE18" s="716"/>
      <c r="AF18" s="716"/>
      <c r="AG18" s="716"/>
      <c r="AH18" s="716"/>
      <c r="AI18" s="716"/>
      <c r="AJ18" s="716"/>
      <c r="AK18" s="716"/>
      <c r="AL18" s="681">
        <v>0.1</v>
      </c>
      <c r="AM18" s="682"/>
      <c r="AN18" s="682"/>
      <c r="AO18" s="717"/>
      <c r="AP18" s="675" t="s">
        <v>273</v>
      </c>
      <c r="AQ18" s="676"/>
      <c r="AR18" s="676"/>
      <c r="AS18" s="676"/>
      <c r="AT18" s="676"/>
      <c r="AU18" s="676"/>
      <c r="AV18" s="676"/>
      <c r="AW18" s="676"/>
      <c r="AX18" s="676"/>
      <c r="AY18" s="676"/>
      <c r="AZ18" s="676"/>
      <c r="BA18" s="676"/>
      <c r="BB18" s="676"/>
      <c r="BC18" s="676"/>
      <c r="BD18" s="676"/>
      <c r="BE18" s="676"/>
      <c r="BF18" s="677"/>
      <c r="BG18" s="678" t="s">
        <v>237</v>
      </c>
      <c r="BH18" s="679"/>
      <c r="BI18" s="679"/>
      <c r="BJ18" s="679"/>
      <c r="BK18" s="679"/>
      <c r="BL18" s="679"/>
      <c r="BM18" s="679"/>
      <c r="BN18" s="680"/>
      <c r="BO18" s="715" t="s">
        <v>237</v>
      </c>
      <c r="BP18" s="715"/>
      <c r="BQ18" s="715"/>
      <c r="BR18" s="715"/>
      <c r="BS18" s="684" t="s">
        <v>137</v>
      </c>
      <c r="BT18" s="679"/>
      <c r="BU18" s="679"/>
      <c r="BV18" s="679"/>
      <c r="BW18" s="679"/>
      <c r="BX18" s="679"/>
      <c r="BY18" s="679"/>
      <c r="BZ18" s="679"/>
      <c r="CA18" s="679"/>
      <c r="CB18" s="722"/>
      <c r="CD18" s="711" t="s">
        <v>274</v>
      </c>
      <c r="CE18" s="712"/>
      <c r="CF18" s="712"/>
      <c r="CG18" s="712"/>
      <c r="CH18" s="712"/>
      <c r="CI18" s="712"/>
      <c r="CJ18" s="712"/>
      <c r="CK18" s="712"/>
      <c r="CL18" s="712"/>
      <c r="CM18" s="712"/>
      <c r="CN18" s="712"/>
      <c r="CO18" s="712"/>
      <c r="CP18" s="712"/>
      <c r="CQ18" s="713"/>
      <c r="CR18" s="678" t="s">
        <v>237</v>
      </c>
      <c r="CS18" s="679"/>
      <c r="CT18" s="679"/>
      <c r="CU18" s="679"/>
      <c r="CV18" s="679"/>
      <c r="CW18" s="679"/>
      <c r="CX18" s="679"/>
      <c r="CY18" s="680"/>
      <c r="CZ18" s="715" t="s">
        <v>146</v>
      </c>
      <c r="DA18" s="715"/>
      <c r="DB18" s="715"/>
      <c r="DC18" s="715"/>
      <c r="DD18" s="684" t="s">
        <v>137</v>
      </c>
      <c r="DE18" s="679"/>
      <c r="DF18" s="679"/>
      <c r="DG18" s="679"/>
      <c r="DH18" s="679"/>
      <c r="DI18" s="679"/>
      <c r="DJ18" s="679"/>
      <c r="DK18" s="679"/>
      <c r="DL18" s="679"/>
      <c r="DM18" s="679"/>
      <c r="DN18" s="679"/>
      <c r="DO18" s="679"/>
      <c r="DP18" s="680"/>
      <c r="DQ18" s="684" t="s">
        <v>237</v>
      </c>
      <c r="DR18" s="679"/>
      <c r="DS18" s="679"/>
      <c r="DT18" s="679"/>
      <c r="DU18" s="679"/>
      <c r="DV18" s="679"/>
      <c r="DW18" s="679"/>
      <c r="DX18" s="679"/>
      <c r="DY18" s="679"/>
      <c r="DZ18" s="679"/>
      <c r="EA18" s="679"/>
      <c r="EB18" s="679"/>
      <c r="EC18" s="722"/>
    </row>
    <row r="19" spans="2:133" ht="11.25" customHeight="1" x14ac:dyDescent="0.15">
      <c r="B19" s="675" t="s">
        <v>275</v>
      </c>
      <c r="C19" s="676"/>
      <c r="D19" s="676"/>
      <c r="E19" s="676"/>
      <c r="F19" s="676"/>
      <c r="G19" s="676"/>
      <c r="H19" s="676"/>
      <c r="I19" s="676"/>
      <c r="J19" s="676"/>
      <c r="K19" s="676"/>
      <c r="L19" s="676"/>
      <c r="M19" s="676"/>
      <c r="N19" s="676"/>
      <c r="O19" s="676"/>
      <c r="P19" s="676"/>
      <c r="Q19" s="677"/>
      <c r="R19" s="678">
        <v>1086</v>
      </c>
      <c r="S19" s="679"/>
      <c r="T19" s="679"/>
      <c r="U19" s="679"/>
      <c r="V19" s="679"/>
      <c r="W19" s="679"/>
      <c r="X19" s="679"/>
      <c r="Y19" s="680"/>
      <c r="Z19" s="715">
        <v>0</v>
      </c>
      <c r="AA19" s="715"/>
      <c r="AB19" s="715"/>
      <c r="AC19" s="715"/>
      <c r="AD19" s="716">
        <v>1086</v>
      </c>
      <c r="AE19" s="716"/>
      <c r="AF19" s="716"/>
      <c r="AG19" s="716"/>
      <c r="AH19" s="716"/>
      <c r="AI19" s="716"/>
      <c r="AJ19" s="716"/>
      <c r="AK19" s="716"/>
      <c r="AL19" s="681">
        <v>0</v>
      </c>
      <c r="AM19" s="682"/>
      <c r="AN19" s="682"/>
      <c r="AO19" s="717"/>
      <c r="AP19" s="675" t="s">
        <v>276</v>
      </c>
      <c r="AQ19" s="676"/>
      <c r="AR19" s="676"/>
      <c r="AS19" s="676"/>
      <c r="AT19" s="676"/>
      <c r="AU19" s="676"/>
      <c r="AV19" s="676"/>
      <c r="AW19" s="676"/>
      <c r="AX19" s="676"/>
      <c r="AY19" s="676"/>
      <c r="AZ19" s="676"/>
      <c r="BA19" s="676"/>
      <c r="BB19" s="676"/>
      <c r="BC19" s="676"/>
      <c r="BD19" s="676"/>
      <c r="BE19" s="676"/>
      <c r="BF19" s="677"/>
      <c r="BG19" s="678">
        <v>1330</v>
      </c>
      <c r="BH19" s="679"/>
      <c r="BI19" s="679"/>
      <c r="BJ19" s="679"/>
      <c r="BK19" s="679"/>
      <c r="BL19" s="679"/>
      <c r="BM19" s="679"/>
      <c r="BN19" s="680"/>
      <c r="BO19" s="715">
        <v>0.1</v>
      </c>
      <c r="BP19" s="715"/>
      <c r="BQ19" s="715"/>
      <c r="BR19" s="715"/>
      <c r="BS19" s="684" t="s">
        <v>237</v>
      </c>
      <c r="BT19" s="679"/>
      <c r="BU19" s="679"/>
      <c r="BV19" s="679"/>
      <c r="BW19" s="679"/>
      <c r="BX19" s="679"/>
      <c r="BY19" s="679"/>
      <c r="BZ19" s="679"/>
      <c r="CA19" s="679"/>
      <c r="CB19" s="722"/>
      <c r="CD19" s="711" t="s">
        <v>277</v>
      </c>
      <c r="CE19" s="712"/>
      <c r="CF19" s="712"/>
      <c r="CG19" s="712"/>
      <c r="CH19" s="712"/>
      <c r="CI19" s="712"/>
      <c r="CJ19" s="712"/>
      <c r="CK19" s="712"/>
      <c r="CL19" s="712"/>
      <c r="CM19" s="712"/>
      <c r="CN19" s="712"/>
      <c r="CO19" s="712"/>
      <c r="CP19" s="712"/>
      <c r="CQ19" s="713"/>
      <c r="CR19" s="678" t="s">
        <v>237</v>
      </c>
      <c r="CS19" s="679"/>
      <c r="CT19" s="679"/>
      <c r="CU19" s="679"/>
      <c r="CV19" s="679"/>
      <c r="CW19" s="679"/>
      <c r="CX19" s="679"/>
      <c r="CY19" s="680"/>
      <c r="CZ19" s="715" t="s">
        <v>237</v>
      </c>
      <c r="DA19" s="715"/>
      <c r="DB19" s="715"/>
      <c r="DC19" s="715"/>
      <c r="DD19" s="684" t="s">
        <v>237</v>
      </c>
      <c r="DE19" s="679"/>
      <c r="DF19" s="679"/>
      <c r="DG19" s="679"/>
      <c r="DH19" s="679"/>
      <c r="DI19" s="679"/>
      <c r="DJ19" s="679"/>
      <c r="DK19" s="679"/>
      <c r="DL19" s="679"/>
      <c r="DM19" s="679"/>
      <c r="DN19" s="679"/>
      <c r="DO19" s="679"/>
      <c r="DP19" s="680"/>
      <c r="DQ19" s="684" t="s">
        <v>137</v>
      </c>
      <c r="DR19" s="679"/>
      <c r="DS19" s="679"/>
      <c r="DT19" s="679"/>
      <c r="DU19" s="679"/>
      <c r="DV19" s="679"/>
      <c r="DW19" s="679"/>
      <c r="DX19" s="679"/>
      <c r="DY19" s="679"/>
      <c r="DZ19" s="679"/>
      <c r="EA19" s="679"/>
      <c r="EB19" s="679"/>
      <c r="EC19" s="722"/>
    </row>
    <row r="20" spans="2:133" ht="11.25" customHeight="1" x14ac:dyDescent="0.15">
      <c r="B20" s="675" t="s">
        <v>278</v>
      </c>
      <c r="C20" s="676"/>
      <c r="D20" s="676"/>
      <c r="E20" s="676"/>
      <c r="F20" s="676"/>
      <c r="G20" s="676"/>
      <c r="H20" s="676"/>
      <c r="I20" s="676"/>
      <c r="J20" s="676"/>
      <c r="K20" s="676"/>
      <c r="L20" s="676"/>
      <c r="M20" s="676"/>
      <c r="N20" s="676"/>
      <c r="O20" s="676"/>
      <c r="P20" s="676"/>
      <c r="Q20" s="677"/>
      <c r="R20" s="678">
        <v>158</v>
      </c>
      <c r="S20" s="679"/>
      <c r="T20" s="679"/>
      <c r="U20" s="679"/>
      <c r="V20" s="679"/>
      <c r="W20" s="679"/>
      <c r="X20" s="679"/>
      <c r="Y20" s="680"/>
      <c r="Z20" s="715">
        <v>0</v>
      </c>
      <c r="AA20" s="715"/>
      <c r="AB20" s="715"/>
      <c r="AC20" s="715"/>
      <c r="AD20" s="716">
        <v>158</v>
      </c>
      <c r="AE20" s="716"/>
      <c r="AF20" s="716"/>
      <c r="AG20" s="716"/>
      <c r="AH20" s="716"/>
      <c r="AI20" s="716"/>
      <c r="AJ20" s="716"/>
      <c r="AK20" s="716"/>
      <c r="AL20" s="681">
        <v>0</v>
      </c>
      <c r="AM20" s="682"/>
      <c r="AN20" s="682"/>
      <c r="AO20" s="717"/>
      <c r="AP20" s="675" t="s">
        <v>279</v>
      </c>
      <c r="AQ20" s="676"/>
      <c r="AR20" s="676"/>
      <c r="AS20" s="676"/>
      <c r="AT20" s="676"/>
      <c r="AU20" s="676"/>
      <c r="AV20" s="676"/>
      <c r="AW20" s="676"/>
      <c r="AX20" s="676"/>
      <c r="AY20" s="676"/>
      <c r="AZ20" s="676"/>
      <c r="BA20" s="676"/>
      <c r="BB20" s="676"/>
      <c r="BC20" s="676"/>
      <c r="BD20" s="676"/>
      <c r="BE20" s="676"/>
      <c r="BF20" s="677"/>
      <c r="BG20" s="678">
        <v>1330</v>
      </c>
      <c r="BH20" s="679"/>
      <c r="BI20" s="679"/>
      <c r="BJ20" s="679"/>
      <c r="BK20" s="679"/>
      <c r="BL20" s="679"/>
      <c r="BM20" s="679"/>
      <c r="BN20" s="680"/>
      <c r="BO20" s="715">
        <v>0.1</v>
      </c>
      <c r="BP20" s="715"/>
      <c r="BQ20" s="715"/>
      <c r="BR20" s="715"/>
      <c r="BS20" s="684" t="s">
        <v>237</v>
      </c>
      <c r="BT20" s="679"/>
      <c r="BU20" s="679"/>
      <c r="BV20" s="679"/>
      <c r="BW20" s="679"/>
      <c r="BX20" s="679"/>
      <c r="BY20" s="679"/>
      <c r="BZ20" s="679"/>
      <c r="CA20" s="679"/>
      <c r="CB20" s="722"/>
      <c r="CD20" s="711" t="s">
        <v>280</v>
      </c>
      <c r="CE20" s="712"/>
      <c r="CF20" s="712"/>
      <c r="CG20" s="712"/>
      <c r="CH20" s="712"/>
      <c r="CI20" s="712"/>
      <c r="CJ20" s="712"/>
      <c r="CK20" s="712"/>
      <c r="CL20" s="712"/>
      <c r="CM20" s="712"/>
      <c r="CN20" s="712"/>
      <c r="CO20" s="712"/>
      <c r="CP20" s="712"/>
      <c r="CQ20" s="713"/>
      <c r="CR20" s="678">
        <v>3393053</v>
      </c>
      <c r="CS20" s="679"/>
      <c r="CT20" s="679"/>
      <c r="CU20" s="679"/>
      <c r="CV20" s="679"/>
      <c r="CW20" s="679"/>
      <c r="CX20" s="679"/>
      <c r="CY20" s="680"/>
      <c r="CZ20" s="715">
        <v>100</v>
      </c>
      <c r="DA20" s="715"/>
      <c r="DB20" s="715"/>
      <c r="DC20" s="715"/>
      <c r="DD20" s="684">
        <v>243595</v>
      </c>
      <c r="DE20" s="679"/>
      <c r="DF20" s="679"/>
      <c r="DG20" s="679"/>
      <c r="DH20" s="679"/>
      <c r="DI20" s="679"/>
      <c r="DJ20" s="679"/>
      <c r="DK20" s="679"/>
      <c r="DL20" s="679"/>
      <c r="DM20" s="679"/>
      <c r="DN20" s="679"/>
      <c r="DO20" s="679"/>
      <c r="DP20" s="680"/>
      <c r="DQ20" s="684">
        <v>2639541</v>
      </c>
      <c r="DR20" s="679"/>
      <c r="DS20" s="679"/>
      <c r="DT20" s="679"/>
      <c r="DU20" s="679"/>
      <c r="DV20" s="679"/>
      <c r="DW20" s="679"/>
      <c r="DX20" s="679"/>
      <c r="DY20" s="679"/>
      <c r="DZ20" s="679"/>
      <c r="EA20" s="679"/>
      <c r="EB20" s="679"/>
      <c r="EC20" s="722"/>
    </row>
    <row r="21" spans="2:133" ht="11.25" customHeight="1" x14ac:dyDescent="0.15">
      <c r="B21" s="675" t="s">
        <v>281</v>
      </c>
      <c r="C21" s="676"/>
      <c r="D21" s="676"/>
      <c r="E21" s="676"/>
      <c r="F21" s="676"/>
      <c r="G21" s="676"/>
      <c r="H21" s="676"/>
      <c r="I21" s="676"/>
      <c r="J21" s="676"/>
      <c r="K21" s="676"/>
      <c r="L21" s="676"/>
      <c r="M21" s="676"/>
      <c r="N21" s="676"/>
      <c r="O21" s="676"/>
      <c r="P21" s="676"/>
      <c r="Q21" s="677"/>
      <c r="R21" s="678">
        <v>10164</v>
      </c>
      <c r="S21" s="679"/>
      <c r="T21" s="679"/>
      <c r="U21" s="679"/>
      <c r="V21" s="679"/>
      <c r="W21" s="679"/>
      <c r="X21" s="679"/>
      <c r="Y21" s="680"/>
      <c r="Z21" s="715">
        <v>0.3</v>
      </c>
      <c r="AA21" s="715"/>
      <c r="AB21" s="715"/>
      <c r="AC21" s="715"/>
      <c r="AD21" s="716">
        <v>10164</v>
      </c>
      <c r="AE21" s="716"/>
      <c r="AF21" s="716"/>
      <c r="AG21" s="716"/>
      <c r="AH21" s="716"/>
      <c r="AI21" s="716"/>
      <c r="AJ21" s="716"/>
      <c r="AK21" s="716"/>
      <c r="AL21" s="681">
        <v>0.4</v>
      </c>
      <c r="AM21" s="682"/>
      <c r="AN21" s="682"/>
      <c r="AO21" s="717"/>
      <c r="AP21" s="772" t="s">
        <v>282</v>
      </c>
      <c r="AQ21" s="780"/>
      <c r="AR21" s="780"/>
      <c r="AS21" s="780"/>
      <c r="AT21" s="780"/>
      <c r="AU21" s="780"/>
      <c r="AV21" s="780"/>
      <c r="AW21" s="780"/>
      <c r="AX21" s="780"/>
      <c r="AY21" s="780"/>
      <c r="AZ21" s="780"/>
      <c r="BA21" s="780"/>
      <c r="BB21" s="780"/>
      <c r="BC21" s="780"/>
      <c r="BD21" s="780"/>
      <c r="BE21" s="780"/>
      <c r="BF21" s="774"/>
      <c r="BG21" s="678">
        <v>1330</v>
      </c>
      <c r="BH21" s="679"/>
      <c r="BI21" s="679"/>
      <c r="BJ21" s="679"/>
      <c r="BK21" s="679"/>
      <c r="BL21" s="679"/>
      <c r="BM21" s="679"/>
      <c r="BN21" s="680"/>
      <c r="BO21" s="715">
        <v>0.1</v>
      </c>
      <c r="BP21" s="715"/>
      <c r="BQ21" s="715"/>
      <c r="BR21" s="715"/>
      <c r="BS21" s="684" t="s">
        <v>237</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283</v>
      </c>
      <c r="C22" s="676"/>
      <c r="D22" s="676"/>
      <c r="E22" s="676"/>
      <c r="F22" s="676"/>
      <c r="G22" s="676"/>
      <c r="H22" s="676"/>
      <c r="I22" s="676"/>
      <c r="J22" s="676"/>
      <c r="K22" s="676"/>
      <c r="L22" s="676"/>
      <c r="M22" s="676"/>
      <c r="N22" s="676"/>
      <c r="O22" s="676"/>
      <c r="P22" s="676"/>
      <c r="Q22" s="677"/>
      <c r="R22" s="678">
        <v>909368</v>
      </c>
      <c r="S22" s="679"/>
      <c r="T22" s="679"/>
      <c r="U22" s="679"/>
      <c r="V22" s="679"/>
      <c r="W22" s="679"/>
      <c r="X22" s="679"/>
      <c r="Y22" s="680"/>
      <c r="Z22" s="715">
        <v>25.7</v>
      </c>
      <c r="AA22" s="715"/>
      <c r="AB22" s="715"/>
      <c r="AC22" s="715"/>
      <c r="AD22" s="716">
        <v>810143</v>
      </c>
      <c r="AE22" s="716"/>
      <c r="AF22" s="716"/>
      <c r="AG22" s="716"/>
      <c r="AH22" s="716"/>
      <c r="AI22" s="716"/>
      <c r="AJ22" s="716"/>
      <c r="AK22" s="716"/>
      <c r="AL22" s="681">
        <v>32.299999999999997</v>
      </c>
      <c r="AM22" s="682"/>
      <c r="AN22" s="682"/>
      <c r="AO22" s="717"/>
      <c r="AP22" s="772" t="s">
        <v>284</v>
      </c>
      <c r="AQ22" s="780"/>
      <c r="AR22" s="780"/>
      <c r="AS22" s="780"/>
      <c r="AT22" s="780"/>
      <c r="AU22" s="780"/>
      <c r="AV22" s="780"/>
      <c r="AW22" s="780"/>
      <c r="AX22" s="780"/>
      <c r="AY22" s="780"/>
      <c r="AZ22" s="780"/>
      <c r="BA22" s="780"/>
      <c r="BB22" s="780"/>
      <c r="BC22" s="780"/>
      <c r="BD22" s="780"/>
      <c r="BE22" s="780"/>
      <c r="BF22" s="774"/>
      <c r="BG22" s="678" t="s">
        <v>137</v>
      </c>
      <c r="BH22" s="679"/>
      <c r="BI22" s="679"/>
      <c r="BJ22" s="679"/>
      <c r="BK22" s="679"/>
      <c r="BL22" s="679"/>
      <c r="BM22" s="679"/>
      <c r="BN22" s="680"/>
      <c r="BO22" s="715" t="s">
        <v>237</v>
      </c>
      <c r="BP22" s="715"/>
      <c r="BQ22" s="715"/>
      <c r="BR22" s="715"/>
      <c r="BS22" s="684" t="s">
        <v>237</v>
      </c>
      <c r="BT22" s="679"/>
      <c r="BU22" s="679"/>
      <c r="BV22" s="679"/>
      <c r="BW22" s="679"/>
      <c r="BX22" s="679"/>
      <c r="BY22" s="679"/>
      <c r="BZ22" s="679"/>
      <c r="CA22" s="679"/>
      <c r="CB22" s="722"/>
      <c r="CD22" s="782" t="s">
        <v>285</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286</v>
      </c>
      <c r="C23" s="676"/>
      <c r="D23" s="676"/>
      <c r="E23" s="676"/>
      <c r="F23" s="676"/>
      <c r="G23" s="676"/>
      <c r="H23" s="676"/>
      <c r="I23" s="676"/>
      <c r="J23" s="676"/>
      <c r="K23" s="676"/>
      <c r="L23" s="676"/>
      <c r="M23" s="676"/>
      <c r="N23" s="676"/>
      <c r="O23" s="676"/>
      <c r="P23" s="676"/>
      <c r="Q23" s="677"/>
      <c r="R23" s="678">
        <v>810143</v>
      </c>
      <c r="S23" s="679"/>
      <c r="T23" s="679"/>
      <c r="U23" s="679"/>
      <c r="V23" s="679"/>
      <c r="W23" s="679"/>
      <c r="X23" s="679"/>
      <c r="Y23" s="680"/>
      <c r="Z23" s="715">
        <v>22.9</v>
      </c>
      <c r="AA23" s="715"/>
      <c r="AB23" s="715"/>
      <c r="AC23" s="715"/>
      <c r="AD23" s="716">
        <v>810143</v>
      </c>
      <c r="AE23" s="716"/>
      <c r="AF23" s="716"/>
      <c r="AG23" s="716"/>
      <c r="AH23" s="716"/>
      <c r="AI23" s="716"/>
      <c r="AJ23" s="716"/>
      <c r="AK23" s="716"/>
      <c r="AL23" s="681">
        <v>32.299999999999997</v>
      </c>
      <c r="AM23" s="682"/>
      <c r="AN23" s="682"/>
      <c r="AO23" s="717"/>
      <c r="AP23" s="772" t="s">
        <v>287</v>
      </c>
      <c r="AQ23" s="780"/>
      <c r="AR23" s="780"/>
      <c r="AS23" s="780"/>
      <c r="AT23" s="780"/>
      <c r="AU23" s="780"/>
      <c r="AV23" s="780"/>
      <c r="AW23" s="780"/>
      <c r="AX23" s="780"/>
      <c r="AY23" s="780"/>
      <c r="AZ23" s="780"/>
      <c r="BA23" s="780"/>
      <c r="BB23" s="780"/>
      <c r="BC23" s="780"/>
      <c r="BD23" s="780"/>
      <c r="BE23" s="780"/>
      <c r="BF23" s="774"/>
      <c r="BG23" s="678" t="s">
        <v>237</v>
      </c>
      <c r="BH23" s="679"/>
      <c r="BI23" s="679"/>
      <c r="BJ23" s="679"/>
      <c r="BK23" s="679"/>
      <c r="BL23" s="679"/>
      <c r="BM23" s="679"/>
      <c r="BN23" s="680"/>
      <c r="BO23" s="715" t="s">
        <v>237</v>
      </c>
      <c r="BP23" s="715"/>
      <c r="BQ23" s="715"/>
      <c r="BR23" s="715"/>
      <c r="BS23" s="684" t="s">
        <v>237</v>
      </c>
      <c r="BT23" s="679"/>
      <c r="BU23" s="679"/>
      <c r="BV23" s="679"/>
      <c r="BW23" s="679"/>
      <c r="BX23" s="679"/>
      <c r="BY23" s="679"/>
      <c r="BZ23" s="679"/>
      <c r="CA23" s="679"/>
      <c r="CB23" s="722"/>
      <c r="CD23" s="782" t="s">
        <v>226</v>
      </c>
      <c r="CE23" s="783"/>
      <c r="CF23" s="783"/>
      <c r="CG23" s="783"/>
      <c r="CH23" s="783"/>
      <c r="CI23" s="783"/>
      <c r="CJ23" s="783"/>
      <c r="CK23" s="783"/>
      <c r="CL23" s="783"/>
      <c r="CM23" s="783"/>
      <c r="CN23" s="783"/>
      <c r="CO23" s="783"/>
      <c r="CP23" s="783"/>
      <c r="CQ23" s="784"/>
      <c r="CR23" s="782" t="s">
        <v>288</v>
      </c>
      <c r="CS23" s="783"/>
      <c r="CT23" s="783"/>
      <c r="CU23" s="783"/>
      <c r="CV23" s="783"/>
      <c r="CW23" s="783"/>
      <c r="CX23" s="783"/>
      <c r="CY23" s="784"/>
      <c r="CZ23" s="782" t="s">
        <v>289</v>
      </c>
      <c r="DA23" s="783"/>
      <c r="DB23" s="783"/>
      <c r="DC23" s="784"/>
      <c r="DD23" s="782" t="s">
        <v>290</v>
      </c>
      <c r="DE23" s="783"/>
      <c r="DF23" s="783"/>
      <c r="DG23" s="783"/>
      <c r="DH23" s="783"/>
      <c r="DI23" s="783"/>
      <c r="DJ23" s="783"/>
      <c r="DK23" s="784"/>
      <c r="DL23" s="791" t="s">
        <v>291</v>
      </c>
      <c r="DM23" s="792"/>
      <c r="DN23" s="792"/>
      <c r="DO23" s="792"/>
      <c r="DP23" s="792"/>
      <c r="DQ23" s="792"/>
      <c r="DR23" s="792"/>
      <c r="DS23" s="792"/>
      <c r="DT23" s="792"/>
      <c r="DU23" s="792"/>
      <c r="DV23" s="793"/>
      <c r="DW23" s="782" t="s">
        <v>292</v>
      </c>
      <c r="DX23" s="783"/>
      <c r="DY23" s="783"/>
      <c r="DZ23" s="783"/>
      <c r="EA23" s="783"/>
      <c r="EB23" s="783"/>
      <c r="EC23" s="784"/>
    </row>
    <row r="24" spans="2:133" ht="11.25" customHeight="1" x14ac:dyDescent="0.15">
      <c r="B24" s="675" t="s">
        <v>293</v>
      </c>
      <c r="C24" s="676"/>
      <c r="D24" s="676"/>
      <c r="E24" s="676"/>
      <c r="F24" s="676"/>
      <c r="G24" s="676"/>
      <c r="H24" s="676"/>
      <c r="I24" s="676"/>
      <c r="J24" s="676"/>
      <c r="K24" s="676"/>
      <c r="L24" s="676"/>
      <c r="M24" s="676"/>
      <c r="N24" s="676"/>
      <c r="O24" s="676"/>
      <c r="P24" s="676"/>
      <c r="Q24" s="677"/>
      <c r="R24" s="678">
        <v>99225</v>
      </c>
      <c r="S24" s="679"/>
      <c r="T24" s="679"/>
      <c r="U24" s="679"/>
      <c r="V24" s="679"/>
      <c r="W24" s="679"/>
      <c r="X24" s="679"/>
      <c r="Y24" s="680"/>
      <c r="Z24" s="715">
        <v>2.8</v>
      </c>
      <c r="AA24" s="715"/>
      <c r="AB24" s="715"/>
      <c r="AC24" s="715"/>
      <c r="AD24" s="716" t="s">
        <v>237</v>
      </c>
      <c r="AE24" s="716"/>
      <c r="AF24" s="716"/>
      <c r="AG24" s="716"/>
      <c r="AH24" s="716"/>
      <c r="AI24" s="716"/>
      <c r="AJ24" s="716"/>
      <c r="AK24" s="716"/>
      <c r="AL24" s="681" t="s">
        <v>137</v>
      </c>
      <c r="AM24" s="682"/>
      <c r="AN24" s="682"/>
      <c r="AO24" s="717"/>
      <c r="AP24" s="772" t="s">
        <v>294</v>
      </c>
      <c r="AQ24" s="780"/>
      <c r="AR24" s="780"/>
      <c r="AS24" s="780"/>
      <c r="AT24" s="780"/>
      <c r="AU24" s="780"/>
      <c r="AV24" s="780"/>
      <c r="AW24" s="780"/>
      <c r="AX24" s="780"/>
      <c r="AY24" s="780"/>
      <c r="AZ24" s="780"/>
      <c r="BA24" s="780"/>
      <c r="BB24" s="780"/>
      <c r="BC24" s="780"/>
      <c r="BD24" s="780"/>
      <c r="BE24" s="780"/>
      <c r="BF24" s="774"/>
      <c r="BG24" s="678" t="s">
        <v>237</v>
      </c>
      <c r="BH24" s="679"/>
      <c r="BI24" s="679"/>
      <c r="BJ24" s="679"/>
      <c r="BK24" s="679"/>
      <c r="BL24" s="679"/>
      <c r="BM24" s="679"/>
      <c r="BN24" s="680"/>
      <c r="BO24" s="715" t="s">
        <v>237</v>
      </c>
      <c r="BP24" s="715"/>
      <c r="BQ24" s="715"/>
      <c r="BR24" s="715"/>
      <c r="BS24" s="684" t="s">
        <v>237</v>
      </c>
      <c r="BT24" s="679"/>
      <c r="BU24" s="679"/>
      <c r="BV24" s="679"/>
      <c r="BW24" s="679"/>
      <c r="BX24" s="679"/>
      <c r="BY24" s="679"/>
      <c r="BZ24" s="679"/>
      <c r="CA24" s="679"/>
      <c r="CB24" s="722"/>
      <c r="CD24" s="736" t="s">
        <v>295</v>
      </c>
      <c r="CE24" s="737"/>
      <c r="CF24" s="737"/>
      <c r="CG24" s="737"/>
      <c r="CH24" s="737"/>
      <c r="CI24" s="737"/>
      <c r="CJ24" s="737"/>
      <c r="CK24" s="737"/>
      <c r="CL24" s="737"/>
      <c r="CM24" s="737"/>
      <c r="CN24" s="737"/>
      <c r="CO24" s="737"/>
      <c r="CP24" s="737"/>
      <c r="CQ24" s="738"/>
      <c r="CR24" s="733">
        <v>1029641</v>
      </c>
      <c r="CS24" s="734"/>
      <c r="CT24" s="734"/>
      <c r="CU24" s="734"/>
      <c r="CV24" s="734"/>
      <c r="CW24" s="734"/>
      <c r="CX24" s="734"/>
      <c r="CY24" s="777"/>
      <c r="CZ24" s="778">
        <v>30.3</v>
      </c>
      <c r="DA24" s="749"/>
      <c r="DB24" s="749"/>
      <c r="DC24" s="781"/>
      <c r="DD24" s="776">
        <v>837060</v>
      </c>
      <c r="DE24" s="734"/>
      <c r="DF24" s="734"/>
      <c r="DG24" s="734"/>
      <c r="DH24" s="734"/>
      <c r="DI24" s="734"/>
      <c r="DJ24" s="734"/>
      <c r="DK24" s="777"/>
      <c r="DL24" s="776">
        <v>830712</v>
      </c>
      <c r="DM24" s="734"/>
      <c r="DN24" s="734"/>
      <c r="DO24" s="734"/>
      <c r="DP24" s="734"/>
      <c r="DQ24" s="734"/>
      <c r="DR24" s="734"/>
      <c r="DS24" s="734"/>
      <c r="DT24" s="734"/>
      <c r="DU24" s="734"/>
      <c r="DV24" s="777"/>
      <c r="DW24" s="778">
        <v>31.8</v>
      </c>
      <c r="DX24" s="749"/>
      <c r="DY24" s="749"/>
      <c r="DZ24" s="749"/>
      <c r="EA24" s="749"/>
      <c r="EB24" s="749"/>
      <c r="EC24" s="779"/>
    </row>
    <row r="25" spans="2:133" ht="11.25" customHeight="1" x14ac:dyDescent="0.15">
      <c r="B25" s="675" t="s">
        <v>296</v>
      </c>
      <c r="C25" s="676"/>
      <c r="D25" s="676"/>
      <c r="E25" s="676"/>
      <c r="F25" s="676"/>
      <c r="G25" s="676"/>
      <c r="H25" s="676"/>
      <c r="I25" s="676"/>
      <c r="J25" s="676"/>
      <c r="K25" s="676"/>
      <c r="L25" s="676"/>
      <c r="M25" s="676"/>
      <c r="N25" s="676"/>
      <c r="O25" s="676"/>
      <c r="P25" s="676"/>
      <c r="Q25" s="677"/>
      <c r="R25" s="678" t="s">
        <v>237</v>
      </c>
      <c r="S25" s="679"/>
      <c r="T25" s="679"/>
      <c r="U25" s="679"/>
      <c r="V25" s="679"/>
      <c r="W25" s="679"/>
      <c r="X25" s="679"/>
      <c r="Y25" s="680"/>
      <c r="Z25" s="715" t="s">
        <v>137</v>
      </c>
      <c r="AA25" s="715"/>
      <c r="AB25" s="715"/>
      <c r="AC25" s="715"/>
      <c r="AD25" s="716" t="s">
        <v>237</v>
      </c>
      <c r="AE25" s="716"/>
      <c r="AF25" s="716"/>
      <c r="AG25" s="716"/>
      <c r="AH25" s="716"/>
      <c r="AI25" s="716"/>
      <c r="AJ25" s="716"/>
      <c r="AK25" s="716"/>
      <c r="AL25" s="681" t="s">
        <v>237</v>
      </c>
      <c r="AM25" s="682"/>
      <c r="AN25" s="682"/>
      <c r="AO25" s="717"/>
      <c r="AP25" s="772" t="s">
        <v>297</v>
      </c>
      <c r="AQ25" s="780"/>
      <c r="AR25" s="780"/>
      <c r="AS25" s="780"/>
      <c r="AT25" s="780"/>
      <c r="AU25" s="780"/>
      <c r="AV25" s="780"/>
      <c r="AW25" s="780"/>
      <c r="AX25" s="780"/>
      <c r="AY25" s="780"/>
      <c r="AZ25" s="780"/>
      <c r="BA25" s="780"/>
      <c r="BB25" s="780"/>
      <c r="BC25" s="780"/>
      <c r="BD25" s="780"/>
      <c r="BE25" s="780"/>
      <c r="BF25" s="774"/>
      <c r="BG25" s="678" t="s">
        <v>237</v>
      </c>
      <c r="BH25" s="679"/>
      <c r="BI25" s="679"/>
      <c r="BJ25" s="679"/>
      <c r="BK25" s="679"/>
      <c r="BL25" s="679"/>
      <c r="BM25" s="679"/>
      <c r="BN25" s="680"/>
      <c r="BO25" s="715" t="s">
        <v>237</v>
      </c>
      <c r="BP25" s="715"/>
      <c r="BQ25" s="715"/>
      <c r="BR25" s="715"/>
      <c r="BS25" s="684" t="s">
        <v>237</v>
      </c>
      <c r="BT25" s="679"/>
      <c r="BU25" s="679"/>
      <c r="BV25" s="679"/>
      <c r="BW25" s="679"/>
      <c r="BX25" s="679"/>
      <c r="BY25" s="679"/>
      <c r="BZ25" s="679"/>
      <c r="CA25" s="679"/>
      <c r="CB25" s="722"/>
      <c r="CD25" s="711" t="s">
        <v>298</v>
      </c>
      <c r="CE25" s="712"/>
      <c r="CF25" s="712"/>
      <c r="CG25" s="712"/>
      <c r="CH25" s="712"/>
      <c r="CI25" s="712"/>
      <c r="CJ25" s="712"/>
      <c r="CK25" s="712"/>
      <c r="CL25" s="712"/>
      <c r="CM25" s="712"/>
      <c r="CN25" s="712"/>
      <c r="CO25" s="712"/>
      <c r="CP25" s="712"/>
      <c r="CQ25" s="713"/>
      <c r="CR25" s="678">
        <v>576586</v>
      </c>
      <c r="CS25" s="697"/>
      <c r="CT25" s="697"/>
      <c r="CU25" s="697"/>
      <c r="CV25" s="697"/>
      <c r="CW25" s="697"/>
      <c r="CX25" s="697"/>
      <c r="CY25" s="698"/>
      <c r="CZ25" s="681">
        <v>17</v>
      </c>
      <c r="DA25" s="699"/>
      <c r="DB25" s="699"/>
      <c r="DC25" s="700"/>
      <c r="DD25" s="684">
        <v>523643</v>
      </c>
      <c r="DE25" s="697"/>
      <c r="DF25" s="697"/>
      <c r="DG25" s="697"/>
      <c r="DH25" s="697"/>
      <c r="DI25" s="697"/>
      <c r="DJ25" s="697"/>
      <c r="DK25" s="698"/>
      <c r="DL25" s="684">
        <v>517295</v>
      </c>
      <c r="DM25" s="697"/>
      <c r="DN25" s="697"/>
      <c r="DO25" s="697"/>
      <c r="DP25" s="697"/>
      <c r="DQ25" s="697"/>
      <c r="DR25" s="697"/>
      <c r="DS25" s="697"/>
      <c r="DT25" s="697"/>
      <c r="DU25" s="697"/>
      <c r="DV25" s="698"/>
      <c r="DW25" s="681">
        <v>19.8</v>
      </c>
      <c r="DX25" s="699"/>
      <c r="DY25" s="699"/>
      <c r="DZ25" s="699"/>
      <c r="EA25" s="699"/>
      <c r="EB25" s="699"/>
      <c r="EC25" s="714"/>
    </row>
    <row r="26" spans="2:133" ht="11.25" customHeight="1" x14ac:dyDescent="0.15">
      <c r="B26" s="675" t="s">
        <v>299</v>
      </c>
      <c r="C26" s="676"/>
      <c r="D26" s="676"/>
      <c r="E26" s="676"/>
      <c r="F26" s="676"/>
      <c r="G26" s="676"/>
      <c r="H26" s="676"/>
      <c r="I26" s="676"/>
      <c r="J26" s="676"/>
      <c r="K26" s="676"/>
      <c r="L26" s="676"/>
      <c r="M26" s="676"/>
      <c r="N26" s="676"/>
      <c r="O26" s="676"/>
      <c r="P26" s="676"/>
      <c r="Q26" s="677"/>
      <c r="R26" s="678">
        <v>2574953</v>
      </c>
      <c r="S26" s="679"/>
      <c r="T26" s="679"/>
      <c r="U26" s="679"/>
      <c r="V26" s="679"/>
      <c r="W26" s="679"/>
      <c r="X26" s="679"/>
      <c r="Y26" s="680"/>
      <c r="Z26" s="715">
        <v>72.7</v>
      </c>
      <c r="AA26" s="715"/>
      <c r="AB26" s="715"/>
      <c r="AC26" s="715"/>
      <c r="AD26" s="716">
        <v>2475728</v>
      </c>
      <c r="AE26" s="716"/>
      <c r="AF26" s="716"/>
      <c r="AG26" s="716"/>
      <c r="AH26" s="716"/>
      <c r="AI26" s="716"/>
      <c r="AJ26" s="716"/>
      <c r="AK26" s="716"/>
      <c r="AL26" s="681">
        <v>98.7</v>
      </c>
      <c r="AM26" s="682"/>
      <c r="AN26" s="682"/>
      <c r="AO26" s="717"/>
      <c r="AP26" s="772" t="s">
        <v>300</v>
      </c>
      <c r="AQ26" s="773"/>
      <c r="AR26" s="773"/>
      <c r="AS26" s="773"/>
      <c r="AT26" s="773"/>
      <c r="AU26" s="773"/>
      <c r="AV26" s="773"/>
      <c r="AW26" s="773"/>
      <c r="AX26" s="773"/>
      <c r="AY26" s="773"/>
      <c r="AZ26" s="773"/>
      <c r="BA26" s="773"/>
      <c r="BB26" s="773"/>
      <c r="BC26" s="773"/>
      <c r="BD26" s="773"/>
      <c r="BE26" s="773"/>
      <c r="BF26" s="774"/>
      <c r="BG26" s="678" t="s">
        <v>237</v>
      </c>
      <c r="BH26" s="679"/>
      <c r="BI26" s="679"/>
      <c r="BJ26" s="679"/>
      <c r="BK26" s="679"/>
      <c r="BL26" s="679"/>
      <c r="BM26" s="679"/>
      <c r="BN26" s="680"/>
      <c r="BO26" s="715" t="s">
        <v>237</v>
      </c>
      <c r="BP26" s="715"/>
      <c r="BQ26" s="715"/>
      <c r="BR26" s="715"/>
      <c r="BS26" s="684" t="s">
        <v>137</v>
      </c>
      <c r="BT26" s="679"/>
      <c r="BU26" s="679"/>
      <c r="BV26" s="679"/>
      <c r="BW26" s="679"/>
      <c r="BX26" s="679"/>
      <c r="BY26" s="679"/>
      <c r="BZ26" s="679"/>
      <c r="CA26" s="679"/>
      <c r="CB26" s="722"/>
      <c r="CD26" s="711" t="s">
        <v>301</v>
      </c>
      <c r="CE26" s="712"/>
      <c r="CF26" s="712"/>
      <c r="CG26" s="712"/>
      <c r="CH26" s="712"/>
      <c r="CI26" s="712"/>
      <c r="CJ26" s="712"/>
      <c r="CK26" s="712"/>
      <c r="CL26" s="712"/>
      <c r="CM26" s="712"/>
      <c r="CN26" s="712"/>
      <c r="CO26" s="712"/>
      <c r="CP26" s="712"/>
      <c r="CQ26" s="713"/>
      <c r="CR26" s="678">
        <v>365101</v>
      </c>
      <c r="CS26" s="679"/>
      <c r="CT26" s="679"/>
      <c r="CU26" s="679"/>
      <c r="CV26" s="679"/>
      <c r="CW26" s="679"/>
      <c r="CX26" s="679"/>
      <c r="CY26" s="680"/>
      <c r="CZ26" s="681">
        <v>10.8</v>
      </c>
      <c r="DA26" s="699"/>
      <c r="DB26" s="699"/>
      <c r="DC26" s="700"/>
      <c r="DD26" s="684">
        <v>320653</v>
      </c>
      <c r="DE26" s="679"/>
      <c r="DF26" s="679"/>
      <c r="DG26" s="679"/>
      <c r="DH26" s="679"/>
      <c r="DI26" s="679"/>
      <c r="DJ26" s="679"/>
      <c r="DK26" s="680"/>
      <c r="DL26" s="684" t="s">
        <v>137</v>
      </c>
      <c r="DM26" s="679"/>
      <c r="DN26" s="679"/>
      <c r="DO26" s="679"/>
      <c r="DP26" s="679"/>
      <c r="DQ26" s="679"/>
      <c r="DR26" s="679"/>
      <c r="DS26" s="679"/>
      <c r="DT26" s="679"/>
      <c r="DU26" s="679"/>
      <c r="DV26" s="680"/>
      <c r="DW26" s="681" t="s">
        <v>137</v>
      </c>
      <c r="DX26" s="699"/>
      <c r="DY26" s="699"/>
      <c r="DZ26" s="699"/>
      <c r="EA26" s="699"/>
      <c r="EB26" s="699"/>
      <c r="EC26" s="714"/>
    </row>
    <row r="27" spans="2:133" ht="11.25" customHeight="1" x14ac:dyDescent="0.15">
      <c r="B27" s="675" t="s">
        <v>302</v>
      </c>
      <c r="C27" s="676"/>
      <c r="D27" s="676"/>
      <c r="E27" s="676"/>
      <c r="F27" s="676"/>
      <c r="G27" s="676"/>
      <c r="H27" s="676"/>
      <c r="I27" s="676"/>
      <c r="J27" s="676"/>
      <c r="K27" s="676"/>
      <c r="L27" s="676"/>
      <c r="M27" s="676"/>
      <c r="N27" s="676"/>
      <c r="O27" s="676"/>
      <c r="P27" s="676"/>
      <c r="Q27" s="677"/>
      <c r="R27" s="678">
        <v>727</v>
      </c>
      <c r="S27" s="679"/>
      <c r="T27" s="679"/>
      <c r="U27" s="679"/>
      <c r="V27" s="679"/>
      <c r="W27" s="679"/>
      <c r="X27" s="679"/>
      <c r="Y27" s="680"/>
      <c r="Z27" s="715">
        <v>0</v>
      </c>
      <c r="AA27" s="715"/>
      <c r="AB27" s="715"/>
      <c r="AC27" s="715"/>
      <c r="AD27" s="716">
        <v>727</v>
      </c>
      <c r="AE27" s="716"/>
      <c r="AF27" s="716"/>
      <c r="AG27" s="716"/>
      <c r="AH27" s="716"/>
      <c r="AI27" s="716"/>
      <c r="AJ27" s="716"/>
      <c r="AK27" s="716"/>
      <c r="AL27" s="681">
        <v>0</v>
      </c>
      <c r="AM27" s="682"/>
      <c r="AN27" s="682"/>
      <c r="AO27" s="717"/>
      <c r="AP27" s="675" t="s">
        <v>303</v>
      </c>
      <c r="AQ27" s="676"/>
      <c r="AR27" s="676"/>
      <c r="AS27" s="676"/>
      <c r="AT27" s="676"/>
      <c r="AU27" s="676"/>
      <c r="AV27" s="676"/>
      <c r="AW27" s="676"/>
      <c r="AX27" s="676"/>
      <c r="AY27" s="676"/>
      <c r="AZ27" s="676"/>
      <c r="BA27" s="676"/>
      <c r="BB27" s="676"/>
      <c r="BC27" s="676"/>
      <c r="BD27" s="676"/>
      <c r="BE27" s="676"/>
      <c r="BF27" s="677"/>
      <c r="BG27" s="678">
        <v>1477303</v>
      </c>
      <c r="BH27" s="679"/>
      <c r="BI27" s="679"/>
      <c r="BJ27" s="679"/>
      <c r="BK27" s="679"/>
      <c r="BL27" s="679"/>
      <c r="BM27" s="679"/>
      <c r="BN27" s="680"/>
      <c r="BO27" s="715">
        <v>100</v>
      </c>
      <c r="BP27" s="715"/>
      <c r="BQ27" s="715"/>
      <c r="BR27" s="715"/>
      <c r="BS27" s="684" t="s">
        <v>137</v>
      </c>
      <c r="BT27" s="679"/>
      <c r="BU27" s="679"/>
      <c r="BV27" s="679"/>
      <c r="BW27" s="679"/>
      <c r="BX27" s="679"/>
      <c r="BY27" s="679"/>
      <c r="BZ27" s="679"/>
      <c r="CA27" s="679"/>
      <c r="CB27" s="722"/>
      <c r="CD27" s="711" t="s">
        <v>304</v>
      </c>
      <c r="CE27" s="712"/>
      <c r="CF27" s="712"/>
      <c r="CG27" s="712"/>
      <c r="CH27" s="712"/>
      <c r="CI27" s="712"/>
      <c r="CJ27" s="712"/>
      <c r="CK27" s="712"/>
      <c r="CL27" s="712"/>
      <c r="CM27" s="712"/>
      <c r="CN27" s="712"/>
      <c r="CO27" s="712"/>
      <c r="CP27" s="712"/>
      <c r="CQ27" s="713"/>
      <c r="CR27" s="678">
        <v>210016</v>
      </c>
      <c r="CS27" s="697"/>
      <c r="CT27" s="697"/>
      <c r="CU27" s="697"/>
      <c r="CV27" s="697"/>
      <c r="CW27" s="697"/>
      <c r="CX27" s="697"/>
      <c r="CY27" s="698"/>
      <c r="CZ27" s="681">
        <v>6.2</v>
      </c>
      <c r="DA27" s="699"/>
      <c r="DB27" s="699"/>
      <c r="DC27" s="700"/>
      <c r="DD27" s="684">
        <v>70378</v>
      </c>
      <c r="DE27" s="697"/>
      <c r="DF27" s="697"/>
      <c r="DG27" s="697"/>
      <c r="DH27" s="697"/>
      <c r="DI27" s="697"/>
      <c r="DJ27" s="697"/>
      <c r="DK27" s="698"/>
      <c r="DL27" s="684">
        <v>70378</v>
      </c>
      <c r="DM27" s="697"/>
      <c r="DN27" s="697"/>
      <c r="DO27" s="697"/>
      <c r="DP27" s="697"/>
      <c r="DQ27" s="697"/>
      <c r="DR27" s="697"/>
      <c r="DS27" s="697"/>
      <c r="DT27" s="697"/>
      <c r="DU27" s="697"/>
      <c r="DV27" s="698"/>
      <c r="DW27" s="681">
        <v>2.7</v>
      </c>
      <c r="DX27" s="699"/>
      <c r="DY27" s="699"/>
      <c r="DZ27" s="699"/>
      <c r="EA27" s="699"/>
      <c r="EB27" s="699"/>
      <c r="EC27" s="714"/>
    </row>
    <row r="28" spans="2:133" ht="11.25" customHeight="1" x14ac:dyDescent="0.15">
      <c r="B28" s="675" t="s">
        <v>305</v>
      </c>
      <c r="C28" s="676"/>
      <c r="D28" s="676"/>
      <c r="E28" s="676"/>
      <c r="F28" s="676"/>
      <c r="G28" s="676"/>
      <c r="H28" s="676"/>
      <c r="I28" s="676"/>
      <c r="J28" s="676"/>
      <c r="K28" s="676"/>
      <c r="L28" s="676"/>
      <c r="M28" s="676"/>
      <c r="N28" s="676"/>
      <c r="O28" s="676"/>
      <c r="P28" s="676"/>
      <c r="Q28" s="677"/>
      <c r="R28" s="678">
        <v>20727</v>
      </c>
      <c r="S28" s="679"/>
      <c r="T28" s="679"/>
      <c r="U28" s="679"/>
      <c r="V28" s="679"/>
      <c r="W28" s="679"/>
      <c r="X28" s="679"/>
      <c r="Y28" s="680"/>
      <c r="Z28" s="715">
        <v>0.6</v>
      </c>
      <c r="AA28" s="715"/>
      <c r="AB28" s="715"/>
      <c r="AC28" s="715"/>
      <c r="AD28" s="716">
        <v>1168</v>
      </c>
      <c r="AE28" s="716"/>
      <c r="AF28" s="716"/>
      <c r="AG28" s="716"/>
      <c r="AH28" s="716"/>
      <c r="AI28" s="716"/>
      <c r="AJ28" s="716"/>
      <c r="AK28" s="716"/>
      <c r="AL28" s="681">
        <v>0</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306</v>
      </c>
      <c r="CE28" s="712"/>
      <c r="CF28" s="712"/>
      <c r="CG28" s="712"/>
      <c r="CH28" s="712"/>
      <c r="CI28" s="712"/>
      <c r="CJ28" s="712"/>
      <c r="CK28" s="712"/>
      <c r="CL28" s="712"/>
      <c r="CM28" s="712"/>
      <c r="CN28" s="712"/>
      <c r="CO28" s="712"/>
      <c r="CP28" s="712"/>
      <c r="CQ28" s="713"/>
      <c r="CR28" s="678">
        <v>243039</v>
      </c>
      <c r="CS28" s="679"/>
      <c r="CT28" s="679"/>
      <c r="CU28" s="679"/>
      <c r="CV28" s="679"/>
      <c r="CW28" s="679"/>
      <c r="CX28" s="679"/>
      <c r="CY28" s="680"/>
      <c r="CZ28" s="681">
        <v>7.2</v>
      </c>
      <c r="DA28" s="699"/>
      <c r="DB28" s="699"/>
      <c r="DC28" s="700"/>
      <c r="DD28" s="684">
        <v>243039</v>
      </c>
      <c r="DE28" s="679"/>
      <c r="DF28" s="679"/>
      <c r="DG28" s="679"/>
      <c r="DH28" s="679"/>
      <c r="DI28" s="679"/>
      <c r="DJ28" s="679"/>
      <c r="DK28" s="680"/>
      <c r="DL28" s="684">
        <v>243039</v>
      </c>
      <c r="DM28" s="679"/>
      <c r="DN28" s="679"/>
      <c r="DO28" s="679"/>
      <c r="DP28" s="679"/>
      <c r="DQ28" s="679"/>
      <c r="DR28" s="679"/>
      <c r="DS28" s="679"/>
      <c r="DT28" s="679"/>
      <c r="DU28" s="679"/>
      <c r="DV28" s="680"/>
      <c r="DW28" s="681">
        <v>9.3000000000000007</v>
      </c>
      <c r="DX28" s="699"/>
      <c r="DY28" s="699"/>
      <c r="DZ28" s="699"/>
      <c r="EA28" s="699"/>
      <c r="EB28" s="699"/>
      <c r="EC28" s="714"/>
    </row>
    <row r="29" spans="2:133" ht="11.25" customHeight="1" x14ac:dyDescent="0.15">
      <c r="B29" s="675" t="s">
        <v>307</v>
      </c>
      <c r="C29" s="676"/>
      <c r="D29" s="676"/>
      <c r="E29" s="676"/>
      <c r="F29" s="676"/>
      <c r="G29" s="676"/>
      <c r="H29" s="676"/>
      <c r="I29" s="676"/>
      <c r="J29" s="676"/>
      <c r="K29" s="676"/>
      <c r="L29" s="676"/>
      <c r="M29" s="676"/>
      <c r="N29" s="676"/>
      <c r="O29" s="676"/>
      <c r="P29" s="676"/>
      <c r="Q29" s="677"/>
      <c r="R29" s="678">
        <v>33137</v>
      </c>
      <c r="S29" s="679"/>
      <c r="T29" s="679"/>
      <c r="U29" s="679"/>
      <c r="V29" s="679"/>
      <c r="W29" s="679"/>
      <c r="X29" s="679"/>
      <c r="Y29" s="680"/>
      <c r="Z29" s="715">
        <v>0.9</v>
      </c>
      <c r="AA29" s="715"/>
      <c r="AB29" s="715"/>
      <c r="AC29" s="715"/>
      <c r="AD29" s="716">
        <v>4690</v>
      </c>
      <c r="AE29" s="716"/>
      <c r="AF29" s="716"/>
      <c r="AG29" s="716"/>
      <c r="AH29" s="716"/>
      <c r="AI29" s="716"/>
      <c r="AJ29" s="716"/>
      <c r="AK29" s="716"/>
      <c r="AL29" s="681">
        <v>0.2</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6" t="s">
        <v>308</v>
      </c>
      <c r="CE29" s="767"/>
      <c r="CF29" s="711" t="s">
        <v>309</v>
      </c>
      <c r="CG29" s="712"/>
      <c r="CH29" s="712"/>
      <c r="CI29" s="712"/>
      <c r="CJ29" s="712"/>
      <c r="CK29" s="712"/>
      <c r="CL29" s="712"/>
      <c r="CM29" s="712"/>
      <c r="CN29" s="712"/>
      <c r="CO29" s="712"/>
      <c r="CP29" s="712"/>
      <c r="CQ29" s="713"/>
      <c r="CR29" s="678">
        <v>243039</v>
      </c>
      <c r="CS29" s="697"/>
      <c r="CT29" s="697"/>
      <c r="CU29" s="697"/>
      <c r="CV29" s="697"/>
      <c r="CW29" s="697"/>
      <c r="CX29" s="697"/>
      <c r="CY29" s="698"/>
      <c r="CZ29" s="681">
        <v>7.2</v>
      </c>
      <c r="DA29" s="699"/>
      <c r="DB29" s="699"/>
      <c r="DC29" s="700"/>
      <c r="DD29" s="684">
        <v>243039</v>
      </c>
      <c r="DE29" s="697"/>
      <c r="DF29" s="697"/>
      <c r="DG29" s="697"/>
      <c r="DH29" s="697"/>
      <c r="DI29" s="697"/>
      <c r="DJ29" s="697"/>
      <c r="DK29" s="698"/>
      <c r="DL29" s="684">
        <v>243039</v>
      </c>
      <c r="DM29" s="697"/>
      <c r="DN29" s="697"/>
      <c r="DO29" s="697"/>
      <c r="DP29" s="697"/>
      <c r="DQ29" s="697"/>
      <c r="DR29" s="697"/>
      <c r="DS29" s="697"/>
      <c r="DT29" s="697"/>
      <c r="DU29" s="697"/>
      <c r="DV29" s="698"/>
      <c r="DW29" s="681">
        <v>9.3000000000000007</v>
      </c>
      <c r="DX29" s="699"/>
      <c r="DY29" s="699"/>
      <c r="DZ29" s="699"/>
      <c r="EA29" s="699"/>
      <c r="EB29" s="699"/>
      <c r="EC29" s="714"/>
    </row>
    <row r="30" spans="2:133" ht="11.25" customHeight="1" x14ac:dyDescent="0.15">
      <c r="B30" s="675" t="s">
        <v>310</v>
      </c>
      <c r="C30" s="676"/>
      <c r="D30" s="676"/>
      <c r="E30" s="676"/>
      <c r="F30" s="676"/>
      <c r="G30" s="676"/>
      <c r="H30" s="676"/>
      <c r="I30" s="676"/>
      <c r="J30" s="676"/>
      <c r="K30" s="676"/>
      <c r="L30" s="676"/>
      <c r="M30" s="676"/>
      <c r="N30" s="676"/>
      <c r="O30" s="676"/>
      <c r="P30" s="676"/>
      <c r="Q30" s="677"/>
      <c r="R30" s="678">
        <v>7599</v>
      </c>
      <c r="S30" s="679"/>
      <c r="T30" s="679"/>
      <c r="U30" s="679"/>
      <c r="V30" s="679"/>
      <c r="W30" s="679"/>
      <c r="X30" s="679"/>
      <c r="Y30" s="680"/>
      <c r="Z30" s="715">
        <v>0.2</v>
      </c>
      <c r="AA30" s="715"/>
      <c r="AB30" s="715"/>
      <c r="AC30" s="715"/>
      <c r="AD30" s="716" t="s">
        <v>237</v>
      </c>
      <c r="AE30" s="716"/>
      <c r="AF30" s="716"/>
      <c r="AG30" s="716"/>
      <c r="AH30" s="716"/>
      <c r="AI30" s="716"/>
      <c r="AJ30" s="716"/>
      <c r="AK30" s="716"/>
      <c r="AL30" s="681" t="s">
        <v>237</v>
      </c>
      <c r="AM30" s="682"/>
      <c r="AN30" s="682"/>
      <c r="AO30" s="717"/>
      <c r="AP30" s="739" t="s">
        <v>226</v>
      </c>
      <c r="AQ30" s="740"/>
      <c r="AR30" s="740"/>
      <c r="AS30" s="740"/>
      <c r="AT30" s="740"/>
      <c r="AU30" s="740"/>
      <c r="AV30" s="740"/>
      <c r="AW30" s="740"/>
      <c r="AX30" s="740"/>
      <c r="AY30" s="740"/>
      <c r="AZ30" s="740"/>
      <c r="BA30" s="740"/>
      <c r="BB30" s="740"/>
      <c r="BC30" s="740"/>
      <c r="BD30" s="740"/>
      <c r="BE30" s="740"/>
      <c r="BF30" s="741"/>
      <c r="BG30" s="739" t="s">
        <v>311</v>
      </c>
      <c r="BH30" s="764"/>
      <c r="BI30" s="764"/>
      <c r="BJ30" s="764"/>
      <c r="BK30" s="764"/>
      <c r="BL30" s="764"/>
      <c r="BM30" s="764"/>
      <c r="BN30" s="764"/>
      <c r="BO30" s="764"/>
      <c r="BP30" s="764"/>
      <c r="BQ30" s="765"/>
      <c r="BR30" s="739" t="s">
        <v>312</v>
      </c>
      <c r="BS30" s="764"/>
      <c r="BT30" s="764"/>
      <c r="BU30" s="764"/>
      <c r="BV30" s="764"/>
      <c r="BW30" s="764"/>
      <c r="BX30" s="764"/>
      <c r="BY30" s="764"/>
      <c r="BZ30" s="764"/>
      <c r="CA30" s="764"/>
      <c r="CB30" s="765"/>
      <c r="CD30" s="768"/>
      <c r="CE30" s="769"/>
      <c r="CF30" s="711" t="s">
        <v>313</v>
      </c>
      <c r="CG30" s="712"/>
      <c r="CH30" s="712"/>
      <c r="CI30" s="712"/>
      <c r="CJ30" s="712"/>
      <c r="CK30" s="712"/>
      <c r="CL30" s="712"/>
      <c r="CM30" s="712"/>
      <c r="CN30" s="712"/>
      <c r="CO30" s="712"/>
      <c r="CP30" s="712"/>
      <c r="CQ30" s="713"/>
      <c r="CR30" s="678">
        <v>229099</v>
      </c>
      <c r="CS30" s="679"/>
      <c r="CT30" s="679"/>
      <c r="CU30" s="679"/>
      <c r="CV30" s="679"/>
      <c r="CW30" s="679"/>
      <c r="CX30" s="679"/>
      <c r="CY30" s="680"/>
      <c r="CZ30" s="681">
        <v>6.8</v>
      </c>
      <c r="DA30" s="699"/>
      <c r="DB30" s="699"/>
      <c r="DC30" s="700"/>
      <c r="DD30" s="684">
        <v>229099</v>
      </c>
      <c r="DE30" s="679"/>
      <c r="DF30" s="679"/>
      <c r="DG30" s="679"/>
      <c r="DH30" s="679"/>
      <c r="DI30" s="679"/>
      <c r="DJ30" s="679"/>
      <c r="DK30" s="680"/>
      <c r="DL30" s="684">
        <v>229099</v>
      </c>
      <c r="DM30" s="679"/>
      <c r="DN30" s="679"/>
      <c r="DO30" s="679"/>
      <c r="DP30" s="679"/>
      <c r="DQ30" s="679"/>
      <c r="DR30" s="679"/>
      <c r="DS30" s="679"/>
      <c r="DT30" s="679"/>
      <c r="DU30" s="679"/>
      <c r="DV30" s="680"/>
      <c r="DW30" s="681">
        <v>8.8000000000000007</v>
      </c>
      <c r="DX30" s="699"/>
      <c r="DY30" s="699"/>
      <c r="DZ30" s="699"/>
      <c r="EA30" s="699"/>
      <c r="EB30" s="699"/>
      <c r="EC30" s="714"/>
    </row>
    <row r="31" spans="2:133" ht="11.25" customHeight="1" x14ac:dyDescent="0.15">
      <c r="B31" s="675" t="s">
        <v>314</v>
      </c>
      <c r="C31" s="676"/>
      <c r="D31" s="676"/>
      <c r="E31" s="676"/>
      <c r="F31" s="676"/>
      <c r="G31" s="676"/>
      <c r="H31" s="676"/>
      <c r="I31" s="676"/>
      <c r="J31" s="676"/>
      <c r="K31" s="676"/>
      <c r="L31" s="676"/>
      <c r="M31" s="676"/>
      <c r="N31" s="676"/>
      <c r="O31" s="676"/>
      <c r="P31" s="676"/>
      <c r="Q31" s="677"/>
      <c r="R31" s="678">
        <v>243079</v>
      </c>
      <c r="S31" s="679"/>
      <c r="T31" s="679"/>
      <c r="U31" s="679"/>
      <c r="V31" s="679"/>
      <c r="W31" s="679"/>
      <c r="X31" s="679"/>
      <c r="Y31" s="680"/>
      <c r="Z31" s="715">
        <v>6.9</v>
      </c>
      <c r="AA31" s="715"/>
      <c r="AB31" s="715"/>
      <c r="AC31" s="715"/>
      <c r="AD31" s="716" t="s">
        <v>237</v>
      </c>
      <c r="AE31" s="716"/>
      <c r="AF31" s="716"/>
      <c r="AG31" s="716"/>
      <c r="AH31" s="716"/>
      <c r="AI31" s="716"/>
      <c r="AJ31" s="716"/>
      <c r="AK31" s="716"/>
      <c r="AL31" s="681" t="s">
        <v>237</v>
      </c>
      <c r="AM31" s="682"/>
      <c r="AN31" s="682"/>
      <c r="AO31" s="717"/>
      <c r="AP31" s="752" t="s">
        <v>315</v>
      </c>
      <c r="AQ31" s="753"/>
      <c r="AR31" s="753"/>
      <c r="AS31" s="753"/>
      <c r="AT31" s="758" t="s">
        <v>316</v>
      </c>
      <c r="AU31" s="231"/>
      <c r="AV31" s="231"/>
      <c r="AW31" s="231"/>
      <c r="AX31" s="744" t="s">
        <v>189</v>
      </c>
      <c r="AY31" s="745"/>
      <c r="AZ31" s="745"/>
      <c r="BA31" s="745"/>
      <c r="BB31" s="745"/>
      <c r="BC31" s="745"/>
      <c r="BD31" s="745"/>
      <c r="BE31" s="745"/>
      <c r="BF31" s="746"/>
      <c r="BG31" s="747">
        <v>99.2</v>
      </c>
      <c r="BH31" s="748"/>
      <c r="BI31" s="748"/>
      <c r="BJ31" s="748"/>
      <c r="BK31" s="748"/>
      <c r="BL31" s="748"/>
      <c r="BM31" s="749">
        <v>97.5</v>
      </c>
      <c r="BN31" s="748"/>
      <c r="BO31" s="748"/>
      <c r="BP31" s="748"/>
      <c r="BQ31" s="750"/>
      <c r="BR31" s="747">
        <v>98.6</v>
      </c>
      <c r="BS31" s="748"/>
      <c r="BT31" s="748"/>
      <c r="BU31" s="748"/>
      <c r="BV31" s="748"/>
      <c r="BW31" s="748"/>
      <c r="BX31" s="749">
        <v>96.2</v>
      </c>
      <c r="BY31" s="748"/>
      <c r="BZ31" s="748"/>
      <c r="CA31" s="748"/>
      <c r="CB31" s="750"/>
      <c r="CD31" s="768"/>
      <c r="CE31" s="769"/>
      <c r="CF31" s="711" t="s">
        <v>317</v>
      </c>
      <c r="CG31" s="712"/>
      <c r="CH31" s="712"/>
      <c r="CI31" s="712"/>
      <c r="CJ31" s="712"/>
      <c r="CK31" s="712"/>
      <c r="CL31" s="712"/>
      <c r="CM31" s="712"/>
      <c r="CN31" s="712"/>
      <c r="CO31" s="712"/>
      <c r="CP31" s="712"/>
      <c r="CQ31" s="713"/>
      <c r="CR31" s="678">
        <v>13940</v>
      </c>
      <c r="CS31" s="697"/>
      <c r="CT31" s="697"/>
      <c r="CU31" s="697"/>
      <c r="CV31" s="697"/>
      <c r="CW31" s="697"/>
      <c r="CX31" s="697"/>
      <c r="CY31" s="698"/>
      <c r="CZ31" s="681">
        <v>0.4</v>
      </c>
      <c r="DA31" s="699"/>
      <c r="DB31" s="699"/>
      <c r="DC31" s="700"/>
      <c r="DD31" s="684">
        <v>13940</v>
      </c>
      <c r="DE31" s="697"/>
      <c r="DF31" s="697"/>
      <c r="DG31" s="697"/>
      <c r="DH31" s="697"/>
      <c r="DI31" s="697"/>
      <c r="DJ31" s="697"/>
      <c r="DK31" s="698"/>
      <c r="DL31" s="684">
        <v>13940</v>
      </c>
      <c r="DM31" s="697"/>
      <c r="DN31" s="697"/>
      <c r="DO31" s="697"/>
      <c r="DP31" s="697"/>
      <c r="DQ31" s="697"/>
      <c r="DR31" s="697"/>
      <c r="DS31" s="697"/>
      <c r="DT31" s="697"/>
      <c r="DU31" s="697"/>
      <c r="DV31" s="698"/>
      <c r="DW31" s="681">
        <v>0.5</v>
      </c>
      <c r="DX31" s="699"/>
      <c r="DY31" s="699"/>
      <c r="DZ31" s="699"/>
      <c r="EA31" s="699"/>
      <c r="EB31" s="699"/>
      <c r="EC31" s="714"/>
    </row>
    <row r="32" spans="2:133" ht="11.25" customHeight="1" x14ac:dyDescent="0.15">
      <c r="B32" s="761" t="s">
        <v>318</v>
      </c>
      <c r="C32" s="762"/>
      <c r="D32" s="762"/>
      <c r="E32" s="762"/>
      <c r="F32" s="762"/>
      <c r="G32" s="762"/>
      <c r="H32" s="762"/>
      <c r="I32" s="762"/>
      <c r="J32" s="762"/>
      <c r="K32" s="762"/>
      <c r="L32" s="762"/>
      <c r="M32" s="762"/>
      <c r="N32" s="762"/>
      <c r="O32" s="762"/>
      <c r="P32" s="762"/>
      <c r="Q32" s="763"/>
      <c r="R32" s="678" t="s">
        <v>137</v>
      </c>
      <c r="S32" s="679"/>
      <c r="T32" s="679"/>
      <c r="U32" s="679"/>
      <c r="V32" s="679"/>
      <c r="W32" s="679"/>
      <c r="X32" s="679"/>
      <c r="Y32" s="680"/>
      <c r="Z32" s="715" t="s">
        <v>137</v>
      </c>
      <c r="AA32" s="715"/>
      <c r="AB32" s="715"/>
      <c r="AC32" s="715"/>
      <c r="AD32" s="716" t="s">
        <v>137</v>
      </c>
      <c r="AE32" s="716"/>
      <c r="AF32" s="716"/>
      <c r="AG32" s="716"/>
      <c r="AH32" s="716"/>
      <c r="AI32" s="716"/>
      <c r="AJ32" s="716"/>
      <c r="AK32" s="716"/>
      <c r="AL32" s="681" t="s">
        <v>237</v>
      </c>
      <c r="AM32" s="682"/>
      <c r="AN32" s="682"/>
      <c r="AO32" s="717"/>
      <c r="AP32" s="754"/>
      <c r="AQ32" s="755"/>
      <c r="AR32" s="755"/>
      <c r="AS32" s="755"/>
      <c r="AT32" s="759"/>
      <c r="AU32" s="230" t="s">
        <v>319</v>
      </c>
      <c r="AV32" s="230"/>
      <c r="AW32" s="230"/>
      <c r="AX32" s="675" t="s">
        <v>320</v>
      </c>
      <c r="AY32" s="676"/>
      <c r="AZ32" s="676"/>
      <c r="BA32" s="676"/>
      <c r="BB32" s="676"/>
      <c r="BC32" s="676"/>
      <c r="BD32" s="676"/>
      <c r="BE32" s="676"/>
      <c r="BF32" s="677"/>
      <c r="BG32" s="751">
        <v>99.4</v>
      </c>
      <c r="BH32" s="697"/>
      <c r="BI32" s="697"/>
      <c r="BJ32" s="697"/>
      <c r="BK32" s="697"/>
      <c r="BL32" s="697"/>
      <c r="BM32" s="682">
        <v>97.8</v>
      </c>
      <c r="BN32" s="743"/>
      <c r="BO32" s="743"/>
      <c r="BP32" s="743"/>
      <c r="BQ32" s="721"/>
      <c r="BR32" s="751">
        <v>98.5</v>
      </c>
      <c r="BS32" s="697"/>
      <c r="BT32" s="697"/>
      <c r="BU32" s="697"/>
      <c r="BV32" s="697"/>
      <c r="BW32" s="697"/>
      <c r="BX32" s="682">
        <v>95.5</v>
      </c>
      <c r="BY32" s="743"/>
      <c r="BZ32" s="743"/>
      <c r="CA32" s="743"/>
      <c r="CB32" s="721"/>
      <c r="CD32" s="770"/>
      <c r="CE32" s="771"/>
      <c r="CF32" s="711" t="s">
        <v>321</v>
      </c>
      <c r="CG32" s="712"/>
      <c r="CH32" s="712"/>
      <c r="CI32" s="712"/>
      <c r="CJ32" s="712"/>
      <c r="CK32" s="712"/>
      <c r="CL32" s="712"/>
      <c r="CM32" s="712"/>
      <c r="CN32" s="712"/>
      <c r="CO32" s="712"/>
      <c r="CP32" s="712"/>
      <c r="CQ32" s="713"/>
      <c r="CR32" s="678" t="s">
        <v>137</v>
      </c>
      <c r="CS32" s="679"/>
      <c r="CT32" s="679"/>
      <c r="CU32" s="679"/>
      <c r="CV32" s="679"/>
      <c r="CW32" s="679"/>
      <c r="CX32" s="679"/>
      <c r="CY32" s="680"/>
      <c r="CZ32" s="681" t="s">
        <v>137</v>
      </c>
      <c r="DA32" s="699"/>
      <c r="DB32" s="699"/>
      <c r="DC32" s="700"/>
      <c r="DD32" s="684" t="s">
        <v>237</v>
      </c>
      <c r="DE32" s="679"/>
      <c r="DF32" s="679"/>
      <c r="DG32" s="679"/>
      <c r="DH32" s="679"/>
      <c r="DI32" s="679"/>
      <c r="DJ32" s="679"/>
      <c r="DK32" s="680"/>
      <c r="DL32" s="684" t="s">
        <v>237</v>
      </c>
      <c r="DM32" s="679"/>
      <c r="DN32" s="679"/>
      <c r="DO32" s="679"/>
      <c r="DP32" s="679"/>
      <c r="DQ32" s="679"/>
      <c r="DR32" s="679"/>
      <c r="DS32" s="679"/>
      <c r="DT32" s="679"/>
      <c r="DU32" s="679"/>
      <c r="DV32" s="680"/>
      <c r="DW32" s="681" t="s">
        <v>137</v>
      </c>
      <c r="DX32" s="699"/>
      <c r="DY32" s="699"/>
      <c r="DZ32" s="699"/>
      <c r="EA32" s="699"/>
      <c r="EB32" s="699"/>
      <c r="EC32" s="714"/>
    </row>
    <row r="33" spans="2:133" ht="11.25" customHeight="1" x14ac:dyDescent="0.15">
      <c r="B33" s="675" t="s">
        <v>322</v>
      </c>
      <c r="C33" s="676"/>
      <c r="D33" s="676"/>
      <c r="E33" s="676"/>
      <c r="F33" s="676"/>
      <c r="G33" s="676"/>
      <c r="H33" s="676"/>
      <c r="I33" s="676"/>
      <c r="J33" s="676"/>
      <c r="K33" s="676"/>
      <c r="L33" s="676"/>
      <c r="M33" s="676"/>
      <c r="N33" s="676"/>
      <c r="O33" s="676"/>
      <c r="P33" s="676"/>
      <c r="Q33" s="677"/>
      <c r="R33" s="678">
        <v>168078</v>
      </c>
      <c r="S33" s="679"/>
      <c r="T33" s="679"/>
      <c r="U33" s="679"/>
      <c r="V33" s="679"/>
      <c r="W33" s="679"/>
      <c r="X33" s="679"/>
      <c r="Y33" s="680"/>
      <c r="Z33" s="715">
        <v>4.7</v>
      </c>
      <c r="AA33" s="715"/>
      <c r="AB33" s="715"/>
      <c r="AC33" s="715"/>
      <c r="AD33" s="716" t="s">
        <v>137</v>
      </c>
      <c r="AE33" s="716"/>
      <c r="AF33" s="716"/>
      <c r="AG33" s="716"/>
      <c r="AH33" s="716"/>
      <c r="AI33" s="716"/>
      <c r="AJ33" s="716"/>
      <c r="AK33" s="716"/>
      <c r="AL33" s="681" t="s">
        <v>237</v>
      </c>
      <c r="AM33" s="682"/>
      <c r="AN33" s="682"/>
      <c r="AO33" s="717"/>
      <c r="AP33" s="756"/>
      <c r="AQ33" s="757"/>
      <c r="AR33" s="757"/>
      <c r="AS33" s="757"/>
      <c r="AT33" s="760"/>
      <c r="AU33" s="232"/>
      <c r="AV33" s="232"/>
      <c r="AW33" s="232"/>
      <c r="AX33" s="659" t="s">
        <v>323</v>
      </c>
      <c r="AY33" s="660"/>
      <c r="AZ33" s="660"/>
      <c r="BA33" s="660"/>
      <c r="BB33" s="660"/>
      <c r="BC33" s="660"/>
      <c r="BD33" s="660"/>
      <c r="BE33" s="660"/>
      <c r="BF33" s="661"/>
      <c r="BG33" s="742">
        <v>98.9</v>
      </c>
      <c r="BH33" s="663"/>
      <c r="BI33" s="663"/>
      <c r="BJ33" s="663"/>
      <c r="BK33" s="663"/>
      <c r="BL33" s="663"/>
      <c r="BM33" s="706">
        <v>96.8</v>
      </c>
      <c r="BN33" s="663"/>
      <c r="BO33" s="663"/>
      <c r="BP33" s="663"/>
      <c r="BQ33" s="727"/>
      <c r="BR33" s="742">
        <v>98.7</v>
      </c>
      <c r="BS33" s="663"/>
      <c r="BT33" s="663"/>
      <c r="BU33" s="663"/>
      <c r="BV33" s="663"/>
      <c r="BW33" s="663"/>
      <c r="BX33" s="706">
        <v>96.5</v>
      </c>
      <c r="BY33" s="663"/>
      <c r="BZ33" s="663"/>
      <c r="CA33" s="663"/>
      <c r="CB33" s="727"/>
      <c r="CD33" s="711" t="s">
        <v>324</v>
      </c>
      <c r="CE33" s="712"/>
      <c r="CF33" s="712"/>
      <c r="CG33" s="712"/>
      <c r="CH33" s="712"/>
      <c r="CI33" s="712"/>
      <c r="CJ33" s="712"/>
      <c r="CK33" s="712"/>
      <c r="CL33" s="712"/>
      <c r="CM33" s="712"/>
      <c r="CN33" s="712"/>
      <c r="CO33" s="712"/>
      <c r="CP33" s="712"/>
      <c r="CQ33" s="713"/>
      <c r="CR33" s="678">
        <v>2119817</v>
      </c>
      <c r="CS33" s="697"/>
      <c r="CT33" s="697"/>
      <c r="CU33" s="697"/>
      <c r="CV33" s="697"/>
      <c r="CW33" s="697"/>
      <c r="CX33" s="697"/>
      <c r="CY33" s="698"/>
      <c r="CZ33" s="681">
        <v>62.5</v>
      </c>
      <c r="DA33" s="699"/>
      <c r="DB33" s="699"/>
      <c r="DC33" s="700"/>
      <c r="DD33" s="684">
        <v>1715091</v>
      </c>
      <c r="DE33" s="697"/>
      <c r="DF33" s="697"/>
      <c r="DG33" s="697"/>
      <c r="DH33" s="697"/>
      <c r="DI33" s="697"/>
      <c r="DJ33" s="697"/>
      <c r="DK33" s="698"/>
      <c r="DL33" s="684">
        <v>1012897</v>
      </c>
      <c r="DM33" s="697"/>
      <c r="DN33" s="697"/>
      <c r="DO33" s="697"/>
      <c r="DP33" s="697"/>
      <c r="DQ33" s="697"/>
      <c r="DR33" s="697"/>
      <c r="DS33" s="697"/>
      <c r="DT33" s="697"/>
      <c r="DU33" s="697"/>
      <c r="DV33" s="698"/>
      <c r="DW33" s="681">
        <v>38.799999999999997</v>
      </c>
      <c r="DX33" s="699"/>
      <c r="DY33" s="699"/>
      <c r="DZ33" s="699"/>
      <c r="EA33" s="699"/>
      <c r="EB33" s="699"/>
      <c r="EC33" s="714"/>
    </row>
    <row r="34" spans="2:133" ht="11.25" customHeight="1" x14ac:dyDescent="0.15">
      <c r="B34" s="675" t="s">
        <v>325</v>
      </c>
      <c r="C34" s="676"/>
      <c r="D34" s="676"/>
      <c r="E34" s="676"/>
      <c r="F34" s="676"/>
      <c r="G34" s="676"/>
      <c r="H34" s="676"/>
      <c r="I34" s="676"/>
      <c r="J34" s="676"/>
      <c r="K34" s="676"/>
      <c r="L34" s="676"/>
      <c r="M34" s="676"/>
      <c r="N34" s="676"/>
      <c r="O34" s="676"/>
      <c r="P34" s="676"/>
      <c r="Q34" s="677"/>
      <c r="R34" s="678">
        <v>14988</v>
      </c>
      <c r="S34" s="679"/>
      <c r="T34" s="679"/>
      <c r="U34" s="679"/>
      <c r="V34" s="679"/>
      <c r="W34" s="679"/>
      <c r="X34" s="679"/>
      <c r="Y34" s="680"/>
      <c r="Z34" s="715">
        <v>0.4</v>
      </c>
      <c r="AA34" s="715"/>
      <c r="AB34" s="715"/>
      <c r="AC34" s="715"/>
      <c r="AD34" s="716">
        <v>5167</v>
      </c>
      <c r="AE34" s="716"/>
      <c r="AF34" s="716"/>
      <c r="AG34" s="716"/>
      <c r="AH34" s="716"/>
      <c r="AI34" s="716"/>
      <c r="AJ34" s="716"/>
      <c r="AK34" s="716"/>
      <c r="AL34" s="681">
        <v>0.2</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326</v>
      </c>
      <c r="CE34" s="712"/>
      <c r="CF34" s="712"/>
      <c r="CG34" s="712"/>
      <c r="CH34" s="712"/>
      <c r="CI34" s="712"/>
      <c r="CJ34" s="712"/>
      <c r="CK34" s="712"/>
      <c r="CL34" s="712"/>
      <c r="CM34" s="712"/>
      <c r="CN34" s="712"/>
      <c r="CO34" s="712"/>
      <c r="CP34" s="712"/>
      <c r="CQ34" s="713"/>
      <c r="CR34" s="678">
        <v>751580</v>
      </c>
      <c r="CS34" s="679"/>
      <c r="CT34" s="679"/>
      <c r="CU34" s="679"/>
      <c r="CV34" s="679"/>
      <c r="CW34" s="679"/>
      <c r="CX34" s="679"/>
      <c r="CY34" s="680"/>
      <c r="CZ34" s="681">
        <v>22.2</v>
      </c>
      <c r="DA34" s="699"/>
      <c r="DB34" s="699"/>
      <c r="DC34" s="700"/>
      <c r="DD34" s="684">
        <v>608766</v>
      </c>
      <c r="DE34" s="679"/>
      <c r="DF34" s="679"/>
      <c r="DG34" s="679"/>
      <c r="DH34" s="679"/>
      <c r="DI34" s="679"/>
      <c r="DJ34" s="679"/>
      <c r="DK34" s="680"/>
      <c r="DL34" s="684">
        <v>436186</v>
      </c>
      <c r="DM34" s="679"/>
      <c r="DN34" s="679"/>
      <c r="DO34" s="679"/>
      <c r="DP34" s="679"/>
      <c r="DQ34" s="679"/>
      <c r="DR34" s="679"/>
      <c r="DS34" s="679"/>
      <c r="DT34" s="679"/>
      <c r="DU34" s="679"/>
      <c r="DV34" s="680"/>
      <c r="DW34" s="681">
        <v>16.7</v>
      </c>
      <c r="DX34" s="699"/>
      <c r="DY34" s="699"/>
      <c r="DZ34" s="699"/>
      <c r="EA34" s="699"/>
      <c r="EB34" s="699"/>
      <c r="EC34" s="714"/>
    </row>
    <row r="35" spans="2:133" ht="11.25" customHeight="1" x14ac:dyDescent="0.15">
      <c r="B35" s="675" t="s">
        <v>327</v>
      </c>
      <c r="C35" s="676"/>
      <c r="D35" s="676"/>
      <c r="E35" s="676"/>
      <c r="F35" s="676"/>
      <c r="G35" s="676"/>
      <c r="H35" s="676"/>
      <c r="I35" s="676"/>
      <c r="J35" s="676"/>
      <c r="K35" s="676"/>
      <c r="L35" s="676"/>
      <c r="M35" s="676"/>
      <c r="N35" s="676"/>
      <c r="O35" s="676"/>
      <c r="P35" s="676"/>
      <c r="Q35" s="677"/>
      <c r="R35" s="678">
        <v>176544</v>
      </c>
      <c r="S35" s="679"/>
      <c r="T35" s="679"/>
      <c r="U35" s="679"/>
      <c r="V35" s="679"/>
      <c r="W35" s="679"/>
      <c r="X35" s="679"/>
      <c r="Y35" s="680"/>
      <c r="Z35" s="715">
        <v>5</v>
      </c>
      <c r="AA35" s="715"/>
      <c r="AB35" s="715"/>
      <c r="AC35" s="715"/>
      <c r="AD35" s="716" t="s">
        <v>137</v>
      </c>
      <c r="AE35" s="716"/>
      <c r="AF35" s="716"/>
      <c r="AG35" s="716"/>
      <c r="AH35" s="716"/>
      <c r="AI35" s="716"/>
      <c r="AJ35" s="716"/>
      <c r="AK35" s="716"/>
      <c r="AL35" s="681" t="s">
        <v>237</v>
      </c>
      <c r="AM35" s="682"/>
      <c r="AN35" s="682"/>
      <c r="AO35" s="717"/>
      <c r="AP35" s="235"/>
      <c r="AQ35" s="739" t="s">
        <v>328</v>
      </c>
      <c r="AR35" s="740"/>
      <c r="AS35" s="740"/>
      <c r="AT35" s="740"/>
      <c r="AU35" s="740"/>
      <c r="AV35" s="740"/>
      <c r="AW35" s="740"/>
      <c r="AX35" s="740"/>
      <c r="AY35" s="740"/>
      <c r="AZ35" s="740"/>
      <c r="BA35" s="740"/>
      <c r="BB35" s="740"/>
      <c r="BC35" s="740"/>
      <c r="BD35" s="740"/>
      <c r="BE35" s="740"/>
      <c r="BF35" s="741"/>
      <c r="BG35" s="739" t="s">
        <v>329</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330</v>
      </c>
      <c r="CE35" s="712"/>
      <c r="CF35" s="712"/>
      <c r="CG35" s="712"/>
      <c r="CH35" s="712"/>
      <c r="CI35" s="712"/>
      <c r="CJ35" s="712"/>
      <c r="CK35" s="712"/>
      <c r="CL35" s="712"/>
      <c r="CM35" s="712"/>
      <c r="CN35" s="712"/>
      <c r="CO35" s="712"/>
      <c r="CP35" s="712"/>
      <c r="CQ35" s="713"/>
      <c r="CR35" s="678">
        <v>48057</v>
      </c>
      <c r="CS35" s="697"/>
      <c r="CT35" s="697"/>
      <c r="CU35" s="697"/>
      <c r="CV35" s="697"/>
      <c r="CW35" s="697"/>
      <c r="CX35" s="697"/>
      <c r="CY35" s="698"/>
      <c r="CZ35" s="681">
        <v>1.4</v>
      </c>
      <c r="DA35" s="699"/>
      <c r="DB35" s="699"/>
      <c r="DC35" s="700"/>
      <c r="DD35" s="684">
        <v>48057</v>
      </c>
      <c r="DE35" s="697"/>
      <c r="DF35" s="697"/>
      <c r="DG35" s="697"/>
      <c r="DH35" s="697"/>
      <c r="DI35" s="697"/>
      <c r="DJ35" s="697"/>
      <c r="DK35" s="698"/>
      <c r="DL35" s="684">
        <v>5820</v>
      </c>
      <c r="DM35" s="697"/>
      <c r="DN35" s="697"/>
      <c r="DO35" s="697"/>
      <c r="DP35" s="697"/>
      <c r="DQ35" s="697"/>
      <c r="DR35" s="697"/>
      <c r="DS35" s="697"/>
      <c r="DT35" s="697"/>
      <c r="DU35" s="697"/>
      <c r="DV35" s="698"/>
      <c r="DW35" s="681">
        <v>0.2</v>
      </c>
      <c r="DX35" s="699"/>
      <c r="DY35" s="699"/>
      <c r="DZ35" s="699"/>
      <c r="EA35" s="699"/>
      <c r="EB35" s="699"/>
      <c r="EC35" s="714"/>
    </row>
    <row r="36" spans="2:133" ht="11.25" customHeight="1" x14ac:dyDescent="0.15">
      <c r="B36" s="675" t="s">
        <v>331</v>
      </c>
      <c r="C36" s="676"/>
      <c r="D36" s="676"/>
      <c r="E36" s="676"/>
      <c r="F36" s="676"/>
      <c r="G36" s="676"/>
      <c r="H36" s="676"/>
      <c r="I36" s="676"/>
      <c r="J36" s="676"/>
      <c r="K36" s="676"/>
      <c r="L36" s="676"/>
      <c r="M36" s="676"/>
      <c r="N36" s="676"/>
      <c r="O36" s="676"/>
      <c r="P36" s="676"/>
      <c r="Q36" s="677"/>
      <c r="R36" s="678">
        <v>3360</v>
      </c>
      <c r="S36" s="679"/>
      <c r="T36" s="679"/>
      <c r="U36" s="679"/>
      <c r="V36" s="679"/>
      <c r="W36" s="679"/>
      <c r="X36" s="679"/>
      <c r="Y36" s="680"/>
      <c r="Z36" s="715">
        <v>0.1</v>
      </c>
      <c r="AA36" s="715"/>
      <c r="AB36" s="715"/>
      <c r="AC36" s="715"/>
      <c r="AD36" s="716" t="s">
        <v>137</v>
      </c>
      <c r="AE36" s="716"/>
      <c r="AF36" s="716"/>
      <c r="AG36" s="716"/>
      <c r="AH36" s="716"/>
      <c r="AI36" s="716"/>
      <c r="AJ36" s="716"/>
      <c r="AK36" s="716"/>
      <c r="AL36" s="681" t="s">
        <v>137</v>
      </c>
      <c r="AM36" s="682"/>
      <c r="AN36" s="682"/>
      <c r="AO36" s="717"/>
      <c r="AP36" s="235"/>
      <c r="AQ36" s="730" t="s">
        <v>332</v>
      </c>
      <c r="AR36" s="731"/>
      <c r="AS36" s="731"/>
      <c r="AT36" s="731"/>
      <c r="AU36" s="731"/>
      <c r="AV36" s="731"/>
      <c r="AW36" s="731"/>
      <c r="AX36" s="731"/>
      <c r="AY36" s="732"/>
      <c r="AZ36" s="733">
        <v>520726</v>
      </c>
      <c r="BA36" s="734"/>
      <c r="BB36" s="734"/>
      <c r="BC36" s="734"/>
      <c r="BD36" s="734"/>
      <c r="BE36" s="734"/>
      <c r="BF36" s="735"/>
      <c r="BG36" s="736" t="s">
        <v>333</v>
      </c>
      <c r="BH36" s="737"/>
      <c r="BI36" s="737"/>
      <c r="BJ36" s="737"/>
      <c r="BK36" s="737"/>
      <c r="BL36" s="737"/>
      <c r="BM36" s="737"/>
      <c r="BN36" s="737"/>
      <c r="BO36" s="737"/>
      <c r="BP36" s="737"/>
      <c r="BQ36" s="737"/>
      <c r="BR36" s="737"/>
      <c r="BS36" s="737"/>
      <c r="BT36" s="737"/>
      <c r="BU36" s="738"/>
      <c r="BV36" s="733">
        <v>16606</v>
      </c>
      <c r="BW36" s="734"/>
      <c r="BX36" s="734"/>
      <c r="BY36" s="734"/>
      <c r="BZ36" s="734"/>
      <c r="CA36" s="734"/>
      <c r="CB36" s="735"/>
      <c r="CD36" s="711" t="s">
        <v>334</v>
      </c>
      <c r="CE36" s="712"/>
      <c r="CF36" s="712"/>
      <c r="CG36" s="712"/>
      <c r="CH36" s="712"/>
      <c r="CI36" s="712"/>
      <c r="CJ36" s="712"/>
      <c r="CK36" s="712"/>
      <c r="CL36" s="712"/>
      <c r="CM36" s="712"/>
      <c r="CN36" s="712"/>
      <c r="CO36" s="712"/>
      <c r="CP36" s="712"/>
      <c r="CQ36" s="713"/>
      <c r="CR36" s="678">
        <v>373614</v>
      </c>
      <c r="CS36" s="679"/>
      <c r="CT36" s="679"/>
      <c r="CU36" s="679"/>
      <c r="CV36" s="679"/>
      <c r="CW36" s="679"/>
      <c r="CX36" s="679"/>
      <c r="CY36" s="680"/>
      <c r="CZ36" s="681">
        <v>11</v>
      </c>
      <c r="DA36" s="699"/>
      <c r="DB36" s="699"/>
      <c r="DC36" s="700"/>
      <c r="DD36" s="684">
        <v>330055</v>
      </c>
      <c r="DE36" s="679"/>
      <c r="DF36" s="679"/>
      <c r="DG36" s="679"/>
      <c r="DH36" s="679"/>
      <c r="DI36" s="679"/>
      <c r="DJ36" s="679"/>
      <c r="DK36" s="680"/>
      <c r="DL36" s="684">
        <v>243055</v>
      </c>
      <c r="DM36" s="679"/>
      <c r="DN36" s="679"/>
      <c r="DO36" s="679"/>
      <c r="DP36" s="679"/>
      <c r="DQ36" s="679"/>
      <c r="DR36" s="679"/>
      <c r="DS36" s="679"/>
      <c r="DT36" s="679"/>
      <c r="DU36" s="679"/>
      <c r="DV36" s="680"/>
      <c r="DW36" s="681">
        <v>9.3000000000000007</v>
      </c>
      <c r="DX36" s="699"/>
      <c r="DY36" s="699"/>
      <c r="DZ36" s="699"/>
      <c r="EA36" s="699"/>
      <c r="EB36" s="699"/>
      <c r="EC36" s="714"/>
    </row>
    <row r="37" spans="2:133" ht="11.25" customHeight="1" x14ac:dyDescent="0.15">
      <c r="B37" s="675" t="s">
        <v>335</v>
      </c>
      <c r="C37" s="676"/>
      <c r="D37" s="676"/>
      <c r="E37" s="676"/>
      <c r="F37" s="676"/>
      <c r="G37" s="676"/>
      <c r="H37" s="676"/>
      <c r="I37" s="676"/>
      <c r="J37" s="676"/>
      <c r="K37" s="676"/>
      <c r="L37" s="676"/>
      <c r="M37" s="676"/>
      <c r="N37" s="676"/>
      <c r="O37" s="676"/>
      <c r="P37" s="676"/>
      <c r="Q37" s="677"/>
      <c r="R37" s="678">
        <v>59439</v>
      </c>
      <c r="S37" s="679"/>
      <c r="T37" s="679"/>
      <c r="U37" s="679"/>
      <c r="V37" s="679"/>
      <c r="W37" s="679"/>
      <c r="X37" s="679"/>
      <c r="Y37" s="680"/>
      <c r="Z37" s="715">
        <v>1.7</v>
      </c>
      <c r="AA37" s="715"/>
      <c r="AB37" s="715"/>
      <c r="AC37" s="715"/>
      <c r="AD37" s="716" t="s">
        <v>237</v>
      </c>
      <c r="AE37" s="716"/>
      <c r="AF37" s="716"/>
      <c r="AG37" s="716"/>
      <c r="AH37" s="716"/>
      <c r="AI37" s="716"/>
      <c r="AJ37" s="716"/>
      <c r="AK37" s="716"/>
      <c r="AL37" s="681" t="s">
        <v>137</v>
      </c>
      <c r="AM37" s="682"/>
      <c r="AN37" s="682"/>
      <c r="AO37" s="717"/>
      <c r="AQ37" s="718" t="s">
        <v>336</v>
      </c>
      <c r="AR37" s="719"/>
      <c r="AS37" s="719"/>
      <c r="AT37" s="719"/>
      <c r="AU37" s="719"/>
      <c r="AV37" s="719"/>
      <c r="AW37" s="719"/>
      <c r="AX37" s="719"/>
      <c r="AY37" s="720"/>
      <c r="AZ37" s="678">
        <v>285529</v>
      </c>
      <c r="BA37" s="679"/>
      <c r="BB37" s="679"/>
      <c r="BC37" s="679"/>
      <c r="BD37" s="697"/>
      <c r="BE37" s="697"/>
      <c r="BF37" s="721"/>
      <c r="BG37" s="711" t="s">
        <v>337</v>
      </c>
      <c r="BH37" s="712"/>
      <c r="BI37" s="712"/>
      <c r="BJ37" s="712"/>
      <c r="BK37" s="712"/>
      <c r="BL37" s="712"/>
      <c r="BM37" s="712"/>
      <c r="BN37" s="712"/>
      <c r="BO37" s="712"/>
      <c r="BP37" s="712"/>
      <c r="BQ37" s="712"/>
      <c r="BR37" s="712"/>
      <c r="BS37" s="712"/>
      <c r="BT37" s="712"/>
      <c r="BU37" s="713"/>
      <c r="BV37" s="678">
        <v>606</v>
      </c>
      <c r="BW37" s="679"/>
      <c r="BX37" s="679"/>
      <c r="BY37" s="679"/>
      <c r="BZ37" s="679"/>
      <c r="CA37" s="679"/>
      <c r="CB37" s="722"/>
      <c r="CD37" s="711" t="s">
        <v>338</v>
      </c>
      <c r="CE37" s="712"/>
      <c r="CF37" s="712"/>
      <c r="CG37" s="712"/>
      <c r="CH37" s="712"/>
      <c r="CI37" s="712"/>
      <c r="CJ37" s="712"/>
      <c r="CK37" s="712"/>
      <c r="CL37" s="712"/>
      <c r="CM37" s="712"/>
      <c r="CN37" s="712"/>
      <c r="CO37" s="712"/>
      <c r="CP37" s="712"/>
      <c r="CQ37" s="713"/>
      <c r="CR37" s="678">
        <v>104578</v>
      </c>
      <c r="CS37" s="697"/>
      <c r="CT37" s="697"/>
      <c r="CU37" s="697"/>
      <c r="CV37" s="697"/>
      <c r="CW37" s="697"/>
      <c r="CX37" s="697"/>
      <c r="CY37" s="698"/>
      <c r="CZ37" s="681">
        <v>3.1</v>
      </c>
      <c r="DA37" s="699"/>
      <c r="DB37" s="699"/>
      <c r="DC37" s="700"/>
      <c r="DD37" s="684">
        <v>104578</v>
      </c>
      <c r="DE37" s="697"/>
      <c r="DF37" s="697"/>
      <c r="DG37" s="697"/>
      <c r="DH37" s="697"/>
      <c r="DI37" s="697"/>
      <c r="DJ37" s="697"/>
      <c r="DK37" s="698"/>
      <c r="DL37" s="684">
        <v>54872</v>
      </c>
      <c r="DM37" s="697"/>
      <c r="DN37" s="697"/>
      <c r="DO37" s="697"/>
      <c r="DP37" s="697"/>
      <c r="DQ37" s="697"/>
      <c r="DR37" s="697"/>
      <c r="DS37" s="697"/>
      <c r="DT37" s="697"/>
      <c r="DU37" s="697"/>
      <c r="DV37" s="698"/>
      <c r="DW37" s="681">
        <v>2.1</v>
      </c>
      <c r="DX37" s="699"/>
      <c r="DY37" s="699"/>
      <c r="DZ37" s="699"/>
      <c r="EA37" s="699"/>
      <c r="EB37" s="699"/>
      <c r="EC37" s="714"/>
    </row>
    <row r="38" spans="2:133" ht="11.25" customHeight="1" x14ac:dyDescent="0.15">
      <c r="B38" s="675" t="s">
        <v>339</v>
      </c>
      <c r="C38" s="676"/>
      <c r="D38" s="676"/>
      <c r="E38" s="676"/>
      <c r="F38" s="676"/>
      <c r="G38" s="676"/>
      <c r="H38" s="676"/>
      <c r="I38" s="676"/>
      <c r="J38" s="676"/>
      <c r="K38" s="676"/>
      <c r="L38" s="676"/>
      <c r="M38" s="676"/>
      <c r="N38" s="676"/>
      <c r="O38" s="676"/>
      <c r="P38" s="676"/>
      <c r="Q38" s="677"/>
      <c r="R38" s="678">
        <v>56307</v>
      </c>
      <c r="S38" s="679"/>
      <c r="T38" s="679"/>
      <c r="U38" s="679"/>
      <c r="V38" s="679"/>
      <c r="W38" s="679"/>
      <c r="X38" s="679"/>
      <c r="Y38" s="680"/>
      <c r="Z38" s="715">
        <v>1.6</v>
      </c>
      <c r="AA38" s="715"/>
      <c r="AB38" s="715"/>
      <c r="AC38" s="715"/>
      <c r="AD38" s="716">
        <v>21335</v>
      </c>
      <c r="AE38" s="716"/>
      <c r="AF38" s="716"/>
      <c r="AG38" s="716"/>
      <c r="AH38" s="716"/>
      <c r="AI38" s="716"/>
      <c r="AJ38" s="716"/>
      <c r="AK38" s="716"/>
      <c r="AL38" s="681">
        <v>0.9</v>
      </c>
      <c r="AM38" s="682"/>
      <c r="AN38" s="682"/>
      <c r="AO38" s="717"/>
      <c r="AQ38" s="718" t="s">
        <v>340</v>
      </c>
      <c r="AR38" s="719"/>
      <c r="AS38" s="719"/>
      <c r="AT38" s="719"/>
      <c r="AU38" s="719"/>
      <c r="AV38" s="719"/>
      <c r="AW38" s="719"/>
      <c r="AX38" s="719"/>
      <c r="AY38" s="720"/>
      <c r="AZ38" s="678">
        <v>644</v>
      </c>
      <c r="BA38" s="679"/>
      <c r="BB38" s="679"/>
      <c r="BC38" s="679"/>
      <c r="BD38" s="697"/>
      <c r="BE38" s="697"/>
      <c r="BF38" s="721"/>
      <c r="BG38" s="711" t="s">
        <v>341</v>
      </c>
      <c r="BH38" s="712"/>
      <c r="BI38" s="712"/>
      <c r="BJ38" s="712"/>
      <c r="BK38" s="712"/>
      <c r="BL38" s="712"/>
      <c r="BM38" s="712"/>
      <c r="BN38" s="712"/>
      <c r="BO38" s="712"/>
      <c r="BP38" s="712"/>
      <c r="BQ38" s="712"/>
      <c r="BR38" s="712"/>
      <c r="BS38" s="712"/>
      <c r="BT38" s="712"/>
      <c r="BU38" s="713"/>
      <c r="BV38" s="678">
        <v>951</v>
      </c>
      <c r="BW38" s="679"/>
      <c r="BX38" s="679"/>
      <c r="BY38" s="679"/>
      <c r="BZ38" s="679"/>
      <c r="CA38" s="679"/>
      <c r="CB38" s="722"/>
      <c r="CD38" s="711" t="s">
        <v>342</v>
      </c>
      <c r="CE38" s="712"/>
      <c r="CF38" s="712"/>
      <c r="CG38" s="712"/>
      <c r="CH38" s="712"/>
      <c r="CI38" s="712"/>
      <c r="CJ38" s="712"/>
      <c r="CK38" s="712"/>
      <c r="CL38" s="712"/>
      <c r="CM38" s="712"/>
      <c r="CN38" s="712"/>
      <c r="CO38" s="712"/>
      <c r="CP38" s="712"/>
      <c r="CQ38" s="713"/>
      <c r="CR38" s="678">
        <v>520082</v>
      </c>
      <c r="CS38" s="679"/>
      <c r="CT38" s="679"/>
      <c r="CU38" s="679"/>
      <c r="CV38" s="679"/>
      <c r="CW38" s="679"/>
      <c r="CX38" s="679"/>
      <c r="CY38" s="680"/>
      <c r="CZ38" s="681">
        <v>15.3</v>
      </c>
      <c r="DA38" s="699"/>
      <c r="DB38" s="699"/>
      <c r="DC38" s="700"/>
      <c r="DD38" s="684">
        <v>482141</v>
      </c>
      <c r="DE38" s="679"/>
      <c r="DF38" s="679"/>
      <c r="DG38" s="679"/>
      <c r="DH38" s="679"/>
      <c r="DI38" s="679"/>
      <c r="DJ38" s="679"/>
      <c r="DK38" s="680"/>
      <c r="DL38" s="684">
        <v>327836</v>
      </c>
      <c r="DM38" s="679"/>
      <c r="DN38" s="679"/>
      <c r="DO38" s="679"/>
      <c r="DP38" s="679"/>
      <c r="DQ38" s="679"/>
      <c r="DR38" s="679"/>
      <c r="DS38" s="679"/>
      <c r="DT38" s="679"/>
      <c r="DU38" s="679"/>
      <c r="DV38" s="680"/>
      <c r="DW38" s="681">
        <v>12.6</v>
      </c>
      <c r="DX38" s="699"/>
      <c r="DY38" s="699"/>
      <c r="DZ38" s="699"/>
      <c r="EA38" s="699"/>
      <c r="EB38" s="699"/>
      <c r="EC38" s="714"/>
    </row>
    <row r="39" spans="2:133" ht="11.25" customHeight="1" x14ac:dyDescent="0.15">
      <c r="B39" s="675" t="s">
        <v>343</v>
      </c>
      <c r="C39" s="676"/>
      <c r="D39" s="676"/>
      <c r="E39" s="676"/>
      <c r="F39" s="676"/>
      <c r="G39" s="676"/>
      <c r="H39" s="676"/>
      <c r="I39" s="676"/>
      <c r="J39" s="676"/>
      <c r="K39" s="676"/>
      <c r="L39" s="676"/>
      <c r="M39" s="676"/>
      <c r="N39" s="676"/>
      <c r="O39" s="676"/>
      <c r="P39" s="676"/>
      <c r="Q39" s="677"/>
      <c r="R39" s="678">
        <v>181700</v>
      </c>
      <c r="S39" s="679"/>
      <c r="T39" s="679"/>
      <c r="U39" s="679"/>
      <c r="V39" s="679"/>
      <c r="W39" s="679"/>
      <c r="X39" s="679"/>
      <c r="Y39" s="680"/>
      <c r="Z39" s="715">
        <v>5.0999999999999996</v>
      </c>
      <c r="AA39" s="715"/>
      <c r="AB39" s="715"/>
      <c r="AC39" s="715"/>
      <c r="AD39" s="716" t="s">
        <v>237</v>
      </c>
      <c r="AE39" s="716"/>
      <c r="AF39" s="716"/>
      <c r="AG39" s="716"/>
      <c r="AH39" s="716"/>
      <c r="AI39" s="716"/>
      <c r="AJ39" s="716"/>
      <c r="AK39" s="716"/>
      <c r="AL39" s="681" t="s">
        <v>237</v>
      </c>
      <c r="AM39" s="682"/>
      <c r="AN39" s="682"/>
      <c r="AO39" s="717"/>
      <c r="AQ39" s="718" t="s">
        <v>344</v>
      </c>
      <c r="AR39" s="719"/>
      <c r="AS39" s="719"/>
      <c r="AT39" s="719"/>
      <c r="AU39" s="719"/>
      <c r="AV39" s="719"/>
      <c r="AW39" s="719"/>
      <c r="AX39" s="719"/>
      <c r="AY39" s="720"/>
      <c r="AZ39" s="678" t="s">
        <v>237</v>
      </c>
      <c r="BA39" s="679"/>
      <c r="BB39" s="679"/>
      <c r="BC39" s="679"/>
      <c r="BD39" s="697"/>
      <c r="BE39" s="697"/>
      <c r="BF39" s="721"/>
      <c r="BG39" s="711" t="s">
        <v>345</v>
      </c>
      <c r="BH39" s="712"/>
      <c r="BI39" s="712"/>
      <c r="BJ39" s="712"/>
      <c r="BK39" s="712"/>
      <c r="BL39" s="712"/>
      <c r="BM39" s="712"/>
      <c r="BN39" s="712"/>
      <c r="BO39" s="712"/>
      <c r="BP39" s="712"/>
      <c r="BQ39" s="712"/>
      <c r="BR39" s="712"/>
      <c r="BS39" s="712"/>
      <c r="BT39" s="712"/>
      <c r="BU39" s="713"/>
      <c r="BV39" s="678">
        <v>1589</v>
      </c>
      <c r="BW39" s="679"/>
      <c r="BX39" s="679"/>
      <c r="BY39" s="679"/>
      <c r="BZ39" s="679"/>
      <c r="CA39" s="679"/>
      <c r="CB39" s="722"/>
      <c r="CD39" s="711" t="s">
        <v>346</v>
      </c>
      <c r="CE39" s="712"/>
      <c r="CF39" s="712"/>
      <c r="CG39" s="712"/>
      <c r="CH39" s="712"/>
      <c r="CI39" s="712"/>
      <c r="CJ39" s="712"/>
      <c r="CK39" s="712"/>
      <c r="CL39" s="712"/>
      <c r="CM39" s="712"/>
      <c r="CN39" s="712"/>
      <c r="CO39" s="712"/>
      <c r="CP39" s="712"/>
      <c r="CQ39" s="713"/>
      <c r="CR39" s="678">
        <v>423124</v>
      </c>
      <c r="CS39" s="697"/>
      <c r="CT39" s="697"/>
      <c r="CU39" s="697"/>
      <c r="CV39" s="697"/>
      <c r="CW39" s="697"/>
      <c r="CX39" s="697"/>
      <c r="CY39" s="698"/>
      <c r="CZ39" s="681">
        <v>12.5</v>
      </c>
      <c r="DA39" s="699"/>
      <c r="DB39" s="699"/>
      <c r="DC39" s="700"/>
      <c r="DD39" s="684">
        <v>242712</v>
      </c>
      <c r="DE39" s="697"/>
      <c r="DF39" s="697"/>
      <c r="DG39" s="697"/>
      <c r="DH39" s="697"/>
      <c r="DI39" s="697"/>
      <c r="DJ39" s="697"/>
      <c r="DK39" s="698"/>
      <c r="DL39" s="684" t="s">
        <v>146</v>
      </c>
      <c r="DM39" s="697"/>
      <c r="DN39" s="697"/>
      <c r="DO39" s="697"/>
      <c r="DP39" s="697"/>
      <c r="DQ39" s="697"/>
      <c r="DR39" s="697"/>
      <c r="DS39" s="697"/>
      <c r="DT39" s="697"/>
      <c r="DU39" s="697"/>
      <c r="DV39" s="698"/>
      <c r="DW39" s="681" t="s">
        <v>237</v>
      </c>
      <c r="DX39" s="699"/>
      <c r="DY39" s="699"/>
      <c r="DZ39" s="699"/>
      <c r="EA39" s="699"/>
      <c r="EB39" s="699"/>
      <c r="EC39" s="714"/>
    </row>
    <row r="40" spans="2:133" ht="11.25" customHeight="1" x14ac:dyDescent="0.15">
      <c r="B40" s="675" t="s">
        <v>347</v>
      </c>
      <c r="C40" s="676"/>
      <c r="D40" s="676"/>
      <c r="E40" s="676"/>
      <c r="F40" s="676"/>
      <c r="G40" s="676"/>
      <c r="H40" s="676"/>
      <c r="I40" s="676"/>
      <c r="J40" s="676"/>
      <c r="K40" s="676"/>
      <c r="L40" s="676"/>
      <c r="M40" s="676"/>
      <c r="N40" s="676"/>
      <c r="O40" s="676"/>
      <c r="P40" s="676"/>
      <c r="Q40" s="677"/>
      <c r="R40" s="678" t="s">
        <v>237</v>
      </c>
      <c r="S40" s="679"/>
      <c r="T40" s="679"/>
      <c r="U40" s="679"/>
      <c r="V40" s="679"/>
      <c r="W40" s="679"/>
      <c r="X40" s="679"/>
      <c r="Y40" s="680"/>
      <c r="Z40" s="715" t="s">
        <v>237</v>
      </c>
      <c r="AA40" s="715"/>
      <c r="AB40" s="715"/>
      <c r="AC40" s="715"/>
      <c r="AD40" s="716" t="s">
        <v>137</v>
      </c>
      <c r="AE40" s="716"/>
      <c r="AF40" s="716"/>
      <c r="AG40" s="716"/>
      <c r="AH40" s="716"/>
      <c r="AI40" s="716"/>
      <c r="AJ40" s="716"/>
      <c r="AK40" s="716"/>
      <c r="AL40" s="681" t="s">
        <v>237</v>
      </c>
      <c r="AM40" s="682"/>
      <c r="AN40" s="682"/>
      <c r="AO40" s="717"/>
      <c r="AQ40" s="718" t="s">
        <v>348</v>
      </c>
      <c r="AR40" s="719"/>
      <c r="AS40" s="719"/>
      <c r="AT40" s="719"/>
      <c r="AU40" s="719"/>
      <c r="AV40" s="719"/>
      <c r="AW40" s="719"/>
      <c r="AX40" s="719"/>
      <c r="AY40" s="720"/>
      <c r="AZ40" s="678" t="s">
        <v>237</v>
      </c>
      <c r="BA40" s="679"/>
      <c r="BB40" s="679"/>
      <c r="BC40" s="679"/>
      <c r="BD40" s="697"/>
      <c r="BE40" s="697"/>
      <c r="BF40" s="721"/>
      <c r="BG40" s="723" t="s">
        <v>349</v>
      </c>
      <c r="BH40" s="724"/>
      <c r="BI40" s="724"/>
      <c r="BJ40" s="724"/>
      <c r="BK40" s="724"/>
      <c r="BL40" s="236"/>
      <c r="BM40" s="712" t="s">
        <v>350</v>
      </c>
      <c r="BN40" s="712"/>
      <c r="BO40" s="712"/>
      <c r="BP40" s="712"/>
      <c r="BQ40" s="712"/>
      <c r="BR40" s="712"/>
      <c r="BS40" s="712"/>
      <c r="BT40" s="712"/>
      <c r="BU40" s="713"/>
      <c r="BV40" s="678">
        <v>114</v>
      </c>
      <c r="BW40" s="679"/>
      <c r="BX40" s="679"/>
      <c r="BY40" s="679"/>
      <c r="BZ40" s="679"/>
      <c r="CA40" s="679"/>
      <c r="CB40" s="722"/>
      <c r="CD40" s="711" t="s">
        <v>351</v>
      </c>
      <c r="CE40" s="712"/>
      <c r="CF40" s="712"/>
      <c r="CG40" s="712"/>
      <c r="CH40" s="712"/>
      <c r="CI40" s="712"/>
      <c r="CJ40" s="712"/>
      <c r="CK40" s="712"/>
      <c r="CL40" s="712"/>
      <c r="CM40" s="712"/>
      <c r="CN40" s="712"/>
      <c r="CO40" s="712"/>
      <c r="CP40" s="712"/>
      <c r="CQ40" s="713"/>
      <c r="CR40" s="678">
        <v>3360</v>
      </c>
      <c r="CS40" s="679"/>
      <c r="CT40" s="679"/>
      <c r="CU40" s="679"/>
      <c r="CV40" s="679"/>
      <c r="CW40" s="679"/>
      <c r="CX40" s="679"/>
      <c r="CY40" s="680"/>
      <c r="CZ40" s="681">
        <v>0.1</v>
      </c>
      <c r="DA40" s="699"/>
      <c r="DB40" s="699"/>
      <c r="DC40" s="700"/>
      <c r="DD40" s="684">
        <v>3360</v>
      </c>
      <c r="DE40" s="679"/>
      <c r="DF40" s="679"/>
      <c r="DG40" s="679"/>
      <c r="DH40" s="679"/>
      <c r="DI40" s="679"/>
      <c r="DJ40" s="679"/>
      <c r="DK40" s="680"/>
      <c r="DL40" s="684" t="s">
        <v>237</v>
      </c>
      <c r="DM40" s="679"/>
      <c r="DN40" s="679"/>
      <c r="DO40" s="679"/>
      <c r="DP40" s="679"/>
      <c r="DQ40" s="679"/>
      <c r="DR40" s="679"/>
      <c r="DS40" s="679"/>
      <c r="DT40" s="679"/>
      <c r="DU40" s="679"/>
      <c r="DV40" s="680"/>
      <c r="DW40" s="681" t="s">
        <v>237</v>
      </c>
      <c r="DX40" s="699"/>
      <c r="DY40" s="699"/>
      <c r="DZ40" s="699"/>
      <c r="EA40" s="699"/>
      <c r="EB40" s="699"/>
      <c r="EC40" s="714"/>
    </row>
    <row r="41" spans="2:133" ht="11.25" customHeight="1" x14ac:dyDescent="0.15">
      <c r="B41" s="675" t="s">
        <v>352</v>
      </c>
      <c r="C41" s="676"/>
      <c r="D41" s="676"/>
      <c r="E41" s="676"/>
      <c r="F41" s="676"/>
      <c r="G41" s="676"/>
      <c r="H41" s="676"/>
      <c r="I41" s="676"/>
      <c r="J41" s="676"/>
      <c r="K41" s="676"/>
      <c r="L41" s="676"/>
      <c r="M41" s="676"/>
      <c r="N41" s="676"/>
      <c r="O41" s="676"/>
      <c r="P41" s="676"/>
      <c r="Q41" s="677"/>
      <c r="R41" s="678">
        <v>100100</v>
      </c>
      <c r="S41" s="679"/>
      <c r="T41" s="679"/>
      <c r="U41" s="679"/>
      <c r="V41" s="679"/>
      <c r="W41" s="679"/>
      <c r="X41" s="679"/>
      <c r="Y41" s="680"/>
      <c r="Z41" s="715">
        <v>2.8</v>
      </c>
      <c r="AA41" s="715"/>
      <c r="AB41" s="715"/>
      <c r="AC41" s="715"/>
      <c r="AD41" s="716" t="s">
        <v>237</v>
      </c>
      <c r="AE41" s="716"/>
      <c r="AF41" s="716"/>
      <c r="AG41" s="716"/>
      <c r="AH41" s="716"/>
      <c r="AI41" s="716"/>
      <c r="AJ41" s="716"/>
      <c r="AK41" s="716"/>
      <c r="AL41" s="681" t="s">
        <v>237</v>
      </c>
      <c r="AM41" s="682"/>
      <c r="AN41" s="682"/>
      <c r="AO41" s="717"/>
      <c r="AQ41" s="718" t="s">
        <v>353</v>
      </c>
      <c r="AR41" s="719"/>
      <c r="AS41" s="719"/>
      <c r="AT41" s="719"/>
      <c r="AU41" s="719"/>
      <c r="AV41" s="719"/>
      <c r="AW41" s="719"/>
      <c r="AX41" s="719"/>
      <c r="AY41" s="720"/>
      <c r="AZ41" s="678">
        <v>72595</v>
      </c>
      <c r="BA41" s="679"/>
      <c r="BB41" s="679"/>
      <c r="BC41" s="679"/>
      <c r="BD41" s="697"/>
      <c r="BE41" s="697"/>
      <c r="BF41" s="721"/>
      <c r="BG41" s="723"/>
      <c r="BH41" s="724"/>
      <c r="BI41" s="724"/>
      <c r="BJ41" s="724"/>
      <c r="BK41" s="724"/>
      <c r="BL41" s="236"/>
      <c r="BM41" s="712" t="s">
        <v>354</v>
      </c>
      <c r="BN41" s="712"/>
      <c r="BO41" s="712"/>
      <c r="BP41" s="712"/>
      <c r="BQ41" s="712"/>
      <c r="BR41" s="712"/>
      <c r="BS41" s="712"/>
      <c r="BT41" s="712"/>
      <c r="BU41" s="713"/>
      <c r="BV41" s="678">
        <v>1</v>
      </c>
      <c r="BW41" s="679"/>
      <c r="BX41" s="679"/>
      <c r="BY41" s="679"/>
      <c r="BZ41" s="679"/>
      <c r="CA41" s="679"/>
      <c r="CB41" s="722"/>
      <c r="CD41" s="711" t="s">
        <v>355</v>
      </c>
      <c r="CE41" s="712"/>
      <c r="CF41" s="712"/>
      <c r="CG41" s="712"/>
      <c r="CH41" s="712"/>
      <c r="CI41" s="712"/>
      <c r="CJ41" s="712"/>
      <c r="CK41" s="712"/>
      <c r="CL41" s="712"/>
      <c r="CM41" s="712"/>
      <c r="CN41" s="712"/>
      <c r="CO41" s="712"/>
      <c r="CP41" s="712"/>
      <c r="CQ41" s="713"/>
      <c r="CR41" s="678" t="s">
        <v>237</v>
      </c>
      <c r="CS41" s="697"/>
      <c r="CT41" s="697"/>
      <c r="CU41" s="697"/>
      <c r="CV41" s="697"/>
      <c r="CW41" s="697"/>
      <c r="CX41" s="697"/>
      <c r="CY41" s="698"/>
      <c r="CZ41" s="681" t="s">
        <v>237</v>
      </c>
      <c r="DA41" s="699"/>
      <c r="DB41" s="699"/>
      <c r="DC41" s="700"/>
      <c r="DD41" s="684" t="s">
        <v>237</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356</v>
      </c>
      <c r="C42" s="660"/>
      <c r="D42" s="660"/>
      <c r="E42" s="660"/>
      <c r="F42" s="660"/>
      <c r="G42" s="660"/>
      <c r="H42" s="660"/>
      <c r="I42" s="660"/>
      <c r="J42" s="660"/>
      <c r="K42" s="660"/>
      <c r="L42" s="660"/>
      <c r="M42" s="660"/>
      <c r="N42" s="660"/>
      <c r="O42" s="660"/>
      <c r="P42" s="660"/>
      <c r="Q42" s="661"/>
      <c r="R42" s="662">
        <v>3540638</v>
      </c>
      <c r="S42" s="701"/>
      <c r="T42" s="701"/>
      <c r="U42" s="701"/>
      <c r="V42" s="701"/>
      <c r="W42" s="701"/>
      <c r="X42" s="701"/>
      <c r="Y42" s="703"/>
      <c r="Z42" s="704">
        <v>100</v>
      </c>
      <c r="AA42" s="704"/>
      <c r="AB42" s="704"/>
      <c r="AC42" s="704"/>
      <c r="AD42" s="705">
        <v>2508815</v>
      </c>
      <c r="AE42" s="705"/>
      <c r="AF42" s="705"/>
      <c r="AG42" s="705"/>
      <c r="AH42" s="705"/>
      <c r="AI42" s="705"/>
      <c r="AJ42" s="705"/>
      <c r="AK42" s="705"/>
      <c r="AL42" s="665">
        <v>100</v>
      </c>
      <c r="AM42" s="706"/>
      <c r="AN42" s="706"/>
      <c r="AO42" s="707"/>
      <c r="AQ42" s="708" t="s">
        <v>357</v>
      </c>
      <c r="AR42" s="709"/>
      <c r="AS42" s="709"/>
      <c r="AT42" s="709"/>
      <c r="AU42" s="709"/>
      <c r="AV42" s="709"/>
      <c r="AW42" s="709"/>
      <c r="AX42" s="709"/>
      <c r="AY42" s="710"/>
      <c r="AZ42" s="662">
        <v>161958</v>
      </c>
      <c r="BA42" s="701"/>
      <c r="BB42" s="701"/>
      <c r="BC42" s="701"/>
      <c r="BD42" s="663"/>
      <c r="BE42" s="663"/>
      <c r="BF42" s="727"/>
      <c r="BG42" s="725"/>
      <c r="BH42" s="726"/>
      <c r="BI42" s="726"/>
      <c r="BJ42" s="726"/>
      <c r="BK42" s="726"/>
      <c r="BL42" s="237"/>
      <c r="BM42" s="728" t="s">
        <v>358</v>
      </c>
      <c r="BN42" s="728"/>
      <c r="BO42" s="728"/>
      <c r="BP42" s="728"/>
      <c r="BQ42" s="728"/>
      <c r="BR42" s="728"/>
      <c r="BS42" s="728"/>
      <c r="BT42" s="728"/>
      <c r="BU42" s="729"/>
      <c r="BV42" s="662">
        <v>357</v>
      </c>
      <c r="BW42" s="701"/>
      <c r="BX42" s="701"/>
      <c r="BY42" s="701"/>
      <c r="BZ42" s="701"/>
      <c r="CA42" s="701"/>
      <c r="CB42" s="702"/>
      <c r="CD42" s="675" t="s">
        <v>359</v>
      </c>
      <c r="CE42" s="676"/>
      <c r="CF42" s="676"/>
      <c r="CG42" s="676"/>
      <c r="CH42" s="676"/>
      <c r="CI42" s="676"/>
      <c r="CJ42" s="676"/>
      <c r="CK42" s="676"/>
      <c r="CL42" s="676"/>
      <c r="CM42" s="676"/>
      <c r="CN42" s="676"/>
      <c r="CO42" s="676"/>
      <c r="CP42" s="676"/>
      <c r="CQ42" s="677"/>
      <c r="CR42" s="678">
        <v>243595</v>
      </c>
      <c r="CS42" s="679"/>
      <c r="CT42" s="679"/>
      <c r="CU42" s="679"/>
      <c r="CV42" s="679"/>
      <c r="CW42" s="679"/>
      <c r="CX42" s="679"/>
      <c r="CY42" s="680"/>
      <c r="CZ42" s="681">
        <v>7.2</v>
      </c>
      <c r="DA42" s="682"/>
      <c r="DB42" s="682"/>
      <c r="DC42" s="683"/>
      <c r="DD42" s="684">
        <v>87390</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360</v>
      </c>
      <c r="CE43" s="676"/>
      <c r="CF43" s="676"/>
      <c r="CG43" s="676"/>
      <c r="CH43" s="676"/>
      <c r="CI43" s="676"/>
      <c r="CJ43" s="676"/>
      <c r="CK43" s="676"/>
      <c r="CL43" s="676"/>
      <c r="CM43" s="676"/>
      <c r="CN43" s="676"/>
      <c r="CO43" s="676"/>
      <c r="CP43" s="676"/>
      <c r="CQ43" s="677"/>
      <c r="CR43" s="678">
        <v>15105</v>
      </c>
      <c r="CS43" s="697"/>
      <c r="CT43" s="697"/>
      <c r="CU43" s="697"/>
      <c r="CV43" s="697"/>
      <c r="CW43" s="697"/>
      <c r="CX43" s="697"/>
      <c r="CY43" s="698"/>
      <c r="CZ43" s="681">
        <v>0.4</v>
      </c>
      <c r="DA43" s="699"/>
      <c r="DB43" s="699"/>
      <c r="DC43" s="700"/>
      <c r="DD43" s="684">
        <v>15105</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308</v>
      </c>
      <c r="CE44" s="692"/>
      <c r="CF44" s="675" t="s">
        <v>361</v>
      </c>
      <c r="CG44" s="676"/>
      <c r="CH44" s="676"/>
      <c r="CI44" s="676"/>
      <c r="CJ44" s="676"/>
      <c r="CK44" s="676"/>
      <c r="CL44" s="676"/>
      <c r="CM44" s="676"/>
      <c r="CN44" s="676"/>
      <c r="CO44" s="676"/>
      <c r="CP44" s="676"/>
      <c r="CQ44" s="677"/>
      <c r="CR44" s="678">
        <v>243595</v>
      </c>
      <c r="CS44" s="679"/>
      <c r="CT44" s="679"/>
      <c r="CU44" s="679"/>
      <c r="CV44" s="679"/>
      <c r="CW44" s="679"/>
      <c r="CX44" s="679"/>
      <c r="CY44" s="680"/>
      <c r="CZ44" s="681">
        <v>7.2</v>
      </c>
      <c r="DA44" s="682"/>
      <c r="DB44" s="682"/>
      <c r="DC44" s="683"/>
      <c r="DD44" s="684">
        <v>87390</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362</v>
      </c>
      <c r="CG45" s="676"/>
      <c r="CH45" s="676"/>
      <c r="CI45" s="676"/>
      <c r="CJ45" s="676"/>
      <c r="CK45" s="676"/>
      <c r="CL45" s="676"/>
      <c r="CM45" s="676"/>
      <c r="CN45" s="676"/>
      <c r="CO45" s="676"/>
      <c r="CP45" s="676"/>
      <c r="CQ45" s="677"/>
      <c r="CR45" s="678">
        <v>110039</v>
      </c>
      <c r="CS45" s="697"/>
      <c r="CT45" s="697"/>
      <c r="CU45" s="697"/>
      <c r="CV45" s="697"/>
      <c r="CW45" s="697"/>
      <c r="CX45" s="697"/>
      <c r="CY45" s="698"/>
      <c r="CZ45" s="681">
        <v>3.2</v>
      </c>
      <c r="DA45" s="699"/>
      <c r="DB45" s="699"/>
      <c r="DC45" s="700"/>
      <c r="DD45" s="684">
        <v>12400</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363</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364</v>
      </c>
      <c r="CG46" s="676"/>
      <c r="CH46" s="676"/>
      <c r="CI46" s="676"/>
      <c r="CJ46" s="676"/>
      <c r="CK46" s="676"/>
      <c r="CL46" s="676"/>
      <c r="CM46" s="676"/>
      <c r="CN46" s="676"/>
      <c r="CO46" s="676"/>
      <c r="CP46" s="676"/>
      <c r="CQ46" s="677"/>
      <c r="CR46" s="678">
        <v>89561</v>
      </c>
      <c r="CS46" s="679"/>
      <c r="CT46" s="679"/>
      <c r="CU46" s="679"/>
      <c r="CV46" s="679"/>
      <c r="CW46" s="679"/>
      <c r="CX46" s="679"/>
      <c r="CY46" s="680"/>
      <c r="CZ46" s="681">
        <v>2.6</v>
      </c>
      <c r="DA46" s="682"/>
      <c r="DB46" s="682"/>
      <c r="DC46" s="683"/>
      <c r="DD46" s="684">
        <v>68695</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365</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366</v>
      </c>
      <c r="CG47" s="676"/>
      <c r="CH47" s="676"/>
      <c r="CI47" s="676"/>
      <c r="CJ47" s="676"/>
      <c r="CK47" s="676"/>
      <c r="CL47" s="676"/>
      <c r="CM47" s="676"/>
      <c r="CN47" s="676"/>
      <c r="CO47" s="676"/>
      <c r="CP47" s="676"/>
      <c r="CQ47" s="677"/>
      <c r="CR47" s="678" t="s">
        <v>237</v>
      </c>
      <c r="CS47" s="697"/>
      <c r="CT47" s="697"/>
      <c r="CU47" s="697"/>
      <c r="CV47" s="697"/>
      <c r="CW47" s="697"/>
      <c r="CX47" s="697"/>
      <c r="CY47" s="698"/>
      <c r="CZ47" s="681" t="s">
        <v>137</v>
      </c>
      <c r="DA47" s="699"/>
      <c r="DB47" s="699"/>
      <c r="DC47" s="700"/>
      <c r="DD47" s="684" t="s">
        <v>137</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367</v>
      </c>
      <c r="CD48" s="695"/>
      <c r="CE48" s="696"/>
      <c r="CF48" s="675" t="s">
        <v>368</v>
      </c>
      <c r="CG48" s="676"/>
      <c r="CH48" s="676"/>
      <c r="CI48" s="676"/>
      <c r="CJ48" s="676"/>
      <c r="CK48" s="676"/>
      <c r="CL48" s="676"/>
      <c r="CM48" s="676"/>
      <c r="CN48" s="676"/>
      <c r="CO48" s="676"/>
      <c r="CP48" s="676"/>
      <c r="CQ48" s="677"/>
      <c r="CR48" s="678" t="s">
        <v>237</v>
      </c>
      <c r="CS48" s="679"/>
      <c r="CT48" s="679"/>
      <c r="CU48" s="679"/>
      <c r="CV48" s="679"/>
      <c r="CW48" s="679"/>
      <c r="CX48" s="679"/>
      <c r="CY48" s="680"/>
      <c r="CZ48" s="681" t="s">
        <v>137</v>
      </c>
      <c r="DA48" s="682"/>
      <c r="DB48" s="682"/>
      <c r="DC48" s="683"/>
      <c r="DD48" s="684" t="s">
        <v>237</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369</v>
      </c>
      <c r="CE49" s="660"/>
      <c r="CF49" s="660"/>
      <c r="CG49" s="660"/>
      <c r="CH49" s="660"/>
      <c r="CI49" s="660"/>
      <c r="CJ49" s="660"/>
      <c r="CK49" s="660"/>
      <c r="CL49" s="660"/>
      <c r="CM49" s="660"/>
      <c r="CN49" s="660"/>
      <c r="CO49" s="660"/>
      <c r="CP49" s="660"/>
      <c r="CQ49" s="661"/>
      <c r="CR49" s="662">
        <v>3393053</v>
      </c>
      <c r="CS49" s="663"/>
      <c r="CT49" s="663"/>
      <c r="CU49" s="663"/>
      <c r="CV49" s="663"/>
      <c r="CW49" s="663"/>
      <c r="CX49" s="663"/>
      <c r="CY49" s="664"/>
      <c r="CZ49" s="665">
        <v>100</v>
      </c>
      <c r="DA49" s="666"/>
      <c r="DB49" s="666"/>
      <c r="DC49" s="667"/>
      <c r="DD49" s="668">
        <v>2639541</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WFRV/w0mevKKF7L+4wSHK3NtTQkaTk1rqTXbbpwqlUz2NCgmDnUbRNJsnaFJjW5roHXKfg7QVrV9dN9zCbU58g==" saltValue="mPp2C0iBADtvLrAhcECe/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election activeCell="J49" sqref="J49"/>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370</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4" t="s">
        <v>371</v>
      </c>
      <c r="DK2" s="1205"/>
      <c r="DL2" s="1205"/>
      <c r="DM2" s="1205"/>
      <c r="DN2" s="1205"/>
      <c r="DO2" s="1206"/>
      <c r="DP2" s="250"/>
      <c r="DQ2" s="1204" t="s">
        <v>372</v>
      </c>
      <c r="DR2" s="1205"/>
      <c r="DS2" s="1205"/>
      <c r="DT2" s="1205"/>
      <c r="DU2" s="1205"/>
      <c r="DV2" s="1205"/>
      <c r="DW2" s="1205"/>
      <c r="DX2" s="1205"/>
      <c r="DY2" s="1205"/>
      <c r="DZ2" s="1206"/>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6" t="s">
        <v>373</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374</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375</v>
      </c>
      <c r="B5" s="1089"/>
      <c r="C5" s="1089"/>
      <c r="D5" s="1089"/>
      <c r="E5" s="1089"/>
      <c r="F5" s="1089"/>
      <c r="G5" s="1089"/>
      <c r="H5" s="1089"/>
      <c r="I5" s="1089"/>
      <c r="J5" s="1089"/>
      <c r="K5" s="1089"/>
      <c r="L5" s="1089"/>
      <c r="M5" s="1089"/>
      <c r="N5" s="1089"/>
      <c r="O5" s="1089"/>
      <c r="P5" s="1090"/>
      <c r="Q5" s="1094" t="s">
        <v>376</v>
      </c>
      <c r="R5" s="1095"/>
      <c r="S5" s="1095"/>
      <c r="T5" s="1095"/>
      <c r="U5" s="1096"/>
      <c r="V5" s="1094" t="s">
        <v>377</v>
      </c>
      <c r="W5" s="1095"/>
      <c r="X5" s="1095"/>
      <c r="Y5" s="1095"/>
      <c r="Z5" s="1096"/>
      <c r="AA5" s="1094" t="s">
        <v>378</v>
      </c>
      <c r="AB5" s="1095"/>
      <c r="AC5" s="1095"/>
      <c r="AD5" s="1095"/>
      <c r="AE5" s="1095"/>
      <c r="AF5" s="1207" t="s">
        <v>379</v>
      </c>
      <c r="AG5" s="1095"/>
      <c r="AH5" s="1095"/>
      <c r="AI5" s="1095"/>
      <c r="AJ5" s="1110"/>
      <c r="AK5" s="1095" t="s">
        <v>380</v>
      </c>
      <c r="AL5" s="1095"/>
      <c r="AM5" s="1095"/>
      <c r="AN5" s="1095"/>
      <c r="AO5" s="1096"/>
      <c r="AP5" s="1094" t="s">
        <v>381</v>
      </c>
      <c r="AQ5" s="1095"/>
      <c r="AR5" s="1095"/>
      <c r="AS5" s="1095"/>
      <c r="AT5" s="1096"/>
      <c r="AU5" s="1094" t="s">
        <v>382</v>
      </c>
      <c r="AV5" s="1095"/>
      <c r="AW5" s="1095"/>
      <c r="AX5" s="1095"/>
      <c r="AY5" s="1110"/>
      <c r="AZ5" s="257"/>
      <c r="BA5" s="257"/>
      <c r="BB5" s="257"/>
      <c r="BC5" s="257"/>
      <c r="BD5" s="257"/>
      <c r="BE5" s="258"/>
      <c r="BF5" s="258"/>
      <c r="BG5" s="258"/>
      <c r="BH5" s="258"/>
      <c r="BI5" s="258"/>
      <c r="BJ5" s="258"/>
      <c r="BK5" s="258"/>
      <c r="BL5" s="258"/>
      <c r="BM5" s="258"/>
      <c r="BN5" s="258"/>
      <c r="BO5" s="258"/>
      <c r="BP5" s="258"/>
      <c r="BQ5" s="1088" t="s">
        <v>383</v>
      </c>
      <c r="BR5" s="1089"/>
      <c r="BS5" s="1089"/>
      <c r="BT5" s="1089"/>
      <c r="BU5" s="1089"/>
      <c r="BV5" s="1089"/>
      <c r="BW5" s="1089"/>
      <c r="BX5" s="1089"/>
      <c r="BY5" s="1089"/>
      <c r="BZ5" s="1089"/>
      <c r="CA5" s="1089"/>
      <c r="CB5" s="1089"/>
      <c r="CC5" s="1089"/>
      <c r="CD5" s="1089"/>
      <c r="CE5" s="1089"/>
      <c r="CF5" s="1089"/>
      <c r="CG5" s="1090"/>
      <c r="CH5" s="1094" t="s">
        <v>384</v>
      </c>
      <c r="CI5" s="1095"/>
      <c r="CJ5" s="1095"/>
      <c r="CK5" s="1095"/>
      <c r="CL5" s="1096"/>
      <c r="CM5" s="1094" t="s">
        <v>385</v>
      </c>
      <c r="CN5" s="1095"/>
      <c r="CO5" s="1095"/>
      <c r="CP5" s="1095"/>
      <c r="CQ5" s="1096"/>
      <c r="CR5" s="1094" t="s">
        <v>386</v>
      </c>
      <c r="CS5" s="1095"/>
      <c r="CT5" s="1095"/>
      <c r="CU5" s="1095"/>
      <c r="CV5" s="1096"/>
      <c r="CW5" s="1094" t="s">
        <v>387</v>
      </c>
      <c r="CX5" s="1095"/>
      <c r="CY5" s="1095"/>
      <c r="CZ5" s="1095"/>
      <c r="DA5" s="1096"/>
      <c r="DB5" s="1094" t="s">
        <v>388</v>
      </c>
      <c r="DC5" s="1095"/>
      <c r="DD5" s="1095"/>
      <c r="DE5" s="1095"/>
      <c r="DF5" s="1096"/>
      <c r="DG5" s="1192" t="s">
        <v>389</v>
      </c>
      <c r="DH5" s="1193"/>
      <c r="DI5" s="1193"/>
      <c r="DJ5" s="1193"/>
      <c r="DK5" s="1194"/>
      <c r="DL5" s="1192" t="s">
        <v>390</v>
      </c>
      <c r="DM5" s="1193"/>
      <c r="DN5" s="1193"/>
      <c r="DO5" s="1193"/>
      <c r="DP5" s="1194"/>
      <c r="DQ5" s="1094" t="s">
        <v>391</v>
      </c>
      <c r="DR5" s="1095"/>
      <c r="DS5" s="1095"/>
      <c r="DT5" s="1095"/>
      <c r="DU5" s="1096"/>
      <c r="DV5" s="1094" t="s">
        <v>382</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8"/>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5"/>
      <c r="DH6" s="1196"/>
      <c r="DI6" s="1196"/>
      <c r="DJ6" s="1196"/>
      <c r="DK6" s="1197"/>
      <c r="DL6" s="1195"/>
      <c r="DM6" s="1196"/>
      <c r="DN6" s="1196"/>
      <c r="DO6" s="1196"/>
      <c r="DP6" s="1197"/>
      <c r="DQ6" s="1097"/>
      <c r="DR6" s="1098"/>
      <c r="DS6" s="1098"/>
      <c r="DT6" s="1098"/>
      <c r="DU6" s="1099"/>
      <c r="DV6" s="1097"/>
      <c r="DW6" s="1098"/>
      <c r="DX6" s="1098"/>
      <c r="DY6" s="1098"/>
      <c r="DZ6" s="1111"/>
      <c r="EA6" s="255"/>
    </row>
    <row r="7" spans="1:131" s="256" customFormat="1" ht="26.25" customHeight="1" thickTop="1" x14ac:dyDescent="0.15">
      <c r="A7" s="259">
        <v>1</v>
      </c>
      <c r="B7" s="1142" t="s">
        <v>392</v>
      </c>
      <c r="C7" s="1143"/>
      <c r="D7" s="1143"/>
      <c r="E7" s="1143"/>
      <c r="F7" s="1143"/>
      <c r="G7" s="1143"/>
      <c r="H7" s="1143"/>
      <c r="I7" s="1143"/>
      <c r="J7" s="1143"/>
      <c r="K7" s="1143"/>
      <c r="L7" s="1143"/>
      <c r="M7" s="1143"/>
      <c r="N7" s="1143"/>
      <c r="O7" s="1143"/>
      <c r="P7" s="1144"/>
      <c r="Q7" s="1198">
        <v>3538</v>
      </c>
      <c r="R7" s="1199"/>
      <c r="S7" s="1199"/>
      <c r="T7" s="1199"/>
      <c r="U7" s="1199"/>
      <c r="V7" s="1199">
        <v>3390</v>
      </c>
      <c r="W7" s="1199"/>
      <c r="X7" s="1199"/>
      <c r="Y7" s="1199"/>
      <c r="Z7" s="1199"/>
      <c r="AA7" s="1199">
        <v>148</v>
      </c>
      <c r="AB7" s="1199"/>
      <c r="AC7" s="1199"/>
      <c r="AD7" s="1199"/>
      <c r="AE7" s="1200"/>
      <c r="AF7" s="1201">
        <v>125</v>
      </c>
      <c r="AG7" s="1202"/>
      <c r="AH7" s="1202"/>
      <c r="AI7" s="1202"/>
      <c r="AJ7" s="1203"/>
      <c r="AK7" s="1184">
        <v>6</v>
      </c>
      <c r="AL7" s="1185"/>
      <c r="AM7" s="1185"/>
      <c r="AN7" s="1185"/>
      <c r="AO7" s="1185"/>
      <c r="AP7" s="1185">
        <v>3235</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604</v>
      </c>
      <c r="BT7" s="1189"/>
      <c r="BU7" s="1189"/>
      <c r="BV7" s="1189"/>
      <c r="BW7" s="1189"/>
      <c r="BX7" s="1189"/>
      <c r="BY7" s="1189"/>
      <c r="BZ7" s="1189"/>
      <c r="CA7" s="1189"/>
      <c r="CB7" s="1189"/>
      <c r="CC7" s="1189"/>
      <c r="CD7" s="1189"/>
      <c r="CE7" s="1189"/>
      <c r="CF7" s="1189"/>
      <c r="CG7" s="1190"/>
      <c r="CH7" s="1191" t="s">
        <v>605</v>
      </c>
      <c r="CI7" s="1182"/>
      <c r="CJ7" s="1182"/>
      <c r="CK7" s="1182"/>
      <c r="CL7" s="1183"/>
      <c r="CM7" s="1181">
        <v>10</v>
      </c>
      <c r="CN7" s="1182"/>
      <c r="CO7" s="1182"/>
      <c r="CP7" s="1182"/>
      <c r="CQ7" s="1183"/>
      <c r="CR7" s="1181">
        <v>5</v>
      </c>
      <c r="CS7" s="1182"/>
      <c r="CT7" s="1182"/>
      <c r="CU7" s="1182"/>
      <c r="CV7" s="1183"/>
      <c r="CW7" s="1181" t="s">
        <v>592</v>
      </c>
      <c r="CX7" s="1182"/>
      <c r="CY7" s="1182"/>
      <c r="CZ7" s="1182"/>
      <c r="DA7" s="1183"/>
      <c r="DB7" s="1181" t="s">
        <v>592</v>
      </c>
      <c r="DC7" s="1182"/>
      <c r="DD7" s="1182"/>
      <c r="DE7" s="1182"/>
      <c r="DF7" s="1183"/>
      <c r="DG7" s="1181" t="s">
        <v>592</v>
      </c>
      <c r="DH7" s="1182"/>
      <c r="DI7" s="1182"/>
      <c r="DJ7" s="1182"/>
      <c r="DK7" s="1183"/>
      <c r="DL7" s="1181" t="s">
        <v>592</v>
      </c>
      <c r="DM7" s="1182"/>
      <c r="DN7" s="1182"/>
      <c r="DO7" s="1182"/>
      <c r="DP7" s="1183"/>
      <c r="DQ7" s="1181">
        <v>0</v>
      </c>
      <c r="DR7" s="1182"/>
      <c r="DS7" s="1182"/>
      <c r="DT7" s="1182"/>
      <c r="DU7" s="1183"/>
      <c r="DV7" s="1209"/>
      <c r="DW7" s="1210"/>
      <c r="DX7" s="1210"/>
      <c r="DY7" s="1210"/>
      <c r="DZ7" s="1211"/>
      <c r="EA7" s="255"/>
    </row>
    <row r="8" spans="1:131" s="256" customFormat="1" ht="26.25" customHeight="1" x14ac:dyDescent="0.15">
      <c r="A8" s="262">
        <v>2</v>
      </c>
      <c r="B8" s="1130" t="s">
        <v>393</v>
      </c>
      <c r="C8" s="1131"/>
      <c r="D8" s="1131"/>
      <c r="E8" s="1131"/>
      <c r="F8" s="1131"/>
      <c r="G8" s="1131"/>
      <c r="H8" s="1131"/>
      <c r="I8" s="1131"/>
      <c r="J8" s="1131"/>
      <c r="K8" s="1131"/>
      <c r="L8" s="1131"/>
      <c r="M8" s="1131"/>
      <c r="N8" s="1131"/>
      <c r="O8" s="1131"/>
      <c r="P8" s="1132"/>
      <c r="Q8" s="1136">
        <v>3</v>
      </c>
      <c r="R8" s="1137"/>
      <c r="S8" s="1137"/>
      <c r="T8" s="1137"/>
      <c r="U8" s="1137"/>
      <c r="V8" s="1137">
        <v>3</v>
      </c>
      <c r="W8" s="1137"/>
      <c r="X8" s="1137"/>
      <c r="Y8" s="1137"/>
      <c r="Z8" s="1137"/>
      <c r="AA8" s="1137">
        <v>0</v>
      </c>
      <c r="AB8" s="1137"/>
      <c r="AC8" s="1137"/>
      <c r="AD8" s="1137"/>
      <c r="AE8" s="1138"/>
      <c r="AF8" s="1112">
        <v>0</v>
      </c>
      <c r="AG8" s="1113"/>
      <c r="AH8" s="1113"/>
      <c r="AI8" s="1113"/>
      <c r="AJ8" s="1114"/>
      <c r="AK8" s="1179">
        <v>0</v>
      </c>
      <c r="AL8" s="1180"/>
      <c r="AM8" s="1180"/>
      <c r="AN8" s="1180"/>
      <c r="AO8" s="1180"/>
      <c r="AP8" s="1180" t="s">
        <v>592</v>
      </c>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x14ac:dyDescent="0.15">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394</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395</v>
      </c>
      <c r="B23" s="1037" t="s">
        <v>396</v>
      </c>
      <c r="C23" s="1038"/>
      <c r="D23" s="1038"/>
      <c r="E23" s="1038"/>
      <c r="F23" s="1038"/>
      <c r="G23" s="1038"/>
      <c r="H23" s="1038"/>
      <c r="I23" s="1038"/>
      <c r="J23" s="1038"/>
      <c r="K23" s="1038"/>
      <c r="L23" s="1038"/>
      <c r="M23" s="1038"/>
      <c r="N23" s="1038"/>
      <c r="O23" s="1038"/>
      <c r="P23" s="1039"/>
      <c r="Q23" s="1161">
        <v>3541</v>
      </c>
      <c r="R23" s="1162"/>
      <c r="S23" s="1162"/>
      <c r="T23" s="1162"/>
      <c r="U23" s="1162"/>
      <c r="V23" s="1162">
        <v>3393</v>
      </c>
      <c r="W23" s="1162"/>
      <c r="X23" s="1162"/>
      <c r="Y23" s="1162"/>
      <c r="Z23" s="1162"/>
      <c r="AA23" s="1162">
        <v>148</v>
      </c>
      <c r="AB23" s="1162"/>
      <c r="AC23" s="1162"/>
      <c r="AD23" s="1162"/>
      <c r="AE23" s="1163"/>
      <c r="AF23" s="1164">
        <v>125</v>
      </c>
      <c r="AG23" s="1162"/>
      <c r="AH23" s="1162"/>
      <c r="AI23" s="1162"/>
      <c r="AJ23" s="1165"/>
      <c r="AK23" s="1166"/>
      <c r="AL23" s="1167"/>
      <c r="AM23" s="1167"/>
      <c r="AN23" s="1167"/>
      <c r="AO23" s="1167"/>
      <c r="AP23" s="1162">
        <v>3235</v>
      </c>
      <c r="AQ23" s="1162"/>
      <c r="AR23" s="1162"/>
      <c r="AS23" s="1162"/>
      <c r="AT23" s="1162"/>
      <c r="AU23" s="1168"/>
      <c r="AV23" s="1168"/>
      <c r="AW23" s="1168"/>
      <c r="AX23" s="1168"/>
      <c r="AY23" s="1169"/>
      <c r="AZ23" s="1158" t="s">
        <v>397</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57" t="s">
        <v>398</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6" t="s">
        <v>399</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375</v>
      </c>
      <c r="B26" s="1089"/>
      <c r="C26" s="1089"/>
      <c r="D26" s="1089"/>
      <c r="E26" s="1089"/>
      <c r="F26" s="1089"/>
      <c r="G26" s="1089"/>
      <c r="H26" s="1089"/>
      <c r="I26" s="1089"/>
      <c r="J26" s="1089"/>
      <c r="K26" s="1089"/>
      <c r="L26" s="1089"/>
      <c r="M26" s="1089"/>
      <c r="N26" s="1089"/>
      <c r="O26" s="1089"/>
      <c r="P26" s="1090"/>
      <c r="Q26" s="1094" t="s">
        <v>400</v>
      </c>
      <c r="R26" s="1095"/>
      <c r="S26" s="1095"/>
      <c r="T26" s="1095"/>
      <c r="U26" s="1096"/>
      <c r="V26" s="1094" t="s">
        <v>401</v>
      </c>
      <c r="W26" s="1095"/>
      <c r="X26" s="1095"/>
      <c r="Y26" s="1095"/>
      <c r="Z26" s="1096"/>
      <c r="AA26" s="1094" t="s">
        <v>402</v>
      </c>
      <c r="AB26" s="1095"/>
      <c r="AC26" s="1095"/>
      <c r="AD26" s="1095"/>
      <c r="AE26" s="1095"/>
      <c r="AF26" s="1152" t="s">
        <v>403</v>
      </c>
      <c r="AG26" s="1101"/>
      <c r="AH26" s="1101"/>
      <c r="AI26" s="1101"/>
      <c r="AJ26" s="1153"/>
      <c r="AK26" s="1095" t="s">
        <v>404</v>
      </c>
      <c r="AL26" s="1095"/>
      <c r="AM26" s="1095"/>
      <c r="AN26" s="1095"/>
      <c r="AO26" s="1096"/>
      <c r="AP26" s="1094" t="s">
        <v>405</v>
      </c>
      <c r="AQ26" s="1095"/>
      <c r="AR26" s="1095"/>
      <c r="AS26" s="1095"/>
      <c r="AT26" s="1096"/>
      <c r="AU26" s="1094" t="s">
        <v>406</v>
      </c>
      <c r="AV26" s="1095"/>
      <c r="AW26" s="1095"/>
      <c r="AX26" s="1095"/>
      <c r="AY26" s="1096"/>
      <c r="AZ26" s="1094" t="s">
        <v>407</v>
      </c>
      <c r="BA26" s="1095"/>
      <c r="BB26" s="1095"/>
      <c r="BC26" s="1095"/>
      <c r="BD26" s="1096"/>
      <c r="BE26" s="1094" t="s">
        <v>382</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2" t="s">
        <v>408</v>
      </c>
      <c r="C28" s="1143"/>
      <c r="D28" s="1143"/>
      <c r="E28" s="1143"/>
      <c r="F28" s="1143"/>
      <c r="G28" s="1143"/>
      <c r="H28" s="1143"/>
      <c r="I28" s="1143"/>
      <c r="J28" s="1143"/>
      <c r="K28" s="1143"/>
      <c r="L28" s="1143"/>
      <c r="M28" s="1143"/>
      <c r="N28" s="1143"/>
      <c r="O28" s="1143"/>
      <c r="P28" s="1144"/>
      <c r="Q28" s="1145">
        <v>867</v>
      </c>
      <c r="R28" s="1146"/>
      <c r="S28" s="1146"/>
      <c r="T28" s="1146"/>
      <c r="U28" s="1146"/>
      <c r="V28" s="1146">
        <v>850</v>
      </c>
      <c r="W28" s="1146"/>
      <c r="X28" s="1146"/>
      <c r="Y28" s="1146"/>
      <c r="Z28" s="1146"/>
      <c r="AA28" s="1146">
        <v>17</v>
      </c>
      <c r="AB28" s="1146"/>
      <c r="AC28" s="1146"/>
      <c r="AD28" s="1146"/>
      <c r="AE28" s="1147"/>
      <c r="AF28" s="1148">
        <v>17</v>
      </c>
      <c r="AG28" s="1146"/>
      <c r="AH28" s="1146"/>
      <c r="AI28" s="1146"/>
      <c r="AJ28" s="1149"/>
      <c r="AK28" s="1150">
        <v>63</v>
      </c>
      <c r="AL28" s="1151"/>
      <c r="AM28" s="1151"/>
      <c r="AN28" s="1151"/>
      <c r="AO28" s="1151"/>
      <c r="AP28" s="1151" t="s">
        <v>592</v>
      </c>
      <c r="AQ28" s="1151"/>
      <c r="AR28" s="1151"/>
      <c r="AS28" s="1151"/>
      <c r="AT28" s="1151"/>
      <c r="AU28" s="1064" t="s">
        <v>592</v>
      </c>
      <c r="AV28" s="1064"/>
      <c r="AW28" s="1064"/>
      <c r="AX28" s="1064"/>
      <c r="AY28" s="1064"/>
      <c r="AZ28" s="1139"/>
      <c r="BA28" s="1139"/>
      <c r="BB28" s="1139"/>
      <c r="BC28" s="1139"/>
      <c r="BD28" s="1139"/>
      <c r="BE28" s="1140"/>
      <c r="BF28" s="1140"/>
      <c r="BG28" s="1140"/>
      <c r="BH28" s="1140"/>
      <c r="BI28" s="1141"/>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409</v>
      </c>
      <c r="C29" s="1131"/>
      <c r="D29" s="1131"/>
      <c r="E29" s="1131"/>
      <c r="F29" s="1131"/>
      <c r="G29" s="1131"/>
      <c r="H29" s="1131"/>
      <c r="I29" s="1131"/>
      <c r="J29" s="1131"/>
      <c r="K29" s="1131"/>
      <c r="L29" s="1131"/>
      <c r="M29" s="1131"/>
      <c r="N29" s="1131"/>
      <c r="O29" s="1131"/>
      <c r="P29" s="1132"/>
      <c r="Q29" s="1136">
        <v>520</v>
      </c>
      <c r="R29" s="1137"/>
      <c r="S29" s="1137"/>
      <c r="T29" s="1137"/>
      <c r="U29" s="1137"/>
      <c r="V29" s="1137">
        <v>508</v>
      </c>
      <c r="W29" s="1137"/>
      <c r="X29" s="1137"/>
      <c r="Y29" s="1137"/>
      <c r="Z29" s="1137"/>
      <c r="AA29" s="1137">
        <v>12</v>
      </c>
      <c r="AB29" s="1137"/>
      <c r="AC29" s="1137"/>
      <c r="AD29" s="1137"/>
      <c r="AE29" s="1138"/>
      <c r="AF29" s="1112">
        <v>12</v>
      </c>
      <c r="AG29" s="1113"/>
      <c r="AH29" s="1113"/>
      <c r="AI29" s="1113"/>
      <c r="AJ29" s="1114"/>
      <c r="AK29" s="1073">
        <v>76</v>
      </c>
      <c r="AL29" s="1064"/>
      <c r="AM29" s="1064"/>
      <c r="AN29" s="1064"/>
      <c r="AO29" s="1064"/>
      <c r="AP29" s="1064" t="s">
        <v>592</v>
      </c>
      <c r="AQ29" s="1064"/>
      <c r="AR29" s="1064"/>
      <c r="AS29" s="1064"/>
      <c r="AT29" s="1064"/>
      <c r="AU29" s="1064" t="s">
        <v>592</v>
      </c>
      <c r="AV29" s="1064"/>
      <c r="AW29" s="1064"/>
      <c r="AX29" s="1064"/>
      <c r="AY29" s="1064"/>
      <c r="AZ29" s="1135"/>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410</v>
      </c>
      <c r="C30" s="1131"/>
      <c r="D30" s="1131"/>
      <c r="E30" s="1131"/>
      <c r="F30" s="1131"/>
      <c r="G30" s="1131"/>
      <c r="H30" s="1131"/>
      <c r="I30" s="1131"/>
      <c r="J30" s="1131"/>
      <c r="K30" s="1131"/>
      <c r="L30" s="1131"/>
      <c r="M30" s="1131"/>
      <c r="N30" s="1131"/>
      <c r="O30" s="1131"/>
      <c r="P30" s="1132"/>
      <c r="Q30" s="1136">
        <v>140</v>
      </c>
      <c r="R30" s="1137"/>
      <c r="S30" s="1137"/>
      <c r="T30" s="1137"/>
      <c r="U30" s="1137"/>
      <c r="V30" s="1137">
        <v>140</v>
      </c>
      <c r="W30" s="1137"/>
      <c r="X30" s="1137"/>
      <c r="Y30" s="1137"/>
      <c r="Z30" s="1137"/>
      <c r="AA30" s="1137">
        <v>1</v>
      </c>
      <c r="AB30" s="1137"/>
      <c r="AC30" s="1137"/>
      <c r="AD30" s="1137"/>
      <c r="AE30" s="1138"/>
      <c r="AF30" s="1112">
        <v>1</v>
      </c>
      <c r="AG30" s="1113"/>
      <c r="AH30" s="1113"/>
      <c r="AI30" s="1113"/>
      <c r="AJ30" s="1114"/>
      <c r="AK30" s="1073">
        <v>80</v>
      </c>
      <c r="AL30" s="1064"/>
      <c r="AM30" s="1064"/>
      <c r="AN30" s="1064"/>
      <c r="AO30" s="1064"/>
      <c r="AP30" s="1064" t="s">
        <v>593</v>
      </c>
      <c r="AQ30" s="1064"/>
      <c r="AR30" s="1064"/>
      <c r="AS30" s="1064"/>
      <c r="AT30" s="1064"/>
      <c r="AU30" s="1064" t="s">
        <v>592</v>
      </c>
      <c r="AV30" s="1064"/>
      <c r="AW30" s="1064"/>
      <c r="AX30" s="1064"/>
      <c r="AY30" s="1064"/>
      <c r="AZ30" s="1135"/>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411</v>
      </c>
      <c r="C31" s="1131"/>
      <c r="D31" s="1131"/>
      <c r="E31" s="1131"/>
      <c r="F31" s="1131"/>
      <c r="G31" s="1131"/>
      <c r="H31" s="1131"/>
      <c r="I31" s="1131"/>
      <c r="J31" s="1131"/>
      <c r="K31" s="1131"/>
      <c r="L31" s="1131"/>
      <c r="M31" s="1131"/>
      <c r="N31" s="1131"/>
      <c r="O31" s="1131"/>
      <c r="P31" s="1132"/>
      <c r="Q31" s="1136">
        <v>274</v>
      </c>
      <c r="R31" s="1137"/>
      <c r="S31" s="1137"/>
      <c r="T31" s="1137"/>
      <c r="U31" s="1137"/>
      <c r="V31" s="1137">
        <v>277</v>
      </c>
      <c r="W31" s="1137"/>
      <c r="X31" s="1137"/>
      <c r="Y31" s="1137"/>
      <c r="Z31" s="1137"/>
      <c r="AA31" s="1137">
        <v>-3</v>
      </c>
      <c r="AB31" s="1137"/>
      <c r="AC31" s="1137"/>
      <c r="AD31" s="1137"/>
      <c r="AE31" s="1138"/>
      <c r="AF31" s="1112">
        <v>938</v>
      </c>
      <c r="AG31" s="1113"/>
      <c r="AH31" s="1113"/>
      <c r="AI31" s="1113"/>
      <c r="AJ31" s="1114"/>
      <c r="AK31" s="1073">
        <v>1</v>
      </c>
      <c r="AL31" s="1064"/>
      <c r="AM31" s="1064"/>
      <c r="AN31" s="1064"/>
      <c r="AO31" s="1064"/>
      <c r="AP31" s="1064" t="s">
        <v>592</v>
      </c>
      <c r="AQ31" s="1064"/>
      <c r="AR31" s="1064"/>
      <c r="AS31" s="1064"/>
      <c r="AT31" s="1064"/>
      <c r="AU31" s="1064" t="s">
        <v>592</v>
      </c>
      <c r="AV31" s="1064"/>
      <c r="AW31" s="1064"/>
      <c r="AX31" s="1064"/>
      <c r="AY31" s="1064"/>
      <c r="AZ31" s="1135"/>
      <c r="BA31" s="1135"/>
      <c r="BB31" s="1135"/>
      <c r="BC31" s="1135"/>
      <c r="BD31" s="1135"/>
      <c r="BE31" s="1125" t="s">
        <v>412</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413</v>
      </c>
      <c r="C32" s="1131"/>
      <c r="D32" s="1131"/>
      <c r="E32" s="1131"/>
      <c r="F32" s="1131"/>
      <c r="G32" s="1131"/>
      <c r="H32" s="1131"/>
      <c r="I32" s="1131"/>
      <c r="J32" s="1131"/>
      <c r="K32" s="1131"/>
      <c r="L32" s="1131"/>
      <c r="M32" s="1131"/>
      <c r="N32" s="1131"/>
      <c r="O32" s="1131"/>
      <c r="P32" s="1132"/>
      <c r="Q32" s="1136">
        <v>509</v>
      </c>
      <c r="R32" s="1137"/>
      <c r="S32" s="1137"/>
      <c r="T32" s="1137"/>
      <c r="U32" s="1137"/>
      <c r="V32" s="1137">
        <v>504</v>
      </c>
      <c r="W32" s="1137"/>
      <c r="X32" s="1137"/>
      <c r="Y32" s="1137"/>
      <c r="Z32" s="1137"/>
      <c r="AA32" s="1137">
        <v>5</v>
      </c>
      <c r="AB32" s="1137"/>
      <c r="AC32" s="1137"/>
      <c r="AD32" s="1137"/>
      <c r="AE32" s="1138"/>
      <c r="AF32" s="1112">
        <v>1</v>
      </c>
      <c r="AG32" s="1113"/>
      <c r="AH32" s="1113"/>
      <c r="AI32" s="1113"/>
      <c r="AJ32" s="1114"/>
      <c r="AK32" s="1073">
        <v>233</v>
      </c>
      <c r="AL32" s="1064"/>
      <c r="AM32" s="1064"/>
      <c r="AN32" s="1064"/>
      <c r="AO32" s="1064"/>
      <c r="AP32" s="1064">
        <v>703</v>
      </c>
      <c r="AQ32" s="1064"/>
      <c r="AR32" s="1064"/>
      <c r="AS32" s="1064"/>
      <c r="AT32" s="1064"/>
      <c r="AU32" s="1064">
        <v>703</v>
      </c>
      <c r="AV32" s="1064"/>
      <c r="AW32" s="1064"/>
      <c r="AX32" s="1064"/>
      <c r="AY32" s="1064"/>
      <c r="AZ32" s="1135"/>
      <c r="BA32" s="1135"/>
      <c r="BB32" s="1135"/>
      <c r="BC32" s="1135"/>
      <c r="BD32" s="1135"/>
      <c r="BE32" s="1125" t="s">
        <v>414</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415</v>
      </c>
      <c r="C33" s="1131"/>
      <c r="D33" s="1131"/>
      <c r="E33" s="1131"/>
      <c r="F33" s="1131"/>
      <c r="G33" s="1131"/>
      <c r="H33" s="1131"/>
      <c r="I33" s="1131"/>
      <c r="J33" s="1131"/>
      <c r="K33" s="1131"/>
      <c r="L33" s="1131"/>
      <c r="M33" s="1131"/>
      <c r="N33" s="1131"/>
      <c r="O33" s="1131"/>
      <c r="P33" s="1132"/>
      <c r="Q33" s="1136">
        <v>83</v>
      </c>
      <c r="R33" s="1137"/>
      <c r="S33" s="1137"/>
      <c r="T33" s="1137"/>
      <c r="U33" s="1137"/>
      <c r="V33" s="1137">
        <v>80</v>
      </c>
      <c r="W33" s="1137"/>
      <c r="X33" s="1137"/>
      <c r="Y33" s="1137"/>
      <c r="Z33" s="1137"/>
      <c r="AA33" s="1137">
        <v>3</v>
      </c>
      <c r="AB33" s="1137"/>
      <c r="AC33" s="1137"/>
      <c r="AD33" s="1137"/>
      <c r="AE33" s="1138"/>
      <c r="AF33" s="1112">
        <v>3</v>
      </c>
      <c r="AG33" s="1113"/>
      <c r="AH33" s="1113"/>
      <c r="AI33" s="1113"/>
      <c r="AJ33" s="1114"/>
      <c r="AK33" s="1073">
        <v>52</v>
      </c>
      <c r="AL33" s="1064"/>
      <c r="AM33" s="1064"/>
      <c r="AN33" s="1064"/>
      <c r="AO33" s="1064"/>
      <c r="AP33" s="1064">
        <v>46</v>
      </c>
      <c r="AQ33" s="1064"/>
      <c r="AR33" s="1064"/>
      <c r="AS33" s="1064"/>
      <c r="AT33" s="1064"/>
      <c r="AU33" s="1064">
        <v>46</v>
      </c>
      <c r="AV33" s="1064"/>
      <c r="AW33" s="1064"/>
      <c r="AX33" s="1064"/>
      <c r="AY33" s="1064"/>
      <c r="AZ33" s="1135"/>
      <c r="BA33" s="1135"/>
      <c r="BB33" s="1135"/>
      <c r="BC33" s="1135"/>
      <c r="BD33" s="1135"/>
      <c r="BE33" s="1125" t="s">
        <v>416</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c r="C34" s="1131"/>
      <c r="D34" s="1131"/>
      <c r="E34" s="1131"/>
      <c r="F34" s="1131"/>
      <c r="G34" s="1131"/>
      <c r="H34" s="1131"/>
      <c r="I34" s="1131"/>
      <c r="J34" s="1131"/>
      <c r="K34" s="1131"/>
      <c r="L34" s="1131"/>
      <c r="M34" s="1131"/>
      <c r="N34" s="1131"/>
      <c r="O34" s="1131"/>
      <c r="P34" s="1132"/>
      <c r="Q34" s="1136"/>
      <c r="R34" s="1137"/>
      <c r="S34" s="1137"/>
      <c r="T34" s="1137"/>
      <c r="U34" s="1137"/>
      <c r="V34" s="1137"/>
      <c r="W34" s="1137"/>
      <c r="X34" s="1137"/>
      <c r="Y34" s="1137"/>
      <c r="Z34" s="1137"/>
      <c r="AA34" s="1137"/>
      <c r="AB34" s="1137"/>
      <c r="AC34" s="1137"/>
      <c r="AD34" s="1137"/>
      <c r="AE34" s="1138"/>
      <c r="AF34" s="1112"/>
      <c r="AG34" s="1113"/>
      <c r="AH34" s="1113"/>
      <c r="AI34" s="1113"/>
      <c r="AJ34" s="1114"/>
      <c r="AK34" s="1073"/>
      <c r="AL34" s="1064"/>
      <c r="AM34" s="1064"/>
      <c r="AN34" s="1064"/>
      <c r="AO34" s="1064"/>
      <c r="AP34" s="1064"/>
      <c r="AQ34" s="1064"/>
      <c r="AR34" s="1064"/>
      <c r="AS34" s="1064"/>
      <c r="AT34" s="1064"/>
      <c r="AU34" s="1064"/>
      <c r="AV34" s="1064"/>
      <c r="AW34" s="1064"/>
      <c r="AX34" s="1064"/>
      <c r="AY34" s="1064"/>
      <c r="AZ34" s="1135"/>
      <c r="BA34" s="1135"/>
      <c r="BB34" s="1135"/>
      <c r="BC34" s="1135"/>
      <c r="BD34" s="1135"/>
      <c r="BE34" s="1125"/>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417</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395</v>
      </c>
      <c r="B63" s="1037" t="s">
        <v>418</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971</v>
      </c>
      <c r="AG63" s="1052"/>
      <c r="AH63" s="1052"/>
      <c r="AI63" s="1052"/>
      <c r="AJ63" s="1123"/>
      <c r="AK63" s="1124"/>
      <c r="AL63" s="1056"/>
      <c r="AM63" s="1056"/>
      <c r="AN63" s="1056"/>
      <c r="AO63" s="1056"/>
      <c r="AP63" s="1052">
        <f>SUM(AP32:AT33)</f>
        <v>749</v>
      </c>
      <c r="AQ63" s="1052"/>
      <c r="AR63" s="1052"/>
      <c r="AS63" s="1052"/>
      <c r="AT63" s="1052"/>
      <c r="AU63" s="1052">
        <f>SUM(AU32:AY33)</f>
        <v>749</v>
      </c>
      <c r="AV63" s="1052"/>
      <c r="AW63" s="1052"/>
      <c r="AX63" s="1052"/>
      <c r="AY63" s="1052"/>
      <c r="AZ63" s="1118"/>
      <c r="BA63" s="1118"/>
      <c r="BB63" s="1118"/>
      <c r="BC63" s="1118"/>
      <c r="BD63" s="1118"/>
      <c r="BE63" s="1053"/>
      <c r="BF63" s="1053"/>
      <c r="BG63" s="1053"/>
      <c r="BH63" s="1053"/>
      <c r="BI63" s="1054"/>
      <c r="BJ63" s="1119" t="s">
        <v>419</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420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421</v>
      </c>
      <c r="B66" s="1089"/>
      <c r="C66" s="1089"/>
      <c r="D66" s="1089"/>
      <c r="E66" s="1089"/>
      <c r="F66" s="1089"/>
      <c r="G66" s="1089"/>
      <c r="H66" s="1089"/>
      <c r="I66" s="1089"/>
      <c r="J66" s="1089"/>
      <c r="K66" s="1089"/>
      <c r="L66" s="1089"/>
      <c r="M66" s="1089"/>
      <c r="N66" s="1089"/>
      <c r="O66" s="1089"/>
      <c r="P66" s="1090"/>
      <c r="Q66" s="1094" t="s">
        <v>422</v>
      </c>
      <c r="R66" s="1095"/>
      <c r="S66" s="1095"/>
      <c r="T66" s="1095"/>
      <c r="U66" s="1096"/>
      <c r="V66" s="1094" t="s">
        <v>423</v>
      </c>
      <c r="W66" s="1095"/>
      <c r="X66" s="1095"/>
      <c r="Y66" s="1095"/>
      <c r="Z66" s="1096"/>
      <c r="AA66" s="1094" t="s">
        <v>424</v>
      </c>
      <c r="AB66" s="1095"/>
      <c r="AC66" s="1095"/>
      <c r="AD66" s="1095"/>
      <c r="AE66" s="1096"/>
      <c r="AF66" s="1100" t="s">
        <v>425</v>
      </c>
      <c r="AG66" s="1101"/>
      <c r="AH66" s="1101"/>
      <c r="AI66" s="1101"/>
      <c r="AJ66" s="1102"/>
      <c r="AK66" s="1094" t="s">
        <v>404</v>
      </c>
      <c r="AL66" s="1089"/>
      <c r="AM66" s="1089"/>
      <c r="AN66" s="1089"/>
      <c r="AO66" s="1090"/>
      <c r="AP66" s="1094" t="s">
        <v>426</v>
      </c>
      <c r="AQ66" s="1095"/>
      <c r="AR66" s="1095"/>
      <c r="AS66" s="1095"/>
      <c r="AT66" s="1096"/>
      <c r="AU66" s="1094" t="s">
        <v>427</v>
      </c>
      <c r="AV66" s="1095"/>
      <c r="AW66" s="1095"/>
      <c r="AX66" s="1095"/>
      <c r="AY66" s="1096"/>
      <c r="AZ66" s="1094" t="s">
        <v>382</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594</v>
      </c>
      <c r="C68" s="1079"/>
      <c r="D68" s="1079"/>
      <c r="E68" s="1079"/>
      <c r="F68" s="1079"/>
      <c r="G68" s="1079"/>
      <c r="H68" s="1079"/>
      <c r="I68" s="1079"/>
      <c r="J68" s="1079"/>
      <c r="K68" s="1079"/>
      <c r="L68" s="1079"/>
      <c r="M68" s="1079"/>
      <c r="N68" s="1079"/>
      <c r="O68" s="1079"/>
      <c r="P68" s="1080"/>
      <c r="Q68" s="1081">
        <v>2006</v>
      </c>
      <c r="R68" s="1075"/>
      <c r="S68" s="1075"/>
      <c r="T68" s="1075"/>
      <c r="U68" s="1075"/>
      <c r="V68" s="1075">
        <v>1942</v>
      </c>
      <c r="W68" s="1075"/>
      <c r="X68" s="1075"/>
      <c r="Y68" s="1075"/>
      <c r="Z68" s="1075"/>
      <c r="AA68" s="1075">
        <v>63</v>
      </c>
      <c r="AB68" s="1075"/>
      <c r="AC68" s="1075"/>
      <c r="AD68" s="1075"/>
      <c r="AE68" s="1075"/>
      <c r="AF68" s="1075">
        <v>63</v>
      </c>
      <c r="AG68" s="1075"/>
      <c r="AH68" s="1075"/>
      <c r="AI68" s="1075"/>
      <c r="AJ68" s="1075"/>
      <c r="AK68" s="1075">
        <v>169</v>
      </c>
      <c r="AL68" s="1075"/>
      <c r="AM68" s="1075"/>
      <c r="AN68" s="1075"/>
      <c r="AO68" s="1075"/>
      <c r="AP68" s="1075">
        <v>814</v>
      </c>
      <c r="AQ68" s="1075"/>
      <c r="AR68" s="1075"/>
      <c r="AS68" s="1075"/>
      <c r="AT68" s="1075"/>
      <c r="AU68" s="1075">
        <v>39</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595</v>
      </c>
      <c r="C69" s="1068"/>
      <c r="D69" s="1068"/>
      <c r="E69" s="1068"/>
      <c r="F69" s="1068"/>
      <c r="G69" s="1068"/>
      <c r="H69" s="1068"/>
      <c r="I69" s="1068"/>
      <c r="J69" s="1068"/>
      <c r="K69" s="1068"/>
      <c r="L69" s="1068"/>
      <c r="M69" s="1068"/>
      <c r="N69" s="1068"/>
      <c r="O69" s="1068"/>
      <c r="P69" s="1069"/>
      <c r="Q69" s="1070">
        <v>6670</v>
      </c>
      <c r="R69" s="1064"/>
      <c r="S69" s="1064"/>
      <c r="T69" s="1064"/>
      <c r="U69" s="1064"/>
      <c r="V69" s="1064">
        <v>6665</v>
      </c>
      <c r="W69" s="1064"/>
      <c r="X69" s="1064"/>
      <c r="Y69" s="1064"/>
      <c r="Z69" s="1064"/>
      <c r="AA69" s="1064">
        <v>5</v>
      </c>
      <c r="AB69" s="1064"/>
      <c r="AC69" s="1064"/>
      <c r="AD69" s="1064"/>
      <c r="AE69" s="1064"/>
      <c r="AF69" s="1064">
        <v>5</v>
      </c>
      <c r="AG69" s="1064"/>
      <c r="AH69" s="1064"/>
      <c r="AI69" s="1064"/>
      <c r="AJ69" s="1064"/>
      <c r="AK69" s="1064" t="s">
        <v>592</v>
      </c>
      <c r="AL69" s="1064"/>
      <c r="AM69" s="1064"/>
      <c r="AN69" s="1064"/>
      <c r="AO69" s="1064"/>
      <c r="AP69" s="1064">
        <v>7990</v>
      </c>
      <c r="AQ69" s="1064"/>
      <c r="AR69" s="1064"/>
      <c r="AS69" s="1064"/>
      <c r="AT69" s="1064"/>
      <c r="AU69" s="1064">
        <v>414</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596</v>
      </c>
      <c r="C70" s="1068"/>
      <c r="D70" s="1068"/>
      <c r="E70" s="1068"/>
      <c r="F70" s="1068"/>
      <c r="G70" s="1068"/>
      <c r="H70" s="1068"/>
      <c r="I70" s="1068"/>
      <c r="J70" s="1068"/>
      <c r="K70" s="1068"/>
      <c r="L70" s="1068"/>
      <c r="M70" s="1068"/>
      <c r="N70" s="1068"/>
      <c r="O70" s="1068"/>
      <c r="P70" s="1069"/>
      <c r="Q70" s="1070">
        <v>303</v>
      </c>
      <c r="R70" s="1064"/>
      <c r="S70" s="1064"/>
      <c r="T70" s="1064"/>
      <c r="U70" s="1064"/>
      <c r="V70" s="1064">
        <v>284</v>
      </c>
      <c r="W70" s="1064"/>
      <c r="X70" s="1064"/>
      <c r="Y70" s="1064"/>
      <c r="Z70" s="1064"/>
      <c r="AA70" s="1064">
        <v>19</v>
      </c>
      <c r="AB70" s="1064"/>
      <c r="AC70" s="1064"/>
      <c r="AD70" s="1064"/>
      <c r="AE70" s="1064"/>
      <c r="AF70" s="1064">
        <v>19</v>
      </c>
      <c r="AG70" s="1064"/>
      <c r="AH70" s="1064"/>
      <c r="AI70" s="1064"/>
      <c r="AJ70" s="1064"/>
      <c r="AK70" s="1064">
        <v>88</v>
      </c>
      <c r="AL70" s="1064"/>
      <c r="AM70" s="1064"/>
      <c r="AN70" s="1064"/>
      <c r="AO70" s="1064"/>
      <c r="AP70" s="1064" t="s">
        <v>592</v>
      </c>
      <c r="AQ70" s="1064"/>
      <c r="AR70" s="1064"/>
      <c r="AS70" s="1064"/>
      <c r="AT70" s="1064"/>
      <c r="AU70" s="1064" t="s">
        <v>592</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611</v>
      </c>
      <c r="C71" s="1068"/>
      <c r="D71" s="1068"/>
      <c r="E71" s="1068"/>
      <c r="F71" s="1068"/>
      <c r="G71" s="1068"/>
      <c r="H71" s="1068"/>
      <c r="I71" s="1068"/>
      <c r="J71" s="1068"/>
      <c r="K71" s="1068"/>
      <c r="L71" s="1068"/>
      <c r="M71" s="1068"/>
      <c r="N71" s="1068"/>
      <c r="O71" s="1068"/>
      <c r="P71" s="1069"/>
      <c r="Q71" s="1070">
        <v>66</v>
      </c>
      <c r="R71" s="1064"/>
      <c r="S71" s="1064"/>
      <c r="T71" s="1064"/>
      <c r="U71" s="1064"/>
      <c r="V71" s="1064">
        <v>65</v>
      </c>
      <c r="W71" s="1064"/>
      <c r="X71" s="1064"/>
      <c r="Y71" s="1064"/>
      <c r="Z71" s="1064"/>
      <c r="AA71" s="1064">
        <v>1</v>
      </c>
      <c r="AB71" s="1064"/>
      <c r="AC71" s="1064"/>
      <c r="AD71" s="1064"/>
      <c r="AE71" s="1064"/>
      <c r="AF71" s="1064">
        <v>1</v>
      </c>
      <c r="AG71" s="1064"/>
      <c r="AH71" s="1064"/>
      <c r="AI71" s="1064"/>
      <c r="AJ71" s="1064"/>
      <c r="AK71" s="1064">
        <v>27</v>
      </c>
      <c r="AL71" s="1064"/>
      <c r="AM71" s="1064"/>
      <c r="AN71" s="1064"/>
      <c r="AO71" s="1064"/>
      <c r="AP71" s="1064" t="s">
        <v>592</v>
      </c>
      <c r="AQ71" s="1064"/>
      <c r="AR71" s="1064"/>
      <c r="AS71" s="1064"/>
      <c r="AT71" s="1064"/>
      <c r="AU71" s="1064" t="s">
        <v>592</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597</v>
      </c>
      <c r="C72" s="1068"/>
      <c r="D72" s="1068"/>
      <c r="E72" s="1068"/>
      <c r="F72" s="1068"/>
      <c r="G72" s="1068"/>
      <c r="H72" s="1068"/>
      <c r="I72" s="1068"/>
      <c r="J72" s="1068"/>
      <c r="K72" s="1068"/>
      <c r="L72" s="1068"/>
      <c r="M72" s="1068"/>
      <c r="N72" s="1068"/>
      <c r="O72" s="1068"/>
      <c r="P72" s="1069"/>
      <c r="Q72" s="1070">
        <v>895</v>
      </c>
      <c r="R72" s="1064"/>
      <c r="S72" s="1064"/>
      <c r="T72" s="1064"/>
      <c r="U72" s="1064"/>
      <c r="V72" s="1064">
        <v>894</v>
      </c>
      <c r="W72" s="1064"/>
      <c r="X72" s="1064"/>
      <c r="Y72" s="1064"/>
      <c r="Z72" s="1064"/>
      <c r="AA72" s="1064">
        <v>1</v>
      </c>
      <c r="AB72" s="1064"/>
      <c r="AC72" s="1064"/>
      <c r="AD72" s="1064"/>
      <c r="AE72" s="1064"/>
      <c r="AF72" s="1064">
        <v>1</v>
      </c>
      <c r="AG72" s="1064"/>
      <c r="AH72" s="1064"/>
      <c r="AI72" s="1064"/>
      <c r="AJ72" s="1064"/>
      <c r="AK72" s="1064" t="s">
        <v>592</v>
      </c>
      <c r="AL72" s="1064"/>
      <c r="AM72" s="1064"/>
      <c r="AN72" s="1064"/>
      <c r="AO72" s="1064"/>
      <c r="AP72" s="1064" t="s">
        <v>592</v>
      </c>
      <c r="AQ72" s="1064"/>
      <c r="AR72" s="1064"/>
      <c r="AS72" s="1064"/>
      <c r="AT72" s="1064"/>
      <c r="AU72" s="1064" t="s">
        <v>592</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612</v>
      </c>
      <c r="C73" s="1068"/>
      <c r="D73" s="1068"/>
      <c r="E73" s="1068"/>
      <c r="F73" s="1068"/>
      <c r="G73" s="1068"/>
      <c r="H73" s="1068"/>
      <c r="I73" s="1068"/>
      <c r="J73" s="1068"/>
      <c r="K73" s="1068"/>
      <c r="L73" s="1068"/>
      <c r="M73" s="1068"/>
      <c r="N73" s="1068"/>
      <c r="O73" s="1068"/>
      <c r="P73" s="1069"/>
      <c r="Q73" s="1070">
        <v>8</v>
      </c>
      <c r="R73" s="1064"/>
      <c r="S73" s="1064"/>
      <c r="T73" s="1064"/>
      <c r="U73" s="1064"/>
      <c r="V73" s="1064">
        <v>7</v>
      </c>
      <c r="W73" s="1064"/>
      <c r="X73" s="1064"/>
      <c r="Y73" s="1064"/>
      <c r="Z73" s="1064"/>
      <c r="AA73" s="1064">
        <v>1</v>
      </c>
      <c r="AB73" s="1064"/>
      <c r="AC73" s="1064"/>
      <c r="AD73" s="1064"/>
      <c r="AE73" s="1064"/>
      <c r="AF73" s="1064">
        <v>1</v>
      </c>
      <c r="AG73" s="1064"/>
      <c r="AH73" s="1064"/>
      <c r="AI73" s="1064"/>
      <c r="AJ73" s="1064"/>
      <c r="AK73" s="1064" t="s">
        <v>592</v>
      </c>
      <c r="AL73" s="1064"/>
      <c r="AM73" s="1064"/>
      <c r="AN73" s="1064"/>
      <c r="AO73" s="1064"/>
      <c r="AP73" s="1064" t="s">
        <v>592</v>
      </c>
      <c r="AQ73" s="1064"/>
      <c r="AR73" s="1064"/>
      <c r="AS73" s="1064"/>
      <c r="AT73" s="1064"/>
      <c r="AU73" s="1064" t="s">
        <v>592</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613</v>
      </c>
      <c r="C74" s="1068"/>
      <c r="D74" s="1068"/>
      <c r="E74" s="1068"/>
      <c r="F74" s="1068"/>
      <c r="G74" s="1068"/>
      <c r="H74" s="1068"/>
      <c r="I74" s="1068"/>
      <c r="J74" s="1068"/>
      <c r="K74" s="1068"/>
      <c r="L74" s="1068"/>
      <c r="M74" s="1068"/>
      <c r="N74" s="1068"/>
      <c r="O74" s="1068"/>
      <c r="P74" s="1069"/>
      <c r="Q74" s="1070">
        <v>6335</v>
      </c>
      <c r="R74" s="1064"/>
      <c r="S74" s="1064"/>
      <c r="T74" s="1064"/>
      <c r="U74" s="1064"/>
      <c r="V74" s="1064">
        <v>4962</v>
      </c>
      <c r="W74" s="1064"/>
      <c r="X74" s="1064"/>
      <c r="Y74" s="1064"/>
      <c r="Z74" s="1064"/>
      <c r="AA74" s="1064">
        <v>1373</v>
      </c>
      <c r="AB74" s="1064"/>
      <c r="AC74" s="1064"/>
      <c r="AD74" s="1064"/>
      <c r="AE74" s="1064"/>
      <c r="AF74" s="1064">
        <v>1373</v>
      </c>
      <c r="AG74" s="1064"/>
      <c r="AH74" s="1064"/>
      <c r="AI74" s="1064"/>
      <c r="AJ74" s="1064"/>
      <c r="AK74" s="1064" t="s">
        <v>592</v>
      </c>
      <c r="AL74" s="1064"/>
      <c r="AM74" s="1064"/>
      <c r="AN74" s="1064"/>
      <c r="AO74" s="1064"/>
      <c r="AP74" s="1064" t="s">
        <v>592</v>
      </c>
      <c r="AQ74" s="1064"/>
      <c r="AR74" s="1064"/>
      <c r="AS74" s="1064"/>
      <c r="AT74" s="1064"/>
      <c r="AU74" s="1064" t="s">
        <v>592</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598</v>
      </c>
      <c r="C75" s="1068"/>
      <c r="D75" s="1068"/>
      <c r="E75" s="1068"/>
      <c r="F75" s="1068"/>
      <c r="G75" s="1068"/>
      <c r="H75" s="1068"/>
      <c r="I75" s="1068"/>
      <c r="J75" s="1068"/>
      <c r="K75" s="1068"/>
      <c r="L75" s="1068"/>
      <c r="M75" s="1068"/>
      <c r="N75" s="1068"/>
      <c r="O75" s="1068"/>
      <c r="P75" s="1069"/>
      <c r="Q75" s="1071">
        <v>266</v>
      </c>
      <c r="R75" s="1072"/>
      <c r="S75" s="1072"/>
      <c r="T75" s="1072"/>
      <c r="U75" s="1073"/>
      <c r="V75" s="1074">
        <v>257</v>
      </c>
      <c r="W75" s="1072"/>
      <c r="X75" s="1072"/>
      <c r="Y75" s="1072"/>
      <c r="Z75" s="1073"/>
      <c r="AA75" s="1074">
        <v>9</v>
      </c>
      <c r="AB75" s="1072"/>
      <c r="AC75" s="1072"/>
      <c r="AD75" s="1072"/>
      <c r="AE75" s="1073"/>
      <c r="AF75" s="1074">
        <v>9</v>
      </c>
      <c r="AG75" s="1072"/>
      <c r="AH75" s="1072"/>
      <c r="AI75" s="1072"/>
      <c r="AJ75" s="1073"/>
      <c r="AK75" s="1074">
        <v>0</v>
      </c>
      <c r="AL75" s="1072"/>
      <c r="AM75" s="1072"/>
      <c r="AN75" s="1072"/>
      <c r="AO75" s="1073"/>
      <c r="AP75" s="1074">
        <v>953</v>
      </c>
      <c r="AQ75" s="1072"/>
      <c r="AR75" s="1072"/>
      <c r="AS75" s="1072"/>
      <c r="AT75" s="1073"/>
      <c r="AU75" s="1074">
        <v>2</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614</v>
      </c>
      <c r="C76" s="1068"/>
      <c r="D76" s="1068"/>
      <c r="E76" s="1068"/>
      <c r="F76" s="1068"/>
      <c r="G76" s="1068"/>
      <c r="H76" s="1068"/>
      <c r="I76" s="1068"/>
      <c r="J76" s="1068"/>
      <c r="K76" s="1068"/>
      <c r="L76" s="1068"/>
      <c r="M76" s="1068"/>
      <c r="N76" s="1068"/>
      <c r="O76" s="1068"/>
      <c r="P76" s="1069"/>
      <c r="Q76" s="1071">
        <v>3</v>
      </c>
      <c r="R76" s="1072"/>
      <c r="S76" s="1072"/>
      <c r="T76" s="1072"/>
      <c r="U76" s="1073"/>
      <c r="V76" s="1074">
        <v>2</v>
      </c>
      <c r="W76" s="1072"/>
      <c r="X76" s="1072"/>
      <c r="Y76" s="1072"/>
      <c r="Z76" s="1073"/>
      <c r="AA76" s="1074">
        <v>1</v>
      </c>
      <c r="AB76" s="1072"/>
      <c r="AC76" s="1072"/>
      <c r="AD76" s="1072"/>
      <c r="AE76" s="1073"/>
      <c r="AF76" s="1074">
        <v>1</v>
      </c>
      <c r="AG76" s="1072"/>
      <c r="AH76" s="1072"/>
      <c r="AI76" s="1072"/>
      <c r="AJ76" s="1073"/>
      <c r="AK76" s="1074" t="s">
        <v>592</v>
      </c>
      <c r="AL76" s="1072"/>
      <c r="AM76" s="1072"/>
      <c r="AN76" s="1072"/>
      <c r="AO76" s="1073"/>
      <c r="AP76" s="1074" t="s">
        <v>592</v>
      </c>
      <c r="AQ76" s="1072"/>
      <c r="AR76" s="1072"/>
      <c r="AS76" s="1072"/>
      <c r="AT76" s="1073"/>
      <c r="AU76" s="1074" t="s">
        <v>615</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599</v>
      </c>
      <c r="C77" s="1068"/>
      <c r="D77" s="1068"/>
      <c r="E77" s="1068"/>
      <c r="F77" s="1068"/>
      <c r="G77" s="1068"/>
      <c r="H77" s="1068"/>
      <c r="I77" s="1068"/>
      <c r="J77" s="1068"/>
      <c r="K77" s="1068"/>
      <c r="L77" s="1068"/>
      <c r="M77" s="1068"/>
      <c r="N77" s="1068"/>
      <c r="O77" s="1068"/>
      <c r="P77" s="1069"/>
      <c r="Q77" s="1071">
        <v>484</v>
      </c>
      <c r="R77" s="1072"/>
      <c r="S77" s="1072"/>
      <c r="T77" s="1072"/>
      <c r="U77" s="1073"/>
      <c r="V77" s="1074">
        <v>470</v>
      </c>
      <c r="W77" s="1072"/>
      <c r="X77" s="1072"/>
      <c r="Y77" s="1072"/>
      <c r="Z77" s="1073"/>
      <c r="AA77" s="1074">
        <v>14</v>
      </c>
      <c r="AB77" s="1072"/>
      <c r="AC77" s="1072"/>
      <c r="AD77" s="1072"/>
      <c r="AE77" s="1073"/>
      <c r="AF77" s="1074">
        <v>14</v>
      </c>
      <c r="AG77" s="1072"/>
      <c r="AH77" s="1072"/>
      <c r="AI77" s="1072"/>
      <c r="AJ77" s="1073"/>
      <c r="AK77" s="1074">
        <v>48</v>
      </c>
      <c r="AL77" s="1072"/>
      <c r="AM77" s="1072"/>
      <c r="AN77" s="1072"/>
      <c r="AO77" s="1073"/>
      <c r="AP77" s="1074" t="s">
        <v>592</v>
      </c>
      <c r="AQ77" s="1072"/>
      <c r="AR77" s="1072"/>
      <c r="AS77" s="1072"/>
      <c r="AT77" s="1073"/>
      <c r="AU77" s="1074" t="s">
        <v>592</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600</v>
      </c>
      <c r="C78" s="1068"/>
      <c r="D78" s="1068"/>
      <c r="E78" s="1068"/>
      <c r="F78" s="1068"/>
      <c r="G78" s="1068"/>
      <c r="H78" s="1068"/>
      <c r="I78" s="1068"/>
      <c r="J78" s="1068"/>
      <c r="K78" s="1068"/>
      <c r="L78" s="1068"/>
      <c r="M78" s="1068"/>
      <c r="N78" s="1068"/>
      <c r="O78" s="1068"/>
      <c r="P78" s="1069"/>
      <c r="Q78" s="1070">
        <v>226</v>
      </c>
      <c r="R78" s="1064"/>
      <c r="S78" s="1064"/>
      <c r="T78" s="1064"/>
      <c r="U78" s="1064"/>
      <c r="V78" s="1064">
        <v>149</v>
      </c>
      <c r="W78" s="1064"/>
      <c r="X78" s="1064"/>
      <c r="Y78" s="1064"/>
      <c r="Z78" s="1064"/>
      <c r="AA78" s="1064">
        <v>77</v>
      </c>
      <c r="AB78" s="1064"/>
      <c r="AC78" s="1064"/>
      <c r="AD78" s="1064"/>
      <c r="AE78" s="1064"/>
      <c r="AF78" s="1064">
        <v>77</v>
      </c>
      <c r="AG78" s="1064"/>
      <c r="AH78" s="1064"/>
      <c r="AI78" s="1064"/>
      <c r="AJ78" s="1064"/>
      <c r="AK78" s="1064" t="s">
        <v>592</v>
      </c>
      <c r="AL78" s="1064"/>
      <c r="AM78" s="1064"/>
      <c r="AN78" s="1064"/>
      <c r="AO78" s="1064"/>
      <c r="AP78" s="1064" t="s">
        <v>592</v>
      </c>
      <c r="AQ78" s="1064"/>
      <c r="AR78" s="1064"/>
      <c r="AS78" s="1064"/>
      <c r="AT78" s="1064"/>
      <c r="AU78" s="1064" t="s">
        <v>592</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t="s">
        <v>601</v>
      </c>
      <c r="C79" s="1068"/>
      <c r="D79" s="1068"/>
      <c r="E79" s="1068"/>
      <c r="F79" s="1068"/>
      <c r="G79" s="1068"/>
      <c r="H79" s="1068"/>
      <c r="I79" s="1068"/>
      <c r="J79" s="1068"/>
      <c r="K79" s="1068"/>
      <c r="L79" s="1068"/>
      <c r="M79" s="1068"/>
      <c r="N79" s="1068"/>
      <c r="O79" s="1068"/>
      <c r="P79" s="1069"/>
      <c r="Q79" s="1070">
        <v>33</v>
      </c>
      <c r="R79" s="1064"/>
      <c r="S79" s="1064"/>
      <c r="T79" s="1064"/>
      <c r="U79" s="1064"/>
      <c r="V79" s="1064">
        <v>25</v>
      </c>
      <c r="W79" s="1064"/>
      <c r="X79" s="1064"/>
      <c r="Y79" s="1064"/>
      <c r="Z79" s="1064"/>
      <c r="AA79" s="1064">
        <v>7</v>
      </c>
      <c r="AB79" s="1064"/>
      <c r="AC79" s="1064"/>
      <c r="AD79" s="1064"/>
      <c r="AE79" s="1064"/>
      <c r="AF79" s="1064">
        <v>7</v>
      </c>
      <c r="AG79" s="1064"/>
      <c r="AH79" s="1064"/>
      <c r="AI79" s="1064"/>
      <c r="AJ79" s="1064"/>
      <c r="AK79" s="1064" t="s">
        <v>592</v>
      </c>
      <c r="AL79" s="1064"/>
      <c r="AM79" s="1064"/>
      <c r="AN79" s="1064"/>
      <c r="AO79" s="1064"/>
      <c r="AP79" s="1064" t="s">
        <v>592</v>
      </c>
      <c r="AQ79" s="1064"/>
      <c r="AR79" s="1064"/>
      <c r="AS79" s="1064"/>
      <c r="AT79" s="1064"/>
      <c r="AU79" s="1064" t="s">
        <v>592</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t="s">
        <v>602</v>
      </c>
      <c r="C80" s="1068"/>
      <c r="D80" s="1068"/>
      <c r="E80" s="1068"/>
      <c r="F80" s="1068"/>
      <c r="G80" s="1068"/>
      <c r="H80" s="1068"/>
      <c r="I80" s="1068"/>
      <c r="J80" s="1068"/>
      <c r="K80" s="1068"/>
      <c r="L80" s="1068"/>
      <c r="M80" s="1068"/>
      <c r="N80" s="1068"/>
      <c r="O80" s="1068"/>
      <c r="P80" s="1069"/>
      <c r="Q80" s="1070">
        <v>193</v>
      </c>
      <c r="R80" s="1064"/>
      <c r="S80" s="1064"/>
      <c r="T80" s="1064"/>
      <c r="U80" s="1064"/>
      <c r="V80" s="1064">
        <v>189</v>
      </c>
      <c r="W80" s="1064"/>
      <c r="X80" s="1064"/>
      <c r="Y80" s="1064"/>
      <c r="Z80" s="1064"/>
      <c r="AA80" s="1064">
        <v>4</v>
      </c>
      <c r="AB80" s="1064"/>
      <c r="AC80" s="1064"/>
      <c r="AD80" s="1064"/>
      <c r="AE80" s="1064"/>
      <c r="AF80" s="1064">
        <v>4</v>
      </c>
      <c r="AG80" s="1064"/>
      <c r="AH80" s="1064"/>
      <c r="AI80" s="1064"/>
      <c r="AJ80" s="1064"/>
      <c r="AK80" s="1064" t="s">
        <v>592</v>
      </c>
      <c r="AL80" s="1064"/>
      <c r="AM80" s="1064"/>
      <c r="AN80" s="1064"/>
      <c r="AO80" s="1064"/>
      <c r="AP80" s="1064" t="s">
        <v>592</v>
      </c>
      <c r="AQ80" s="1064"/>
      <c r="AR80" s="1064"/>
      <c r="AS80" s="1064"/>
      <c r="AT80" s="1064"/>
      <c r="AU80" s="1064" t="s">
        <v>592</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t="s">
        <v>603</v>
      </c>
      <c r="C81" s="1068"/>
      <c r="D81" s="1068"/>
      <c r="E81" s="1068"/>
      <c r="F81" s="1068"/>
      <c r="G81" s="1068"/>
      <c r="H81" s="1068"/>
      <c r="I81" s="1068"/>
      <c r="J81" s="1068"/>
      <c r="K81" s="1068"/>
      <c r="L81" s="1068"/>
      <c r="M81" s="1068"/>
      <c r="N81" s="1068"/>
      <c r="O81" s="1068"/>
      <c r="P81" s="1069"/>
      <c r="Q81" s="1070">
        <v>232346</v>
      </c>
      <c r="R81" s="1064"/>
      <c r="S81" s="1064"/>
      <c r="T81" s="1064"/>
      <c r="U81" s="1064"/>
      <c r="V81" s="1064">
        <v>223330</v>
      </c>
      <c r="W81" s="1064"/>
      <c r="X81" s="1064"/>
      <c r="Y81" s="1064"/>
      <c r="Z81" s="1064"/>
      <c r="AA81" s="1064">
        <v>9016</v>
      </c>
      <c r="AB81" s="1064"/>
      <c r="AC81" s="1064"/>
      <c r="AD81" s="1064"/>
      <c r="AE81" s="1064"/>
      <c r="AF81" s="1064">
        <v>9016</v>
      </c>
      <c r="AG81" s="1064"/>
      <c r="AH81" s="1064"/>
      <c r="AI81" s="1064"/>
      <c r="AJ81" s="1064"/>
      <c r="AK81" s="1064">
        <v>1138</v>
      </c>
      <c r="AL81" s="1064"/>
      <c r="AM81" s="1064"/>
      <c r="AN81" s="1064"/>
      <c r="AO81" s="1064"/>
      <c r="AP81" s="1064" t="s">
        <v>592</v>
      </c>
      <c r="AQ81" s="1064"/>
      <c r="AR81" s="1064"/>
      <c r="AS81" s="1064"/>
      <c r="AT81" s="1064"/>
      <c r="AU81" s="1064" t="s">
        <v>592</v>
      </c>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395</v>
      </c>
      <c r="B88" s="1037" t="s">
        <v>428</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f>SUM(AF68:AJ81)</f>
        <v>10591</v>
      </c>
      <c r="AG88" s="1052"/>
      <c r="AH88" s="1052"/>
      <c r="AI88" s="1052"/>
      <c r="AJ88" s="1052"/>
      <c r="AK88" s="1056"/>
      <c r="AL88" s="1056"/>
      <c r="AM88" s="1056"/>
      <c r="AN88" s="1056"/>
      <c r="AO88" s="1056"/>
      <c r="AP88" s="1052">
        <f>SUM(AP68:AT81)</f>
        <v>9757</v>
      </c>
      <c r="AQ88" s="1052"/>
      <c r="AR88" s="1052"/>
      <c r="AS88" s="1052"/>
      <c r="AT88" s="1052"/>
      <c r="AU88" s="1052">
        <f>SUM(AU68:AY81)</f>
        <v>455</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1037" t="s">
        <v>429</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5</v>
      </c>
      <c r="CS102" s="1044"/>
      <c r="CT102" s="1044"/>
      <c r="CU102" s="1044"/>
      <c r="CV102" s="1045"/>
      <c r="CW102" s="1043" t="s">
        <v>592</v>
      </c>
      <c r="CX102" s="1044"/>
      <c r="CY102" s="1044"/>
      <c r="CZ102" s="1044"/>
      <c r="DA102" s="1045"/>
      <c r="DB102" s="1043" t="s">
        <v>592</v>
      </c>
      <c r="DC102" s="1044"/>
      <c r="DD102" s="1044"/>
      <c r="DE102" s="1044"/>
      <c r="DF102" s="1045"/>
      <c r="DG102" s="1043" t="s">
        <v>592</v>
      </c>
      <c r="DH102" s="1044"/>
      <c r="DI102" s="1044"/>
      <c r="DJ102" s="1044"/>
      <c r="DK102" s="1045"/>
      <c r="DL102" s="1043" t="s">
        <v>592</v>
      </c>
      <c r="DM102" s="1044"/>
      <c r="DN102" s="1044"/>
      <c r="DO102" s="1044"/>
      <c r="DP102" s="1045"/>
      <c r="DQ102" s="1043">
        <v>0</v>
      </c>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430</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431</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434</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435</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436</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437</v>
      </c>
      <c r="AB109" s="987"/>
      <c r="AC109" s="987"/>
      <c r="AD109" s="987"/>
      <c r="AE109" s="988"/>
      <c r="AF109" s="989" t="s">
        <v>312</v>
      </c>
      <c r="AG109" s="987"/>
      <c r="AH109" s="987"/>
      <c r="AI109" s="987"/>
      <c r="AJ109" s="988"/>
      <c r="AK109" s="989" t="s">
        <v>311</v>
      </c>
      <c r="AL109" s="987"/>
      <c r="AM109" s="987"/>
      <c r="AN109" s="987"/>
      <c r="AO109" s="988"/>
      <c r="AP109" s="989" t="s">
        <v>438</v>
      </c>
      <c r="AQ109" s="987"/>
      <c r="AR109" s="987"/>
      <c r="AS109" s="987"/>
      <c r="AT109" s="1018"/>
      <c r="AU109" s="986" t="s">
        <v>436</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437</v>
      </c>
      <c r="BR109" s="987"/>
      <c r="BS109" s="987"/>
      <c r="BT109" s="987"/>
      <c r="BU109" s="988"/>
      <c r="BV109" s="989" t="s">
        <v>312</v>
      </c>
      <c r="BW109" s="987"/>
      <c r="BX109" s="987"/>
      <c r="BY109" s="987"/>
      <c r="BZ109" s="988"/>
      <c r="CA109" s="989" t="s">
        <v>311</v>
      </c>
      <c r="CB109" s="987"/>
      <c r="CC109" s="987"/>
      <c r="CD109" s="987"/>
      <c r="CE109" s="988"/>
      <c r="CF109" s="1025" t="s">
        <v>438</v>
      </c>
      <c r="CG109" s="1025"/>
      <c r="CH109" s="1025"/>
      <c r="CI109" s="1025"/>
      <c r="CJ109" s="1025"/>
      <c r="CK109" s="989" t="s">
        <v>439</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437</v>
      </c>
      <c r="DH109" s="987"/>
      <c r="DI109" s="987"/>
      <c r="DJ109" s="987"/>
      <c r="DK109" s="988"/>
      <c r="DL109" s="989" t="s">
        <v>312</v>
      </c>
      <c r="DM109" s="987"/>
      <c r="DN109" s="987"/>
      <c r="DO109" s="987"/>
      <c r="DP109" s="988"/>
      <c r="DQ109" s="989" t="s">
        <v>311</v>
      </c>
      <c r="DR109" s="987"/>
      <c r="DS109" s="987"/>
      <c r="DT109" s="987"/>
      <c r="DU109" s="988"/>
      <c r="DV109" s="989" t="s">
        <v>438</v>
      </c>
      <c r="DW109" s="987"/>
      <c r="DX109" s="987"/>
      <c r="DY109" s="987"/>
      <c r="DZ109" s="1018"/>
    </row>
    <row r="110" spans="1:131" s="247" customFormat="1" ht="26.25" customHeight="1" x14ac:dyDescent="0.15">
      <c r="A110" s="889" t="s">
        <v>440</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115522</v>
      </c>
      <c r="AB110" s="980"/>
      <c r="AC110" s="980"/>
      <c r="AD110" s="980"/>
      <c r="AE110" s="981"/>
      <c r="AF110" s="982">
        <v>145190</v>
      </c>
      <c r="AG110" s="980"/>
      <c r="AH110" s="980"/>
      <c r="AI110" s="980"/>
      <c r="AJ110" s="981"/>
      <c r="AK110" s="982">
        <v>178145</v>
      </c>
      <c r="AL110" s="980"/>
      <c r="AM110" s="980"/>
      <c r="AN110" s="980"/>
      <c r="AO110" s="981"/>
      <c r="AP110" s="983">
        <v>10</v>
      </c>
      <c r="AQ110" s="984"/>
      <c r="AR110" s="984"/>
      <c r="AS110" s="984"/>
      <c r="AT110" s="985"/>
      <c r="AU110" s="1019" t="s">
        <v>73</v>
      </c>
      <c r="AV110" s="1020"/>
      <c r="AW110" s="1020"/>
      <c r="AX110" s="1020"/>
      <c r="AY110" s="1020"/>
      <c r="AZ110" s="945" t="s">
        <v>441</v>
      </c>
      <c r="BA110" s="890"/>
      <c r="BB110" s="890"/>
      <c r="BC110" s="890"/>
      <c r="BD110" s="890"/>
      <c r="BE110" s="890"/>
      <c r="BF110" s="890"/>
      <c r="BG110" s="890"/>
      <c r="BH110" s="890"/>
      <c r="BI110" s="890"/>
      <c r="BJ110" s="890"/>
      <c r="BK110" s="890"/>
      <c r="BL110" s="890"/>
      <c r="BM110" s="890"/>
      <c r="BN110" s="890"/>
      <c r="BO110" s="890"/>
      <c r="BP110" s="891"/>
      <c r="BQ110" s="946">
        <v>3179425</v>
      </c>
      <c r="BR110" s="927"/>
      <c r="BS110" s="927"/>
      <c r="BT110" s="927"/>
      <c r="BU110" s="927"/>
      <c r="BV110" s="927">
        <v>3289947</v>
      </c>
      <c r="BW110" s="927"/>
      <c r="BX110" s="927"/>
      <c r="BY110" s="927"/>
      <c r="BZ110" s="927"/>
      <c r="CA110" s="927">
        <v>3234548</v>
      </c>
      <c r="CB110" s="927"/>
      <c r="CC110" s="927"/>
      <c r="CD110" s="927"/>
      <c r="CE110" s="927"/>
      <c r="CF110" s="951">
        <v>182</v>
      </c>
      <c r="CG110" s="952"/>
      <c r="CH110" s="952"/>
      <c r="CI110" s="952"/>
      <c r="CJ110" s="952"/>
      <c r="CK110" s="1015" t="s">
        <v>442</v>
      </c>
      <c r="CL110" s="901"/>
      <c r="CM110" s="976" t="s">
        <v>443</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444</v>
      </c>
      <c r="DH110" s="927"/>
      <c r="DI110" s="927"/>
      <c r="DJ110" s="927"/>
      <c r="DK110" s="927"/>
      <c r="DL110" s="927" t="s">
        <v>397</v>
      </c>
      <c r="DM110" s="927"/>
      <c r="DN110" s="927"/>
      <c r="DO110" s="927"/>
      <c r="DP110" s="927"/>
      <c r="DQ110" s="927" t="s">
        <v>445</v>
      </c>
      <c r="DR110" s="927"/>
      <c r="DS110" s="927"/>
      <c r="DT110" s="927"/>
      <c r="DU110" s="927"/>
      <c r="DV110" s="928" t="s">
        <v>446</v>
      </c>
      <c r="DW110" s="928"/>
      <c r="DX110" s="928"/>
      <c r="DY110" s="928"/>
      <c r="DZ110" s="929"/>
    </row>
    <row r="111" spans="1:131" s="247" customFormat="1" ht="26.25" customHeight="1" x14ac:dyDescent="0.15">
      <c r="A111" s="856" t="s">
        <v>447</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397</v>
      </c>
      <c r="AB111" s="1008"/>
      <c r="AC111" s="1008"/>
      <c r="AD111" s="1008"/>
      <c r="AE111" s="1009"/>
      <c r="AF111" s="1010" t="s">
        <v>445</v>
      </c>
      <c r="AG111" s="1008"/>
      <c r="AH111" s="1008"/>
      <c r="AI111" s="1008"/>
      <c r="AJ111" s="1009"/>
      <c r="AK111" s="1010" t="s">
        <v>397</v>
      </c>
      <c r="AL111" s="1008"/>
      <c r="AM111" s="1008"/>
      <c r="AN111" s="1008"/>
      <c r="AO111" s="1009"/>
      <c r="AP111" s="1011" t="s">
        <v>445</v>
      </c>
      <c r="AQ111" s="1012"/>
      <c r="AR111" s="1012"/>
      <c r="AS111" s="1012"/>
      <c r="AT111" s="1013"/>
      <c r="AU111" s="1021"/>
      <c r="AV111" s="1022"/>
      <c r="AW111" s="1022"/>
      <c r="AX111" s="1022"/>
      <c r="AY111" s="1022"/>
      <c r="AZ111" s="897" t="s">
        <v>448</v>
      </c>
      <c r="BA111" s="832"/>
      <c r="BB111" s="832"/>
      <c r="BC111" s="832"/>
      <c r="BD111" s="832"/>
      <c r="BE111" s="832"/>
      <c r="BF111" s="832"/>
      <c r="BG111" s="832"/>
      <c r="BH111" s="832"/>
      <c r="BI111" s="832"/>
      <c r="BJ111" s="832"/>
      <c r="BK111" s="832"/>
      <c r="BL111" s="832"/>
      <c r="BM111" s="832"/>
      <c r="BN111" s="832"/>
      <c r="BO111" s="832"/>
      <c r="BP111" s="833"/>
      <c r="BQ111" s="898" t="s">
        <v>445</v>
      </c>
      <c r="BR111" s="899"/>
      <c r="BS111" s="899"/>
      <c r="BT111" s="899"/>
      <c r="BU111" s="899"/>
      <c r="BV111" s="899" t="s">
        <v>445</v>
      </c>
      <c r="BW111" s="899"/>
      <c r="BX111" s="899"/>
      <c r="BY111" s="899"/>
      <c r="BZ111" s="899"/>
      <c r="CA111" s="899" t="s">
        <v>445</v>
      </c>
      <c r="CB111" s="899"/>
      <c r="CC111" s="899"/>
      <c r="CD111" s="899"/>
      <c r="CE111" s="899"/>
      <c r="CF111" s="960" t="s">
        <v>137</v>
      </c>
      <c r="CG111" s="961"/>
      <c r="CH111" s="961"/>
      <c r="CI111" s="961"/>
      <c r="CJ111" s="961"/>
      <c r="CK111" s="1016"/>
      <c r="CL111" s="903"/>
      <c r="CM111" s="906" t="s">
        <v>449</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450</v>
      </c>
      <c r="DH111" s="899"/>
      <c r="DI111" s="899"/>
      <c r="DJ111" s="899"/>
      <c r="DK111" s="899"/>
      <c r="DL111" s="899" t="s">
        <v>444</v>
      </c>
      <c r="DM111" s="899"/>
      <c r="DN111" s="899"/>
      <c r="DO111" s="899"/>
      <c r="DP111" s="899"/>
      <c r="DQ111" s="899" t="s">
        <v>445</v>
      </c>
      <c r="DR111" s="899"/>
      <c r="DS111" s="899"/>
      <c r="DT111" s="899"/>
      <c r="DU111" s="899"/>
      <c r="DV111" s="876" t="s">
        <v>451</v>
      </c>
      <c r="DW111" s="876"/>
      <c r="DX111" s="876"/>
      <c r="DY111" s="876"/>
      <c r="DZ111" s="877"/>
    </row>
    <row r="112" spans="1:131" s="247" customFormat="1" ht="26.25" customHeight="1" x14ac:dyDescent="0.15">
      <c r="A112" s="1001" t="s">
        <v>452</v>
      </c>
      <c r="B112" s="1002"/>
      <c r="C112" s="832" t="s">
        <v>453</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445</v>
      </c>
      <c r="AB112" s="862"/>
      <c r="AC112" s="862"/>
      <c r="AD112" s="862"/>
      <c r="AE112" s="863"/>
      <c r="AF112" s="864" t="s">
        <v>445</v>
      </c>
      <c r="AG112" s="862"/>
      <c r="AH112" s="862"/>
      <c r="AI112" s="862"/>
      <c r="AJ112" s="863"/>
      <c r="AK112" s="864" t="s">
        <v>446</v>
      </c>
      <c r="AL112" s="862"/>
      <c r="AM112" s="862"/>
      <c r="AN112" s="862"/>
      <c r="AO112" s="863"/>
      <c r="AP112" s="909" t="s">
        <v>450</v>
      </c>
      <c r="AQ112" s="910"/>
      <c r="AR112" s="910"/>
      <c r="AS112" s="910"/>
      <c r="AT112" s="911"/>
      <c r="AU112" s="1021"/>
      <c r="AV112" s="1022"/>
      <c r="AW112" s="1022"/>
      <c r="AX112" s="1022"/>
      <c r="AY112" s="1022"/>
      <c r="AZ112" s="897" t="s">
        <v>454</v>
      </c>
      <c r="BA112" s="832"/>
      <c r="BB112" s="832"/>
      <c r="BC112" s="832"/>
      <c r="BD112" s="832"/>
      <c r="BE112" s="832"/>
      <c r="BF112" s="832"/>
      <c r="BG112" s="832"/>
      <c r="BH112" s="832"/>
      <c r="BI112" s="832"/>
      <c r="BJ112" s="832"/>
      <c r="BK112" s="832"/>
      <c r="BL112" s="832"/>
      <c r="BM112" s="832"/>
      <c r="BN112" s="832"/>
      <c r="BO112" s="832"/>
      <c r="BP112" s="833"/>
      <c r="BQ112" s="898">
        <v>933023</v>
      </c>
      <c r="BR112" s="899"/>
      <c r="BS112" s="899"/>
      <c r="BT112" s="899"/>
      <c r="BU112" s="899"/>
      <c r="BV112" s="899">
        <v>802345</v>
      </c>
      <c r="BW112" s="899"/>
      <c r="BX112" s="899"/>
      <c r="BY112" s="899"/>
      <c r="BZ112" s="899"/>
      <c r="CA112" s="899">
        <v>748896</v>
      </c>
      <c r="CB112" s="899"/>
      <c r="CC112" s="899"/>
      <c r="CD112" s="899"/>
      <c r="CE112" s="899"/>
      <c r="CF112" s="960">
        <v>42.1</v>
      </c>
      <c r="CG112" s="961"/>
      <c r="CH112" s="961"/>
      <c r="CI112" s="961"/>
      <c r="CJ112" s="961"/>
      <c r="CK112" s="1016"/>
      <c r="CL112" s="903"/>
      <c r="CM112" s="906" t="s">
        <v>455</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397</v>
      </c>
      <c r="DH112" s="899"/>
      <c r="DI112" s="899"/>
      <c r="DJ112" s="899"/>
      <c r="DK112" s="899"/>
      <c r="DL112" s="899" t="s">
        <v>451</v>
      </c>
      <c r="DM112" s="899"/>
      <c r="DN112" s="899"/>
      <c r="DO112" s="899"/>
      <c r="DP112" s="899"/>
      <c r="DQ112" s="899" t="s">
        <v>451</v>
      </c>
      <c r="DR112" s="899"/>
      <c r="DS112" s="899"/>
      <c r="DT112" s="899"/>
      <c r="DU112" s="899"/>
      <c r="DV112" s="876" t="s">
        <v>446</v>
      </c>
      <c r="DW112" s="876"/>
      <c r="DX112" s="876"/>
      <c r="DY112" s="876"/>
      <c r="DZ112" s="877"/>
    </row>
    <row r="113" spans="1:130" s="247" customFormat="1" ht="26.25" customHeight="1" x14ac:dyDescent="0.15">
      <c r="A113" s="1003"/>
      <c r="B113" s="1004"/>
      <c r="C113" s="832" t="s">
        <v>456</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198060</v>
      </c>
      <c r="AB113" s="1008"/>
      <c r="AC113" s="1008"/>
      <c r="AD113" s="1008"/>
      <c r="AE113" s="1009"/>
      <c r="AF113" s="1010">
        <v>188106</v>
      </c>
      <c r="AG113" s="1008"/>
      <c r="AH113" s="1008"/>
      <c r="AI113" s="1008"/>
      <c r="AJ113" s="1009"/>
      <c r="AK113" s="1010">
        <v>180727</v>
      </c>
      <c r="AL113" s="1008"/>
      <c r="AM113" s="1008"/>
      <c r="AN113" s="1008"/>
      <c r="AO113" s="1009"/>
      <c r="AP113" s="1011">
        <v>10.199999999999999</v>
      </c>
      <c r="AQ113" s="1012"/>
      <c r="AR113" s="1012"/>
      <c r="AS113" s="1012"/>
      <c r="AT113" s="1013"/>
      <c r="AU113" s="1021"/>
      <c r="AV113" s="1022"/>
      <c r="AW113" s="1022"/>
      <c r="AX113" s="1022"/>
      <c r="AY113" s="1022"/>
      <c r="AZ113" s="897" t="s">
        <v>457</v>
      </c>
      <c r="BA113" s="832"/>
      <c r="BB113" s="832"/>
      <c r="BC113" s="832"/>
      <c r="BD113" s="832"/>
      <c r="BE113" s="832"/>
      <c r="BF113" s="832"/>
      <c r="BG113" s="832"/>
      <c r="BH113" s="832"/>
      <c r="BI113" s="832"/>
      <c r="BJ113" s="832"/>
      <c r="BK113" s="832"/>
      <c r="BL113" s="832"/>
      <c r="BM113" s="832"/>
      <c r="BN113" s="832"/>
      <c r="BO113" s="832"/>
      <c r="BP113" s="833"/>
      <c r="BQ113" s="898">
        <v>65016</v>
      </c>
      <c r="BR113" s="899"/>
      <c r="BS113" s="899"/>
      <c r="BT113" s="899"/>
      <c r="BU113" s="899"/>
      <c r="BV113" s="899">
        <v>245558</v>
      </c>
      <c r="BW113" s="899"/>
      <c r="BX113" s="899"/>
      <c r="BY113" s="899"/>
      <c r="BZ113" s="899"/>
      <c r="CA113" s="899">
        <v>455009</v>
      </c>
      <c r="CB113" s="899"/>
      <c r="CC113" s="899"/>
      <c r="CD113" s="899"/>
      <c r="CE113" s="899"/>
      <c r="CF113" s="960">
        <v>25.6</v>
      </c>
      <c r="CG113" s="961"/>
      <c r="CH113" s="961"/>
      <c r="CI113" s="961"/>
      <c r="CJ113" s="961"/>
      <c r="CK113" s="1016"/>
      <c r="CL113" s="903"/>
      <c r="CM113" s="906" t="s">
        <v>458</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459</v>
      </c>
      <c r="DH113" s="862"/>
      <c r="DI113" s="862"/>
      <c r="DJ113" s="862"/>
      <c r="DK113" s="863"/>
      <c r="DL113" s="864" t="s">
        <v>137</v>
      </c>
      <c r="DM113" s="862"/>
      <c r="DN113" s="862"/>
      <c r="DO113" s="862"/>
      <c r="DP113" s="863"/>
      <c r="DQ113" s="864" t="s">
        <v>445</v>
      </c>
      <c r="DR113" s="862"/>
      <c r="DS113" s="862"/>
      <c r="DT113" s="862"/>
      <c r="DU113" s="863"/>
      <c r="DV113" s="909" t="s">
        <v>451</v>
      </c>
      <c r="DW113" s="910"/>
      <c r="DX113" s="910"/>
      <c r="DY113" s="910"/>
      <c r="DZ113" s="911"/>
    </row>
    <row r="114" spans="1:130" s="247" customFormat="1" ht="26.25" customHeight="1" x14ac:dyDescent="0.15">
      <c r="A114" s="1003"/>
      <c r="B114" s="1004"/>
      <c r="C114" s="832" t="s">
        <v>460</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10947</v>
      </c>
      <c r="AB114" s="862"/>
      <c r="AC114" s="862"/>
      <c r="AD114" s="862"/>
      <c r="AE114" s="863"/>
      <c r="AF114" s="864">
        <v>4573</v>
      </c>
      <c r="AG114" s="862"/>
      <c r="AH114" s="862"/>
      <c r="AI114" s="862"/>
      <c r="AJ114" s="863"/>
      <c r="AK114" s="864">
        <v>929</v>
      </c>
      <c r="AL114" s="862"/>
      <c r="AM114" s="862"/>
      <c r="AN114" s="862"/>
      <c r="AO114" s="863"/>
      <c r="AP114" s="909">
        <v>0.1</v>
      </c>
      <c r="AQ114" s="910"/>
      <c r="AR114" s="910"/>
      <c r="AS114" s="910"/>
      <c r="AT114" s="911"/>
      <c r="AU114" s="1021"/>
      <c r="AV114" s="1022"/>
      <c r="AW114" s="1022"/>
      <c r="AX114" s="1022"/>
      <c r="AY114" s="1022"/>
      <c r="AZ114" s="897" t="s">
        <v>461</v>
      </c>
      <c r="BA114" s="832"/>
      <c r="BB114" s="832"/>
      <c r="BC114" s="832"/>
      <c r="BD114" s="832"/>
      <c r="BE114" s="832"/>
      <c r="BF114" s="832"/>
      <c r="BG114" s="832"/>
      <c r="BH114" s="832"/>
      <c r="BI114" s="832"/>
      <c r="BJ114" s="832"/>
      <c r="BK114" s="832"/>
      <c r="BL114" s="832"/>
      <c r="BM114" s="832"/>
      <c r="BN114" s="832"/>
      <c r="BO114" s="832"/>
      <c r="BP114" s="833"/>
      <c r="BQ114" s="898">
        <v>59867</v>
      </c>
      <c r="BR114" s="899"/>
      <c r="BS114" s="899"/>
      <c r="BT114" s="899"/>
      <c r="BU114" s="899"/>
      <c r="BV114" s="899" t="s">
        <v>446</v>
      </c>
      <c r="BW114" s="899"/>
      <c r="BX114" s="899"/>
      <c r="BY114" s="899"/>
      <c r="BZ114" s="899"/>
      <c r="CA114" s="899" t="s">
        <v>446</v>
      </c>
      <c r="CB114" s="899"/>
      <c r="CC114" s="899"/>
      <c r="CD114" s="899"/>
      <c r="CE114" s="899"/>
      <c r="CF114" s="960" t="s">
        <v>459</v>
      </c>
      <c r="CG114" s="961"/>
      <c r="CH114" s="961"/>
      <c r="CI114" s="961"/>
      <c r="CJ114" s="961"/>
      <c r="CK114" s="1016"/>
      <c r="CL114" s="903"/>
      <c r="CM114" s="906" t="s">
        <v>462</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445</v>
      </c>
      <c r="DH114" s="862"/>
      <c r="DI114" s="862"/>
      <c r="DJ114" s="862"/>
      <c r="DK114" s="863"/>
      <c r="DL114" s="864" t="s">
        <v>451</v>
      </c>
      <c r="DM114" s="862"/>
      <c r="DN114" s="862"/>
      <c r="DO114" s="862"/>
      <c r="DP114" s="863"/>
      <c r="DQ114" s="864" t="s">
        <v>445</v>
      </c>
      <c r="DR114" s="862"/>
      <c r="DS114" s="862"/>
      <c r="DT114" s="862"/>
      <c r="DU114" s="863"/>
      <c r="DV114" s="909" t="s">
        <v>451</v>
      </c>
      <c r="DW114" s="910"/>
      <c r="DX114" s="910"/>
      <c r="DY114" s="910"/>
      <c r="DZ114" s="911"/>
    </row>
    <row r="115" spans="1:130" s="247" customFormat="1" ht="26.25" customHeight="1" x14ac:dyDescent="0.15">
      <c r="A115" s="1003"/>
      <c r="B115" s="1004"/>
      <c r="C115" s="832" t="s">
        <v>463</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451</v>
      </c>
      <c r="AB115" s="1008"/>
      <c r="AC115" s="1008"/>
      <c r="AD115" s="1008"/>
      <c r="AE115" s="1009"/>
      <c r="AF115" s="1010" t="s">
        <v>450</v>
      </c>
      <c r="AG115" s="1008"/>
      <c r="AH115" s="1008"/>
      <c r="AI115" s="1008"/>
      <c r="AJ115" s="1009"/>
      <c r="AK115" s="1010" t="s">
        <v>451</v>
      </c>
      <c r="AL115" s="1008"/>
      <c r="AM115" s="1008"/>
      <c r="AN115" s="1008"/>
      <c r="AO115" s="1009"/>
      <c r="AP115" s="1011" t="s">
        <v>459</v>
      </c>
      <c r="AQ115" s="1012"/>
      <c r="AR115" s="1012"/>
      <c r="AS115" s="1012"/>
      <c r="AT115" s="1013"/>
      <c r="AU115" s="1021"/>
      <c r="AV115" s="1022"/>
      <c r="AW115" s="1022"/>
      <c r="AX115" s="1022"/>
      <c r="AY115" s="1022"/>
      <c r="AZ115" s="897" t="s">
        <v>464</v>
      </c>
      <c r="BA115" s="832"/>
      <c r="BB115" s="832"/>
      <c r="BC115" s="832"/>
      <c r="BD115" s="832"/>
      <c r="BE115" s="832"/>
      <c r="BF115" s="832"/>
      <c r="BG115" s="832"/>
      <c r="BH115" s="832"/>
      <c r="BI115" s="832"/>
      <c r="BJ115" s="832"/>
      <c r="BK115" s="832"/>
      <c r="BL115" s="832"/>
      <c r="BM115" s="832"/>
      <c r="BN115" s="832"/>
      <c r="BO115" s="832"/>
      <c r="BP115" s="833"/>
      <c r="BQ115" s="898" t="s">
        <v>445</v>
      </c>
      <c r="BR115" s="899"/>
      <c r="BS115" s="899"/>
      <c r="BT115" s="899"/>
      <c r="BU115" s="899"/>
      <c r="BV115" s="899" t="s">
        <v>459</v>
      </c>
      <c r="BW115" s="899"/>
      <c r="BX115" s="899"/>
      <c r="BY115" s="899"/>
      <c r="BZ115" s="899"/>
      <c r="CA115" s="899" t="s">
        <v>451</v>
      </c>
      <c r="CB115" s="899"/>
      <c r="CC115" s="899"/>
      <c r="CD115" s="899"/>
      <c r="CE115" s="899"/>
      <c r="CF115" s="960" t="s">
        <v>459</v>
      </c>
      <c r="CG115" s="961"/>
      <c r="CH115" s="961"/>
      <c r="CI115" s="961"/>
      <c r="CJ115" s="961"/>
      <c r="CK115" s="1016"/>
      <c r="CL115" s="903"/>
      <c r="CM115" s="897" t="s">
        <v>465</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446</v>
      </c>
      <c r="DH115" s="862"/>
      <c r="DI115" s="862"/>
      <c r="DJ115" s="862"/>
      <c r="DK115" s="863"/>
      <c r="DL115" s="864" t="s">
        <v>445</v>
      </c>
      <c r="DM115" s="862"/>
      <c r="DN115" s="862"/>
      <c r="DO115" s="862"/>
      <c r="DP115" s="863"/>
      <c r="DQ115" s="864" t="s">
        <v>459</v>
      </c>
      <c r="DR115" s="862"/>
      <c r="DS115" s="862"/>
      <c r="DT115" s="862"/>
      <c r="DU115" s="863"/>
      <c r="DV115" s="909" t="s">
        <v>445</v>
      </c>
      <c r="DW115" s="910"/>
      <c r="DX115" s="910"/>
      <c r="DY115" s="910"/>
      <c r="DZ115" s="911"/>
    </row>
    <row r="116" spans="1:130" s="247" customFormat="1" ht="26.25" customHeight="1" x14ac:dyDescent="0.15">
      <c r="A116" s="1005"/>
      <c r="B116" s="1006"/>
      <c r="C116" s="965" t="s">
        <v>466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445</v>
      </c>
      <c r="AB116" s="862"/>
      <c r="AC116" s="862"/>
      <c r="AD116" s="862"/>
      <c r="AE116" s="863"/>
      <c r="AF116" s="864" t="s">
        <v>445</v>
      </c>
      <c r="AG116" s="862"/>
      <c r="AH116" s="862"/>
      <c r="AI116" s="862"/>
      <c r="AJ116" s="863"/>
      <c r="AK116" s="864" t="s">
        <v>445</v>
      </c>
      <c r="AL116" s="862"/>
      <c r="AM116" s="862"/>
      <c r="AN116" s="862"/>
      <c r="AO116" s="863"/>
      <c r="AP116" s="909" t="s">
        <v>397</v>
      </c>
      <c r="AQ116" s="910"/>
      <c r="AR116" s="910"/>
      <c r="AS116" s="910"/>
      <c r="AT116" s="911"/>
      <c r="AU116" s="1021"/>
      <c r="AV116" s="1022"/>
      <c r="AW116" s="1022"/>
      <c r="AX116" s="1022"/>
      <c r="AY116" s="1022"/>
      <c r="AZ116" s="948" t="s">
        <v>467</v>
      </c>
      <c r="BA116" s="949"/>
      <c r="BB116" s="949"/>
      <c r="BC116" s="949"/>
      <c r="BD116" s="949"/>
      <c r="BE116" s="949"/>
      <c r="BF116" s="949"/>
      <c r="BG116" s="949"/>
      <c r="BH116" s="949"/>
      <c r="BI116" s="949"/>
      <c r="BJ116" s="949"/>
      <c r="BK116" s="949"/>
      <c r="BL116" s="949"/>
      <c r="BM116" s="949"/>
      <c r="BN116" s="949"/>
      <c r="BO116" s="949"/>
      <c r="BP116" s="950"/>
      <c r="BQ116" s="898" t="s">
        <v>451</v>
      </c>
      <c r="BR116" s="899"/>
      <c r="BS116" s="899"/>
      <c r="BT116" s="899"/>
      <c r="BU116" s="899"/>
      <c r="BV116" s="899" t="s">
        <v>445</v>
      </c>
      <c r="BW116" s="899"/>
      <c r="BX116" s="899"/>
      <c r="BY116" s="899"/>
      <c r="BZ116" s="899"/>
      <c r="CA116" s="899" t="s">
        <v>445</v>
      </c>
      <c r="CB116" s="899"/>
      <c r="CC116" s="899"/>
      <c r="CD116" s="899"/>
      <c r="CE116" s="899"/>
      <c r="CF116" s="960" t="s">
        <v>445</v>
      </c>
      <c r="CG116" s="961"/>
      <c r="CH116" s="961"/>
      <c r="CI116" s="961"/>
      <c r="CJ116" s="961"/>
      <c r="CK116" s="1016"/>
      <c r="CL116" s="903"/>
      <c r="CM116" s="906" t="s">
        <v>468</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445</v>
      </c>
      <c r="DH116" s="862"/>
      <c r="DI116" s="862"/>
      <c r="DJ116" s="862"/>
      <c r="DK116" s="863"/>
      <c r="DL116" s="864" t="s">
        <v>397</v>
      </c>
      <c r="DM116" s="862"/>
      <c r="DN116" s="862"/>
      <c r="DO116" s="862"/>
      <c r="DP116" s="863"/>
      <c r="DQ116" s="864" t="s">
        <v>446</v>
      </c>
      <c r="DR116" s="862"/>
      <c r="DS116" s="862"/>
      <c r="DT116" s="862"/>
      <c r="DU116" s="863"/>
      <c r="DV116" s="909" t="s">
        <v>450</v>
      </c>
      <c r="DW116" s="910"/>
      <c r="DX116" s="910"/>
      <c r="DY116" s="910"/>
      <c r="DZ116" s="911"/>
    </row>
    <row r="117" spans="1:130" s="247" customFormat="1" ht="26.25" customHeight="1" x14ac:dyDescent="0.15">
      <c r="A117" s="986" t="s">
        <v>189</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469</v>
      </c>
      <c r="Z117" s="988"/>
      <c r="AA117" s="993">
        <v>324529</v>
      </c>
      <c r="AB117" s="994"/>
      <c r="AC117" s="994"/>
      <c r="AD117" s="994"/>
      <c r="AE117" s="995"/>
      <c r="AF117" s="996">
        <v>337869</v>
      </c>
      <c r="AG117" s="994"/>
      <c r="AH117" s="994"/>
      <c r="AI117" s="994"/>
      <c r="AJ117" s="995"/>
      <c r="AK117" s="996">
        <v>359801</v>
      </c>
      <c r="AL117" s="994"/>
      <c r="AM117" s="994"/>
      <c r="AN117" s="994"/>
      <c r="AO117" s="995"/>
      <c r="AP117" s="997"/>
      <c r="AQ117" s="998"/>
      <c r="AR117" s="998"/>
      <c r="AS117" s="998"/>
      <c r="AT117" s="999"/>
      <c r="AU117" s="1021"/>
      <c r="AV117" s="1022"/>
      <c r="AW117" s="1022"/>
      <c r="AX117" s="1022"/>
      <c r="AY117" s="1022"/>
      <c r="AZ117" s="948" t="s">
        <v>470</v>
      </c>
      <c r="BA117" s="949"/>
      <c r="BB117" s="949"/>
      <c r="BC117" s="949"/>
      <c r="BD117" s="949"/>
      <c r="BE117" s="949"/>
      <c r="BF117" s="949"/>
      <c r="BG117" s="949"/>
      <c r="BH117" s="949"/>
      <c r="BI117" s="949"/>
      <c r="BJ117" s="949"/>
      <c r="BK117" s="949"/>
      <c r="BL117" s="949"/>
      <c r="BM117" s="949"/>
      <c r="BN117" s="949"/>
      <c r="BO117" s="949"/>
      <c r="BP117" s="950"/>
      <c r="BQ117" s="898" t="s">
        <v>450</v>
      </c>
      <c r="BR117" s="899"/>
      <c r="BS117" s="899"/>
      <c r="BT117" s="899"/>
      <c r="BU117" s="899"/>
      <c r="BV117" s="899" t="s">
        <v>445</v>
      </c>
      <c r="BW117" s="899"/>
      <c r="BX117" s="899"/>
      <c r="BY117" s="899"/>
      <c r="BZ117" s="899"/>
      <c r="CA117" s="899" t="s">
        <v>445</v>
      </c>
      <c r="CB117" s="899"/>
      <c r="CC117" s="899"/>
      <c r="CD117" s="899"/>
      <c r="CE117" s="899"/>
      <c r="CF117" s="960" t="s">
        <v>450</v>
      </c>
      <c r="CG117" s="961"/>
      <c r="CH117" s="961"/>
      <c r="CI117" s="961"/>
      <c r="CJ117" s="961"/>
      <c r="CK117" s="1016"/>
      <c r="CL117" s="903"/>
      <c r="CM117" s="906" t="s">
        <v>471</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445</v>
      </c>
      <c r="DH117" s="862"/>
      <c r="DI117" s="862"/>
      <c r="DJ117" s="862"/>
      <c r="DK117" s="863"/>
      <c r="DL117" s="864" t="s">
        <v>450</v>
      </c>
      <c r="DM117" s="862"/>
      <c r="DN117" s="862"/>
      <c r="DO117" s="862"/>
      <c r="DP117" s="863"/>
      <c r="DQ117" s="864" t="s">
        <v>445</v>
      </c>
      <c r="DR117" s="862"/>
      <c r="DS117" s="862"/>
      <c r="DT117" s="862"/>
      <c r="DU117" s="863"/>
      <c r="DV117" s="909" t="s">
        <v>445</v>
      </c>
      <c r="DW117" s="910"/>
      <c r="DX117" s="910"/>
      <c r="DY117" s="910"/>
      <c r="DZ117" s="911"/>
    </row>
    <row r="118" spans="1:130" s="247" customFormat="1" ht="26.25" customHeight="1" x14ac:dyDescent="0.15">
      <c r="A118" s="986" t="s">
        <v>439</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437</v>
      </c>
      <c r="AB118" s="987"/>
      <c r="AC118" s="987"/>
      <c r="AD118" s="987"/>
      <c r="AE118" s="988"/>
      <c r="AF118" s="989" t="s">
        <v>312</v>
      </c>
      <c r="AG118" s="987"/>
      <c r="AH118" s="987"/>
      <c r="AI118" s="987"/>
      <c r="AJ118" s="988"/>
      <c r="AK118" s="989" t="s">
        <v>311</v>
      </c>
      <c r="AL118" s="987"/>
      <c r="AM118" s="987"/>
      <c r="AN118" s="987"/>
      <c r="AO118" s="988"/>
      <c r="AP118" s="990" t="s">
        <v>438</v>
      </c>
      <c r="AQ118" s="991"/>
      <c r="AR118" s="991"/>
      <c r="AS118" s="991"/>
      <c r="AT118" s="992"/>
      <c r="AU118" s="1021"/>
      <c r="AV118" s="1022"/>
      <c r="AW118" s="1022"/>
      <c r="AX118" s="1022"/>
      <c r="AY118" s="1022"/>
      <c r="AZ118" s="964" t="s">
        <v>472</v>
      </c>
      <c r="BA118" s="965"/>
      <c r="BB118" s="965"/>
      <c r="BC118" s="965"/>
      <c r="BD118" s="965"/>
      <c r="BE118" s="965"/>
      <c r="BF118" s="965"/>
      <c r="BG118" s="965"/>
      <c r="BH118" s="965"/>
      <c r="BI118" s="965"/>
      <c r="BJ118" s="965"/>
      <c r="BK118" s="965"/>
      <c r="BL118" s="965"/>
      <c r="BM118" s="965"/>
      <c r="BN118" s="965"/>
      <c r="BO118" s="965"/>
      <c r="BP118" s="966"/>
      <c r="BQ118" s="967" t="s">
        <v>445</v>
      </c>
      <c r="BR118" s="930"/>
      <c r="BS118" s="930"/>
      <c r="BT118" s="930"/>
      <c r="BU118" s="930"/>
      <c r="BV118" s="930" t="s">
        <v>445</v>
      </c>
      <c r="BW118" s="930"/>
      <c r="BX118" s="930"/>
      <c r="BY118" s="930"/>
      <c r="BZ118" s="930"/>
      <c r="CA118" s="930" t="s">
        <v>445</v>
      </c>
      <c r="CB118" s="930"/>
      <c r="CC118" s="930"/>
      <c r="CD118" s="930"/>
      <c r="CE118" s="930"/>
      <c r="CF118" s="960" t="s">
        <v>445</v>
      </c>
      <c r="CG118" s="961"/>
      <c r="CH118" s="961"/>
      <c r="CI118" s="961"/>
      <c r="CJ118" s="961"/>
      <c r="CK118" s="1016"/>
      <c r="CL118" s="903"/>
      <c r="CM118" s="906" t="s">
        <v>473</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445</v>
      </c>
      <c r="DH118" s="862"/>
      <c r="DI118" s="862"/>
      <c r="DJ118" s="862"/>
      <c r="DK118" s="863"/>
      <c r="DL118" s="864" t="s">
        <v>445</v>
      </c>
      <c r="DM118" s="862"/>
      <c r="DN118" s="862"/>
      <c r="DO118" s="862"/>
      <c r="DP118" s="863"/>
      <c r="DQ118" s="864" t="s">
        <v>445</v>
      </c>
      <c r="DR118" s="862"/>
      <c r="DS118" s="862"/>
      <c r="DT118" s="862"/>
      <c r="DU118" s="863"/>
      <c r="DV118" s="909" t="s">
        <v>445</v>
      </c>
      <c r="DW118" s="910"/>
      <c r="DX118" s="910"/>
      <c r="DY118" s="910"/>
      <c r="DZ118" s="911"/>
    </row>
    <row r="119" spans="1:130" s="247" customFormat="1" ht="26.25" customHeight="1" x14ac:dyDescent="0.15">
      <c r="A119" s="900" t="s">
        <v>442</v>
      </c>
      <c r="B119" s="901"/>
      <c r="C119" s="976" t="s">
        <v>443</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445</v>
      </c>
      <c r="AB119" s="980"/>
      <c r="AC119" s="980"/>
      <c r="AD119" s="980"/>
      <c r="AE119" s="981"/>
      <c r="AF119" s="982" t="s">
        <v>445</v>
      </c>
      <c r="AG119" s="980"/>
      <c r="AH119" s="980"/>
      <c r="AI119" s="980"/>
      <c r="AJ119" s="981"/>
      <c r="AK119" s="982" t="s">
        <v>445</v>
      </c>
      <c r="AL119" s="980"/>
      <c r="AM119" s="980"/>
      <c r="AN119" s="980"/>
      <c r="AO119" s="981"/>
      <c r="AP119" s="983" t="s">
        <v>397</v>
      </c>
      <c r="AQ119" s="984"/>
      <c r="AR119" s="984"/>
      <c r="AS119" s="984"/>
      <c r="AT119" s="985"/>
      <c r="AU119" s="1023"/>
      <c r="AV119" s="1024"/>
      <c r="AW119" s="1024"/>
      <c r="AX119" s="1024"/>
      <c r="AY119" s="1024"/>
      <c r="AZ119" s="278" t="s">
        <v>189</v>
      </c>
      <c r="BA119" s="278"/>
      <c r="BB119" s="278"/>
      <c r="BC119" s="278"/>
      <c r="BD119" s="278"/>
      <c r="BE119" s="278"/>
      <c r="BF119" s="278"/>
      <c r="BG119" s="278"/>
      <c r="BH119" s="278"/>
      <c r="BI119" s="278"/>
      <c r="BJ119" s="278"/>
      <c r="BK119" s="278"/>
      <c r="BL119" s="278"/>
      <c r="BM119" s="278"/>
      <c r="BN119" s="278"/>
      <c r="BO119" s="962" t="s">
        <v>474</v>
      </c>
      <c r="BP119" s="963"/>
      <c r="BQ119" s="967">
        <v>4237331</v>
      </c>
      <c r="BR119" s="930"/>
      <c r="BS119" s="930"/>
      <c r="BT119" s="930"/>
      <c r="BU119" s="930"/>
      <c r="BV119" s="930">
        <v>4337850</v>
      </c>
      <c r="BW119" s="930"/>
      <c r="BX119" s="930"/>
      <c r="BY119" s="930"/>
      <c r="BZ119" s="930"/>
      <c r="CA119" s="930">
        <v>4438453</v>
      </c>
      <c r="CB119" s="930"/>
      <c r="CC119" s="930"/>
      <c r="CD119" s="930"/>
      <c r="CE119" s="930"/>
      <c r="CF119" s="828"/>
      <c r="CG119" s="829"/>
      <c r="CH119" s="829"/>
      <c r="CI119" s="829"/>
      <c r="CJ119" s="919"/>
      <c r="CK119" s="1017"/>
      <c r="CL119" s="905"/>
      <c r="CM119" s="923" t="s">
        <v>475</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445</v>
      </c>
      <c r="DH119" s="845"/>
      <c r="DI119" s="845"/>
      <c r="DJ119" s="845"/>
      <c r="DK119" s="846"/>
      <c r="DL119" s="847" t="s">
        <v>445</v>
      </c>
      <c r="DM119" s="845"/>
      <c r="DN119" s="845"/>
      <c r="DO119" s="845"/>
      <c r="DP119" s="846"/>
      <c r="DQ119" s="847" t="s">
        <v>445</v>
      </c>
      <c r="DR119" s="845"/>
      <c r="DS119" s="845"/>
      <c r="DT119" s="845"/>
      <c r="DU119" s="846"/>
      <c r="DV119" s="933" t="s">
        <v>445</v>
      </c>
      <c r="DW119" s="934"/>
      <c r="DX119" s="934"/>
      <c r="DY119" s="934"/>
      <c r="DZ119" s="935"/>
    </row>
    <row r="120" spans="1:130" s="247" customFormat="1" ht="26.25" customHeight="1" x14ac:dyDescent="0.15">
      <c r="A120" s="902"/>
      <c r="B120" s="903"/>
      <c r="C120" s="906" t="s">
        <v>449</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445</v>
      </c>
      <c r="AB120" s="862"/>
      <c r="AC120" s="862"/>
      <c r="AD120" s="862"/>
      <c r="AE120" s="863"/>
      <c r="AF120" s="864" t="s">
        <v>445</v>
      </c>
      <c r="AG120" s="862"/>
      <c r="AH120" s="862"/>
      <c r="AI120" s="862"/>
      <c r="AJ120" s="863"/>
      <c r="AK120" s="864" t="s">
        <v>137</v>
      </c>
      <c r="AL120" s="862"/>
      <c r="AM120" s="862"/>
      <c r="AN120" s="862"/>
      <c r="AO120" s="863"/>
      <c r="AP120" s="909" t="s">
        <v>445</v>
      </c>
      <c r="AQ120" s="910"/>
      <c r="AR120" s="910"/>
      <c r="AS120" s="910"/>
      <c r="AT120" s="911"/>
      <c r="AU120" s="968" t="s">
        <v>476</v>
      </c>
      <c r="AV120" s="969"/>
      <c r="AW120" s="969"/>
      <c r="AX120" s="969"/>
      <c r="AY120" s="970"/>
      <c r="AZ120" s="945" t="s">
        <v>477</v>
      </c>
      <c r="BA120" s="890"/>
      <c r="BB120" s="890"/>
      <c r="BC120" s="890"/>
      <c r="BD120" s="890"/>
      <c r="BE120" s="890"/>
      <c r="BF120" s="890"/>
      <c r="BG120" s="890"/>
      <c r="BH120" s="890"/>
      <c r="BI120" s="890"/>
      <c r="BJ120" s="890"/>
      <c r="BK120" s="890"/>
      <c r="BL120" s="890"/>
      <c r="BM120" s="890"/>
      <c r="BN120" s="890"/>
      <c r="BO120" s="890"/>
      <c r="BP120" s="891"/>
      <c r="BQ120" s="946">
        <v>3498664</v>
      </c>
      <c r="BR120" s="927"/>
      <c r="BS120" s="927"/>
      <c r="BT120" s="927"/>
      <c r="BU120" s="927"/>
      <c r="BV120" s="927">
        <v>3658919</v>
      </c>
      <c r="BW120" s="927"/>
      <c r="BX120" s="927"/>
      <c r="BY120" s="927"/>
      <c r="BZ120" s="927"/>
      <c r="CA120" s="927">
        <v>4077285</v>
      </c>
      <c r="CB120" s="927"/>
      <c r="CC120" s="927"/>
      <c r="CD120" s="927"/>
      <c r="CE120" s="927"/>
      <c r="CF120" s="951">
        <v>229.4</v>
      </c>
      <c r="CG120" s="952"/>
      <c r="CH120" s="952"/>
      <c r="CI120" s="952"/>
      <c r="CJ120" s="952"/>
      <c r="CK120" s="953" t="s">
        <v>478</v>
      </c>
      <c r="CL120" s="937"/>
      <c r="CM120" s="937"/>
      <c r="CN120" s="937"/>
      <c r="CO120" s="938"/>
      <c r="CP120" s="957" t="s">
        <v>479</v>
      </c>
      <c r="CQ120" s="958"/>
      <c r="CR120" s="958"/>
      <c r="CS120" s="958"/>
      <c r="CT120" s="958"/>
      <c r="CU120" s="958"/>
      <c r="CV120" s="958"/>
      <c r="CW120" s="958"/>
      <c r="CX120" s="958"/>
      <c r="CY120" s="958"/>
      <c r="CZ120" s="958"/>
      <c r="DA120" s="958"/>
      <c r="DB120" s="958"/>
      <c r="DC120" s="958"/>
      <c r="DD120" s="958"/>
      <c r="DE120" s="958"/>
      <c r="DF120" s="959"/>
      <c r="DG120" s="946">
        <v>831867</v>
      </c>
      <c r="DH120" s="927"/>
      <c r="DI120" s="927"/>
      <c r="DJ120" s="927"/>
      <c r="DK120" s="927"/>
      <c r="DL120" s="927">
        <v>731693</v>
      </c>
      <c r="DM120" s="927"/>
      <c r="DN120" s="927"/>
      <c r="DO120" s="927"/>
      <c r="DP120" s="927"/>
      <c r="DQ120" s="927">
        <v>702944</v>
      </c>
      <c r="DR120" s="927"/>
      <c r="DS120" s="927"/>
      <c r="DT120" s="927"/>
      <c r="DU120" s="927"/>
      <c r="DV120" s="928">
        <v>39.6</v>
      </c>
      <c r="DW120" s="928"/>
      <c r="DX120" s="928"/>
      <c r="DY120" s="928"/>
      <c r="DZ120" s="929"/>
    </row>
    <row r="121" spans="1:130" s="247" customFormat="1" ht="26.25" customHeight="1" x14ac:dyDescent="0.15">
      <c r="A121" s="902"/>
      <c r="B121" s="903"/>
      <c r="C121" s="948" t="s">
        <v>480</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445</v>
      </c>
      <c r="AB121" s="862"/>
      <c r="AC121" s="862"/>
      <c r="AD121" s="862"/>
      <c r="AE121" s="863"/>
      <c r="AF121" s="864" t="s">
        <v>445</v>
      </c>
      <c r="AG121" s="862"/>
      <c r="AH121" s="862"/>
      <c r="AI121" s="862"/>
      <c r="AJ121" s="863"/>
      <c r="AK121" s="864" t="s">
        <v>445</v>
      </c>
      <c r="AL121" s="862"/>
      <c r="AM121" s="862"/>
      <c r="AN121" s="862"/>
      <c r="AO121" s="863"/>
      <c r="AP121" s="909" t="s">
        <v>445</v>
      </c>
      <c r="AQ121" s="910"/>
      <c r="AR121" s="910"/>
      <c r="AS121" s="910"/>
      <c r="AT121" s="911"/>
      <c r="AU121" s="971"/>
      <c r="AV121" s="972"/>
      <c r="AW121" s="972"/>
      <c r="AX121" s="972"/>
      <c r="AY121" s="973"/>
      <c r="AZ121" s="897" t="s">
        <v>481</v>
      </c>
      <c r="BA121" s="832"/>
      <c r="BB121" s="832"/>
      <c r="BC121" s="832"/>
      <c r="BD121" s="832"/>
      <c r="BE121" s="832"/>
      <c r="BF121" s="832"/>
      <c r="BG121" s="832"/>
      <c r="BH121" s="832"/>
      <c r="BI121" s="832"/>
      <c r="BJ121" s="832"/>
      <c r="BK121" s="832"/>
      <c r="BL121" s="832"/>
      <c r="BM121" s="832"/>
      <c r="BN121" s="832"/>
      <c r="BO121" s="832"/>
      <c r="BP121" s="833"/>
      <c r="BQ121" s="898" t="s">
        <v>445</v>
      </c>
      <c r="BR121" s="899"/>
      <c r="BS121" s="899"/>
      <c r="BT121" s="899"/>
      <c r="BU121" s="899"/>
      <c r="BV121" s="899" t="s">
        <v>445</v>
      </c>
      <c r="BW121" s="899"/>
      <c r="BX121" s="899"/>
      <c r="BY121" s="899"/>
      <c r="BZ121" s="899"/>
      <c r="CA121" s="899" t="s">
        <v>445</v>
      </c>
      <c r="CB121" s="899"/>
      <c r="CC121" s="899"/>
      <c r="CD121" s="899"/>
      <c r="CE121" s="899"/>
      <c r="CF121" s="960" t="s">
        <v>445</v>
      </c>
      <c r="CG121" s="961"/>
      <c r="CH121" s="961"/>
      <c r="CI121" s="961"/>
      <c r="CJ121" s="961"/>
      <c r="CK121" s="954"/>
      <c r="CL121" s="940"/>
      <c r="CM121" s="940"/>
      <c r="CN121" s="940"/>
      <c r="CO121" s="941"/>
      <c r="CP121" s="920" t="s">
        <v>415</v>
      </c>
      <c r="CQ121" s="921"/>
      <c r="CR121" s="921"/>
      <c r="CS121" s="921"/>
      <c r="CT121" s="921"/>
      <c r="CU121" s="921"/>
      <c r="CV121" s="921"/>
      <c r="CW121" s="921"/>
      <c r="CX121" s="921"/>
      <c r="CY121" s="921"/>
      <c r="CZ121" s="921"/>
      <c r="DA121" s="921"/>
      <c r="DB121" s="921"/>
      <c r="DC121" s="921"/>
      <c r="DD121" s="921"/>
      <c r="DE121" s="921"/>
      <c r="DF121" s="922"/>
      <c r="DG121" s="898">
        <v>101156</v>
      </c>
      <c r="DH121" s="899"/>
      <c r="DI121" s="899"/>
      <c r="DJ121" s="899"/>
      <c r="DK121" s="899"/>
      <c r="DL121" s="899">
        <v>70652</v>
      </c>
      <c r="DM121" s="899"/>
      <c r="DN121" s="899"/>
      <c r="DO121" s="899"/>
      <c r="DP121" s="899"/>
      <c r="DQ121" s="899">
        <v>45952</v>
      </c>
      <c r="DR121" s="899"/>
      <c r="DS121" s="899"/>
      <c r="DT121" s="899"/>
      <c r="DU121" s="899"/>
      <c r="DV121" s="876">
        <v>2.6</v>
      </c>
      <c r="DW121" s="876"/>
      <c r="DX121" s="876"/>
      <c r="DY121" s="876"/>
      <c r="DZ121" s="877"/>
    </row>
    <row r="122" spans="1:130" s="247" customFormat="1" ht="26.25" customHeight="1" x14ac:dyDescent="0.15">
      <c r="A122" s="902"/>
      <c r="B122" s="903"/>
      <c r="C122" s="906" t="s">
        <v>462</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445</v>
      </c>
      <c r="AB122" s="862"/>
      <c r="AC122" s="862"/>
      <c r="AD122" s="862"/>
      <c r="AE122" s="863"/>
      <c r="AF122" s="864" t="s">
        <v>445</v>
      </c>
      <c r="AG122" s="862"/>
      <c r="AH122" s="862"/>
      <c r="AI122" s="862"/>
      <c r="AJ122" s="863"/>
      <c r="AK122" s="864" t="s">
        <v>445</v>
      </c>
      <c r="AL122" s="862"/>
      <c r="AM122" s="862"/>
      <c r="AN122" s="862"/>
      <c r="AO122" s="863"/>
      <c r="AP122" s="909" t="s">
        <v>445</v>
      </c>
      <c r="AQ122" s="910"/>
      <c r="AR122" s="910"/>
      <c r="AS122" s="910"/>
      <c r="AT122" s="911"/>
      <c r="AU122" s="971"/>
      <c r="AV122" s="972"/>
      <c r="AW122" s="972"/>
      <c r="AX122" s="972"/>
      <c r="AY122" s="973"/>
      <c r="AZ122" s="964" t="s">
        <v>482</v>
      </c>
      <c r="BA122" s="965"/>
      <c r="BB122" s="965"/>
      <c r="BC122" s="965"/>
      <c r="BD122" s="965"/>
      <c r="BE122" s="965"/>
      <c r="BF122" s="965"/>
      <c r="BG122" s="965"/>
      <c r="BH122" s="965"/>
      <c r="BI122" s="965"/>
      <c r="BJ122" s="965"/>
      <c r="BK122" s="965"/>
      <c r="BL122" s="965"/>
      <c r="BM122" s="965"/>
      <c r="BN122" s="965"/>
      <c r="BO122" s="965"/>
      <c r="BP122" s="966"/>
      <c r="BQ122" s="967">
        <v>3541786</v>
      </c>
      <c r="BR122" s="930"/>
      <c r="BS122" s="930"/>
      <c r="BT122" s="930"/>
      <c r="BU122" s="930"/>
      <c r="BV122" s="930">
        <v>3558198</v>
      </c>
      <c r="BW122" s="930"/>
      <c r="BX122" s="930"/>
      <c r="BY122" s="930"/>
      <c r="BZ122" s="930"/>
      <c r="CA122" s="930">
        <v>3578503</v>
      </c>
      <c r="CB122" s="930"/>
      <c r="CC122" s="930"/>
      <c r="CD122" s="930"/>
      <c r="CE122" s="930"/>
      <c r="CF122" s="931">
        <v>201.3</v>
      </c>
      <c r="CG122" s="932"/>
      <c r="CH122" s="932"/>
      <c r="CI122" s="932"/>
      <c r="CJ122" s="932"/>
      <c r="CK122" s="954"/>
      <c r="CL122" s="940"/>
      <c r="CM122" s="940"/>
      <c r="CN122" s="940"/>
      <c r="CO122" s="941"/>
      <c r="CP122" s="920" t="s">
        <v>483</v>
      </c>
      <c r="CQ122" s="921"/>
      <c r="CR122" s="921"/>
      <c r="CS122" s="921"/>
      <c r="CT122" s="921"/>
      <c r="CU122" s="921"/>
      <c r="CV122" s="921"/>
      <c r="CW122" s="921"/>
      <c r="CX122" s="921"/>
      <c r="CY122" s="921"/>
      <c r="CZ122" s="921"/>
      <c r="DA122" s="921"/>
      <c r="DB122" s="921"/>
      <c r="DC122" s="921"/>
      <c r="DD122" s="921"/>
      <c r="DE122" s="921"/>
      <c r="DF122" s="922"/>
      <c r="DG122" s="898" t="s">
        <v>445</v>
      </c>
      <c r="DH122" s="899"/>
      <c r="DI122" s="899"/>
      <c r="DJ122" s="899"/>
      <c r="DK122" s="899"/>
      <c r="DL122" s="899" t="s">
        <v>445</v>
      </c>
      <c r="DM122" s="899"/>
      <c r="DN122" s="899"/>
      <c r="DO122" s="899"/>
      <c r="DP122" s="899"/>
      <c r="DQ122" s="899" t="s">
        <v>445</v>
      </c>
      <c r="DR122" s="899"/>
      <c r="DS122" s="899"/>
      <c r="DT122" s="899"/>
      <c r="DU122" s="899"/>
      <c r="DV122" s="876" t="s">
        <v>445</v>
      </c>
      <c r="DW122" s="876"/>
      <c r="DX122" s="876"/>
      <c r="DY122" s="876"/>
      <c r="DZ122" s="877"/>
    </row>
    <row r="123" spans="1:130" s="247" customFormat="1" ht="26.25" customHeight="1" x14ac:dyDescent="0.15">
      <c r="A123" s="902"/>
      <c r="B123" s="903"/>
      <c r="C123" s="906" t="s">
        <v>468</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445</v>
      </c>
      <c r="AB123" s="862"/>
      <c r="AC123" s="862"/>
      <c r="AD123" s="862"/>
      <c r="AE123" s="863"/>
      <c r="AF123" s="864" t="s">
        <v>445</v>
      </c>
      <c r="AG123" s="862"/>
      <c r="AH123" s="862"/>
      <c r="AI123" s="862"/>
      <c r="AJ123" s="863"/>
      <c r="AK123" s="864" t="s">
        <v>445</v>
      </c>
      <c r="AL123" s="862"/>
      <c r="AM123" s="862"/>
      <c r="AN123" s="862"/>
      <c r="AO123" s="863"/>
      <c r="AP123" s="909" t="s">
        <v>445</v>
      </c>
      <c r="AQ123" s="910"/>
      <c r="AR123" s="910"/>
      <c r="AS123" s="910"/>
      <c r="AT123" s="911"/>
      <c r="AU123" s="974"/>
      <c r="AV123" s="975"/>
      <c r="AW123" s="975"/>
      <c r="AX123" s="975"/>
      <c r="AY123" s="975"/>
      <c r="AZ123" s="278" t="s">
        <v>189</v>
      </c>
      <c r="BA123" s="278"/>
      <c r="BB123" s="278"/>
      <c r="BC123" s="278"/>
      <c r="BD123" s="278"/>
      <c r="BE123" s="278"/>
      <c r="BF123" s="278"/>
      <c r="BG123" s="278"/>
      <c r="BH123" s="278"/>
      <c r="BI123" s="278"/>
      <c r="BJ123" s="278"/>
      <c r="BK123" s="278"/>
      <c r="BL123" s="278"/>
      <c r="BM123" s="278"/>
      <c r="BN123" s="278"/>
      <c r="BO123" s="962" t="s">
        <v>484</v>
      </c>
      <c r="BP123" s="963"/>
      <c r="BQ123" s="917">
        <v>7040450</v>
      </c>
      <c r="BR123" s="918"/>
      <c r="BS123" s="918"/>
      <c r="BT123" s="918"/>
      <c r="BU123" s="918"/>
      <c r="BV123" s="918">
        <v>7217117</v>
      </c>
      <c r="BW123" s="918"/>
      <c r="BX123" s="918"/>
      <c r="BY123" s="918"/>
      <c r="BZ123" s="918"/>
      <c r="CA123" s="918">
        <v>7655788</v>
      </c>
      <c r="CB123" s="918"/>
      <c r="CC123" s="918"/>
      <c r="CD123" s="918"/>
      <c r="CE123" s="918"/>
      <c r="CF123" s="828"/>
      <c r="CG123" s="829"/>
      <c r="CH123" s="829"/>
      <c r="CI123" s="829"/>
      <c r="CJ123" s="919"/>
      <c r="CK123" s="954"/>
      <c r="CL123" s="940"/>
      <c r="CM123" s="940"/>
      <c r="CN123" s="940"/>
      <c r="CO123" s="941"/>
      <c r="CP123" s="920" t="s">
        <v>485</v>
      </c>
      <c r="CQ123" s="921"/>
      <c r="CR123" s="921"/>
      <c r="CS123" s="921"/>
      <c r="CT123" s="921"/>
      <c r="CU123" s="921"/>
      <c r="CV123" s="921"/>
      <c r="CW123" s="921"/>
      <c r="CX123" s="921"/>
      <c r="CY123" s="921"/>
      <c r="CZ123" s="921"/>
      <c r="DA123" s="921"/>
      <c r="DB123" s="921"/>
      <c r="DC123" s="921"/>
      <c r="DD123" s="921"/>
      <c r="DE123" s="921"/>
      <c r="DF123" s="922"/>
      <c r="DG123" s="861" t="s">
        <v>137</v>
      </c>
      <c r="DH123" s="862"/>
      <c r="DI123" s="862"/>
      <c r="DJ123" s="862"/>
      <c r="DK123" s="863"/>
      <c r="DL123" s="864" t="s">
        <v>137</v>
      </c>
      <c r="DM123" s="862"/>
      <c r="DN123" s="862"/>
      <c r="DO123" s="862"/>
      <c r="DP123" s="863"/>
      <c r="DQ123" s="864" t="s">
        <v>137</v>
      </c>
      <c r="DR123" s="862"/>
      <c r="DS123" s="862"/>
      <c r="DT123" s="862"/>
      <c r="DU123" s="863"/>
      <c r="DV123" s="909" t="s">
        <v>137</v>
      </c>
      <c r="DW123" s="910"/>
      <c r="DX123" s="910"/>
      <c r="DY123" s="910"/>
      <c r="DZ123" s="911"/>
    </row>
    <row r="124" spans="1:130" s="247" customFormat="1" ht="26.25" customHeight="1" thickBot="1" x14ac:dyDescent="0.2">
      <c r="A124" s="902"/>
      <c r="B124" s="903"/>
      <c r="C124" s="906" t="s">
        <v>471</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137</v>
      </c>
      <c r="AB124" s="862"/>
      <c r="AC124" s="862"/>
      <c r="AD124" s="862"/>
      <c r="AE124" s="863"/>
      <c r="AF124" s="864" t="s">
        <v>137</v>
      </c>
      <c r="AG124" s="862"/>
      <c r="AH124" s="862"/>
      <c r="AI124" s="862"/>
      <c r="AJ124" s="863"/>
      <c r="AK124" s="864" t="s">
        <v>445</v>
      </c>
      <c r="AL124" s="862"/>
      <c r="AM124" s="862"/>
      <c r="AN124" s="862"/>
      <c r="AO124" s="863"/>
      <c r="AP124" s="909" t="s">
        <v>137</v>
      </c>
      <c r="AQ124" s="910"/>
      <c r="AR124" s="910"/>
      <c r="AS124" s="910"/>
      <c r="AT124" s="911"/>
      <c r="AU124" s="912" t="s">
        <v>486</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137</v>
      </c>
      <c r="BR124" s="916"/>
      <c r="BS124" s="916"/>
      <c r="BT124" s="916"/>
      <c r="BU124" s="916"/>
      <c r="BV124" s="916" t="s">
        <v>137</v>
      </c>
      <c r="BW124" s="916"/>
      <c r="BX124" s="916"/>
      <c r="BY124" s="916"/>
      <c r="BZ124" s="916"/>
      <c r="CA124" s="916" t="s">
        <v>137</v>
      </c>
      <c r="CB124" s="916"/>
      <c r="CC124" s="916"/>
      <c r="CD124" s="916"/>
      <c r="CE124" s="916"/>
      <c r="CF124" s="806"/>
      <c r="CG124" s="807"/>
      <c r="CH124" s="807"/>
      <c r="CI124" s="807"/>
      <c r="CJ124" s="947"/>
      <c r="CK124" s="955"/>
      <c r="CL124" s="955"/>
      <c r="CM124" s="955"/>
      <c r="CN124" s="955"/>
      <c r="CO124" s="956"/>
      <c r="CP124" s="920" t="s">
        <v>487</v>
      </c>
      <c r="CQ124" s="921"/>
      <c r="CR124" s="921"/>
      <c r="CS124" s="921"/>
      <c r="CT124" s="921"/>
      <c r="CU124" s="921"/>
      <c r="CV124" s="921"/>
      <c r="CW124" s="921"/>
      <c r="CX124" s="921"/>
      <c r="CY124" s="921"/>
      <c r="CZ124" s="921"/>
      <c r="DA124" s="921"/>
      <c r="DB124" s="921"/>
      <c r="DC124" s="921"/>
      <c r="DD124" s="921"/>
      <c r="DE124" s="921"/>
      <c r="DF124" s="922"/>
      <c r="DG124" s="844" t="s">
        <v>488</v>
      </c>
      <c r="DH124" s="845"/>
      <c r="DI124" s="845"/>
      <c r="DJ124" s="845"/>
      <c r="DK124" s="846"/>
      <c r="DL124" s="847" t="s">
        <v>489</v>
      </c>
      <c r="DM124" s="845"/>
      <c r="DN124" s="845"/>
      <c r="DO124" s="845"/>
      <c r="DP124" s="846"/>
      <c r="DQ124" s="847" t="s">
        <v>490</v>
      </c>
      <c r="DR124" s="845"/>
      <c r="DS124" s="845"/>
      <c r="DT124" s="845"/>
      <c r="DU124" s="846"/>
      <c r="DV124" s="933" t="s">
        <v>490</v>
      </c>
      <c r="DW124" s="934"/>
      <c r="DX124" s="934"/>
      <c r="DY124" s="934"/>
      <c r="DZ124" s="935"/>
    </row>
    <row r="125" spans="1:130" s="247" customFormat="1" ht="26.25" customHeight="1" x14ac:dyDescent="0.15">
      <c r="A125" s="902"/>
      <c r="B125" s="903"/>
      <c r="C125" s="906" t="s">
        <v>473</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490</v>
      </c>
      <c r="AB125" s="862"/>
      <c r="AC125" s="862"/>
      <c r="AD125" s="862"/>
      <c r="AE125" s="863"/>
      <c r="AF125" s="864" t="s">
        <v>488</v>
      </c>
      <c r="AG125" s="862"/>
      <c r="AH125" s="862"/>
      <c r="AI125" s="862"/>
      <c r="AJ125" s="863"/>
      <c r="AK125" s="864" t="s">
        <v>488</v>
      </c>
      <c r="AL125" s="862"/>
      <c r="AM125" s="862"/>
      <c r="AN125" s="862"/>
      <c r="AO125" s="863"/>
      <c r="AP125" s="909" t="s">
        <v>491</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492</v>
      </c>
      <c r="CL125" s="937"/>
      <c r="CM125" s="937"/>
      <c r="CN125" s="937"/>
      <c r="CO125" s="938"/>
      <c r="CP125" s="945" t="s">
        <v>493</v>
      </c>
      <c r="CQ125" s="890"/>
      <c r="CR125" s="890"/>
      <c r="CS125" s="890"/>
      <c r="CT125" s="890"/>
      <c r="CU125" s="890"/>
      <c r="CV125" s="890"/>
      <c r="CW125" s="890"/>
      <c r="CX125" s="890"/>
      <c r="CY125" s="890"/>
      <c r="CZ125" s="890"/>
      <c r="DA125" s="890"/>
      <c r="DB125" s="890"/>
      <c r="DC125" s="890"/>
      <c r="DD125" s="890"/>
      <c r="DE125" s="890"/>
      <c r="DF125" s="891"/>
      <c r="DG125" s="946" t="s">
        <v>137</v>
      </c>
      <c r="DH125" s="927"/>
      <c r="DI125" s="927"/>
      <c r="DJ125" s="927"/>
      <c r="DK125" s="927"/>
      <c r="DL125" s="927" t="s">
        <v>488</v>
      </c>
      <c r="DM125" s="927"/>
      <c r="DN125" s="927"/>
      <c r="DO125" s="927"/>
      <c r="DP125" s="927"/>
      <c r="DQ125" s="927" t="s">
        <v>490</v>
      </c>
      <c r="DR125" s="927"/>
      <c r="DS125" s="927"/>
      <c r="DT125" s="927"/>
      <c r="DU125" s="927"/>
      <c r="DV125" s="928" t="s">
        <v>490</v>
      </c>
      <c r="DW125" s="928"/>
      <c r="DX125" s="928"/>
      <c r="DY125" s="928"/>
      <c r="DZ125" s="929"/>
    </row>
    <row r="126" spans="1:130" s="247" customFormat="1" ht="26.25" customHeight="1" thickBot="1" x14ac:dyDescent="0.2">
      <c r="A126" s="902"/>
      <c r="B126" s="903"/>
      <c r="C126" s="906" t="s">
        <v>475</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451</v>
      </c>
      <c r="AB126" s="862"/>
      <c r="AC126" s="862"/>
      <c r="AD126" s="862"/>
      <c r="AE126" s="863"/>
      <c r="AF126" s="864" t="s">
        <v>490</v>
      </c>
      <c r="AG126" s="862"/>
      <c r="AH126" s="862"/>
      <c r="AI126" s="862"/>
      <c r="AJ126" s="863"/>
      <c r="AK126" s="864" t="s">
        <v>445</v>
      </c>
      <c r="AL126" s="862"/>
      <c r="AM126" s="862"/>
      <c r="AN126" s="862"/>
      <c r="AO126" s="863"/>
      <c r="AP126" s="909" t="s">
        <v>451</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494</v>
      </c>
      <c r="CQ126" s="832"/>
      <c r="CR126" s="832"/>
      <c r="CS126" s="832"/>
      <c r="CT126" s="832"/>
      <c r="CU126" s="832"/>
      <c r="CV126" s="832"/>
      <c r="CW126" s="832"/>
      <c r="CX126" s="832"/>
      <c r="CY126" s="832"/>
      <c r="CZ126" s="832"/>
      <c r="DA126" s="832"/>
      <c r="DB126" s="832"/>
      <c r="DC126" s="832"/>
      <c r="DD126" s="832"/>
      <c r="DE126" s="832"/>
      <c r="DF126" s="833"/>
      <c r="DG126" s="898" t="s">
        <v>451</v>
      </c>
      <c r="DH126" s="899"/>
      <c r="DI126" s="899"/>
      <c r="DJ126" s="899"/>
      <c r="DK126" s="899"/>
      <c r="DL126" s="899" t="s">
        <v>490</v>
      </c>
      <c r="DM126" s="899"/>
      <c r="DN126" s="899"/>
      <c r="DO126" s="899"/>
      <c r="DP126" s="899"/>
      <c r="DQ126" s="899" t="s">
        <v>137</v>
      </c>
      <c r="DR126" s="899"/>
      <c r="DS126" s="899"/>
      <c r="DT126" s="899"/>
      <c r="DU126" s="899"/>
      <c r="DV126" s="876" t="s">
        <v>490</v>
      </c>
      <c r="DW126" s="876"/>
      <c r="DX126" s="876"/>
      <c r="DY126" s="876"/>
      <c r="DZ126" s="877"/>
    </row>
    <row r="127" spans="1:130" s="247" customFormat="1" ht="26.25" customHeight="1" x14ac:dyDescent="0.15">
      <c r="A127" s="904"/>
      <c r="B127" s="905"/>
      <c r="C127" s="923" t="s">
        <v>495</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451</v>
      </c>
      <c r="AB127" s="862"/>
      <c r="AC127" s="862"/>
      <c r="AD127" s="862"/>
      <c r="AE127" s="863"/>
      <c r="AF127" s="864" t="s">
        <v>137</v>
      </c>
      <c r="AG127" s="862"/>
      <c r="AH127" s="862"/>
      <c r="AI127" s="862"/>
      <c r="AJ127" s="863"/>
      <c r="AK127" s="864" t="s">
        <v>490</v>
      </c>
      <c r="AL127" s="862"/>
      <c r="AM127" s="862"/>
      <c r="AN127" s="862"/>
      <c r="AO127" s="863"/>
      <c r="AP127" s="909" t="s">
        <v>488</v>
      </c>
      <c r="AQ127" s="910"/>
      <c r="AR127" s="910"/>
      <c r="AS127" s="910"/>
      <c r="AT127" s="911"/>
      <c r="AU127" s="283"/>
      <c r="AV127" s="283"/>
      <c r="AW127" s="283"/>
      <c r="AX127" s="926" t="s">
        <v>496</v>
      </c>
      <c r="AY127" s="894"/>
      <c r="AZ127" s="894"/>
      <c r="BA127" s="894"/>
      <c r="BB127" s="894"/>
      <c r="BC127" s="894"/>
      <c r="BD127" s="894"/>
      <c r="BE127" s="895"/>
      <c r="BF127" s="893" t="s">
        <v>497</v>
      </c>
      <c r="BG127" s="894"/>
      <c r="BH127" s="894"/>
      <c r="BI127" s="894"/>
      <c r="BJ127" s="894"/>
      <c r="BK127" s="894"/>
      <c r="BL127" s="895"/>
      <c r="BM127" s="893" t="s">
        <v>498</v>
      </c>
      <c r="BN127" s="894"/>
      <c r="BO127" s="894"/>
      <c r="BP127" s="894"/>
      <c r="BQ127" s="894"/>
      <c r="BR127" s="894"/>
      <c r="BS127" s="895"/>
      <c r="BT127" s="893" t="s">
        <v>499</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500</v>
      </c>
      <c r="CQ127" s="832"/>
      <c r="CR127" s="832"/>
      <c r="CS127" s="832"/>
      <c r="CT127" s="832"/>
      <c r="CU127" s="832"/>
      <c r="CV127" s="832"/>
      <c r="CW127" s="832"/>
      <c r="CX127" s="832"/>
      <c r="CY127" s="832"/>
      <c r="CZ127" s="832"/>
      <c r="DA127" s="832"/>
      <c r="DB127" s="832"/>
      <c r="DC127" s="832"/>
      <c r="DD127" s="832"/>
      <c r="DE127" s="832"/>
      <c r="DF127" s="833"/>
      <c r="DG127" s="898" t="s">
        <v>490</v>
      </c>
      <c r="DH127" s="899"/>
      <c r="DI127" s="899"/>
      <c r="DJ127" s="899"/>
      <c r="DK127" s="899"/>
      <c r="DL127" s="899" t="s">
        <v>490</v>
      </c>
      <c r="DM127" s="899"/>
      <c r="DN127" s="899"/>
      <c r="DO127" s="899"/>
      <c r="DP127" s="899"/>
      <c r="DQ127" s="899" t="s">
        <v>490</v>
      </c>
      <c r="DR127" s="899"/>
      <c r="DS127" s="899"/>
      <c r="DT127" s="899"/>
      <c r="DU127" s="899"/>
      <c r="DV127" s="876" t="s">
        <v>490</v>
      </c>
      <c r="DW127" s="876"/>
      <c r="DX127" s="876"/>
      <c r="DY127" s="876"/>
      <c r="DZ127" s="877"/>
    </row>
    <row r="128" spans="1:130" s="247" customFormat="1" ht="26.25" customHeight="1" thickBot="1" x14ac:dyDescent="0.2">
      <c r="A128" s="878" t="s">
        <v>501</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502</v>
      </c>
      <c r="X128" s="880"/>
      <c r="Y128" s="880"/>
      <c r="Z128" s="881"/>
      <c r="AA128" s="882" t="s">
        <v>444</v>
      </c>
      <c r="AB128" s="883"/>
      <c r="AC128" s="883"/>
      <c r="AD128" s="883"/>
      <c r="AE128" s="884"/>
      <c r="AF128" s="885" t="s">
        <v>444</v>
      </c>
      <c r="AG128" s="883"/>
      <c r="AH128" s="883"/>
      <c r="AI128" s="883"/>
      <c r="AJ128" s="884"/>
      <c r="AK128" s="885" t="s">
        <v>451</v>
      </c>
      <c r="AL128" s="883"/>
      <c r="AM128" s="883"/>
      <c r="AN128" s="883"/>
      <c r="AO128" s="884"/>
      <c r="AP128" s="886"/>
      <c r="AQ128" s="887"/>
      <c r="AR128" s="887"/>
      <c r="AS128" s="887"/>
      <c r="AT128" s="888"/>
      <c r="AU128" s="283"/>
      <c r="AV128" s="283"/>
      <c r="AW128" s="283"/>
      <c r="AX128" s="889" t="s">
        <v>503</v>
      </c>
      <c r="AY128" s="890"/>
      <c r="AZ128" s="890"/>
      <c r="BA128" s="890"/>
      <c r="BB128" s="890"/>
      <c r="BC128" s="890"/>
      <c r="BD128" s="890"/>
      <c r="BE128" s="891"/>
      <c r="BF128" s="868" t="s">
        <v>490</v>
      </c>
      <c r="BG128" s="869"/>
      <c r="BH128" s="869"/>
      <c r="BI128" s="869"/>
      <c r="BJ128" s="869"/>
      <c r="BK128" s="869"/>
      <c r="BL128" s="892"/>
      <c r="BM128" s="868">
        <v>15</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504</v>
      </c>
      <c r="CQ128" s="810"/>
      <c r="CR128" s="810"/>
      <c r="CS128" s="810"/>
      <c r="CT128" s="810"/>
      <c r="CU128" s="810"/>
      <c r="CV128" s="810"/>
      <c r="CW128" s="810"/>
      <c r="CX128" s="810"/>
      <c r="CY128" s="810"/>
      <c r="CZ128" s="810"/>
      <c r="DA128" s="810"/>
      <c r="DB128" s="810"/>
      <c r="DC128" s="810"/>
      <c r="DD128" s="810"/>
      <c r="DE128" s="810"/>
      <c r="DF128" s="811"/>
      <c r="DG128" s="872" t="s">
        <v>445</v>
      </c>
      <c r="DH128" s="873"/>
      <c r="DI128" s="873"/>
      <c r="DJ128" s="873"/>
      <c r="DK128" s="873"/>
      <c r="DL128" s="873" t="s">
        <v>445</v>
      </c>
      <c r="DM128" s="873"/>
      <c r="DN128" s="873"/>
      <c r="DO128" s="873"/>
      <c r="DP128" s="873"/>
      <c r="DQ128" s="873" t="s">
        <v>459</v>
      </c>
      <c r="DR128" s="873"/>
      <c r="DS128" s="873"/>
      <c r="DT128" s="873"/>
      <c r="DU128" s="873"/>
      <c r="DV128" s="874" t="s">
        <v>490</v>
      </c>
      <c r="DW128" s="874"/>
      <c r="DX128" s="874"/>
      <c r="DY128" s="874"/>
      <c r="DZ128" s="875"/>
    </row>
    <row r="129" spans="1:131" s="247" customFormat="1" ht="26.25" customHeight="1" x14ac:dyDescent="0.15">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505</v>
      </c>
      <c r="X129" s="859"/>
      <c r="Y129" s="859"/>
      <c r="Z129" s="860"/>
      <c r="AA129" s="861">
        <v>2093494</v>
      </c>
      <c r="AB129" s="862"/>
      <c r="AC129" s="862"/>
      <c r="AD129" s="862"/>
      <c r="AE129" s="863"/>
      <c r="AF129" s="864">
        <v>2072752</v>
      </c>
      <c r="AG129" s="862"/>
      <c r="AH129" s="862"/>
      <c r="AI129" s="862"/>
      <c r="AJ129" s="863"/>
      <c r="AK129" s="864">
        <v>2053767</v>
      </c>
      <c r="AL129" s="862"/>
      <c r="AM129" s="862"/>
      <c r="AN129" s="862"/>
      <c r="AO129" s="863"/>
      <c r="AP129" s="865"/>
      <c r="AQ129" s="866"/>
      <c r="AR129" s="866"/>
      <c r="AS129" s="866"/>
      <c r="AT129" s="867"/>
      <c r="AU129" s="285"/>
      <c r="AV129" s="285"/>
      <c r="AW129" s="285"/>
      <c r="AX129" s="831" t="s">
        <v>506</v>
      </c>
      <c r="AY129" s="832"/>
      <c r="AZ129" s="832"/>
      <c r="BA129" s="832"/>
      <c r="BB129" s="832"/>
      <c r="BC129" s="832"/>
      <c r="BD129" s="832"/>
      <c r="BE129" s="833"/>
      <c r="BF129" s="851" t="s">
        <v>444</v>
      </c>
      <c r="BG129" s="852"/>
      <c r="BH129" s="852"/>
      <c r="BI129" s="852"/>
      <c r="BJ129" s="852"/>
      <c r="BK129" s="852"/>
      <c r="BL129" s="853"/>
      <c r="BM129" s="851">
        <v>20</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507</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508</v>
      </c>
      <c r="X130" s="859"/>
      <c r="Y130" s="859"/>
      <c r="Z130" s="860"/>
      <c r="AA130" s="861">
        <v>295219</v>
      </c>
      <c r="AB130" s="862"/>
      <c r="AC130" s="862"/>
      <c r="AD130" s="862"/>
      <c r="AE130" s="863"/>
      <c r="AF130" s="864">
        <v>275290</v>
      </c>
      <c r="AG130" s="862"/>
      <c r="AH130" s="862"/>
      <c r="AI130" s="862"/>
      <c r="AJ130" s="863"/>
      <c r="AK130" s="864">
        <v>276447</v>
      </c>
      <c r="AL130" s="862"/>
      <c r="AM130" s="862"/>
      <c r="AN130" s="862"/>
      <c r="AO130" s="863"/>
      <c r="AP130" s="865"/>
      <c r="AQ130" s="866"/>
      <c r="AR130" s="866"/>
      <c r="AS130" s="866"/>
      <c r="AT130" s="867"/>
      <c r="AU130" s="285"/>
      <c r="AV130" s="285"/>
      <c r="AW130" s="285"/>
      <c r="AX130" s="831" t="s">
        <v>509</v>
      </c>
      <c r="AY130" s="832"/>
      <c r="AZ130" s="832"/>
      <c r="BA130" s="832"/>
      <c r="BB130" s="832"/>
      <c r="BC130" s="832"/>
      <c r="BD130" s="832"/>
      <c r="BE130" s="833"/>
      <c r="BF130" s="834">
        <v>3.2</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510</v>
      </c>
      <c r="X131" s="842"/>
      <c r="Y131" s="842"/>
      <c r="Z131" s="843"/>
      <c r="AA131" s="844">
        <v>1798275</v>
      </c>
      <c r="AB131" s="845"/>
      <c r="AC131" s="845"/>
      <c r="AD131" s="845"/>
      <c r="AE131" s="846"/>
      <c r="AF131" s="847">
        <v>1797462</v>
      </c>
      <c r="AG131" s="845"/>
      <c r="AH131" s="845"/>
      <c r="AI131" s="845"/>
      <c r="AJ131" s="846"/>
      <c r="AK131" s="847">
        <v>1777320</v>
      </c>
      <c r="AL131" s="845"/>
      <c r="AM131" s="845"/>
      <c r="AN131" s="845"/>
      <c r="AO131" s="846"/>
      <c r="AP131" s="848"/>
      <c r="AQ131" s="849"/>
      <c r="AR131" s="849"/>
      <c r="AS131" s="849"/>
      <c r="AT131" s="850"/>
      <c r="AU131" s="285"/>
      <c r="AV131" s="285"/>
      <c r="AW131" s="285"/>
      <c r="AX131" s="809" t="s">
        <v>511</v>
      </c>
      <c r="AY131" s="810"/>
      <c r="AZ131" s="810"/>
      <c r="BA131" s="810"/>
      <c r="BB131" s="810"/>
      <c r="BC131" s="810"/>
      <c r="BD131" s="810"/>
      <c r="BE131" s="811"/>
      <c r="BF131" s="812" t="s">
        <v>137</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512</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513</v>
      </c>
      <c r="W132" s="822"/>
      <c r="X132" s="822"/>
      <c r="Y132" s="822"/>
      <c r="Z132" s="823"/>
      <c r="AA132" s="824">
        <v>1.629895316</v>
      </c>
      <c r="AB132" s="825"/>
      <c r="AC132" s="825"/>
      <c r="AD132" s="825"/>
      <c r="AE132" s="826"/>
      <c r="AF132" s="827">
        <v>3.4815200540000002</v>
      </c>
      <c r="AG132" s="825"/>
      <c r="AH132" s="825"/>
      <c r="AI132" s="825"/>
      <c r="AJ132" s="826"/>
      <c r="AK132" s="827">
        <v>4.6898701420000002</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514</v>
      </c>
      <c r="W133" s="801"/>
      <c r="X133" s="801"/>
      <c r="Y133" s="801"/>
      <c r="Z133" s="802"/>
      <c r="AA133" s="803">
        <v>2.7</v>
      </c>
      <c r="AB133" s="804"/>
      <c r="AC133" s="804"/>
      <c r="AD133" s="804"/>
      <c r="AE133" s="805"/>
      <c r="AF133" s="803">
        <v>2.5</v>
      </c>
      <c r="AG133" s="804"/>
      <c r="AH133" s="804"/>
      <c r="AI133" s="804"/>
      <c r="AJ133" s="805"/>
      <c r="AK133" s="803">
        <v>3.2</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sheetData>
  <sheetProtection algorithmName="SHA-512" hashValue="4gZfirt8PgfQcCUSjVmDrMO+25cyZcmh7Qmb7cZGsHBuePZ4HXukrBbhIRscAUu8fe3WUqO8h01DgePZxlS/2w==" saltValue="UAqEElZ+vv/iyJYyw91cw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P1" zoomScale="85" zoomScaleNormal="85" zoomScaleSheetLayoutView="85" workbookViewId="0">
      <selection activeCell="J49" sqref="J49"/>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515</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4E+g3FnkUjluRc+vD+WdMD3v5oy2H7X7tYpQmKDml0l0RBVHtoKPfib0VOtdlfakLNBYGM55kxiTJ6J9fs/nYQ==" saltValue="kA57pdRJubpEnu8I+hJG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22" zoomScaleNormal="100" zoomScaleSheetLayoutView="55" workbookViewId="0">
      <selection activeCell="J49" sqref="J49"/>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RE5whOVrWENOLWzI0XkOyeWJSzzCG6QXYMDoo/ePYbaW/4JYuFVJ21ChvV95QTxdR8eKD+tZFYiv3up9wRr6w==" saltValue="Cy1V5MEbEEXXHabkPqmTG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0" zoomScaleSheetLayoutView="70" workbookViewId="0">
      <selection activeCell="J49" sqref="J49"/>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517</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7" t="s">
        <v>518</v>
      </c>
      <c r="AP7" s="304"/>
      <c r="AQ7" s="305" t="s">
        <v>519</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8"/>
      <c r="AP8" s="310" t="s">
        <v>520</v>
      </c>
      <c r="AQ8" s="311" t="s">
        <v>521</v>
      </c>
      <c r="AR8" s="312" t="s">
        <v>522</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1" t="s">
        <v>523</v>
      </c>
      <c r="AL9" s="1232"/>
      <c r="AM9" s="1232"/>
      <c r="AN9" s="1233"/>
      <c r="AO9" s="313">
        <v>576586</v>
      </c>
      <c r="AP9" s="313">
        <v>92151</v>
      </c>
      <c r="AQ9" s="314">
        <v>114878</v>
      </c>
      <c r="AR9" s="315">
        <v>-19.8</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1" t="s">
        <v>524</v>
      </c>
      <c r="AL10" s="1232"/>
      <c r="AM10" s="1232"/>
      <c r="AN10" s="1233"/>
      <c r="AO10" s="316">
        <v>48454</v>
      </c>
      <c r="AP10" s="316">
        <v>7744</v>
      </c>
      <c r="AQ10" s="317">
        <v>13315</v>
      </c>
      <c r="AR10" s="318">
        <v>-41.8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1" t="s">
        <v>525</v>
      </c>
      <c r="AL11" s="1232"/>
      <c r="AM11" s="1232"/>
      <c r="AN11" s="1233"/>
      <c r="AO11" s="316">
        <v>6112</v>
      </c>
      <c r="AP11" s="316">
        <v>977</v>
      </c>
      <c r="AQ11" s="317">
        <v>14277</v>
      </c>
      <c r="AR11" s="318">
        <v>-93.2</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1" t="s">
        <v>526</v>
      </c>
      <c r="AL12" s="1232"/>
      <c r="AM12" s="1232"/>
      <c r="AN12" s="1233"/>
      <c r="AO12" s="316" t="s">
        <v>527</v>
      </c>
      <c r="AP12" s="316" t="s">
        <v>527</v>
      </c>
      <c r="AQ12" s="317">
        <v>1942</v>
      </c>
      <c r="AR12" s="318" t="s">
        <v>527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1" t="s">
        <v>528</v>
      </c>
      <c r="AL13" s="1232"/>
      <c r="AM13" s="1232"/>
      <c r="AN13" s="1233"/>
      <c r="AO13" s="316" t="s">
        <v>527</v>
      </c>
      <c r="AP13" s="316" t="s">
        <v>527</v>
      </c>
      <c r="AQ13" s="317" t="s">
        <v>527</v>
      </c>
      <c r="AR13" s="318" t="s">
        <v>527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1" t="s">
        <v>529</v>
      </c>
      <c r="AL14" s="1232"/>
      <c r="AM14" s="1232"/>
      <c r="AN14" s="1233"/>
      <c r="AO14" s="316">
        <v>13180</v>
      </c>
      <c r="AP14" s="316">
        <v>2106</v>
      </c>
      <c r="AQ14" s="317">
        <v>4702</v>
      </c>
      <c r="AR14" s="318">
        <v>-55.2</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1" t="s">
        <v>530</v>
      </c>
      <c r="AL15" s="1232"/>
      <c r="AM15" s="1232"/>
      <c r="AN15" s="1233"/>
      <c r="AO15" s="316">
        <v>15105</v>
      </c>
      <c r="AP15" s="316">
        <v>2414</v>
      </c>
      <c r="AQ15" s="317">
        <v>3059</v>
      </c>
      <c r="AR15" s="318">
        <v>-21.1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4" t="s">
        <v>531</v>
      </c>
      <c r="AL16" s="1235"/>
      <c r="AM16" s="1235"/>
      <c r="AN16" s="1236"/>
      <c r="AO16" s="316">
        <v>-52940</v>
      </c>
      <c r="AP16" s="316">
        <v>-8461</v>
      </c>
      <c r="AQ16" s="317">
        <v>-10160</v>
      </c>
      <c r="AR16" s="318">
        <v>-16.7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4" t="s">
        <v>189</v>
      </c>
      <c r="AL17" s="1235"/>
      <c r="AM17" s="1235"/>
      <c r="AN17" s="1236"/>
      <c r="AO17" s="316">
        <v>606497</v>
      </c>
      <c r="AP17" s="316">
        <v>96931</v>
      </c>
      <c r="AQ17" s="317">
        <v>142011</v>
      </c>
      <c r="AR17" s="318">
        <v>-31.7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532</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533</v>
      </c>
      <c r="AP20" s="324" t="s">
        <v>534</v>
      </c>
      <c r="AQ20" s="325" t="s">
        <v>535</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8" t="s">
        <v>536</v>
      </c>
      <c r="AL21" s="1229"/>
      <c r="AM21" s="1229"/>
      <c r="AN21" s="1230"/>
      <c r="AO21" s="328">
        <v>9.43</v>
      </c>
      <c r="AP21" s="329">
        <v>13.22</v>
      </c>
      <c r="AQ21" s="330">
        <v>-3.79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8" t="s">
        <v>537</v>
      </c>
      <c r="AL22" s="1229"/>
      <c r="AM22" s="1229"/>
      <c r="AN22" s="1230"/>
      <c r="AO22" s="333">
        <v>97.4</v>
      </c>
      <c r="AP22" s="334">
        <v>95.9</v>
      </c>
      <c r="AQ22" s="335">
        <v>1.5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540</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7" t="s">
        <v>518</v>
      </c>
      <c r="AP30" s="304"/>
      <c r="AQ30" s="305" t="s">
        <v>519</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8"/>
      <c r="AP31" s="310" t="s">
        <v>520</v>
      </c>
      <c r="AQ31" s="311" t="s">
        <v>521</v>
      </c>
      <c r="AR31" s="312" t="s">
        <v>522</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9" t="s">
        <v>541</v>
      </c>
      <c r="AL32" s="1220"/>
      <c r="AM32" s="1220"/>
      <c r="AN32" s="1221"/>
      <c r="AO32" s="343">
        <v>178145</v>
      </c>
      <c r="AP32" s="343">
        <v>28471</v>
      </c>
      <c r="AQ32" s="344">
        <v>72897</v>
      </c>
      <c r="AR32" s="345">
        <v>-60.9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9" t="s">
        <v>542</v>
      </c>
      <c r="AL33" s="1220"/>
      <c r="AM33" s="1220"/>
      <c r="AN33" s="1221"/>
      <c r="AO33" s="343" t="s">
        <v>527</v>
      </c>
      <c r="AP33" s="343" t="s">
        <v>527</v>
      </c>
      <c r="AQ33" s="344" t="s">
        <v>527</v>
      </c>
      <c r="AR33" s="345" t="s">
        <v>527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9" t="s">
        <v>543</v>
      </c>
      <c r="AL34" s="1220"/>
      <c r="AM34" s="1220"/>
      <c r="AN34" s="1221"/>
      <c r="AO34" s="343" t="s">
        <v>527</v>
      </c>
      <c r="AP34" s="343" t="s">
        <v>527</v>
      </c>
      <c r="AQ34" s="344">
        <v>43</v>
      </c>
      <c r="AR34" s="345" t="s">
        <v>527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9" t="s">
        <v>544</v>
      </c>
      <c r="AL35" s="1220"/>
      <c r="AM35" s="1220"/>
      <c r="AN35" s="1221"/>
      <c r="AO35" s="343">
        <v>180727</v>
      </c>
      <c r="AP35" s="343">
        <v>28884</v>
      </c>
      <c r="AQ35" s="344">
        <v>23889</v>
      </c>
      <c r="AR35" s="345">
        <v>20.9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9" t="s">
        <v>545</v>
      </c>
      <c r="AL36" s="1220"/>
      <c r="AM36" s="1220"/>
      <c r="AN36" s="1221"/>
      <c r="AO36" s="343">
        <v>929</v>
      </c>
      <c r="AP36" s="343">
        <v>148</v>
      </c>
      <c r="AQ36" s="344">
        <v>3700</v>
      </c>
      <c r="AR36" s="345">
        <v>-96</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9" t="s">
        <v>546</v>
      </c>
      <c r="AL37" s="1220"/>
      <c r="AM37" s="1220"/>
      <c r="AN37" s="1221"/>
      <c r="AO37" s="343" t="s">
        <v>527</v>
      </c>
      <c r="AP37" s="343" t="s">
        <v>527</v>
      </c>
      <c r="AQ37" s="344">
        <v>740</v>
      </c>
      <c r="AR37" s="345" t="s">
        <v>527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2" t="s">
        <v>547</v>
      </c>
      <c r="AL38" s="1223"/>
      <c r="AM38" s="1223"/>
      <c r="AN38" s="1224"/>
      <c r="AO38" s="346" t="s">
        <v>527</v>
      </c>
      <c r="AP38" s="346" t="s">
        <v>527</v>
      </c>
      <c r="AQ38" s="347">
        <v>3</v>
      </c>
      <c r="AR38" s="335" t="s">
        <v>527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2" t="s">
        <v>548</v>
      </c>
      <c r="AL39" s="1223"/>
      <c r="AM39" s="1223"/>
      <c r="AN39" s="1224"/>
      <c r="AO39" s="343" t="s">
        <v>527</v>
      </c>
      <c r="AP39" s="343" t="s">
        <v>527</v>
      </c>
      <c r="AQ39" s="344">
        <v>-2140</v>
      </c>
      <c r="AR39" s="345" t="s">
        <v>527</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9" t="s">
        <v>549</v>
      </c>
      <c r="AL40" s="1220"/>
      <c r="AM40" s="1220"/>
      <c r="AN40" s="1221"/>
      <c r="AO40" s="343">
        <v>-276447</v>
      </c>
      <c r="AP40" s="343">
        <v>-44182</v>
      </c>
      <c r="AQ40" s="344">
        <v>-70880</v>
      </c>
      <c r="AR40" s="345">
        <v>-37.700000000000003</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5" t="s">
        <v>303</v>
      </c>
      <c r="AL41" s="1226"/>
      <c r="AM41" s="1226"/>
      <c r="AN41" s="1227"/>
      <c r="AO41" s="343">
        <v>83354</v>
      </c>
      <c r="AP41" s="343">
        <v>13322</v>
      </c>
      <c r="AQ41" s="344">
        <v>28253</v>
      </c>
      <c r="AR41" s="345">
        <v>-52.8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550</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552</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2" t="s">
        <v>518</v>
      </c>
      <c r="AN49" s="1214" t="s">
        <v>553</v>
      </c>
      <c r="AO49" s="1215"/>
      <c r="AP49" s="1215"/>
      <c r="AQ49" s="1215"/>
      <c r="AR49" s="121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3"/>
      <c r="AN50" s="359" t="s">
        <v>554</v>
      </c>
      <c r="AO50" s="360" t="s">
        <v>555</v>
      </c>
      <c r="AP50" s="361" t="s">
        <v>556</v>
      </c>
      <c r="AQ50" s="362" t="s">
        <v>557</v>
      </c>
      <c r="AR50" s="363" t="s">
        <v>558</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559</v>
      </c>
      <c r="AL51" s="356"/>
      <c r="AM51" s="364">
        <v>455864</v>
      </c>
      <c r="AN51" s="365">
        <v>70797</v>
      </c>
      <c r="AO51" s="366">
        <v>168.8</v>
      </c>
      <c r="AP51" s="367">
        <v>128611</v>
      </c>
      <c r="AQ51" s="368">
        <v>0.1</v>
      </c>
      <c r="AR51" s="369">
        <v>168.7</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560</v>
      </c>
      <c r="AM52" s="372">
        <v>264265</v>
      </c>
      <c r="AN52" s="373">
        <v>41041</v>
      </c>
      <c r="AO52" s="374">
        <v>156.1</v>
      </c>
      <c r="AP52" s="375">
        <v>61552</v>
      </c>
      <c r="AQ52" s="376">
        <v>-1.9</v>
      </c>
      <c r="AR52" s="377">
        <v>158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561</v>
      </c>
      <c r="AL53" s="356"/>
      <c r="AM53" s="364">
        <v>1557071</v>
      </c>
      <c r="AN53" s="365">
        <v>241145</v>
      </c>
      <c r="AO53" s="366">
        <v>240.6</v>
      </c>
      <c r="AP53" s="367">
        <v>138651</v>
      </c>
      <c r="AQ53" s="368">
        <v>7.8</v>
      </c>
      <c r="AR53" s="369">
        <v>232.8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560</v>
      </c>
      <c r="AM54" s="372">
        <v>1334291</v>
      </c>
      <c r="AN54" s="373">
        <v>206643</v>
      </c>
      <c r="AO54" s="374">
        <v>403.5</v>
      </c>
      <c r="AP54" s="375">
        <v>71211</v>
      </c>
      <c r="AQ54" s="376">
        <v>15.7</v>
      </c>
      <c r="AR54" s="377">
        <v>387.8</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562</v>
      </c>
      <c r="AL55" s="356"/>
      <c r="AM55" s="364">
        <v>1474259</v>
      </c>
      <c r="AN55" s="365">
        <v>230281</v>
      </c>
      <c r="AO55" s="366">
        <v>-4.5</v>
      </c>
      <c r="AP55" s="367">
        <v>122882</v>
      </c>
      <c r="AQ55" s="368">
        <v>-11.4</v>
      </c>
      <c r="AR55" s="369">
        <v>6.9</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560</v>
      </c>
      <c r="AM56" s="372">
        <v>1003382</v>
      </c>
      <c r="AN56" s="373">
        <v>156729</v>
      </c>
      <c r="AO56" s="374">
        <v>-24.2</v>
      </c>
      <c r="AP56" s="375">
        <v>65785</v>
      </c>
      <c r="AQ56" s="376">
        <v>-7.6</v>
      </c>
      <c r="AR56" s="377">
        <v>-16.600000000000001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563</v>
      </c>
      <c r="AL57" s="356"/>
      <c r="AM57" s="364">
        <v>332097</v>
      </c>
      <c r="AN57" s="365">
        <v>52605</v>
      </c>
      <c r="AO57" s="366">
        <v>-77.2</v>
      </c>
      <c r="AP57" s="367">
        <v>114790</v>
      </c>
      <c r="AQ57" s="368">
        <v>-6.6</v>
      </c>
      <c r="AR57" s="369">
        <v>-70.599999999999994</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560</v>
      </c>
      <c r="AM58" s="372">
        <v>67361</v>
      </c>
      <c r="AN58" s="373">
        <v>10670</v>
      </c>
      <c r="AO58" s="374">
        <v>-93.2</v>
      </c>
      <c r="AP58" s="375">
        <v>55601</v>
      </c>
      <c r="AQ58" s="376">
        <v>-15.5</v>
      </c>
      <c r="AR58" s="377">
        <v>-77.7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564</v>
      </c>
      <c r="AL59" s="356"/>
      <c r="AM59" s="364">
        <v>243595</v>
      </c>
      <c r="AN59" s="365">
        <v>38932</v>
      </c>
      <c r="AO59" s="366">
        <v>-26</v>
      </c>
      <c r="AP59" s="367">
        <v>126262</v>
      </c>
      <c r="AQ59" s="368">
        <v>10</v>
      </c>
      <c r="AR59" s="369">
        <v>-36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560</v>
      </c>
      <c r="AM60" s="372">
        <v>89561</v>
      </c>
      <c r="AN60" s="373">
        <v>14314</v>
      </c>
      <c r="AO60" s="374">
        <v>34.200000000000003</v>
      </c>
      <c r="AP60" s="375">
        <v>56769</v>
      </c>
      <c r="AQ60" s="376">
        <v>2.1</v>
      </c>
      <c r="AR60" s="377">
        <v>32.1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565</v>
      </c>
      <c r="AL61" s="378"/>
      <c r="AM61" s="379">
        <v>812577</v>
      </c>
      <c r="AN61" s="380">
        <v>126752</v>
      </c>
      <c r="AO61" s="381">
        <v>60.3</v>
      </c>
      <c r="AP61" s="382">
        <v>126239</v>
      </c>
      <c r="AQ61" s="383">
        <v>0</v>
      </c>
      <c r="AR61" s="369">
        <v>60.3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560</v>
      </c>
      <c r="AM62" s="372">
        <v>551772</v>
      </c>
      <c r="AN62" s="373">
        <v>85879</v>
      </c>
      <c r="AO62" s="374">
        <v>95.3</v>
      </c>
      <c r="AP62" s="375">
        <v>62184</v>
      </c>
      <c r="AQ62" s="376">
        <v>-1.4</v>
      </c>
      <c r="AR62" s="377">
        <v>96.7</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sheetData>
  <sheetProtection algorithmName="SHA-512" hashValue="ycFGx47wLVg9z2ozc8SUhSfl6tB3z75c23fUakmfSZEsea08/p1vqP7PKDxlDErq385Rt0OgUKOF19T6R/d2gg==" saltValue="uv5jRNccCWJ1DJ+x15fAv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6" zoomScale="85" zoomScaleNormal="85" zoomScaleSheetLayoutView="55" workbookViewId="0">
      <selection activeCell="J49" sqref="J49"/>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567</v>
      </c>
    </row>
    <row r="121" spans="125:125" ht="13.5" hidden="1" customHeight="1" x14ac:dyDescent="0.15">
      <c r="DU121" s="291"/>
    </row>
  </sheetData>
  <sheetProtection algorithmName="SHA-512" hashValue="rBtFtZlpMrlTsd9tezza0kPQ6V4/ZQGqqkI3wH6G3Ac1rpy8DY4CQhSKty/Un/LYxZ5xy2+d3k1UT5M4DDk81Q==" saltValue="Ba2oB+I456Whu2emydJLZ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0" zoomScale="55" zoomScaleNormal="55" zoomScaleSheetLayoutView="55" workbookViewId="0">
      <selection activeCell="J49" sqref="J49"/>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568</v>
      </c>
    </row>
  </sheetData>
  <sheetProtection algorithmName="SHA-512" hashValue="G+UOrPymEUixMr/GMnxDyzX0MsNentJc5ydUXFWGAmTACnG0I1hFpnbofxy1TLaxniQKr21Q0y+jBs+iR9ySxA==" saltValue="AZKSK1hHdn8UMdniZz1bP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9" zoomScale="70" zoomScaleNormal="70" zoomScaleSheetLayoutView="100" workbookViewId="0">
      <selection activeCell="J49" sqref="J49"/>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15">
      <c r="B47" s="10"/>
      <c r="C47" s="1237" t="s">
        <v>3</v>
      </c>
      <c r="D47" s="1237"/>
      <c r="E47" s="1238"/>
      <c r="F47" s="11">
        <v>102.19</v>
      </c>
      <c r="G47" s="12">
        <v>109.65</v>
      </c>
      <c r="H47" s="12">
        <v>108.91</v>
      </c>
      <c r="I47" s="12">
        <v>114.23</v>
      </c>
      <c r="J47" s="13">
        <v>127.05</v>
      </c>
    </row>
    <row r="48" spans="2:10" ht="57.75" customHeight="1" x14ac:dyDescent="0.15">
      <c r="B48" s="14"/>
      <c r="C48" s="1239" t="s">
        <v>4</v>
      </c>
      <c r="D48" s="1239"/>
      <c r="E48" s="1240"/>
      <c r="F48" s="15">
        <v>7.64</v>
      </c>
      <c r="G48" s="16">
        <v>4.4800000000000004</v>
      </c>
      <c r="H48" s="16">
        <v>6.22</v>
      </c>
      <c r="I48" s="16">
        <v>4.76</v>
      </c>
      <c r="J48" s="17">
        <v>6.1</v>
      </c>
    </row>
    <row r="49" spans="2:10" ht="57.75" customHeight="1" thickBot="1" x14ac:dyDescent="0.2">
      <c r="B49" s="18"/>
      <c r="C49" s="1241" t="s">
        <v>5</v>
      </c>
      <c r="D49" s="1241"/>
      <c r="E49" s="1242"/>
      <c r="F49" s="19">
        <v>2.88</v>
      </c>
      <c r="G49" s="20" t="s">
        <v>574</v>
      </c>
      <c r="H49" s="20">
        <v>0.31</v>
      </c>
      <c r="I49" s="20" t="s">
        <v>575</v>
      </c>
      <c r="J49" s="21">
        <v>16.21</v>
      </c>
    </row>
    <row r="50" spans="2:10" ht="13.5" customHeight="1" x14ac:dyDescent="0.15"/>
  </sheetData>
  <sheetProtection algorithmName="SHA-512" hashValue="pGdG9rVJR8U0O5lBGqZdN57yTGPErqlnYKK/qfJu7BnHXNcLx/WPOmdwVLKOpAVwxECJ3wc4Jo0mrJ13/qoBXQ==" saltValue="E7Nn9aKCGrWdAmFTXlPug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2021-10-06T12:42:20Z</cp:lastPrinted>
  <dcterms:created xsi:type="dcterms:W3CDTF">2021-02-05T03:07:28Z</dcterms:created>
  <dcterms:modified xsi:type="dcterms:W3CDTF">2021-10-08T06:47:03Z</dcterms:modified>
  <cp:category/>
</cp:coreProperties>
</file>