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140026\e財政第２班\24_財政事情・財政分析\07_財政状況資料集（H22決算～）\元年度決算\10_市町から回答（２回目）\02_完成版\"/>
    </mc:Choice>
  </mc:AlternateContent>
  <bookViews>
    <workbookView xWindow="10305" yWindow="15" windowWidth="10200" windowHeight="7530" tabRatio="76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C34" i="10"/>
  <c r="U34" i="10" s="1"/>
  <c r="U35" i="10" l="1"/>
  <c r="U36" i="10" s="1"/>
  <c r="AM34" i="10"/>
  <c r="AM35" i="10" s="1"/>
  <c r="BE34" i="10" s="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<sst xmlns="http://schemas.openxmlformats.org/spreadsheetml/2006/main" count="1126" uniqueCount="630">
  <si>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</si>
  <si>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</si>
  <si>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</si>
  <si>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</si>
  <si>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</si>
  <si>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</si>
  <si>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</si>
  <si>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</si>
  <si>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</si>
  <si>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</si>
  <si>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</si>
  <si>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</si>
  <si>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</si>
  <si>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</si>
  <si>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</si>
  <si>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</si>
  <si>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</si>
  <si>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</si>
  <si>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</si>
  <si>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</si>
  <si>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</si>
  <si>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</si>
  <si>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</si>
  <si>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</si>
  <si>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</si>
  <si>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</si>
  <si>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</si>
  <si>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</si>
  <si>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</si>
  <si>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</si>
  <si>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</si>
  <si>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</si>
  <si>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</si>
  <si>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</si>
  <si>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</si>
  <si>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</si>
  <si>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</si>
  <si>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</si>
  <si>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</si>
  <si>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</si>
  <si>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</si>
  <si>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</si>
  <si>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</si>
  <si>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</si>
  <si>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</si>
  <si>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</si>
  <si>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</si>
  <si>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</si>
  <si>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</si>
  <si>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</si>
  <si>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</si>
  <si>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</si>
  <si>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</si>
  <si>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</si>
  <si>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</si>
  <si>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</si>
  <si>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</si>
  <si>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</si>
  <si>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</si>
  <si>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</si>
  <si>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</si>
  <si>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</si>
  <si>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</si>
  <si>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</si>
  <si>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</si>
  <si>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</si>
  <si>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</si>
  <si>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</si>
  <si>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</si>
  <si>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</si>
  <si>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</si>
  <si>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</si>
  <si>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</si>
  <si>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</si>
  <si>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</si>
  <si>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</si>
  <si>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</si>
  <si>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</si>
  <si>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</si>
  <si>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</si>
  <si>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</si>
  <si>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</si>
  <si>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</si>
  <si>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</si>
  <si>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</si>
  <si>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</si>
  <si>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</si>
  <si>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</si>
  <si>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</si>
  <si>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</si>
  <si>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</si>
  <si>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</si>
  <si>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</si>
  <si>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</si>
  <si>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</si>
  <si>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</si>
  <si>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</si>
  <si>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</si>
  <si>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志摩市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</si>
  <si>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</si>
  <si>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</si>
  <si>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</si>
  <si>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</si>
  <si>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</si>
  <si>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</si>
  <si>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</si>
  <si>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</si>
  <si>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</si>
  <si>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</si>
  <si>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</si>
  <si>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</si>
  <si>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</si>
  <si>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</si>
  <si>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</si>
  <si>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</si>
  <si>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</si>
  <si>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</si>
  <si>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</si>
  <si>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</si>
  <si>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</si>
  <si>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</si>
  <si>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</si>
  <si>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</si>
  <si>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</si>
  <si>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-8.0</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</si>
  <si>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</si>
  <si>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</si>
  <si>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</si>
  <si>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</si>
  <si>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</si>
  <si>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</si>
  <si>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</si>
  <si>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</si>
  <si>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</si>
  <si>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</si>
  <si>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</si>
  <si>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</si>
  <si>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</si>
  <si>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</si>
  <si>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</si>
  <si>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</si>
  <si>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</si>
  <si>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</si>
  <si>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</si>
  <si>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</si>
  <si>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</si>
  <si>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</si>
  <si>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</si>
  <si>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</si>
  <si>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</si>
  <si>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</si>
  <si>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</si>
  <si>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-1.8</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</si>
  <si>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</si>
  <si>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</si>
  <si>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</si>
  <si>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</si>
  <si>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</si>
  <si>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</si>
  <si>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</si>
  <si>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</si>
  <si>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</si>
  <si>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</si>
  <si>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</si>
  <si>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</si>
  <si>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</si>
  <si>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</si>
  <si>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</si>
  <si>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</si>
  <si>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</si>
  <si>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</si>
  <si>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</si>
  <si>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</si>
  <si>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</si>
  <si>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</si>
  <si>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</si>
  <si>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</si>
  <si>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</si>
  <si>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</si>
  <si>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</si>
  <si>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</si>
  <si>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</si>
  <si>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</si>
  <si>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</si>
  <si>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</si>
  <si>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</si>
  <si>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</si>
  <si>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</si>
  <si>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</si>
  <si>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</si>
  <si>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</si>
  <si>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</si>
  <si>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</si>
  <si>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</si>
  <si>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</si>
  <si>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</si>
  <si>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</si>
  <si>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</si>
  <si>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</si>
  <si>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</si>
  <si>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</si>
  <si>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</si>
  <si>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</si>
  <si>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</si>
  <si>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</si>
  <si>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</si>
  <si>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</si>
  <si>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</si>
  <si>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</si>
  <si>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</si>
  <si>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</si>
  <si>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</si>
  <si>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</si>
  <si>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三重県志摩市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</si>
  <si>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</si>
  <si>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</si>
  <si>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</si>
  <si>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</si>
  <si>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</si>
  <si>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</si>
  <si>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</si>
  <si>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</si>
  <si>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</si>
  <si>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</si>
  <si>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</si>
  <si>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</si>
  <si>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</si>
  <si>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</si>
  <si>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</si>
  <si>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</si>
  <si>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</si>
  <si>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</si>
  <si>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</si>
  <si>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</si>
  <si>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</si>
  <si>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</si>
  <si>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</si>
  <si>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</si>
  <si>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</si>
  <si>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</si>
  <si>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</si>
  <si>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</si>
  <si>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</si>
  <si>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</si>
  <si>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</si>
  <si>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</si>
  <si>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</si>
  <si>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</si>
  <si>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</si>
  <si>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</si>
  <si>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</si>
  <si>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</si>
  <si>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</si>
  <si>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</si>
  <si>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</si>
  <si>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</si>
  <si>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</si>
  <si>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</si>
  <si>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</si>
  <si>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</si>
  <si>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</si>
  <si>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</si>
  <si>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</si>
  <si>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</si>
  <si>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</si>
  <si>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</si>
  <si>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</si>
  <si>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</si>
  <si>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</si>
  <si>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</si>
  <si>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</si>
  <si>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</si>
  <si>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</si>
  <si>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</si>
  <si>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</si>
  <si>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</si>
  <si>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</si>
  <si>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</si>
  <si>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</si>
  <si>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</si>
  <si>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</si>
  <si>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</si>
  <si>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</si>
  <si>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</si>
  <si>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</si>
  <si>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</si>
  <si>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</si>
  <si>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</si>
  <si>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</si>
  <si>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</si>
  <si>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</si>
  <si>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</si>
  <si>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</si>
  <si>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</si>
  <si>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</si>
  <si>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</si>
  <si>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</si>
  <si>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</si>
  <si>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</si>
  <si>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</si>
  <si>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</si>
  <si>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</si>
  <si>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</si>
  <si>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</si>
  <si>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</si>
  <si>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</si>
  <si>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</si>
  <si>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</si>
  <si>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</si>
  <si>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</si>
  <si>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</si>
  <si>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</si>
  <si>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</si>
  <si>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</si>
  <si>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</si>
  <si>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</si>
  <si>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</si>
  <si>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</si>
  <si>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</si>
  <si>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</si>
  <si>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</si>
  <si>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</si>
  <si>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</si>
  <si>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</si>
  <si>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</si>
  <si>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</si>
  <si>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</si>
  <si>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</si>
  <si>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</si>
  <si>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</si>
  <si>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</si>
  <si>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</si>
  <si>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</si>
  <si>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</si>
  <si>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</si>
  <si>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</si>
  <si>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</si>
  <si>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</si>
  <si>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</si>
  <si>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</si>
  <si>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</si>
  <si>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</si>
  <si>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</si>
  <si>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</si>
  <si>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</si>
  <si>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</si>
  <si>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</si>
  <si>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</si>
  <si>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</si>
  <si>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</si>
  <si>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</si>
  <si>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</si>
  <si>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</si>
  <si>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</si>
  <si>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</si>
  <si>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</si>
  <si>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</si>
  <si>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</si>
  <si>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</si>
  <si>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</si>
  <si>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</si>
  <si>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</si>
  <si>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</si>
  <si>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</si>
  <si>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</si>
  <si>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</si>
  <si>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</si>
  <si>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三重県志摩市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</si>
  <si>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</si>
  <si>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</si>
  <si>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</si>
  <si>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</si>
  <si>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</si>
  <si>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</si>
  <si>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</si>
  <si>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</si>
  <si>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</si>
  <si>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</si>
  <si>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</si>
  <si>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</si>
  <si>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</si>
  <si>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</si>
  <si>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</si>
  <si>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</si>
  <si>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</si>
  <si>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</si>
  <si>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</si>
  <si>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</si>
  <si>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</si>
  <si>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</si>
  <si>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</si>
  <si>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</si>
  <si>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</si>
  <si>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</si>
  <si>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</si>
  <si>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</si>
  <si>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</si>
  <si>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</si>
  <si>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</si>
  <si>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</si>
  <si>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</si>
  <si>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</si>
  <si>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</si>
  <si>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</si>
  <si>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</si>
  <si>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</si>
  <si>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</si>
  <si>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</si>
  <si>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</si>
  <si>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</si>
  <si>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</si>
  <si>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</si>
  <si>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</si>
  <si>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</si>
  <si>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</si>
  <si>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</si>
  <si>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</si>
  <si>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</si>
  <si>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</si>
  <si>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</si>
  <si>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</si>
  <si>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</si>
  <si>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</si>
  <si>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</si>
  <si>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</si>
  <si>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</si>
  <si>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</si>
  <si>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</si>
  <si>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</si>
  <si>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</si>
  <si>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</si>
  <si>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</si>
  <si>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</si>
  <si>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</si>
  <si>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</si>
  <si>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</si>
  <si>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</si>
  <si>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</si>
  <si>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</si>
  <si>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</si>
  <si>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</si>
  <si>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</si>
  <si>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</si>
  <si>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</si>
  <si>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</si>
  <si>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</si>
  <si>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</si>
  <si>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</si>
  <si>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</si>
  <si>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</si>
  <si>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</si>
  <si>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</si>
  <si>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</si>
  <si>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</si>
  <si>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</si>
  <si>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</si>
  <si>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</si>
  <si>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</si>
  <si>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</si>
  <si>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</si>
  <si>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</si>
  <si>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</si>
  <si>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</si>
  <si>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</si>
  <si>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</si>
  <si>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</si>
  <si>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</si>
  <si>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</si>
  <si>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</si>
  <si>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</si>
  <si>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</si>
  <si>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</si>
  <si>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</si>
  <si>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</si>
  <si>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</si>
  <si>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</si>
  <si>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</si>
  <si>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</si>
  <si>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</si>
  <si>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</si>
  <si>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</si>
  <si>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</si>
  <si>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</si>
  <si>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</si>
  <si>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</si>
  <si>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</si>
  <si>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</si>
  <si>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</si>
  <si>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</si>
  <si>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</si>
  <si>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</si>
  <si>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</si>
  <si>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</si>
  <si>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</si>
  <si>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</si>
  <si>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</si>
  <si>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</si>
  <si>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</si>
  <si>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</si>
  <si>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</si>
  <si>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</si>
  <si>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</si>
  <si>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</si>
  <si>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</si>
  <si>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</si>
  <si>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</si>
  <si>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</si>
  <si>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</si>
  <si>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</si>
  <si>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</si>
  <si>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</si>
  <si>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</si>
  <si>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</si>
  <si>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</si>
  <si>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</si>
  <si>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</si>
  <si>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</si>
  <si>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</si>
  <si>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</si>
  <si>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</si>
  <si>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</si>
  <si>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</si>
  <si>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</si>
  <si>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</si>
  <si>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</si>
  <si>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</si>
  <si>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</si>
  <si>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</si>
  <si>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</si>
  <si>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</si>
  <si>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</si>
  <si>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</si>
  <si>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</si>
  <si>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</si>
  <si>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</si>
  <si>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</si>
  <si>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</si>
  <si>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</si>
  <si>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</si>
  <si>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</si>
  <si>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</si>
  <si>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</si>
  <si>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</si>
  <si>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</si>
  <si>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</si>
  <si>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</si>
  <si>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</si>
  <si>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</si>
  <si>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</si>
  <si>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</si>
  <si>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</si>
  <si>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</si>
  <si>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</si>
  <si>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</si>
  <si>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</si>
  <si>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</si>
  <si>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</si>
  <si>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</si>
  <si>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</si>
  <si>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</si>
  <si>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2.82</t>
  </si>
  <si>
    <t>▲ 0.06</t>
  </si>
  <si>
    <t>▲ 4.22</t>
  </si>
  <si>
    <t>水道事業会計</t>
  </si>
  <si>
    <t>一般会計</t>
  </si>
  <si>
    <t>介護保険特別会計</t>
  </si>
  <si>
    <t>国民健康保険特別会計</t>
  </si>
  <si>
    <t>病院事業会計</t>
  </si>
  <si>
    <t>下水道事業特別会計</t>
  </si>
  <si>
    <t>後期高齢者医療特別会計</t>
  </si>
  <si>
    <t>住宅新築資金等貸付事業特別会計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</si>
  <si>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</si>
  <si>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</si>
  <si>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</si>
  <si>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</si>
  <si>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</si>
  <si>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</si>
  <si>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</si>
  <si>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</si>
  <si>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</si>
  <si>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</si>
  <si>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t>
    <phoneticPr fontId="2"/>
  </si>
  <si>
    <t>-</t>
    <phoneticPr fontId="2"/>
  </si>
  <si>
    <t>志摩広域消防組合</t>
    <rPh sb="0" eb="2">
      <t>シマ</t>
    </rPh>
    <rPh sb="2" eb="4">
      <t>コウイキ</t>
    </rPh>
    <rPh sb="4" eb="6">
      <t>ショウボウ</t>
    </rPh>
    <rPh sb="6" eb="8">
      <t>クミアイ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</si>
  <si>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</si>
  <si>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志摩広域行政組合（才庭特別会計）</t>
    <rPh sb="0" eb="2">
      <t>シマ</t>
    </rPh>
    <rPh sb="2" eb="4">
      <t>コウイキ</t>
    </rPh>
    <rPh sb="4" eb="6">
      <t>ギョウセイ</t>
    </rPh>
    <rPh sb="6" eb="8">
      <t>クミアイ</t>
    </rPh>
    <rPh sb="9" eb="10">
      <t>サイ</t>
    </rPh>
    <rPh sb="10" eb="11">
      <t>ニワ</t>
    </rPh>
    <rPh sb="11" eb="13">
      <t>トクベツ</t>
    </rPh>
    <rPh sb="13" eb="15">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</si>
  <si>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</si>
  <si>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</si>
  <si>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</si>
  <si>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</si>
  <si>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</si>
  <si>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</si>
  <si>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</si>
  <si>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</si>
  <si>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</si>
  <si>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鳥羽志勢広域連合</t>
    <rPh sb="0" eb="2">
      <t>トバ</t>
    </rPh>
    <rPh sb="2" eb="3">
      <t>シ</t>
    </rPh>
    <rPh sb="3" eb="4">
      <t>セイ</t>
    </rPh>
    <rPh sb="4" eb="6">
      <t>コウイキ</t>
    </rPh>
    <rPh sb="6" eb="8">
      <t>レンゴウ</t>
    </rPh>
    <phoneticPr fontId="2"/>
  </si>
  <si>
    <t>三重地方税管理回収機構（一般会計）</t>
    <rPh sb="0" eb="2">
      <t>ミエ</t>
    </rPh>
    <rPh sb="2" eb="4">
      <t>チホウ</t>
    </rPh>
    <rPh sb="4" eb="5">
      <t>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</si>
  <si>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4">
      <t>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</si>
  <si>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</si>
  <si>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</si>
  <si>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</si>
  <si>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t>
    <phoneticPr fontId="2"/>
  </si>
  <si>
    <t>-</t>
    <phoneticPr fontId="2"/>
  </si>
  <si>
    <t>-</t>
    <phoneticPr fontId="2"/>
  </si>
  <si>
    <t>-</t>
    <phoneticPr fontId="2"/>
  </si>
  <si>
    <t>地域振興基金</t>
    <rPh sb="0" eb="2">
      <t>チイキ</t>
    </rPh>
    <rPh sb="2" eb="4">
      <t>シンコウ</t>
    </rPh>
    <rPh sb="4" eb="6">
      <t>キキン</t>
    </rPh>
    <phoneticPr fontId="5"/>
  </si>
  <si>
    <t>ふるさと応援基金</t>
    <rPh sb="4" eb="6">
      <t>オウエン</t>
    </rPh>
    <rPh sb="6" eb="8">
      <t>キキン</t>
    </rPh>
    <phoneticPr fontId="5"/>
  </si>
  <si>
    <t>船越地区振興基金</t>
    <rPh sb="0" eb="2">
      <t>フナコシ</t>
    </rPh>
    <rPh sb="2" eb="4">
      <t>チク</t>
    </rPh>
    <rPh sb="4" eb="6">
      <t>シンコウ</t>
    </rPh>
    <rPh sb="6" eb="8">
      <t>キキン</t>
    </rPh>
    <phoneticPr fontId="5"/>
  </si>
  <si>
    <t>阿児地区振興基金</t>
    <rPh sb="0" eb="2">
      <t>アゴ</t>
    </rPh>
    <rPh sb="2" eb="4">
      <t>チク</t>
    </rPh>
    <rPh sb="4" eb="6">
      <t>シンコウ</t>
    </rPh>
    <rPh sb="6" eb="8">
      <t>キキン</t>
    </rPh>
    <phoneticPr fontId="5"/>
  </si>
  <si>
    <t>浜島地区福祉施設整備基金</t>
    <rPh sb="0" eb="2">
      <t>ハマジマ</t>
    </rPh>
    <rPh sb="2" eb="4">
      <t>チク</t>
    </rPh>
    <rPh sb="4" eb="6">
      <t>フクシ</t>
    </rPh>
    <rPh sb="6" eb="8">
      <t>シセツ</t>
    </rPh>
    <rPh sb="8" eb="10">
      <t>セイビ</t>
    </rPh>
    <rPh sb="10" eb="12">
      <t>キキン</t>
    </rPh>
    <phoneticPr fontId="5"/>
  </si>
  <si>
    <t>他会計等
からの
繰入金</t>
    <phoneticPr fontId="5"/>
  </si>
  <si>
    <t>総費用
（歳出）</t>
    <phoneticPr fontId="5"/>
  </si>
  <si>
    <t>-</t>
    <phoneticPr fontId="2"/>
  </si>
  <si>
    <t>実質公債費比率</t>
    <phoneticPr fontId="5"/>
  </si>
  <si>
    <t>将来負担比率</t>
    <phoneticPr fontId="5"/>
  </si>
  <si>
    <t>類似団体内平均値</t>
    <phoneticPr fontId="5"/>
  </si>
  <si>
    <t>将来負担比率</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</si>
  <si>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</si>
  <si>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</si>
  <si>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</si>
  <si>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</si>
  <si>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</si>
  <si>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</si>
  <si>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将来負担比率</t>
    <phoneticPr fontId="5"/>
  </si>
  <si>
    <t>類似団体内平均値</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</si>
  <si>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</si>
  <si>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</si>
  <si>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</si>
  <si>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将来負担比率及び実質公債費比率ともに類似団体よりも高い水準にあるが、将来負担比率については新市建設計画に基づき、合併特例債を活用した施設整備・施設の集約化を積極的に実施してきたことにより、地方債残高が類似団体に比べて大きいことが要因とみている。実質公債費比率については普通交付税等の段階的削減による標準財政規模の縮小による影響も大きく、また財政運営に係る取組みとして、地方債の償還については据置期間を無くして短期間で元金を償還し、地方債残高を早期に減少させ、かつ償還総額を抑制する取組みを行っている結果として公債費が増加しているため、実質公債費比率が上昇していると考えられる。今後数年で、当該取組みを開始した年度の地方債が償還終了し、公債費の減少が大きくなるにしたがって、実質公債費比率は低下する見通しである。
</t>
    <phoneticPr fontId="5"/>
  </si>
  <si>
    <t>　将来負担比率及び有形固定資産減価償却率ともに類似団体よりも高い水準にあるが、将来負担比率については新市建設計画に基づき、合併特例債を活用した施設整備・施設の集約化を積極的に実施してきたことにより、地方債残高が類似団体に比べて大きいことが要因と考えている。その一方で有形固定資産減価償却率が高い水準にある要因については、施設整備において、耐用年数が比較的経過している施設があること、また、統廃合による廃止施設の除却が進んでいないことと考えている。今後、廃止施設の除却が進むにつれて低下するものと想定している。</t>
    <rPh sb="122" eb="123">
      <t>カンガ</t>
    </rPh>
    <rPh sb="130" eb="132">
      <t>イッポウ</t>
    </rPh>
    <rPh sb="145" eb="146">
      <t>タカ</t>
    </rPh>
    <rPh sb="147" eb="149">
      <t>スイジュン</t>
    </rPh>
    <rPh sb="152" eb="154">
      <t>ヨウイン</t>
    </rPh>
    <rPh sb="160" eb="164">
      <t>シセツセイビ</t>
    </rPh>
    <rPh sb="169" eb="173">
      <t>タイヨウネンスウ</t>
    </rPh>
    <rPh sb="174" eb="177">
      <t>ヒカクテキ</t>
    </rPh>
    <rPh sb="177" eb="179">
      <t>ケイカ</t>
    </rPh>
    <rPh sb="183" eb="185">
      <t>シセツ</t>
    </rPh>
    <rPh sb="194" eb="197">
      <t>トウハイゴウ</t>
    </rPh>
    <rPh sb="200" eb="202">
      <t>ハイシ</t>
    </rPh>
    <rPh sb="202" eb="204">
      <t>シセツ</t>
    </rPh>
    <rPh sb="205" eb="207">
      <t>ジョキャク</t>
    </rPh>
    <rPh sb="208" eb="209">
      <t>スス</t>
    </rPh>
    <rPh sb="217" eb="218">
      <t>カンガ</t>
    </rPh>
    <rPh sb="226" eb="228">
      <t>ハイシ</t>
    </rPh>
    <rPh sb="228" eb="230">
      <t>シセツ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</si>
</sst>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0" fillId="0" borderId="116"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2E90-4448-BE2D-CF893A5423E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39022</c:v>
                </c:pt>
                <c:pt idx="1">
                  <c:v>39739</c:v>
                </c:pt>
                <c:pt idx="2">
                  <c:v>79430</c:v>
                </c:pt>
                <c:pt idx="3">
                  <c:v>33450</c:v>
                </c:pt>
                <c:pt idx="4">
                  <c:v>40862</c:v>
                </c:pt>
              </c:numCache>
            </c:numRef>
          </c:val>
          <c:smooth val="0"/>
          <c:extLst>
            <c:ext xmlns:c16="http://schemas.microsoft.com/office/drawing/2014/chart" uri="{C3380CC4-5D6E-409C-BE32-E72D297353CC}">
              <c16:uniqueId val="{00000001-2E90-4448-BE2D-CF893A5423E9}"/>
            </c:ext>
          </c:extLst>
        </c:ser>
        <c:dLbls>
          <c:showLegendKey val="0"/>
          <c:showVal val="0"/>
          <c:showCatName val="0"/>
          <c:showSerName val="0"/>
          <c:showPercent val="0"/>
          <c:showBubbleSize val="0"/>
        </c:dLbls>
        <c:marker val="1"/>
        <c:smooth val="0"/>
        <c:axId val="297837288"/>
        <c:axId val="369435736"/>
      </c:lineChart>
      <c:catAx>
        <c:axId val="29783728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9435736"/>
        <c:crosses val="autoZero"/>
        <c:auto val="1"/>
        <c:lblAlgn val="ctr"/>
        <c:lblOffset val="100"/>
        <c:tickLblSkip val="1"/>
        <c:tickMarkSkip val="1"/>
        <c:noMultiLvlLbl val="0"/>
      </c:catAx>
      <c:valAx>
        <c:axId val="36943573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9783728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6.63</c:v>
                </c:pt>
                <c:pt idx="1">
                  <c:v>3.84</c:v>
                </c:pt>
                <c:pt idx="2">
                  <c:v>3.56</c:v>
                </c:pt>
                <c:pt idx="3">
                  <c:v>3.85</c:v>
                </c:pt>
                <c:pt idx="4">
                  <c:v>3.17</c:v>
                </c:pt>
              </c:numCache>
            </c:numRef>
          </c:val>
          <c:extLst>
            <c:ext xmlns:c16="http://schemas.microsoft.com/office/drawing/2014/chart" uri="{C3380CC4-5D6E-409C-BE32-E72D297353CC}">
              <c16:uniqueId val="{00000000-F0B8-47FA-9659-A8F5078593C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24.37</c:v>
                </c:pt>
                <c:pt idx="1">
                  <c:v>28.47</c:v>
                </c:pt>
                <c:pt idx="2">
                  <c:v>26.36</c:v>
                </c:pt>
                <c:pt idx="3">
                  <c:v>26.05</c:v>
                </c:pt>
                <c:pt idx="4">
                  <c:v>22.97</c:v>
                </c:pt>
              </c:numCache>
            </c:numRef>
          </c:val>
          <c:extLst>
            <c:ext xmlns:c16="http://schemas.microsoft.com/office/drawing/2014/chart" uri="{C3380CC4-5D6E-409C-BE32-E72D297353CC}">
              <c16:uniqueId val="{00000001-F0B8-47FA-9659-A8F5078593C4}"/>
            </c:ext>
          </c:extLst>
        </c:ser>
        <c:dLbls>
          <c:showLegendKey val="0"/>
          <c:showVal val="0"/>
          <c:showCatName val="0"/>
          <c:showSerName val="0"/>
          <c:showPercent val="0"/>
          <c:showBubbleSize val="0"/>
        </c:dLbls>
        <c:gapWidth val="250"/>
        <c:overlap val="100"/>
        <c:axId val="376834608"/>
        <c:axId val="3767937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1.93</c:v>
                </c:pt>
                <c:pt idx="1">
                  <c:v>1.1100000000000001</c:v>
                </c:pt>
                <c:pt idx="2">
                  <c:v>-2.82</c:v>
                </c:pt>
                <c:pt idx="3">
                  <c:v>-0.06</c:v>
                </c:pt>
                <c:pt idx="4">
                  <c:v>-4.22</c:v>
                </c:pt>
              </c:numCache>
            </c:numRef>
          </c:val>
          <c:smooth val="0"/>
          <c:extLst>
            <c:ext xmlns:c16="http://schemas.microsoft.com/office/drawing/2014/chart" uri="{C3380CC4-5D6E-409C-BE32-E72D297353CC}">
              <c16:uniqueId val="{00000002-F0B8-47FA-9659-A8F5078593C4}"/>
            </c:ext>
          </c:extLst>
        </c:ser>
        <c:dLbls>
          <c:showLegendKey val="0"/>
          <c:showVal val="0"/>
          <c:showCatName val="0"/>
          <c:showSerName val="0"/>
          <c:showPercent val="0"/>
          <c:showBubbleSize val="0"/>
        </c:dLbls>
        <c:marker val="1"/>
        <c:smooth val="0"/>
        <c:axId val="376834608"/>
        <c:axId val="376793704"/>
      </c:lineChart>
      <c:catAx>
        <c:axId val="376834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76793704"/>
        <c:crosses val="autoZero"/>
        <c:auto val="1"/>
        <c:lblAlgn val="ctr"/>
        <c:lblOffset val="100"/>
        <c:tickLblSkip val="1"/>
        <c:tickMarkSkip val="1"/>
        <c:noMultiLvlLbl val="0"/>
      </c:catAx>
      <c:valAx>
        <c:axId val="3767937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6834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665-496C-BB56-4952362BDE9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65-496C-BB56-4952362BDE95}"/>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0.03</c:v>
                </c:pt>
                <c:pt idx="4">
                  <c:v>#N/A</c:v>
                </c:pt>
                <c:pt idx="5">
                  <c:v>0.04</c:v>
                </c:pt>
                <c:pt idx="6">
                  <c:v>#N/A</c:v>
                </c:pt>
                <c:pt idx="7">
                  <c:v>0.01</c:v>
                </c:pt>
                <c:pt idx="8">
                  <c:v>#N/A</c:v>
                </c:pt>
                <c:pt idx="9">
                  <c:v>0.03</c:v>
                </c:pt>
              </c:numCache>
            </c:numRef>
          </c:val>
          <c:extLst>
            <c:ext xmlns:c16="http://schemas.microsoft.com/office/drawing/2014/chart" uri="{C3380CC4-5D6E-409C-BE32-E72D297353CC}">
              <c16:uniqueId val="{00000002-0665-496C-BB56-4952362BDE95}"/>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0.08</c:v>
                </c:pt>
                <c:pt idx="2">
                  <c:v>#N/A</c:v>
                </c:pt>
                <c:pt idx="3">
                  <c:v>7.0000000000000007E-2</c:v>
                </c:pt>
                <c:pt idx="4">
                  <c:v>#N/A</c:v>
                </c:pt>
                <c:pt idx="5">
                  <c:v>0.09</c:v>
                </c:pt>
                <c:pt idx="6">
                  <c:v>#N/A</c:v>
                </c:pt>
                <c:pt idx="7">
                  <c:v>0.11</c:v>
                </c:pt>
                <c:pt idx="8">
                  <c:v>#N/A</c:v>
                </c:pt>
                <c:pt idx="9">
                  <c:v>0.09</c:v>
                </c:pt>
              </c:numCache>
            </c:numRef>
          </c:val>
          <c:extLst>
            <c:ext xmlns:c16="http://schemas.microsoft.com/office/drawing/2014/chart" uri="{C3380CC4-5D6E-409C-BE32-E72D297353CC}">
              <c16:uniqueId val="{00000003-0665-496C-BB56-4952362BDE95}"/>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0.17</c:v>
                </c:pt>
                <c:pt idx="2">
                  <c:v>#N/A</c:v>
                </c:pt>
                <c:pt idx="3">
                  <c:v>0.19</c:v>
                </c:pt>
                <c:pt idx="4">
                  <c:v>#N/A</c:v>
                </c:pt>
                <c:pt idx="5">
                  <c:v>0.19</c:v>
                </c:pt>
                <c:pt idx="6">
                  <c:v>#N/A</c:v>
                </c:pt>
                <c:pt idx="7">
                  <c:v>0.11</c:v>
                </c:pt>
                <c:pt idx="8">
                  <c:v>#N/A</c:v>
                </c:pt>
                <c:pt idx="9">
                  <c:v>0.37</c:v>
                </c:pt>
              </c:numCache>
            </c:numRef>
          </c:val>
          <c:extLst>
            <c:ext xmlns:c16="http://schemas.microsoft.com/office/drawing/2014/chart" uri="{C3380CC4-5D6E-409C-BE32-E72D297353CC}">
              <c16:uniqueId val="{00000004-0665-496C-BB56-4952362BDE95}"/>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0.45</c:v>
                </c:pt>
                <c:pt idx="2">
                  <c:v>#N/A</c:v>
                </c:pt>
                <c:pt idx="3">
                  <c:v>0.65</c:v>
                </c:pt>
                <c:pt idx="4">
                  <c:v>#N/A</c:v>
                </c:pt>
                <c:pt idx="5">
                  <c:v>0.46</c:v>
                </c:pt>
                <c:pt idx="6">
                  <c:v>#N/A</c:v>
                </c:pt>
                <c:pt idx="7">
                  <c:v>0.57999999999999996</c:v>
                </c:pt>
                <c:pt idx="8">
                  <c:v>#N/A</c:v>
                </c:pt>
                <c:pt idx="9">
                  <c:v>0.44</c:v>
                </c:pt>
              </c:numCache>
            </c:numRef>
          </c:val>
          <c:extLst>
            <c:ext xmlns:c16="http://schemas.microsoft.com/office/drawing/2014/chart" uri="{C3380CC4-5D6E-409C-BE32-E72D297353CC}">
              <c16:uniqueId val="{00000005-0665-496C-BB56-4952362BDE9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1.47</c:v>
                </c:pt>
                <c:pt idx="2">
                  <c:v>#N/A</c:v>
                </c:pt>
                <c:pt idx="3">
                  <c:v>2.9</c:v>
                </c:pt>
                <c:pt idx="4">
                  <c:v>#N/A</c:v>
                </c:pt>
                <c:pt idx="5">
                  <c:v>3.16</c:v>
                </c:pt>
                <c:pt idx="6">
                  <c:v>#N/A</c:v>
                </c:pt>
                <c:pt idx="7">
                  <c:v>1.95</c:v>
                </c:pt>
                <c:pt idx="8">
                  <c:v>#N/A</c:v>
                </c:pt>
                <c:pt idx="9">
                  <c:v>0.93</c:v>
                </c:pt>
              </c:numCache>
            </c:numRef>
          </c:val>
          <c:extLst>
            <c:ext xmlns:c16="http://schemas.microsoft.com/office/drawing/2014/chart" uri="{C3380CC4-5D6E-409C-BE32-E72D297353CC}">
              <c16:uniqueId val="{00000006-0665-496C-BB56-4952362BDE9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0.35</c:v>
                </c:pt>
                <c:pt idx="2">
                  <c:v>#N/A</c:v>
                </c:pt>
                <c:pt idx="3">
                  <c:v>0.76</c:v>
                </c:pt>
                <c:pt idx="4">
                  <c:v>#N/A</c:v>
                </c:pt>
                <c:pt idx="5">
                  <c:v>0.87</c:v>
                </c:pt>
                <c:pt idx="6">
                  <c:v>#N/A</c:v>
                </c:pt>
                <c:pt idx="7">
                  <c:v>1.17</c:v>
                </c:pt>
                <c:pt idx="8">
                  <c:v>#N/A</c:v>
                </c:pt>
                <c:pt idx="9">
                  <c:v>1.5</c:v>
                </c:pt>
              </c:numCache>
            </c:numRef>
          </c:val>
          <c:extLst>
            <c:ext xmlns:c16="http://schemas.microsoft.com/office/drawing/2014/chart" uri="{C3380CC4-5D6E-409C-BE32-E72D297353CC}">
              <c16:uniqueId val="{00000007-0665-496C-BB56-4952362BDE9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6.6</c:v>
                </c:pt>
                <c:pt idx="2">
                  <c:v>#N/A</c:v>
                </c:pt>
                <c:pt idx="3">
                  <c:v>3.8</c:v>
                </c:pt>
                <c:pt idx="4">
                  <c:v>#N/A</c:v>
                </c:pt>
                <c:pt idx="5">
                  <c:v>3.51</c:v>
                </c:pt>
                <c:pt idx="6">
                  <c:v>#N/A</c:v>
                </c:pt>
                <c:pt idx="7">
                  <c:v>3.83</c:v>
                </c:pt>
                <c:pt idx="8">
                  <c:v>#N/A</c:v>
                </c:pt>
                <c:pt idx="9">
                  <c:v>3.13</c:v>
                </c:pt>
              </c:numCache>
            </c:numRef>
          </c:val>
          <c:extLst>
            <c:ext xmlns:c16="http://schemas.microsoft.com/office/drawing/2014/chart" uri="{C3380CC4-5D6E-409C-BE32-E72D297353CC}">
              <c16:uniqueId val="{00000008-0665-496C-BB56-4952362BDE9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10.07</c:v>
                </c:pt>
                <c:pt idx="2">
                  <c:v>#N/A</c:v>
                </c:pt>
                <c:pt idx="3">
                  <c:v>9.8000000000000007</c:v>
                </c:pt>
                <c:pt idx="4">
                  <c:v>#N/A</c:v>
                </c:pt>
                <c:pt idx="5">
                  <c:v>8.89</c:v>
                </c:pt>
                <c:pt idx="6">
                  <c:v>#N/A</c:v>
                </c:pt>
                <c:pt idx="7">
                  <c:v>9.6</c:v>
                </c:pt>
                <c:pt idx="8">
                  <c:v>#N/A</c:v>
                </c:pt>
                <c:pt idx="9">
                  <c:v>10.119999999999999</c:v>
                </c:pt>
              </c:numCache>
            </c:numRef>
          </c:val>
          <c:extLst>
            <c:ext xmlns:c16="http://schemas.microsoft.com/office/drawing/2014/chart" uri="{C3380CC4-5D6E-409C-BE32-E72D297353CC}">
              <c16:uniqueId val="{00000009-0665-496C-BB56-4952362BDE95}"/>
            </c:ext>
          </c:extLst>
        </c:ser>
        <c:dLbls>
          <c:showLegendKey val="0"/>
          <c:showVal val="0"/>
          <c:showCatName val="0"/>
          <c:showSerName val="0"/>
          <c:showPercent val="0"/>
          <c:showBubbleSize val="0"/>
        </c:dLbls>
        <c:gapWidth val="150"/>
        <c:overlap val="100"/>
        <c:axId val="377006408"/>
        <c:axId val="374773784"/>
      </c:barChart>
      <c:catAx>
        <c:axId val="3770064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4773784"/>
        <c:crosses val="autoZero"/>
        <c:auto val="1"/>
        <c:lblAlgn val="ctr"/>
        <c:lblOffset val="100"/>
        <c:tickLblSkip val="1"/>
        <c:tickMarkSkip val="1"/>
        <c:noMultiLvlLbl val="0"/>
      </c:catAx>
      <c:valAx>
        <c:axId val="3747737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70064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3438</c:v>
                </c:pt>
                <c:pt idx="5">
                  <c:v>3764</c:v>
                </c:pt>
                <c:pt idx="8">
                  <c:v>3814</c:v>
                </c:pt>
                <c:pt idx="11">
                  <c:v>3911</c:v>
                </c:pt>
                <c:pt idx="14">
                  <c:v>3923</c:v>
                </c:pt>
              </c:numCache>
            </c:numRef>
          </c:val>
          <c:extLst>
            <c:ext xmlns:c16="http://schemas.microsoft.com/office/drawing/2014/chart" uri="{C3380CC4-5D6E-409C-BE32-E72D297353CC}">
              <c16:uniqueId val="{00000000-6A2B-4ADF-B896-86C3C3D2F2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A2B-4ADF-B896-86C3C3D2F2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66</c:v>
                </c:pt>
                <c:pt idx="3">
                  <c:v>0</c:v>
                </c:pt>
                <c:pt idx="6">
                  <c:v>0</c:v>
                </c:pt>
                <c:pt idx="9">
                  <c:v>0</c:v>
                </c:pt>
                <c:pt idx="12">
                  <c:v>0</c:v>
                </c:pt>
              </c:numCache>
            </c:numRef>
          </c:val>
          <c:extLst>
            <c:ext xmlns:c16="http://schemas.microsoft.com/office/drawing/2014/chart" uri="{C3380CC4-5D6E-409C-BE32-E72D297353CC}">
              <c16:uniqueId val="{00000002-6A2B-4ADF-B896-86C3C3D2F2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239</c:v>
                </c:pt>
                <c:pt idx="3">
                  <c:v>240</c:v>
                </c:pt>
                <c:pt idx="6">
                  <c:v>255</c:v>
                </c:pt>
                <c:pt idx="9">
                  <c:v>260</c:v>
                </c:pt>
                <c:pt idx="12">
                  <c:v>249</c:v>
                </c:pt>
              </c:numCache>
            </c:numRef>
          </c:val>
          <c:extLst>
            <c:ext xmlns:c16="http://schemas.microsoft.com/office/drawing/2014/chart" uri="{C3380CC4-5D6E-409C-BE32-E72D297353CC}">
              <c16:uniqueId val="{00000003-6A2B-4ADF-B896-86C3C3D2F2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383</c:v>
                </c:pt>
                <c:pt idx="3">
                  <c:v>423</c:v>
                </c:pt>
                <c:pt idx="6">
                  <c:v>411</c:v>
                </c:pt>
                <c:pt idx="9">
                  <c:v>397</c:v>
                </c:pt>
                <c:pt idx="12">
                  <c:v>386</c:v>
                </c:pt>
              </c:numCache>
            </c:numRef>
          </c:val>
          <c:extLst>
            <c:ext xmlns:c16="http://schemas.microsoft.com/office/drawing/2014/chart" uri="{C3380CC4-5D6E-409C-BE32-E72D297353CC}">
              <c16:uniqueId val="{00000004-6A2B-4ADF-B896-86C3C3D2F2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A2B-4ADF-B896-86C3C3D2F2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A2B-4ADF-B896-86C3C3D2F2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4123</c:v>
                </c:pt>
                <c:pt idx="3">
                  <c:v>4512</c:v>
                </c:pt>
                <c:pt idx="6">
                  <c:v>4589</c:v>
                </c:pt>
                <c:pt idx="9">
                  <c:v>4699</c:v>
                </c:pt>
                <c:pt idx="12">
                  <c:v>4739</c:v>
                </c:pt>
              </c:numCache>
            </c:numRef>
          </c:val>
          <c:extLst>
            <c:ext xmlns:c16="http://schemas.microsoft.com/office/drawing/2014/chart" uri="{C3380CC4-5D6E-409C-BE32-E72D297353CC}">
              <c16:uniqueId val="{00000007-6A2B-4ADF-B896-86C3C3D2F2C0}"/>
            </c:ext>
          </c:extLst>
        </c:ser>
        <c:dLbls>
          <c:showLegendKey val="0"/>
          <c:showVal val="0"/>
          <c:showCatName val="0"/>
          <c:showSerName val="0"/>
          <c:showPercent val="0"/>
          <c:showBubbleSize val="0"/>
        </c:dLbls>
        <c:gapWidth val="100"/>
        <c:overlap val="100"/>
        <c:axId val="297213400"/>
        <c:axId val="37950796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1373</c:v>
                </c:pt>
                <c:pt idx="2">
                  <c:v>#N/A</c:v>
                </c:pt>
                <c:pt idx="3">
                  <c:v>#N/A</c:v>
                </c:pt>
                <c:pt idx="4">
                  <c:v>1411</c:v>
                </c:pt>
                <c:pt idx="5">
                  <c:v>#N/A</c:v>
                </c:pt>
                <c:pt idx="6">
                  <c:v>#N/A</c:v>
                </c:pt>
                <c:pt idx="7">
                  <c:v>1441</c:v>
                </c:pt>
                <c:pt idx="8">
                  <c:v>#N/A</c:v>
                </c:pt>
                <c:pt idx="9">
                  <c:v>#N/A</c:v>
                </c:pt>
                <c:pt idx="10">
                  <c:v>1445</c:v>
                </c:pt>
                <c:pt idx="11">
                  <c:v>#N/A</c:v>
                </c:pt>
                <c:pt idx="12">
                  <c:v>#N/A</c:v>
                </c:pt>
                <c:pt idx="13">
                  <c:v>1451</c:v>
                </c:pt>
                <c:pt idx="14">
                  <c:v>#N/A</c:v>
                </c:pt>
              </c:numCache>
            </c:numRef>
          </c:val>
          <c:smooth val="0"/>
          <c:extLst>
            <c:ext xmlns:c16="http://schemas.microsoft.com/office/drawing/2014/chart" uri="{C3380CC4-5D6E-409C-BE32-E72D297353CC}">
              <c16:uniqueId val="{00000008-6A2B-4ADF-B896-86C3C3D2F2C0}"/>
            </c:ext>
          </c:extLst>
        </c:ser>
        <c:dLbls>
          <c:showLegendKey val="0"/>
          <c:showVal val="0"/>
          <c:showCatName val="0"/>
          <c:showSerName val="0"/>
          <c:showPercent val="0"/>
          <c:showBubbleSize val="0"/>
        </c:dLbls>
        <c:marker val="1"/>
        <c:smooth val="0"/>
        <c:axId val="297213400"/>
        <c:axId val="379507968"/>
      </c:lineChart>
      <c:catAx>
        <c:axId val="2972134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79507968"/>
        <c:crosses val="autoZero"/>
        <c:auto val="1"/>
        <c:lblAlgn val="ctr"/>
        <c:lblOffset val="100"/>
        <c:tickLblSkip val="1"/>
        <c:tickMarkSkip val="1"/>
        <c:noMultiLvlLbl val="0"/>
      </c:catAx>
      <c:valAx>
        <c:axId val="3795079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972134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30149</c:v>
                </c:pt>
                <c:pt idx="5">
                  <c:v>28540</c:v>
                </c:pt>
                <c:pt idx="8">
                  <c:v>27449</c:v>
                </c:pt>
                <c:pt idx="11">
                  <c:v>25485</c:v>
                </c:pt>
                <c:pt idx="14">
                  <c:v>23397</c:v>
                </c:pt>
              </c:numCache>
            </c:numRef>
          </c:val>
          <c:extLst>
            <c:ext xmlns:c16="http://schemas.microsoft.com/office/drawing/2014/chart" uri="{C3380CC4-5D6E-409C-BE32-E72D297353CC}">
              <c16:uniqueId val="{00000000-63F0-4069-87BB-105B64133A8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135</c:v>
                </c:pt>
                <c:pt idx="5">
                  <c:v>108</c:v>
                </c:pt>
                <c:pt idx="8">
                  <c:v>95</c:v>
                </c:pt>
                <c:pt idx="11">
                  <c:v>82</c:v>
                </c:pt>
                <c:pt idx="14">
                  <c:v>67</c:v>
                </c:pt>
              </c:numCache>
            </c:numRef>
          </c:val>
          <c:extLst>
            <c:ext xmlns:c16="http://schemas.microsoft.com/office/drawing/2014/chart" uri="{C3380CC4-5D6E-409C-BE32-E72D297353CC}">
              <c16:uniqueId val="{00000001-63F0-4069-87BB-105B64133A8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6941</c:v>
                </c:pt>
                <c:pt idx="5">
                  <c:v>7682</c:v>
                </c:pt>
                <c:pt idx="8">
                  <c:v>7578</c:v>
                </c:pt>
                <c:pt idx="11">
                  <c:v>7335</c:v>
                </c:pt>
                <c:pt idx="14">
                  <c:v>6764</c:v>
                </c:pt>
              </c:numCache>
            </c:numRef>
          </c:val>
          <c:extLst>
            <c:ext xmlns:c16="http://schemas.microsoft.com/office/drawing/2014/chart" uri="{C3380CC4-5D6E-409C-BE32-E72D297353CC}">
              <c16:uniqueId val="{00000002-63F0-4069-87BB-105B64133A8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3F0-4069-87BB-105B64133A8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3F0-4069-87BB-105B64133A8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F0-4069-87BB-105B64133A8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4773</c:v>
                </c:pt>
                <c:pt idx="3">
                  <c:v>4699</c:v>
                </c:pt>
                <c:pt idx="6">
                  <c:v>4651</c:v>
                </c:pt>
                <c:pt idx="9">
                  <c:v>4373</c:v>
                </c:pt>
                <c:pt idx="12">
                  <c:v>4165</c:v>
                </c:pt>
              </c:numCache>
            </c:numRef>
          </c:val>
          <c:extLst>
            <c:ext xmlns:c16="http://schemas.microsoft.com/office/drawing/2014/chart" uri="{C3380CC4-5D6E-409C-BE32-E72D297353CC}">
              <c16:uniqueId val="{00000006-63F0-4069-87BB-105B64133A8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1393</c:v>
                </c:pt>
                <c:pt idx="3">
                  <c:v>1198</c:v>
                </c:pt>
                <c:pt idx="6">
                  <c:v>969</c:v>
                </c:pt>
                <c:pt idx="9">
                  <c:v>727</c:v>
                </c:pt>
                <c:pt idx="12">
                  <c:v>504</c:v>
                </c:pt>
              </c:numCache>
            </c:numRef>
          </c:val>
          <c:extLst>
            <c:ext xmlns:c16="http://schemas.microsoft.com/office/drawing/2014/chart" uri="{C3380CC4-5D6E-409C-BE32-E72D297353CC}">
              <c16:uniqueId val="{00000007-63F0-4069-87BB-105B64133A8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4072</c:v>
                </c:pt>
                <c:pt idx="3">
                  <c:v>3783</c:v>
                </c:pt>
                <c:pt idx="6">
                  <c:v>3504</c:v>
                </c:pt>
                <c:pt idx="9">
                  <c:v>3220</c:v>
                </c:pt>
                <c:pt idx="12">
                  <c:v>2991</c:v>
                </c:pt>
              </c:numCache>
            </c:numRef>
          </c:val>
          <c:extLst>
            <c:ext xmlns:c16="http://schemas.microsoft.com/office/drawing/2014/chart" uri="{C3380CC4-5D6E-409C-BE32-E72D297353CC}">
              <c16:uniqueId val="{00000008-63F0-4069-87BB-105B64133A8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3F0-4069-87BB-105B64133A8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34675</c:v>
                </c:pt>
                <c:pt idx="3">
                  <c:v>32763</c:v>
                </c:pt>
                <c:pt idx="6">
                  <c:v>32230</c:v>
                </c:pt>
                <c:pt idx="9">
                  <c:v>30017</c:v>
                </c:pt>
                <c:pt idx="12">
                  <c:v>27727</c:v>
                </c:pt>
              </c:numCache>
            </c:numRef>
          </c:val>
          <c:extLst>
            <c:ext xmlns:c16="http://schemas.microsoft.com/office/drawing/2014/chart" uri="{C3380CC4-5D6E-409C-BE32-E72D297353CC}">
              <c16:uniqueId val="{0000000A-63F0-4069-87BB-105B64133A8F}"/>
            </c:ext>
          </c:extLst>
        </c:ser>
        <c:dLbls>
          <c:showLegendKey val="0"/>
          <c:showVal val="0"/>
          <c:showCatName val="0"/>
          <c:showSerName val="0"/>
          <c:showPercent val="0"/>
          <c:showBubbleSize val="0"/>
        </c:dLbls>
        <c:gapWidth val="100"/>
        <c:overlap val="100"/>
        <c:axId val="379509536"/>
        <c:axId val="37951032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7688</c:v>
                </c:pt>
                <c:pt idx="2">
                  <c:v>#N/A</c:v>
                </c:pt>
                <c:pt idx="3">
                  <c:v>#N/A</c:v>
                </c:pt>
                <c:pt idx="4">
                  <c:v>6112</c:v>
                </c:pt>
                <c:pt idx="5">
                  <c:v>#N/A</c:v>
                </c:pt>
                <c:pt idx="6">
                  <c:v>#N/A</c:v>
                </c:pt>
                <c:pt idx="7">
                  <c:v>6231</c:v>
                </c:pt>
                <c:pt idx="8">
                  <c:v>#N/A</c:v>
                </c:pt>
                <c:pt idx="9">
                  <c:v>#N/A</c:v>
                </c:pt>
                <c:pt idx="10">
                  <c:v>5435</c:v>
                </c:pt>
                <c:pt idx="11">
                  <c:v>#N/A</c:v>
                </c:pt>
                <c:pt idx="12">
                  <c:v>#N/A</c:v>
                </c:pt>
                <c:pt idx="13">
                  <c:v>5159</c:v>
                </c:pt>
                <c:pt idx="14">
                  <c:v>#N/A</c:v>
                </c:pt>
              </c:numCache>
            </c:numRef>
          </c:val>
          <c:smooth val="0"/>
          <c:extLst>
            <c:ext xmlns:c16="http://schemas.microsoft.com/office/drawing/2014/chart" uri="{C3380CC4-5D6E-409C-BE32-E72D297353CC}">
              <c16:uniqueId val="{0000000B-63F0-4069-87BB-105B64133A8F}"/>
            </c:ext>
          </c:extLst>
        </c:ser>
        <c:dLbls>
          <c:showLegendKey val="0"/>
          <c:showVal val="0"/>
          <c:showCatName val="0"/>
          <c:showSerName val="0"/>
          <c:showPercent val="0"/>
          <c:showBubbleSize val="0"/>
        </c:dLbls>
        <c:marker val="1"/>
        <c:smooth val="0"/>
        <c:axId val="379509536"/>
        <c:axId val="379510320"/>
      </c:lineChart>
      <c:catAx>
        <c:axId val="379509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79510320"/>
        <c:crosses val="autoZero"/>
        <c:auto val="1"/>
        <c:lblAlgn val="ctr"/>
        <c:lblOffset val="100"/>
        <c:tickLblSkip val="1"/>
        <c:tickMarkSkip val="1"/>
        <c:noMultiLvlLbl val="0"/>
      </c:catAx>
      <c:valAx>
        <c:axId val="3795103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79509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4413</c:v>
                </c:pt>
                <c:pt idx="1">
                  <c:v>4355</c:v>
                </c:pt>
                <c:pt idx="2">
                  <c:v>3782</c:v>
                </c:pt>
              </c:numCache>
            </c:numRef>
          </c:val>
          <c:extLst>
            <c:ext xmlns:c16="http://schemas.microsoft.com/office/drawing/2014/chart" uri="{C3380CC4-5D6E-409C-BE32-E72D297353CC}">
              <c16:uniqueId val="{00000000-489A-4682-8F8E-EFC17C1B7F0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564</c:v>
                </c:pt>
                <c:pt idx="1">
                  <c:v>412</c:v>
                </c:pt>
                <c:pt idx="2">
                  <c:v>259</c:v>
                </c:pt>
              </c:numCache>
            </c:numRef>
          </c:val>
          <c:extLst>
            <c:ext xmlns:c16="http://schemas.microsoft.com/office/drawing/2014/chart" uri="{C3380CC4-5D6E-409C-BE32-E72D297353CC}">
              <c16:uniqueId val="{00000001-489A-4682-8F8E-EFC17C1B7F0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4906</c:v>
                </c:pt>
                <c:pt idx="1">
                  <c:v>4646</c:v>
                </c:pt>
                <c:pt idx="2">
                  <c:v>4481</c:v>
                </c:pt>
              </c:numCache>
            </c:numRef>
          </c:val>
          <c:extLst>
            <c:ext xmlns:c16="http://schemas.microsoft.com/office/drawing/2014/chart" uri="{C3380CC4-5D6E-409C-BE32-E72D297353CC}">
              <c16:uniqueId val="{00000002-489A-4682-8F8E-EFC17C1B7F0D}"/>
            </c:ext>
          </c:extLst>
        </c:ser>
        <c:dLbls>
          <c:showLegendKey val="0"/>
          <c:showVal val="0"/>
          <c:showCatName val="0"/>
          <c:showSerName val="0"/>
          <c:showPercent val="0"/>
          <c:showBubbleSize val="0"/>
        </c:dLbls>
        <c:gapWidth val="120"/>
        <c:overlap val="100"/>
        <c:axId val="379507184"/>
        <c:axId val="379507576"/>
      </c:barChart>
      <c:catAx>
        <c:axId val="379507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79507576"/>
        <c:crosses val="autoZero"/>
        <c:auto val="1"/>
        <c:lblAlgn val="ctr"/>
        <c:lblOffset val="100"/>
        <c:tickLblSkip val="1"/>
        <c:tickMarkSkip val="1"/>
        <c:noMultiLvlLbl val="0"/>
      </c:catAx>
      <c:valAx>
        <c:axId val="3795075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79507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{D89B3BD5-7C17-4071-A7F2-650263EC3FDF}</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2FD9-4F00-B914-93EA0B890B1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{296E3353-2B59-4BDC-9F39-89ABAAA35AA0}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D9-4F00-B914-93EA0B890B1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{5A7ED9B8-CF72-43C8-9ABC-4C2426B79415}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D9-4F00-B914-93EA0B890B1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{B9CB67E3-483A-4367-98BF-4BB4A979493E}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D9-4F00-B914-93EA0B890B1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{7295C8D1-393E-42E9-A8DA-DA90C69ECB59}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D9-4F00-B914-93EA0B890B1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{CFF72A4A-4BCA-44E4-A31B-B0F3351F8B98}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2FD9-4F00-B914-93EA0B890B1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{5B71EA3E-9875-4C5A-A06B-5B9BF3560F88}</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2FD9-4F00-B914-93EA0B890B1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{D55B2FD3-8078-4729-AB6A-F4CC6E3F8A6C}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2FD9-4F00-B914-93EA0B890B1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{6CA36EF0-4398-4A83-9ED1-DC036FD95A4A}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2FD9-4F00-B914-93EA0B890B1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59.5</c:v>
                </c:pt>
                <c:pt idx="16">
                  <c:v>60</c:v>
                </c:pt>
                <c:pt idx="24">
                  <c:v>61.5</c:v>
                </c:pt>
                <c:pt idx="32">
                  <c:v>63.3</c:v>
                </c:pt>
              </c:numCache>
            </c:numRef>
          </c:xVal>
          <c:yVal>
            <c:numRef>
              <c:f>公会計指標分析・財政指標組合せ分析表!$BP$51:$DC$51</c:f>
              <c:numCache>
                <c:formatCode>#,##0.0;"▲ "#,##0.0</c:formatCode>
                <c:ptCount val="40"/>
                <c:pt idx="8">
                  <c:v>46.2</c:v>
                </c:pt>
                <c:pt idx="16">
                  <c:v>48.1</c:v>
                </c:pt>
                <c:pt idx="24">
                  <c:v>42.3</c:v>
                </c:pt>
                <c:pt idx="32">
                  <c:v>41</c:v>
                </c:pt>
              </c:numCache>
            </c:numRef>
          </c:yVal>
          <c:smooth val="0"/>
          <c:extLst>
            <c:ext xmlns:c16="http://schemas.microsoft.com/office/drawing/2014/chart" uri="{C3380CC4-5D6E-409C-BE32-E72D297353CC}">
              <c16:uniqueId val="{00000009-2FD9-4F00-B914-93EA0B890B1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{AD322AF6-7714-4846-9E4B-88410651EACB}</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2FD9-4F00-B914-93EA0B890B1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{7CD4DB5D-6609-462F-B456-523D0A19ADB2}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D9-4F00-B914-93EA0B890B1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{6D547ECD-B716-4CCA-8F50-1D26A438000F}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D9-4F00-B914-93EA0B890B1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{33674A92-43C6-4184-A7E7-8D19809256BE}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D9-4F00-B914-93EA0B890B1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{15CD17D0-28B9-497C-9714-E95929AFAAB3}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D9-4F00-B914-93EA0B890B16}"/>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{A59E6EE4-5323-48C7-8D2A-378F1973BAE2}</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2FD9-4F00-B914-93EA0B890B16}"/>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{D51636E0-8FDB-40E2-9164-D5547F70F5E5}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2FD9-4F00-B914-93EA0B890B16}"/>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{E8E8E68E-1181-40D4-8297-C1DF79D528FA}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2FD9-4F00-B914-93EA0B890B16}"/>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{EE2984C2-5CB3-4E76-B447-9E2DE142E007}</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2FD9-4F00-B914-93EA0B890B1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58.9</c:v>
                </c:pt>
                <c:pt idx="24">
                  <c:v>59.9</c:v>
                </c:pt>
                <c:pt idx="32">
                  <c:v>60.7</c:v>
                </c:pt>
              </c:numCache>
            </c:numRef>
          </c:xVal>
          <c:yVal>
            <c:numRef>
              <c:f>公会計指標分析・財政指標組合せ分析表!$BP$55:$DC$55</c:f>
              <c:numCache>
                <c:formatCode>#,##0.0;"▲ "#,##0.0</c:formatCode>
                <c:ptCount val="40"/>
                <c:pt idx="8">
                  <c:v>32.5</c:v>
                </c:pt>
                <c:pt idx="16">
                  <c:v>30.2</c:v>
                </c:pt>
                <c:pt idx="24">
                  <c:v>25.4</c:v>
                </c:pt>
                <c:pt idx="32">
                  <c:v>22.9</c:v>
                </c:pt>
              </c:numCache>
            </c:numRef>
          </c:yVal>
          <c:smooth val="0"/>
          <c:extLst>
            <c:ext xmlns:c16="http://schemas.microsoft.com/office/drawing/2014/chart" uri="{C3380CC4-5D6E-409C-BE32-E72D297353CC}">
              <c16:uniqueId val="{00000013-2FD9-4F00-B914-93EA0B890B16}"/>
            </c:ext>
          </c:extLst>
        </c:ser>
        <c:dLbls>
          <c:showLegendKey val="0"/>
          <c:showVal val="1"/>
          <c:showCatName val="0"/>
          <c:showSerName val="0"/>
          <c:showPercent val="0"/>
          <c:showBubbleSize val="0"/>
        </c:dLbls>
        <c:axId val="379000280"/>
        <c:axId val="379001456"/>
      </c:scatterChart>
      <c:valAx>
        <c:axId val="379000280"/>
        <c:scaling>
          <c:orientation val="minMax"/>
          <c:max val="63.9"/>
          <c:min val="56.6"/>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9001456"/>
        <c:crosses val="autoZero"/>
        <c:crossBetween val="midCat"/>
      </c:valAx>
      <c:valAx>
        <c:axId val="379001456"/>
        <c:scaling>
          <c:orientation val="minMax"/>
          <c:max val="53"/>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900028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{51E2A84E-D1D9-46FC-A6B9-99E70BCA4E1D}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3656-4840-9294-E80CBFC32E0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{2CF0A25D-892A-4023-9F0C-39F23613E844}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656-4840-9294-E80CBFC32E0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{CA01387D-B507-463E-8588-016277C09F7F}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656-4840-9294-E80CBFC32E0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{B9177A14-EFB8-4AF7-96C8-BB1E512D0A94}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656-4840-9294-E80CBFC32E0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{0CC05E25-E7CC-4F19-95AD-20E1482EFB5E}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656-4840-9294-E80CBFC32E0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{EE72AF42-2F31-48F6-ADF1-502C07B85133}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3656-4840-9294-E80CBFC32E0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{DE6620A2-5AE9-40ED-AC12-D2FFBCE18B1A}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3656-4840-9294-E80CBFC32E0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{777CA5D9-0EBD-47B5-8818-24D268EB3014}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3656-4840-9294-E80CBFC32E0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{FFBF684A-53A5-4613-A376-6A1BEB0F23A6}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3656-4840-9294-E80CBFC32E0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9.6</c:v>
                </c:pt>
                <c:pt idx="8">
                  <c:v>10</c:v>
                </c:pt>
                <c:pt idx="16">
                  <c:v>10.6</c:v>
                </c:pt>
                <c:pt idx="24">
                  <c:v>11</c:v>
                </c:pt>
                <c:pt idx="32">
                  <c:v>11.3</c:v>
                </c:pt>
              </c:numCache>
            </c:numRef>
          </c:xVal>
          <c:yVal>
            <c:numRef>
              <c:f>公会計指標分析・財政指標組合せ分析表!$BP$73:$DC$73</c:f>
              <c:numCache>
                <c:formatCode>#,##0.0;"▲ "#,##0.0</c:formatCode>
                <c:ptCount val="40"/>
                <c:pt idx="0">
                  <c:v>56.2</c:v>
                </c:pt>
                <c:pt idx="8">
                  <c:v>46.2</c:v>
                </c:pt>
                <c:pt idx="16">
                  <c:v>48.1</c:v>
                </c:pt>
                <c:pt idx="24">
                  <c:v>42.3</c:v>
                </c:pt>
                <c:pt idx="32">
                  <c:v>41</c:v>
                </c:pt>
              </c:numCache>
            </c:numRef>
          </c:yVal>
          <c:smooth val="0"/>
          <c:extLst>
            <c:ext xmlns:c16="http://schemas.microsoft.com/office/drawing/2014/chart" uri="{C3380CC4-5D6E-409C-BE32-E72D297353CC}">
              <c16:uniqueId val="{00000009-3656-4840-9294-E80CBFC32E0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{0D9A9DDC-6479-44D4-8697-778FDA5FB1FF}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3656-4840-9294-E80CBFC32E0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{E43DDAE8-3EC0-4848-8A00-6D9B945AE096}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656-4840-9294-E80CBFC32E0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{3B14CD01-5B92-470F-9B2A-C181D985E0AC}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656-4840-9294-E80CBFC32E0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{49656335-B501-453E-93E3-2CE81469B2C8}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656-4840-9294-E80CBFC32E0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{03EE788C-E7F5-4204-A5F0-46DE55D5D540}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656-4840-9294-E80CBFC32E0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{52B4B5C2-1BE8-4F2A-9AB6-8EB53A58ED62}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3656-4840-9294-E80CBFC32E0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{F44954FC-D187-4294-B18B-1FE9284A7A2A}</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3656-4840-9294-E80CBFC32E0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{A4B0F4B7-D07B-4EFA-868E-CB5EBA651E17}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3656-4840-9294-E80CBFC32E0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{841E7224-7702-4C00-AE4C-1852E10A4542}</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3656-4840-9294-E80CBFC32E0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7.8</c:v>
                </c:pt>
                <c:pt idx="32">
                  <c:v>7.7</c:v>
                </c:pt>
              </c:numCache>
            </c:numRef>
          </c:xVal>
          <c:yVal>
            <c:numRef>
              <c:f>公会計指標分析・財政指標組合せ分析表!$BP$77:$DC$77</c:f>
              <c:numCache>
                <c:formatCode>#,##0.0;"▲ "#,##0.0</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3656-4840-9294-E80CBFC32E01}"/>
            </c:ext>
          </c:extLst>
        </c:ser>
        <c:dLbls>
          <c:showLegendKey val="0"/>
          <c:showVal val="1"/>
          <c:showCatName val="0"/>
          <c:showSerName val="0"/>
          <c:showPercent val="0"/>
          <c:showBubbleSize val="0"/>
        </c:dLbls>
        <c:axId val="379006160"/>
        <c:axId val="379003024"/>
      </c:scatterChart>
      <c:valAx>
        <c:axId val="379006160"/>
        <c:scaling>
          <c:orientation val="minMax"/>
          <c:max val="11.6"/>
          <c:min val="7.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79003024"/>
        <c:crosses val="autoZero"/>
        <c:crossBetween val="midCat"/>
      </c:valAx>
      <c:valAx>
        <c:axId val="379003024"/>
        <c:scaling>
          <c:orientation val="minMax"/>
          <c:max val="62"/>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790061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計画的な施設の統廃合に伴う施設整備等については、合併特例債を活用して事業を実施しており、元利償還金等は増加傾向にある。しかし、過去に借り入れた地方債で基準財政需要額の算入率が低いものの償還が終わり、それに代わり算入率の高い合併特例債や臨時財政対策債の元利償還金が増えているため、算入公債費等も増加しており、実質公債費比率の分子の一方的な増加は抑制されている。</a:t>
          </a:r>
        </a:p>
        <a:p>
          <a:endParaRPr lang="ja-JP" altLang="ja-JP" sz="1100">
            <a:solidFill>
              <a:schemeClr val="dk1"/>
            </a:solidFill>
            <a:effectLst/>
            <a:latin typeface="+mn-lt"/>
            <a:ea typeface="+mn-ea"/>
            <a:cs typeface="+mn-cs"/>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計画的な施設の統廃合に伴う施設整備等については、合併特例債を活用して事業を実施しており、将来負担額は平成２５年度まで上昇傾向であったが、統廃合に伴う施設整備等のピークが過ぎたことに加え、償還方法を見直し、据置期間をなくしたことにより、償還期間を短縮し早期に元金を償還しているため、公債費は増加しているが、反面地方債残高の減少は加速することとなり、令和元年度も引き続き減少している。</a:t>
          </a:r>
        </a:p>
        <a:p>
          <a:r>
            <a:rPr lang="ja-JP" altLang="ja-JP" sz="1100">
              <a:solidFill>
                <a:schemeClr val="dk1"/>
              </a:solidFill>
              <a:effectLst/>
              <a:latin typeface="+mn-lt"/>
              <a:ea typeface="+mn-ea"/>
              <a:cs typeface="+mn-cs"/>
            </a:rPr>
            <a:t>なお、普通交付税の合併算定替の段階的縮減、繰出金等の増によって財政調整基金残高が減少したことで充当可能基金についても減少傾向にあるが、令和元年度においては将来負担比率の分子は減少する結果となっ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三重県志摩市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ふるさと応援寄附金収入額等は（３．７億円）、取崩額（３．６億円）となり、ふるさと応援基金は０．１億円の増加、主要事業に対する財源として活用したことを主な要因として財政調整基金が５．７億円減少、償還方法を見直し、据置期間なしで早期に元金を償還することによる増額に対応して減債基金を１．５億円取り崩したことから、基金全体としては</a:t>
          </a:r>
          <a:r>
            <a:rPr lang="ja-JP" altLang="en-US" sz="1100">
              <a:solidFill>
                <a:schemeClr val="dk1"/>
              </a:solidFill>
              <a:effectLst/>
              <a:latin typeface="+mn-lt"/>
              <a:ea typeface="+mn-ea"/>
              <a:cs typeface="+mn-cs"/>
            </a:rPr>
            <a:t>８</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９</a:t>
          </a:r>
          <a:r>
            <a:rPr lang="ja-JP" altLang="ja-JP" sz="1100">
              <a:solidFill>
                <a:schemeClr val="dk1"/>
              </a:solidFill>
              <a:effectLst/>
              <a:latin typeface="+mn-lt"/>
              <a:ea typeface="+mn-ea"/>
              <a:cs typeface="+mn-cs"/>
            </a:rPr>
            <a:t>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200">
              <a:solidFill>
                <a:schemeClr val="dk1"/>
              </a:solidFill>
              <a:effectLst/>
              <a:latin typeface="+mn-lt"/>
              <a:ea typeface="+mn-ea"/>
              <a:cs typeface="+mn-cs"/>
            </a:rPr>
            <a:t>普通交付税合併算定替による特例加算の最終年度となる令和元年度までは可能な限り財政調整基金の取り崩しを抑制し、令和２年度以降の普通交付税一本算定による財源不足に備える。</a:t>
          </a:r>
          <a:endParaRPr lang="ja-JP" altLang="ja-JP" sz="1200">
            <a:effectLst/>
          </a:endParaRPr>
        </a:p>
        <a:p>
          <a:r>
            <a:rPr lang="ja-JP" altLang="ja-JP" sz="1200">
              <a:solidFill>
                <a:schemeClr val="dk1"/>
              </a:solidFill>
              <a:effectLst/>
              <a:latin typeface="+mn-lt"/>
              <a:ea typeface="+mn-ea"/>
              <a:cs typeface="+mn-cs"/>
            </a:rPr>
            <a:t>ふるさと応援基金については残高の一定額を取り崩して活用するルールを定めて計画的に運用するとともに、寄附金の確保により、まちづくりの有用な財源として活用する。</a:t>
          </a:r>
          <a:endParaRPr lang="ja-JP" altLang="ja-JP" sz="12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ふるさと応援基金：市のために寄せられた寄附金を財源に、地域振興及び地域資源の保全等に資する事業を実施するための基金</a:t>
          </a:r>
        </a:p>
        <a:p>
          <a:r>
            <a:rPr lang="ja-JP" altLang="ja-JP" sz="1100">
              <a:solidFill>
                <a:schemeClr val="dk1"/>
              </a:solidFill>
              <a:effectLst/>
              <a:latin typeface="+mn-lt"/>
              <a:ea typeface="+mn-ea"/>
              <a:cs typeface="+mn-cs"/>
            </a:rPr>
            <a:t>地域振興基金：市民の連帯の強化及び地域振興に要する経費の財源に充てるための基金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ふるさと応援基金：ふるさと応援寄附金収入額による積立て、地域振興及び地域資源の保全等に資する事業への活用による取崩し</a:t>
          </a:r>
        </a:p>
        <a:p>
          <a:r>
            <a:rPr lang="ja-JP" altLang="ja-JP" sz="1100">
              <a:solidFill>
                <a:schemeClr val="dk1"/>
              </a:solidFill>
              <a:effectLst/>
              <a:latin typeface="+mn-lt"/>
              <a:ea typeface="+mn-ea"/>
              <a:cs typeface="+mn-cs"/>
            </a:rPr>
            <a:t>地域振興基金：ふるさと応援寄附返礼品、行政放送事業、自治会活動支援事業への活用による取崩し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ふるさと応援基金：年度末残高の一定額を取り崩すようルールを定めて計画的に活用するとともに、原資となる寄附金の確保により、まちづくりのための有用かつ持続的な財源となるよう努める。</a:t>
          </a:r>
        </a:p>
        <a:p>
          <a:r>
            <a:rPr lang="ja-JP" altLang="ja-JP" sz="1100">
              <a:solidFill>
                <a:schemeClr val="dk1"/>
              </a:solidFill>
              <a:effectLst/>
              <a:latin typeface="+mn-lt"/>
              <a:ea typeface="+mn-ea"/>
              <a:cs typeface="+mn-cs"/>
            </a:rPr>
            <a:t>地域振興基金：基金の使途に沿って適切な事業の財源として活用する。</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普通交付税合併算定替の縮減など地方交付税の減のための取り崩しによる減少。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財政調整基金の残高は、標準財政規模の１０％以上を目安に確保することとしている。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償還のため、１．５億円を取り崩したことによる減少。</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a:solidFill>
                <a:schemeClr val="dk1"/>
              </a:solidFill>
              <a:effectLst/>
              <a:latin typeface="+mn-lt"/>
              <a:ea typeface="+mn-ea"/>
              <a:cs typeface="+mn-cs"/>
            </a:rPr>
            <a:t>地方債償還の見直し（据置なしによる償還）の状況に応じ、令和２年度までは一定額を取り崩す予定をしている。</a:t>
          </a:r>
        </a:p>
        <a:p>
          <a:r>
            <a:rPr lang="ja-JP" altLang="ja-JP" sz="1100">
              <a:solidFill>
                <a:schemeClr val="dk1"/>
              </a:solidFill>
              <a:effectLst/>
              <a:latin typeface="+mn-lt"/>
              <a:ea typeface="+mn-ea"/>
              <a:cs typeface="+mn-cs"/>
            </a:rPr>
            <a:t>　以降は最新の借入状況をふまえた償還計画に基づき、積立て・取崩しを行っていくことにより、適正に運用していく。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49,295
48,881
178.95
26,387,100
25,861,173
522,209
16,466,264
26,613,820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25749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nSpc>
              <a:spcPts val="1320"/>
            </a:lnSpc>
          </a:pPr>
          <a:r>
            <a:rPr lang="ja-JP" altLang="en-US" sz="1100">
              <a:solidFill>
                <a:schemeClr val="dk1"/>
              </a:solidFill>
              <a:effectLst/>
              <a:latin typeface="+mn-lt"/>
              <a:ea typeface="+mn-ea"/>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当市では、平成２７年度に策定した公共施設等総合管理計画において、１０年間で公共施設等の延べ床面積を２０％削減する目標を掲げ、老朽化した施設の集約化・複合化や除却を進めている。有形固定資産減価償却率は類似団体より高い水準にあるが、それぞれの公共施設等について個別施設計画の策定を進めており、当該計画に基づいた施設の維持管理を適切に進めていくこととしてい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xdr:cNvCxnSpPr/>
      </xdr:nvCxnSpPr>
      <xdr:spPr>
        <a:xfrm flipV="1">
          <a:off x="4760595" y="4440555"/>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xdr:cNvSpPr txBox="1"/>
      </xdr:nvSpPr>
      <xdr:spPr>
        <a:xfrm>
          <a:off x="4813300" y="5835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xdr:cNvCxnSpPr/>
      </xdr:nvCxnSpPr>
      <xdr:spPr>
        <a:xfrm>
          <a:off x="4673600" y="5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xdr:cNvSpPr txBox="1"/>
      </xdr:nvSpPr>
      <xdr:spPr>
        <a:xfrm>
          <a:off x="4813300" y="4215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xdr:cNvCxnSpPr/>
      </xdr:nvCxnSpPr>
      <xdr:spPr>
        <a:xfrm>
          <a:off x="4673600" y="4440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128378</xdr:rowOff>
    </xdr:from>
    <xdr:ext cx="405111" cy="259045"/>
    <xdr:sp macro="" textlink="">
      <xdr:nvSpPr>
        <xdr:cNvPr id="72" name="有形固定資産減価償却率平均値テキスト"/>
        <xdr:cNvSpPr txBox="1"/>
      </xdr:nvSpPr>
      <xdr:spPr>
        <a:xfrm>
          <a:off x="4813300" y="49289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xdr:cNvSpPr/>
      </xdr:nvSpPr>
      <xdr:spPr>
        <a:xfrm>
          <a:off x="4711700" y="5077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xdr:cNvSpPr/>
      </xdr:nvSpPr>
      <xdr:spPr>
        <a:xfrm>
          <a:off x="4000500" y="5052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xdr:cNvSpPr/>
      </xdr:nvSpPr>
      <xdr:spPr>
        <a:xfrm>
          <a:off x="3238500" y="5022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xdr:cNvSpPr/>
      </xdr:nvSpPr>
      <xdr:spPr>
        <a:xfrm>
          <a:off x="2476500" y="4963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77" name="フローチャート: 判断 76"/>
        <xdr:cNvSpPr/>
      </xdr:nvSpPr>
      <xdr:spPr>
        <a:xfrm>
          <a:off x="1714500" y="4914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14242</xdr:rowOff>
    </xdr:from>
    <xdr:to>
      <xdr:col>23</xdr:col>
      <xdr:colOff>136525</xdr:colOff>
      <xdr:row>30</xdr:row>
      <xdr:rowOff>115842</xdr:rowOff>
    </xdr:to>
    <xdr:sp macro="" textlink="">
      <xdr:nvSpPr>
        <xdr:cNvPr id="83" name="楕円 82"/>
        <xdr:cNvSpPr/>
      </xdr:nvSpPr>
      <xdr:spPr>
        <a:xfrm>
          <a:off x="4711700" y="515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164119</xdr:rowOff>
    </xdr:from>
    <xdr:ext cx="405111" cy="259045"/>
    <xdr:sp macro="" textlink="">
      <xdr:nvSpPr>
        <xdr:cNvPr id="84" name="有形固定資産減価償却率該当値テキスト"/>
        <xdr:cNvSpPr txBox="1"/>
      </xdr:nvSpPr>
      <xdr:spPr>
        <a:xfrm>
          <a:off x="4813300" y="5136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130175</xdr:rowOff>
    </xdr:from>
    <xdr:to>
      <xdr:col>19</xdr:col>
      <xdr:colOff>187325</xdr:colOff>
      <xdr:row>30</xdr:row>
      <xdr:rowOff>60325</xdr:rowOff>
    </xdr:to>
    <xdr:sp macro="" textlink="">
      <xdr:nvSpPr>
        <xdr:cNvPr id="85" name="楕円 84"/>
        <xdr:cNvSpPr/>
      </xdr:nvSpPr>
      <xdr:spPr>
        <a:xfrm>
          <a:off x="4000500" y="510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9525</xdr:rowOff>
    </xdr:from>
    <xdr:to>
      <xdr:col>23</xdr:col>
      <xdr:colOff>85725</xdr:colOff>
      <xdr:row>30</xdr:row>
      <xdr:rowOff>65042</xdr:rowOff>
    </xdr:to>
    <xdr:cxnSp macro="">
      <xdr:nvCxnSpPr>
        <xdr:cNvPr id="86" name="直線コネクタ 85"/>
        <xdr:cNvCxnSpPr/>
      </xdr:nvCxnSpPr>
      <xdr:spPr>
        <a:xfrm>
          <a:off x="4051300" y="5153025"/>
          <a:ext cx="711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83911</xdr:rowOff>
    </xdr:from>
    <xdr:to>
      <xdr:col>15</xdr:col>
      <xdr:colOff>187325</xdr:colOff>
      <xdr:row>30</xdr:row>
      <xdr:rowOff>14061</xdr:rowOff>
    </xdr:to>
    <xdr:sp macro="" textlink="">
      <xdr:nvSpPr>
        <xdr:cNvPr id="87" name="楕円 86"/>
        <xdr:cNvSpPr/>
      </xdr:nvSpPr>
      <xdr:spPr>
        <a:xfrm>
          <a:off x="3238500" y="505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134711</xdr:rowOff>
    </xdr:from>
    <xdr:to>
      <xdr:col>19</xdr:col>
      <xdr:colOff>136525</xdr:colOff>
      <xdr:row>30</xdr:row>
      <xdr:rowOff>9525</xdr:rowOff>
    </xdr:to>
    <xdr:cxnSp macro="">
      <xdr:nvCxnSpPr>
        <xdr:cNvPr id="88" name="直線コネクタ 87"/>
        <xdr:cNvCxnSpPr/>
      </xdr:nvCxnSpPr>
      <xdr:spPr>
        <a:xfrm>
          <a:off x="3289300" y="5106761"/>
          <a:ext cx="762000" cy="4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68489</xdr:rowOff>
    </xdr:from>
    <xdr:to>
      <xdr:col>11</xdr:col>
      <xdr:colOff>187325</xdr:colOff>
      <xdr:row>29</xdr:row>
      <xdr:rowOff>170089</xdr:rowOff>
    </xdr:to>
    <xdr:sp macro="" textlink="">
      <xdr:nvSpPr>
        <xdr:cNvPr id="89" name="楕円 88"/>
        <xdr:cNvSpPr/>
      </xdr:nvSpPr>
      <xdr:spPr>
        <a:xfrm>
          <a:off x="2476500" y="504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119289</xdr:rowOff>
    </xdr:from>
    <xdr:to>
      <xdr:col>15</xdr:col>
      <xdr:colOff>136525</xdr:colOff>
      <xdr:row>29</xdr:row>
      <xdr:rowOff>134711</xdr:rowOff>
    </xdr:to>
    <xdr:cxnSp macro="">
      <xdr:nvCxnSpPr>
        <xdr:cNvPr id="90" name="直線コネクタ 89"/>
        <xdr:cNvCxnSpPr/>
      </xdr:nvCxnSpPr>
      <xdr:spPr>
        <a:xfrm>
          <a:off x="2527300" y="5091339"/>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27503</xdr:rowOff>
    </xdr:from>
    <xdr:ext cx="405111" cy="259045"/>
    <xdr:sp macro="" textlink="">
      <xdr:nvSpPr>
        <xdr:cNvPr id="91" name="n_1aveValue有形固定資産減価償却率"/>
        <xdr:cNvSpPr txBox="1"/>
      </xdr:nvSpPr>
      <xdr:spPr>
        <a:xfrm>
          <a:off x="3836044" y="4828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2" name="n_2aveValue有形固定資産減価償却率"/>
        <xdr:cNvSpPr txBox="1"/>
      </xdr:nvSpPr>
      <xdr:spPr>
        <a:xfrm>
          <a:off x="3086744" y="479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93" name="n_3aveValue有形固定資産減価償却率"/>
        <xdr:cNvSpPr txBox="1"/>
      </xdr:nvSpPr>
      <xdr:spPr>
        <a:xfrm>
          <a:off x="2324744" y="473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94" name="n_4aveValue有形固定資産減価償却率"/>
        <xdr:cNvSpPr txBox="1"/>
      </xdr:nvSpPr>
      <xdr:spPr>
        <a:xfrm>
          <a:off x="1562744" y="4689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51452</xdr:rowOff>
    </xdr:from>
    <xdr:ext cx="405111" cy="259045"/>
    <xdr:sp macro="" textlink="">
      <xdr:nvSpPr>
        <xdr:cNvPr id="95" name="n_1mainValue有形固定資産減価償却率"/>
        <xdr:cNvSpPr txBox="1"/>
      </xdr:nvSpPr>
      <xdr:spPr>
        <a:xfrm>
          <a:off x="3836044" y="5194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5188</xdr:rowOff>
    </xdr:from>
    <xdr:ext cx="405111" cy="259045"/>
    <xdr:sp macro="" textlink="">
      <xdr:nvSpPr>
        <xdr:cNvPr id="96" name="n_2mainValue有形固定資産減価償却率"/>
        <xdr:cNvSpPr txBox="1"/>
      </xdr:nvSpPr>
      <xdr:spPr>
        <a:xfrm>
          <a:off x="3086744" y="514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161216</xdr:rowOff>
    </xdr:from>
    <xdr:ext cx="405111" cy="259045"/>
    <xdr:sp macro="" textlink="">
      <xdr:nvSpPr>
        <xdr:cNvPr id="97" name="n_3mainValue有形固定資産減価償却率"/>
        <xdr:cNvSpPr txBox="1"/>
      </xdr:nvSpPr>
      <xdr:spPr>
        <a:xfrm>
          <a:off x="2324744" y="5133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lnSpc>
              <a:spcPts val="1300"/>
            </a:lnSpc>
          </a:pP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現在高の減少が継続しているため、将来負担額自体は概ね低下する傾向にある。債務償還比率は概ね類似団体平均を下回っており、新市建設計画に基づき、合併特例債を活用して積極的に実施してきた施設整備等も今後数年が目途となって</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いるが</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更なる施設統合等を進める必要もあり、施設の老朽化による大規模改修も予定していることから、</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今後は、</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計画的な</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地方債の新規発行</a:t>
          </a:r>
          <a:r>
            <a:rPr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とし</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ていくとともに、定員適正化計画に基づく職員数の削減など人件費等経常経費の削減もあわせて取り組んでいく必要がある。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3" name="テキスト ボックス 112"/>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4" name="直線コネクタ 113"/>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5" name="テキスト ボックス 114"/>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6" name="直線コネクタ 115"/>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7" name="テキスト ボックス 116"/>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8" name="直線コネクタ 117"/>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9" name="テキスト ボックス 118"/>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0" name="直線コネクタ 119"/>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1" name="テキスト ボックス 120"/>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2" name="直線コネクタ 121"/>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3" name="テキスト ボックス 122"/>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4" name="直線コネクタ 123"/>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6" name="直線コネクタ 125"/>
        <xdr:cNvCxnSpPr/>
      </xdr:nvCxnSpPr>
      <xdr:spPr>
        <a:xfrm flipV="1">
          <a:off x="14793595" y="4541308"/>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27" name="債務償還比率最小値テキスト"/>
        <xdr:cNvSpPr txBox="1"/>
      </xdr:nvSpPr>
      <xdr:spPr>
        <a:xfrm>
          <a:off x="14846300" y="60266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28" name="直線コネクタ 127"/>
        <xdr:cNvCxnSpPr/>
      </xdr:nvCxnSpPr>
      <xdr:spPr>
        <a:xfrm>
          <a:off x="14706600" y="6022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9" name="債務償還比率最大値テキスト"/>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0" name="直線コネクタ 129"/>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31" name="債務償還比率平均値テキスト"/>
        <xdr:cNvSpPr txBox="1"/>
      </xdr:nvSpPr>
      <xdr:spPr>
        <a:xfrm>
          <a:off x="14846300" y="52392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2" name="フローチャート: 判断 131"/>
        <xdr:cNvSpPr/>
      </xdr:nvSpPr>
      <xdr:spPr>
        <a:xfrm>
          <a:off x="14744700" y="526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3" name="フローチャート: 判断 132"/>
        <xdr:cNvSpPr/>
      </xdr:nvSpPr>
      <xdr:spPr>
        <a:xfrm>
          <a:off x="14033500" y="526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4" name="フローチャート: 判断 133"/>
        <xdr:cNvSpPr/>
      </xdr:nvSpPr>
      <xdr:spPr>
        <a:xfrm>
          <a:off x="13271500" y="52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5" name="フローチャート: 判断 134"/>
        <xdr:cNvSpPr/>
      </xdr:nvSpPr>
      <xdr:spPr>
        <a:xfrm>
          <a:off x="12509500" y="525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36" name="フローチャート: 判断 135"/>
        <xdr:cNvSpPr/>
      </xdr:nvSpPr>
      <xdr:spPr>
        <a:xfrm>
          <a:off x="11747500" y="520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52042</xdr:rowOff>
    </xdr:from>
    <xdr:to>
      <xdr:col>76</xdr:col>
      <xdr:colOff>73025</xdr:colOff>
      <xdr:row>30</xdr:row>
      <xdr:rowOff>153642</xdr:rowOff>
    </xdr:to>
    <xdr:sp macro="" textlink="">
      <xdr:nvSpPr>
        <xdr:cNvPr id="142" name="楕円 141"/>
        <xdr:cNvSpPr/>
      </xdr:nvSpPr>
      <xdr:spPr>
        <a:xfrm>
          <a:off x="14744700" y="51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74919</xdr:rowOff>
    </xdr:from>
    <xdr:ext cx="469744" cy="259045"/>
    <xdr:sp macro="" textlink="">
      <xdr:nvSpPr>
        <xdr:cNvPr id="143" name="債務償還比率該当値テキスト"/>
        <xdr:cNvSpPr txBox="1"/>
      </xdr:nvSpPr>
      <xdr:spPr>
        <a:xfrm>
          <a:off x="14846300" y="504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67875</xdr:rowOff>
    </xdr:from>
    <xdr:to>
      <xdr:col>72</xdr:col>
      <xdr:colOff>123825</xdr:colOff>
      <xdr:row>30</xdr:row>
      <xdr:rowOff>169475</xdr:rowOff>
    </xdr:to>
    <xdr:sp macro="" textlink="">
      <xdr:nvSpPr>
        <xdr:cNvPr id="144" name="楕円 143"/>
        <xdr:cNvSpPr/>
      </xdr:nvSpPr>
      <xdr:spPr>
        <a:xfrm>
          <a:off x="14033500" y="521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102842</xdr:rowOff>
    </xdr:from>
    <xdr:to>
      <xdr:col>76</xdr:col>
      <xdr:colOff>22225</xdr:colOff>
      <xdr:row>30</xdr:row>
      <xdr:rowOff>118675</xdr:rowOff>
    </xdr:to>
    <xdr:cxnSp macro="">
      <xdr:nvCxnSpPr>
        <xdr:cNvPr id="145" name="直線コネクタ 144"/>
        <xdr:cNvCxnSpPr/>
      </xdr:nvCxnSpPr>
      <xdr:spPr>
        <a:xfrm flipV="1">
          <a:off x="14084300" y="5246342"/>
          <a:ext cx="7112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89944</xdr:rowOff>
    </xdr:from>
    <xdr:to>
      <xdr:col>68</xdr:col>
      <xdr:colOff>123825</xdr:colOff>
      <xdr:row>31</xdr:row>
      <xdr:rowOff>20094</xdr:rowOff>
    </xdr:to>
    <xdr:sp macro="" textlink="">
      <xdr:nvSpPr>
        <xdr:cNvPr id="146" name="楕円 145"/>
        <xdr:cNvSpPr/>
      </xdr:nvSpPr>
      <xdr:spPr>
        <a:xfrm>
          <a:off x="13271500" y="523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118675</xdr:rowOff>
    </xdr:from>
    <xdr:to>
      <xdr:col>72</xdr:col>
      <xdr:colOff>73025</xdr:colOff>
      <xdr:row>30</xdr:row>
      <xdr:rowOff>140744</xdr:rowOff>
    </xdr:to>
    <xdr:cxnSp macro="">
      <xdr:nvCxnSpPr>
        <xdr:cNvPr id="147" name="直線コネクタ 146"/>
        <xdr:cNvCxnSpPr/>
      </xdr:nvCxnSpPr>
      <xdr:spPr>
        <a:xfrm flipV="1">
          <a:off x="13322300" y="5262175"/>
          <a:ext cx="762000" cy="2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90184</xdr:rowOff>
    </xdr:from>
    <xdr:to>
      <xdr:col>64</xdr:col>
      <xdr:colOff>123825</xdr:colOff>
      <xdr:row>31</xdr:row>
      <xdr:rowOff>20334</xdr:rowOff>
    </xdr:to>
    <xdr:sp macro="" textlink="">
      <xdr:nvSpPr>
        <xdr:cNvPr id="148" name="楕円 147"/>
        <xdr:cNvSpPr/>
      </xdr:nvSpPr>
      <xdr:spPr>
        <a:xfrm>
          <a:off x="12509500" y="523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140744</xdr:rowOff>
    </xdr:from>
    <xdr:to>
      <xdr:col>68</xdr:col>
      <xdr:colOff>73025</xdr:colOff>
      <xdr:row>30</xdr:row>
      <xdr:rowOff>140984</xdr:rowOff>
    </xdr:to>
    <xdr:cxnSp macro="">
      <xdr:nvCxnSpPr>
        <xdr:cNvPr id="149" name="直線コネクタ 148"/>
        <xdr:cNvCxnSpPr/>
      </xdr:nvCxnSpPr>
      <xdr:spPr>
        <a:xfrm flipV="1">
          <a:off x="12560300" y="5284244"/>
          <a:ext cx="762000" cy="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131565</xdr:rowOff>
    </xdr:from>
    <xdr:to>
      <xdr:col>60</xdr:col>
      <xdr:colOff>123825</xdr:colOff>
      <xdr:row>31</xdr:row>
      <xdr:rowOff>61715</xdr:rowOff>
    </xdr:to>
    <xdr:sp macro="" textlink="">
      <xdr:nvSpPr>
        <xdr:cNvPr id="150" name="楕円 149"/>
        <xdr:cNvSpPr/>
      </xdr:nvSpPr>
      <xdr:spPr>
        <a:xfrm>
          <a:off x="11747500" y="527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140984</xdr:rowOff>
    </xdr:from>
    <xdr:to>
      <xdr:col>64</xdr:col>
      <xdr:colOff>73025</xdr:colOff>
      <xdr:row>31</xdr:row>
      <xdr:rowOff>10915</xdr:rowOff>
    </xdr:to>
    <xdr:cxnSp macro="">
      <xdr:nvCxnSpPr>
        <xdr:cNvPr id="151" name="直線コネクタ 150"/>
        <xdr:cNvCxnSpPr/>
      </xdr:nvCxnSpPr>
      <xdr:spPr>
        <a:xfrm flipV="1">
          <a:off x="11798300" y="5284484"/>
          <a:ext cx="762000" cy="4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2" name="n_1aveValue債務償還比率"/>
        <xdr:cNvSpPr txBox="1"/>
      </xdr:nvSpPr>
      <xdr:spPr>
        <a:xfrm>
          <a:off x="13836727" y="535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53" name="n_2aveValue債務償還比率"/>
        <xdr:cNvSpPr txBox="1"/>
      </xdr:nvSpPr>
      <xdr:spPr>
        <a:xfrm>
          <a:off x="13087427" y="5349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54" name="n_3aveValue債務償還比率"/>
        <xdr:cNvSpPr txBox="1"/>
      </xdr:nvSpPr>
      <xdr:spPr>
        <a:xfrm>
          <a:off x="12325427" y="53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12992</xdr:rowOff>
    </xdr:from>
    <xdr:ext cx="469744" cy="259045"/>
    <xdr:sp macro="" textlink="">
      <xdr:nvSpPr>
        <xdr:cNvPr id="155" name="n_4aveValue債務償還比率"/>
        <xdr:cNvSpPr txBox="1"/>
      </xdr:nvSpPr>
      <xdr:spPr>
        <a:xfrm>
          <a:off x="11563427" y="498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14552</xdr:rowOff>
    </xdr:from>
    <xdr:ext cx="469744" cy="259045"/>
    <xdr:sp macro="" textlink="">
      <xdr:nvSpPr>
        <xdr:cNvPr id="156" name="n_1mainValue債務償還比率"/>
        <xdr:cNvSpPr txBox="1"/>
      </xdr:nvSpPr>
      <xdr:spPr>
        <a:xfrm>
          <a:off x="13836727" y="498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36621</xdr:rowOff>
    </xdr:from>
    <xdr:ext cx="469744" cy="259045"/>
    <xdr:sp macro="" textlink="">
      <xdr:nvSpPr>
        <xdr:cNvPr id="157" name="n_2mainValue債務償還比率"/>
        <xdr:cNvSpPr txBox="1"/>
      </xdr:nvSpPr>
      <xdr:spPr>
        <a:xfrm>
          <a:off x="13087427" y="500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36861</xdr:rowOff>
    </xdr:from>
    <xdr:ext cx="469744" cy="259045"/>
    <xdr:sp macro="" textlink="">
      <xdr:nvSpPr>
        <xdr:cNvPr id="158" name="n_3mainValue債務償還比率"/>
        <xdr:cNvSpPr txBox="1"/>
      </xdr:nvSpPr>
      <xdr:spPr>
        <a:xfrm>
          <a:off x="12325427" y="5008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52842</xdr:rowOff>
    </xdr:from>
    <xdr:ext cx="469744" cy="259045"/>
    <xdr:sp macro="" textlink="">
      <xdr:nvSpPr>
        <xdr:cNvPr id="159" name="n_4mainValue債務償還比率"/>
        <xdr:cNvSpPr txBox="1"/>
      </xdr:nvSpPr>
      <xdr:spPr>
        <a:xfrm>
          <a:off x="11563427" y="536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49,295
48,881
178.95
26,387,100
25,861,173
522,209
16,466,264
26,613,820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43705</xdr:rowOff>
    </xdr:from>
    <xdr:ext cx="405111" cy="259045"/>
    <xdr:sp macro="" textlink="">
      <xdr:nvSpPr>
        <xdr:cNvPr id="60" name="【道路】&#10;有形固定資産減価償却率平均値テキスト"/>
        <xdr:cNvSpPr txBox="1"/>
      </xdr:nvSpPr>
      <xdr:spPr>
        <a:xfrm>
          <a:off x="4673600" y="655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39116</xdr:rowOff>
    </xdr:from>
    <xdr:to>
      <xdr:col>24</xdr:col>
      <xdr:colOff>114300</xdr:colOff>
      <xdr:row>40</xdr:row>
      <xdr:rowOff>140716</xdr:rowOff>
    </xdr:to>
    <xdr:sp macro="" textlink="">
      <xdr:nvSpPr>
        <xdr:cNvPr id="71" name="楕円 70"/>
        <xdr:cNvSpPr/>
      </xdr:nvSpPr>
      <xdr:spPr>
        <a:xfrm>
          <a:off x="45847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17543</xdr:rowOff>
    </xdr:from>
    <xdr:ext cx="405111" cy="259045"/>
    <xdr:sp macro="" textlink="">
      <xdr:nvSpPr>
        <xdr:cNvPr id="72" name="【道路】&#10;有形固定資産減価償却率該当値テキスト"/>
        <xdr:cNvSpPr txBox="1"/>
      </xdr:nvSpPr>
      <xdr:spPr>
        <a:xfrm>
          <a:off x="4673600" y="6875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164846</xdr:rowOff>
    </xdr:from>
    <xdr:to>
      <xdr:col>20</xdr:col>
      <xdr:colOff>38100</xdr:colOff>
      <xdr:row>40</xdr:row>
      <xdr:rowOff>94996</xdr:rowOff>
    </xdr:to>
    <xdr:sp macro="" textlink="">
      <xdr:nvSpPr>
        <xdr:cNvPr id="73" name="楕円 72"/>
        <xdr:cNvSpPr/>
      </xdr:nvSpPr>
      <xdr:spPr>
        <a:xfrm>
          <a:off x="3746500"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44196</xdr:rowOff>
    </xdr:from>
    <xdr:to>
      <xdr:col>24</xdr:col>
      <xdr:colOff>63500</xdr:colOff>
      <xdr:row>40</xdr:row>
      <xdr:rowOff>89916</xdr:rowOff>
    </xdr:to>
    <xdr:cxnSp macro="">
      <xdr:nvCxnSpPr>
        <xdr:cNvPr id="74" name="直線コネクタ 73"/>
        <xdr:cNvCxnSpPr/>
      </xdr:nvCxnSpPr>
      <xdr:spPr>
        <a:xfrm>
          <a:off x="3797300" y="690219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119126</xdr:rowOff>
    </xdr:from>
    <xdr:to>
      <xdr:col>15</xdr:col>
      <xdr:colOff>101600</xdr:colOff>
      <xdr:row>40</xdr:row>
      <xdr:rowOff>49276</xdr:rowOff>
    </xdr:to>
    <xdr:sp macro="" textlink="">
      <xdr:nvSpPr>
        <xdr:cNvPr id="75" name="楕円 74"/>
        <xdr:cNvSpPr/>
      </xdr:nvSpPr>
      <xdr:spPr>
        <a:xfrm>
          <a:off x="2857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169926</xdr:rowOff>
    </xdr:from>
    <xdr:to>
      <xdr:col>19</xdr:col>
      <xdr:colOff>177800</xdr:colOff>
      <xdr:row>40</xdr:row>
      <xdr:rowOff>44196</xdr:rowOff>
    </xdr:to>
    <xdr:cxnSp macro="">
      <xdr:nvCxnSpPr>
        <xdr:cNvPr id="76" name="直線コネクタ 75"/>
        <xdr:cNvCxnSpPr/>
      </xdr:nvCxnSpPr>
      <xdr:spPr>
        <a:xfrm>
          <a:off x="2908300" y="685647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77978</xdr:rowOff>
    </xdr:from>
    <xdr:to>
      <xdr:col>10</xdr:col>
      <xdr:colOff>165100</xdr:colOff>
      <xdr:row>40</xdr:row>
      <xdr:rowOff>8128</xdr:rowOff>
    </xdr:to>
    <xdr:sp macro="" textlink="">
      <xdr:nvSpPr>
        <xdr:cNvPr id="77" name="楕円 76"/>
        <xdr:cNvSpPr/>
      </xdr:nvSpPr>
      <xdr:spPr>
        <a:xfrm>
          <a:off x="1968500" y="676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128778</xdr:rowOff>
    </xdr:from>
    <xdr:to>
      <xdr:col>15</xdr:col>
      <xdr:colOff>50800</xdr:colOff>
      <xdr:row>39</xdr:row>
      <xdr:rowOff>169926</xdr:rowOff>
    </xdr:to>
    <xdr:cxnSp macro="">
      <xdr:nvCxnSpPr>
        <xdr:cNvPr id="78" name="直線コネクタ 77"/>
        <xdr:cNvCxnSpPr/>
      </xdr:nvCxnSpPr>
      <xdr:spPr>
        <a:xfrm>
          <a:off x="2019300" y="68153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111523</xdr:rowOff>
    </xdr:from>
    <xdr:ext cx="405111" cy="259045"/>
    <xdr:sp macro="" textlink="">
      <xdr:nvSpPr>
        <xdr:cNvPr id="79" name="n_1aveValue【道路】&#10;有形固定資産減価償却率"/>
        <xdr:cNvSpPr txBox="1"/>
      </xdr:nvSpPr>
      <xdr:spPr>
        <a:xfrm>
          <a:off x="3582044" y="6455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80" name="n_2aveValue【道路】&#10;有形固定資産減価償却率"/>
        <xdr:cNvSpPr txBox="1"/>
      </xdr:nvSpPr>
      <xdr:spPr>
        <a:xfrm>
          <a:off x="2705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81" name="n_3aveValue【道路】&#10;有形固定資産減価償却率"/>
        <xdr:cNvSpPr txBox="1"/>
      </xdr:nvSpPr>
      <xdr:spPr>
        <a:xfrm>
          <a:off x="1816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2" name="n_4aveValue【道路】&#10;有形固定資産減価償却率"/>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86123</xdr:rowOff>
    </xdr:from>
    <xdr:ext cx="405111" cy="259045"/>
    <xdr:sp macro="" textlink="">
      <xdr:nvSpPr>
        <xdr:cNvPr id="83" name="n_1mainValue【道路】&#10;有形固定資産減価償却率"/>
        <xdr:cNvSpPr txBox="1"/>
      </xdr:nvSpPr>
      <xdr:spPr>
        <a:xfrm>
          <a:off x="3582044" y="6944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40403</xdr:rowOff>
    </xdr:from>
    <xdr:ext cx="405111" cy="259045"/>
    <xdr:sp macro="" textlink="">
      <xdr:nvSpPr>
        <xdr:cNvPr id="84" name="n_2mainValue【道路】&#10;有形固定資産減価償却率"/>
        <xdr:cNvSpPr txBox="1"/>
      </xdr:nvSpPr>
      <xdr:spPr>
        <a:xfrm>
          <a:off x="2705744" y="6898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170705</xdr:rowOff>
    </xdr:from>
    <xdr:ext cx="405111" cy="259045"/>
    <xdr:sp macro="" textlink="">
      <xdr:nvSpPr>
        <xdr:cNvPr id="85" name="n_3mainValue【道路】&#10;有形固定資産減価償却率"/>
        <xdr:cNvSpPr txBox="1"/>
      </xdr:nvSpPr>
      <xdr:spPr>
        <a:xfrm>
          <a:off x="1816744"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1" name="直線コネクタ 110"/>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2"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3" name="直線コネクタ 112"/>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4"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5" name="直線コネクタ 114"/>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6" name="【道路】&#10;一人当たり延長平均値テキスト"/>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7" name="フローチャート: 判断 116"/>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8" name="フローチャート: 判断 117"/>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9" name="フローチャート: 判断 118"/>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0" name="フローチャート: 判断 119"/>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1" name="フローチャート: 判断 120"/>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47150</xdr:rowOff>
    </xdr:from>
    <xdr:to>
      <xdr:col>55</xdr:col>
      <xdr:colOff>50800</xdr:colOff>
      <xdr:row>39</xdr:row>
      <xdr:rowOff>148750</xdr:rowOff>
    </xdr:to>
    <xdr:sp macro="" textlink="">
      <xdr:nvSpPr>
        <xdr:cNvPr id="127" name="楕円 126"/>
        <xdr:cNvSpPr/>
      </xdr:nvSpPr>
      <xdr:spPr>
        <a:xfrm>
          <a:off x="10426700" y="67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25577</xdr:rowOff>
    </xdr:from>
    <xdr:ext cx="534377" cy="259045"/>
    <xdr:sp macro="" textlink="">
      <xdr:nvSpPr>
        <xdr:cNvPr id="128" name="【道路】&#10;一人当たり延長該当値テキスト"/>
        <xdr:cNvSpPr txBox="1"/>
      </xdr:nvSpPr>
      <xdr:spPr>
        <a:xfrm>
          <a:off x="10515600" y="671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56522</xdr:rowOff>
    </xdr:from>
    <xdr:to>
      <xdr:col>50</xdr:col>
      <xdr:colOff>165100</xdr:colOff>
      <xdr:row>39</xdr:row>
      <xdr:rowOff>158122</xdr:rowOff>
    </xdr:to>
    <xdr:sp macro="" textlink="">
      <xdr:nvSpPr>
        <xdr:cNvPr id="129" name="楕円 128"/>
        <xdr:cNvSpPr/>
      </xdr:nvSpPr>
      <xdr:spPr>
        <a:xfrm>
          <a:off x="9588500" y="674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97950</xdr:rowOff>
    </xdr:from>
    <xdr:to>
      <xdr:col>55</xdr:col>
      <xdr:colOff>0</xdr:colOff>
      <xdr:row>39</xdr:row>
      <xdr:rowOff>107322</xdr:rowOff>
    </xdr:to>
    <xdr:cxnSp macro="">
      <xdr:nvCxnSpPr>
        <xdr:cNvPr id="130" name="直線コネクタ 129"/>
        <xdr:cNvCxnSpPr/>
      </xdr:nvCxnSpPr>
      <xdr:spPr>
        <a:xfrm flipV="1">
          <a:off x="9639300" y="6784500"/>
          <a:ext cx="838200" cy="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66091</xdr:rowOff>
    </xdr:from>
    <xdr:to>
      <xdr:col>46</xdr:col>
      <xdr:colOff>38100</xdr:colOff>
      <xdr:row>39</xdr:row>
      <xdr:rowOff>167691</xdr:rowOff>
    </xdr:to>
    <xdr:sp macro="" textlink="">
      <xdr:nvSpPr>
        <xdr:cNvPr id="131" name="楕円 130"/>
        <xdr:cNvSpPr/>
      </xdr:nvSpPr>
      <xdr:spPr>
        <a:xfrm>
          <a:off x="8699500" y="675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107322</xdr:rowOff>
    </xdr:from>
    <xdr:to>
      <xdr:col>50</xdr:col>
      <xdr:colOff>114300</xdr:colOff>
      <xdr:row>39</xdr:row>
      <xdr:rowOff>116891</xdr:rowOff>
    </xdr:to>
    <xdr:cxnSp macro="">
      <xdr:nvCxnSpPr>
        <xdr:cNvPr id="132" name="直線コネクタ 131"/>
        <xdr:cNvCxnSpPr/>
      </xdr:nvCxnSpPr>
      <xdr:spPr>
        <a:xfrm flipV="1">
          <a:off x="8750300" y="6793872"/>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74909</xdr:rowOff>
    </xdr:from>
    <xdr:to>
      <xdr:col>41</xdr:col>
      <xdr:colOff>101600</xdr:colOff>
      <xdr:row>40</xdr:row>
      <xdr:rowOff>5059</xdr:rowOff>
    </xdr:to>
    <xdr:sp macro="" textlink="">
      <xdr:nvSpPr>
        <xdr:cNvPr id="133" name="楕円 132"/>
        <xdr:cNvSpPr/>
      </xdr:nvSpPr>
      <xdr:spPr>
        <a:xfrm>
          <a:off x="7810500" y="6761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116891</xdr:rowOff>
    </xdr:from>
    <xdr:to>
      <xdr:col>45</xdr:col>
      <xdr:colOff>177800</xdr:colOff>
      <xdr:row>39</xdr:row>
      <xdr:rowOff>125709</xdr:rowOff>
    </xdr:to>
    <xdr:cxnSp macro="">
      <xdr:nvCxnSpPr>
        <xdr:cNvPr id="134" name="直線コネクタ 133"/>
        <xdr:cNvCxnSpPr/>
      </xdr:nvCxnSpPr>
      <xdr:spPr>
        <a:xfrm flipV="1">
          <a:off x="7861300" y="6803441"/>
          <a:ext cx="889000" cy="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35" name="n_1aveValue【道路】&#10;一人当たり延長"/>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84026</xdr:rowOff>
    </xdr:from>
    <xdr:ext cx="534377" cy="259045"/>
    <xdr:sp macro="" textlink="">
      <xdr:nvSpPr>
        <xdr:cNvPr id="136" name="n_2aveValue【道路】&#10;一人当たり延長"/>
        <xdr:cNvSpPr txBox="1"/>
      </xdr:nvSpPr>
      <xdr:spPr>
        <a:xfrm>
          <a:off x="8483111" y="642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96076</xdr:rowOff>
    </xdr:from>
    <xdr:ext cx="534377" cy="259045"/>
    <xdr:sp macro="" textlink="">
      <xdr:nvSpPr>
        <xdr:cNvPr id="137" name="n_3aveValue【道路】&#10;一人当たり延長"/>
        <xdr:cNvSpPr txBox="1"/>
      </xdr:nvSpPr>
      <xdr:spPr>
        <a:xfrm>
          <a:off x="7594111" y="626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38" name="n_4aveValue【道路】&#10;一人当たり延長"/>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149249</xdr:rowOff>
    </xdr:from>
    <xdr:ext cx="534377" cy="259045"/>
    <xdr:sp macro="" textlink="">
      <xdr:nvSpPr>
        <xdr:cNvPr id="139" name="n_1mainValue【道路】&#10;一人当たり延長"/>
        <xdr:cNvSpPr txBox="1"/>
      </xdr:nvSpPr>
      <xdr:spPr>
        <a:xfrm>
          <a:off x="9359411" y="683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158818</xdr:rowOff>
    </xdr:from>
    <xdr:ext cx="534377" cy="259045"/>
    <xdr:sp macro="" textlink="">
      <xdr:nvSpPr>
        <xdr:cNvPr id="140" name="n_2mainValue【道路】&#10;一人当たり延長"/>
        <xdr:cNvSpPr txBox="1"/>
      </xdr:nvSpPr>
      <xdr:spPr>
        <a:xfrm>
          <a:off x="8483111" y="684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167636</xdr:rowOff>
    </xdr:from>
    <xdr:ext cx="534377" cy="259045"/>
    <xdr:sp macro="" textlink="">
      <xdr:nvSpPr>
        <xdr:cNvPr id="141" name="n_3mainValue【道路】&#10;一人当たり延長"/>
        <xdr:cNvSpPr txBox="1"/>
      </xdr:nvSpPr>
      <xdr:spPr>
        <a:xfrm>
          <a:off x="7594111" y="685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7" name="直線コネクタ 166"/>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8"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9" name="直線コネクタ 168"/>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0"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1" name="直線コネクタ 17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2"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4" name="フローチャート: 判断 173"/>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7" name="フローチャート: 判断 176"/>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73297</xdr:rowOff>
    </xdr:from>
    <xdr:to>
      <xdr:col>24</xdr:col>
      <xdr:colOff>114300</xdr:colOff>
      <xdr:row>61</xdr:row>
      <xdr:rowOff>3447</xdr:rowOff>
    </xdr:to>
    <xdr:sp macro="" textlink="">
      <xdr:nvSpPr>
        <xdr:cNvPr id="183" name="楕円 182"/>
        <xdr:cNvSpPr/>
      </xdr:nvSpPr>
      <xdr:spPr>
        <a:xfrm>
          <a:off x="45847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96174</xdr:rowOff>
    </xdr:from>
    <xdr:ext cx="405111" cy="259045"/>
    <xdr:sp macro="" textlink="">
      <xdr:nvSpPr>
        <xdr:cNvPr id="184" name="【橋りょう・トンネル】&#10;有形固定資産減価償却率該当値テキスト"/>
        <xdr:cNvSpPr txBox="1"/>
      </xdr:nvSpPr>
      <xdr:spPr>
        <a:xfrm>
          <a:off x="4673600" y="10211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47172</xdr:rowOff>
    </xdr:from>
    <xdr:to>
      <xdr:col>20</xdr:col>
      <xdr:colOff>38100</xdr:colOff>
      <xdr:row>60</xdr:row>
      <xdr:rowOff>148772</xdr:rowOff>
    </xdr:to>
    <xdr:sp macro="" textlink="">
      <xdr:nvSpPr>
        <xdr:cNvPr id="185" name="楕円 184"/>
        <xdr:cNvSpPr/>
      </xdr:nvSpPr>
      <xdr:spPr>
        <a:xfrm>
          <a:off x="37465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60</xdr:row>
      <xdr:rowOff>124097</xdr:rowOff>
    </xdr:to>
    <xdr:cxnSp macro="">
      <xdr:nvCxnSpPr>
        <xdr:cNvPr id="186" name="直線コネクタ 185"/>
        <xdr:cNvCxnSpPr/>
      </xdr:nvCxnSpPr>
      <xdr:spPr>
        <a:xfrm>
          <a:off x="3797300" y="1038497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22678</xdr:rowOff>
    </xdr:from>
    <xdr:to>
      <xdr:col>15</xdr:col>
      <xdr:colOff>101600</xdr:colOff>
      <xdr:row>60</xdr:row>
      <xdr:rowOff>124278</xdr:rowOff>
    </xdr:to>
    <xdr:sp macro="" textlink="">
      <xdr:nvSpPr>
        <xdr:cNvPr id="187" name="楕円 186"/>
        <xdr:cNvSpPr/>
      </xdr:nvSpPr>
      <xdr:spPr>
        <a:xfrm>
          <a:off x="2857500" y="1030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73478</xdr:rowOff>
    </xdr:from>
    <xdr:to>
      <xdr:col>19</xdr:col>
      <xdr:colOff>177800</xdr:colOff>
      <xdr:row>60</xdr:row>
      <xdr:rowOff>97972</xdr:rowOff>
    </xdr:to>
    <xdr:cxnSp macro="">
      <xdr:nvCxnSpPr>
        <xdr:cNvPr id="188" name="直線コネクタ 187"/>
        <xdr:cNvCxnSpPr/>
      </xdr:nvCxnSpPr>
      <xdr:spPr>
        <a:xfrm>
          <a:off x="2908300" y="10360478"/>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3084</xdr:rowOff>
    </xdr:from>
    <xdr:to>
      <xdr:col>10</xdr:col>
      <xdr:colOff>165100</xdr:colOff>
      <xdr:row>60</xdr:row>
      <xdr:rowOff>104684</xdr:rowOff>
    </xdr:to>
    <xdr:sp macro="" textlink="">
      <xdr:nvSpPr>
        <xdr:cNvPr id="189" name="楕円 188"/>
        <xdr:cNvSpPr/>
      </xdr:nvSpPr>
      <xdr:spPr>
        <a:xfrm>
          <a:off x="1968500" y="1029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53884</xdr:rowOff>
    </xdr:from>
    <xdr:to>
      <xdr:col>15</xdr:col>
      <xdr:colOff>50800</xdr:colOff>
      <xdr:row>60</xdr:row>
      <xdr:rowOff>73478</xdr:rowOff>
    </xdr:to>
    <xdr:cxnSp macro="">
      <xdr:nvCxnSpPr>
        <xdr:cNvPr id="190" name="直線コネクタ 189"/>
        <xdr:cNvCxnSpPr/>
      </xdr:nvCxnSpPr>
      <xdr:spPr>
        <a:xfrm>
          <a:off x="2019300" y="1034088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1" name="n_1aveValue【橋りょう・トンネ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2" name="n_2aveValue【橋りょう・トンネル】&#10;有形固定資産減価償却率"/>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3"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94" name="n_4aveValue【橋りょう・トンネル】&#10;有形固定資産減価償却率"/>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165299</xdr:rowOff>
    </xdr:from>
    <xdr:ext cx="405111" cy="259045"/>
    <xdr:sp macro="" textlink="">
      <xdr:nvSpPr>
        <xdr:cNvPr id="195" name="n_1mainValue【橋りょう・トンネル】&#10;有形固定資産減価償却率"/>
        <xdr:cNvSpPr txBox="1"/>
      </xdr:nvSpPr>
      <xdr:spPr>
        <a:xfrm>
          <a:off x="3582044" y="1010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140805</xdr:rowOff>
    </xdr:from>
    <xdr:ext cx="405111" cy="259045"/>
    <xdr:sp macro="" textlink="">
      <xdr:nvSpPr>
        <xdr:cNvPr id="196" name="n_2mainValue【橋りょう・トンネル】&#10;有形固定資産減価償却率"/>
        <xdr:cNvSpPr txBox="1"/>
      </xdr:nvSpPr>
      <xdr:spPr>
        <a:xfrm>
          <a:off x="2705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121211</xdr:rowOff>
    </xdr:from>
    <xdr:ext cx="405111" cy="259045"/>
    <xdr:sp macro="" textlink="">
      <xdr:nvSpPr>
        <xdr:cNvPr id="197" name="n_3mainValue【橋りょう・トンネル】&#10;有形固定資産減価償却率"/>
        <xdr:cNvSpPr txBox="1"/>
      </xdr:nvSpPr>
      <xdr:spPr>
        <a:xfrm>
          <a:off x="1816744" y="10065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1" name="直線コネクタ 220"/>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2"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3" name="直線コネクタ 222"/>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24"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25" name="直線コネクタ 224"/>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26" name="【橋りょう・トンネル】&#10;一人当たり有形固定資産（償却資産）額平均値テキスト"/>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27" name="フローチャート: 判断 226"/>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28" name="フローチャート: 判断 227"/>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29" name="フローチャート: 判断 228"/>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0" name="フローチャート: 判断 229"/>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31" name="フローチャート: 判断 230"/>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152188</xdr:rowOff>
    </xdr:from>
    <xdr:to>
      <xdr:col>55</xdr:col>
      <xdr:colOff>50800</xdr:colOff>
      <xdr:row>64</xdr:row>
      <xdr:rowOff>82338</xdr:rowOff>
    </xdr:to>
    <xdr:sp macro="" textlink="">
      <xdr:nvSpPr>
        <xdr:cNvPr id="237" name="楕円 236"/>
        <xdr:cNvSpPr/>
      </xdr:nvSpPr>
      <xdr:spPr>
        <a:xfrm>
          <a:off x="10426700" y="10953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67115</xdr:rowOff>
    </xdr:from>
    <xdr:ext cx="599010" cy="259045"/>
    <xdr:sp macro="" textlink="">
      <xdr:nvSpPr>
        <xdr:cNvPr id="238" name="【橋りょう・トンネル】&#10;一人当たり有形固定資産（償却資産）額該当値テキスト"/>
        <xdr:cNvSpPr txBox="1"/>
      </xdr:nvSpPr>
      <xdr:spPr>
        <a:xfrm>
          <a:off x="10515600" y="1086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153012</xdr:rowOff>
    </xdr:from>
    <xdr:to>
      <xdr:col>50</xdr:col>
      <xdr:colOff>165100</xdr:colOff>
      <xdr:row>64</xdr:row>
      <xdr:rowOff>83162</xdr:rowOff>
    </xdr:to>
    <xdr:sp macro="" textlink="">
      <xdr:nvSpPr>
        <xdr:cNvPr id="239" name="楕円 238"/>
        <xdr:cNvSpPr/>
      </xdr:nvSpPr>
      <xdr:spPr>
        <a:xfrm>
          <a:off x="9588500" y="1095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31538</xdr:rowOff>
    </xdr:from>
    <xdr:to>
      <xdr:col>55</xdr:col>
      <xdr:colOff>0</xdr:colOff>
      <xdr:row>64</xdr:row>
      <xdr:rowOff>32362</xdr:rowOff>
    </xdr:to>
    <xdr:cxnSp macro="">
      <xdr:nvCxnSpPr>
        <xdr:cNvPr id="240" name="直線コネクタ 239"/>
        <xdr:cNvCxnSpPr/>
      </xdr:nvCxnSpPr>
      <xdr:spPr>
        <a:xfrm flipV="1">
          <a:off x="9639300" y="11004338"/>
          <a:ext cx="838200" cy="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153980</xdr:rowOff>
    </xdr:from>
    <xdr:to>
      <xdr:col>46</xdr:col>
      <xdr:colOff>38100</xdr:colOff>
      <xdr:row>64</xdr:row>
      <xdr:rowOff>84130</xdr:rowOff>
    </xdr:to>
    <xdr:sp macro="" textlink="">
      <xdr:nvSpPr>
        <xdr:cNvPr id="241" name="楕円 240"/>
        <xdr:cNvSpPr/>
      </xdr:nvSpPr>
      <xdr:spPr>
        <a:xfrm>
          <a:off x="8699500" y="1095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32362</xdr:rowOff>
    </xdr:from>
    <xdr:to>
      <xdr:col>50</xdr:col>
      <xdr:colOff>114300</xdr:colOff>
      <xdr:row>64</xdr:row>
      <xdr:rowOff>33330</xdr:rowOff>
    </xdr:to>
    <xdr:cxnSp macro="">
      <xdr:nvCxnSpPr>
        <xdr:cNvPr id="242" name="直線コネクタ 241"/>
        <xdr:cNvCxnSpPr/>
      </xdr:nvCxnSpPr>
      <xdr:spPr>
        <a:xfrm flipV="1">
          <a:off x="8750300" y="11005162"/>
          <a:ext cx="889000" cy="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155047</xdr:rowOff>
    </xdr:from>
    <xdr:to>
      <xdr:col>41</xdr:col>
      <xdr:colOff>101600</xdr:colOff>
      <xdr:row>64</xdr:row>
      <xdr:rowOff>85197</xdr:rowOff>
    </xdr:to>
    <xdr:sp macro="" textlink="">
      <xdr:nvSpPr>
        <xdr:cNvPr id="243" name="楕円 242"/>
        <xdr:cNvSpPr/>
      </xdr:nvSpPr>
      <xdr:spPr>
        <a:xfrm>
          <a:off x="7810500" y="109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33330</xdr:rowOff>
    </xdr:from>
    <xdr:to>
      <xdr:col>45</xdr:col>
      <xdr:colOff>177800</xdr:colOff>
      <xdr:row>64</xdr:row>
      <xdr:rowOff>34397</xdr:rowOff>
    </xdr:to>
    <xdr:cxnSp macro="">
      <xdr:nvCxnSpPr>
        <xdr:cNvPr id="244" name="直線コネクタ 243"/>
        <xdr:cNvCxnSpPr/>
      </xdr:nvCxnSpPr>
      <xdr:spPr>
        <a:xfrm flipV="1">
          <a:off x="7861300" y="11006130"/>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45" name="n_1aveValue【橋りょう・トンネル】&#10;一人当たり有形固定資産（償却資産）額"/>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46" name="n_2aveValue【橋りょう・トンネル】&#10;一人当たり有形固定資産（償却資産）額"/>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47" name="n_3aveValue【橋りょう・トンネル】&#10;一人当たり有形固定資産（償却資産）額"/>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48" name="n_4aveValue【橋りょう・トンネル】&#10;一人当たり有形固定資産（償却資産）額"/>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74289</xdr:rowOff>
    </xdr:from>
    <xdr:ext cx="599010" cy="259045"/>
    <xdr:sp macro="" textlink="">
      <xdr:nvSpPr>
        <xdr:cNvPr id="249" name="n_1mainValue【橋りょう・トンネル】&#10;一人当たり有形固定資産（償却資産）額"/>
        <xdr:cNvSpPr txBox="1"/>
      </xdr:nvSpPr>
      <xdr:spPr>
        <a:xfrm>
          <a:off x="9327095" y="11047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75257</xdr:rowOff>
    </xdr:from>
    <xdr:ext cx="599010" cy="259045"/>
    <xdr:sp macro="" textlink="">
      <xdr:nvSpPr>
        <xdr:cNvPr id="250" name="n_2mainValue【橋りょう・トンネル】&#10;一人当たり有形固定資産（償却資産）額"/>
        <xdr:cNvSpPr txBox="1"/>
      </xdr:nvSpPr>
      <xdr:spPr>
        <a:xfrm>
          <a:off x="8450795" y="1104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76324</xdr:rowOff>
    </xdr:from>
    <xdr:ext cx="599010" cy="259045"/>
    <xdr:sp macro="" textlink="">
      <xdr:nvSpPr>
        <xdr:cNvPr id="251" name="n_3mainValue【橋りょう・トンネル】&#10;一人当たり有形固定資産（償却資産）額"/>
        <xdr:cNvSpPr txBox="1"/>
      </xdr:nvSpPr>
      <xdr:spPr>
        <a:xfrm>
          <a:off x="7561795" y="1104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77" name="直線コネクタ 276"/>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公営住宅】&#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80" name="【公営住宅】&#10;有形固定資産減価償却率最大値テキスト"/>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81" name="直線コネクタ 280"/>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117946</xdr:rowOff>
    </xdr:from>
    <xdr:ext cx="405111" cy="259045"/>
    <xdr:sp macro="" textlink="">
      <xdr:nvSpPr>
        <xdr:cNvPr id="282" name="【公営住宅】&#10;有形固定資産減価償却率平均値テキスト"/>
        <xdr:cNvSpPr txBox="1"/>
      </xdr:nvSpPr>
      <xdr:spPr>
        <a:xfrm>
          <a:off x="4673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83" name="フローチャート: 判断 282"/>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84" name="フローチャート: 判断 283"/>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85" name="フローチャート: 判断 284"/>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86" name="フローチャート: 判断 285"/>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87" name="フローチャート: 判断 286"/>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31387</xdr:rowOff>
    </xdr:from>
    <xdr:to>
      <xdr:col>24</xdr:col>
      <xdr:colOff>114300</xdr:colOff>
      <xdr:row>84</xdr:row>
      <xdr:rowOff>132987</xdr:rowOff>
    </xdr:to>
    <xdr:sp macro="" textlink="">
      <xdr:nvSpPr>
        <xdr:cNvPr id="293" name="楕円 292"/>
        <xdr:cNvSpPr/>
      </xdr:nvSpPr>
      <xdr:spPr>
        <a:xfrm>
          <a:off x="4584700" y="1443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9814</xdr:rowOff>
    </xdr:from>
    <xdr:ext cx="405111" cy="259045"/>
    <xdr:sp macro="" textlink="">
      <xdr:nvSpPr>
        <xdr:cNvPr id="294" name="【公営住宅】&#10;有形固定資産減価償却率該当値テキスト"/>
        <xdr:cNvSpPr txBox="1"/>
      </xdr:nvSpPr>
      <xdr:spPr>
        <a:xfrm>
          <a:off x="4673600" y="1441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5262</xdr:rowOff>
    </xdr:from>
    <xdr:to>
      <xdr:col>20</xdr:col>
      <xdr:colOff>38100</xdr:colOff>
      <xdr:row>84</xdr:row>
      <xdr:rowOff>106862</xdr:rowOff>
    </xdr:to>
    <xdr:sp macro="" textlink="">
      <xdr:nvSpPr>
        <xdr:cNvPr id="295" name="楕円 294"/>
        <xdr:cNvSpPr/>
      </xdr:nvSpPr>
      <xdr:spPr>
        <a:xfrm>
          <a:off x="3746500" y="144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56062</xdr:rowOff>
    </xdr:from>
    <xdr:to>
      <xdr:col>24</xdr:col>
      <xdr:colOff>63500</xdr:colOff>
      <xdr:row>84</xdr:row>
      <xdr:rowOff>82187</xdr:rowOff>
    </xdr:to>
    <xdr:cxnSp macro="">
      <xdr:nvCxnSpPr>
        <xdr:cNvPr id="296" name="直線コネクタ 295"/>
        <xdr:cNvCxnSpPr/>
      </xdr:nvCxnSpPr>
      <xdr:spPr>
        <a:xfrm>
          <a:off x="3797300" y="1445786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160382</xdr:rowOff>
    </xdr:from>
    <xdr:to>
      <xdr:col>15</xdr:col>
      <xdr:colOff>101600</xdr:colOff>
      <xdr:row>84</xdr:row>
      <xdr:rowOff>90532</xdr:rowOff>
    </xdr:to>
    <xdr:sp macro="" textlink="">
      <xdr:nvSpPr>
        <xdr:cNvPr id="297" name="楕円 296"/>
        <xdr:cNvSpPr/>
      </xdr:nvSpPr>
      <xdr:spPr>
        <a:xfrm>
          <a:off x="2857500" y="14390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39732</xdr:rowOff>
    </xdr:from>
    <xdr:to>
      <xdr:col>19</xdr:col>
      <xdr:colOff>177800</xdr:colOff>
      <xdr:row>84</xdr:row>
      <xdr:rowOff>56062</xdr:rowOff>
    </xdr:to>
    <xdr:cxnSp macro="">
      <xdr:nvCxnSpPr>
        <xdr:cNvPr id="298" name="直線コネクタ 297"/>
        <xdr:cNvCxnSpPr/>
      </xdr:nvCxnSpPr>
      <xdr:spPr>
        <a:xfrm>
          <a:off x="2908300" y="14441532"/>
          <a:ext cx="8890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139156</xdr:rowOff>
    </xdr:from>
    <xdr:to>
      <xdr:col>10</xdr:col>
      <xdr:colOff>165100</xdr:colOff>
      <xdr:row>84</xdr:row>
      <xdr:rowOff>69306</xdr:rowOff>
    </xdr:to>
    <xdr:sp macro="" textlink="">
      <xdr:nvSpPr>
        <xdr:cNvPr id="299" name="楕円 298"/>
        <xdr:cNvSpPr/>
      </xdr:nvSpPr>
      <xdr:spPr>
        <a:xfrm>
          <a:off x="1968500" y="1436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18506</xdr:rowOff>
    </xdr:from>
    <xdr:to>
      <xdr:col>15</xdr:col>
      <xdr:colOff>50800</xdr:colOff>
      <xdr:row>84</xdr:row>
      <xdr:rowOff>39732</xdr:rowOff>
    </xdr:to>
    <xdr:cxnSp macro="">
      <xdr:nvCxnSpPr>
        <xdr:cNvPr id="300" name="直線コネクタ 299"/>
        <xdr:cNvCxnSpPr/>
      </xdr:nvCxnSpPr>
      <xdr:spPr>
        <a:xfrm>
          <a:off x="2019300" y="1442030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43378</xdr:rowOff>
    </xdr:from>
    <xdr:ext cx="405111" cy="259045"/>
    <xdr:sp macro="" textlink="">
      <xdr:nvSpPr>
        <xdr:cNvPr id="301" name="n_1aveValue【公営住宅】&#10;有形固定資産減価償却率"/>
        <xdr:cNvSpPr txBox="1"/>
      </xdr:nvSpPr>
      <xdr:spPr>
        <a:xfrm>
          <a:off x="35820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30315</xdr:rowOff>
    </xdr:from>
    <xdr:ext cx="405111" cy="259045"/>
    <xdr:sp macro="" textlink="">
      <xdr:nvSpPr>
        <xdr:cNvPr id="302" name="n_2aveValue【公営住宅】&#10;有形固定資産減価償却率"/>
        <xdr:cNvSpPr txBox="1"/>
      </xdr:nvSpPr>
      <xdr:spPr>
        <a:xfrm>
          <a:off x="2705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12354</xdr:rowOff>
    </xdr:from>
    <xdr:ext cx="405111" cy="259045"/>
    <xdr:sp macro="" textlink="">
      <xdr:nvSpPr>
        <xdr:cNvPr id="303" name="n_3aveValue【公営住宅】&#10;有形固定資産減価償却率"/>
        <xdr:cNvSpPr txBox="1"/>
      </xdr:nvSpPr>
      <xdr:spPr>
        <a:xfrm>
          <a:off x="1816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304" name="n_4aveValue【公営住宅】&#10;有形固定資産減価償却率"/>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97989</xdr:rowOff>
    </xdr:from>
    <xdr:ext cx="405111" cy="259045"/>
    <xdr:sp macro="" textlink="">
      <xdr:nvSpPr>
        <xdr:cNvPr id="305" name="n_1mainValue【公営住宅】&#10;有形固定資産減価償却率"/>
        <xdr:cNvSpPr txBox="1"/>
      </xdr:nvSpPr>
      <xdr:spPr>
        <a:xfrm>
          <a:off x="3582044" y="1449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81659</xdr:rowOff>
    </xdr:from>
    <xdr:ext cx="405111" cy="259045"/>
    <xdr:sp macro="" textlink="">
      <xdr:nvSpPr>
        <xdr:cNvPr id="306" name="n_2mainValue【公営住宅】&#10;有形固定資産減価償却率"/>
        <xdr:cNvSpPr txBox="1"/>
      </xdr:nvSpPr>
      <xdr:spPr>
        <a:xfrm>
          <a:off x="2705744" y="1448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60433</xdr:rowOff>
    </xdr:from>
    <xdr:ext cx="405111" cy="259045"/>
    <xdr:sp macro="" textlink="">
      <xdr:nvSpPr>
        <xdr:cNvPr id="307" name="n_3mainValue【公営住宅】&#10;有形固定資産減価償却率"/>
        <xdr:cNvSpPr txBox="1"/>
      </xdr:nvSpPr>
      <xdr:spPr>
        <a:xfrm>
          <a:off x="1816744" y="1446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8" name="直線コネクタ 31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9" name="テキスト ボックス 31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2" name="直線コネクタ 32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3" name="テキスト ボックス 32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27" name="直線コネクタ 326"/>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28"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29" name="直線コネクタ 328"/>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30"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31" name="直線コネクタ 330"/>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32" name="【公営住宅】&#10;一人当たり面積平均値テキスト"/>
        <xdr:cNvSpPr txBox="1"/>
      </xdr:nvSpPr>
      <xdr:spPr>
        <a:xfrm>
          <a:off x="10515600" y="1405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33" name="フローチャート: 判断 332"/>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34" name="フローチャート: 判断 333"/>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35" name="フローチャート: 判断 334"/>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36" name="フローチャート: 判断 335"/>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37" name="フローチャート: 判断 336"/>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160465</xdr:rowOff>
    </xdr:from>
    <xdr:to>
      <xdr:col>55</xdr:col>
      <xdr:colOff>50800</xdr:colOff>
      <xdr:row>83</xdr:row>
      <xdr:rowOff>90615</xdr:rowOff>
    </xdr:to>
    <xdr:sp macro="" textlink="">
      <xdr:nvSpPr>
        <xdr:cNvPr id="343" name="楕円 342"/>
        <xdr:cNvSpPr/>
      </xdr:nvSpPr>
      <xdr:spPr>
        <a:xfrm>
          <a:off x="10426700" y="1421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138892</xdr:rowOff>
    </xdr:from>
    <xdr:ext cx="469744" cy="259045"/>
    <xdr:sp macro="" textlink="">
      <xdr:nvSpPr>
        <xdr:cNvPr id="344" name="【公営住宅】&#10;一人当たり面積該当値テキスト"/>
        <xdr:cNvSpPr txBox="1"/>
      </xdr:nvSpPr>
      <xdr:spPr>
        <a:xfrm>
          <a:off x="10515600" y="1419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167894</xdr:rowOff>
    </xdr:from>
    <xdr:to>
      <xdr:col>50</xdr:col>
      <xdr:colOff>165100</xdr:colOff>
      <xdr:row>83</xdr:row>
      <xdr:rowOff>98044</xdr:rowOff>
    </xdr:to>
    <xdr:sp macro="" textlink="">
      <xdr:nvSpPr>
        <xdr:cNvPr id="345" name="楕円 344"/>
        <xdr:cNvSpPr/>
      </xdr:nvSpPr>
      <xdr:spPr>
        <a:xfrm>
          <a:off x="9588500" y="142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39815</xdr:rowOff>
    </xdr:from>
    <xdr:to>
      <xdr:col>55</xdr:col>
      <xdr:colOff>0</xdr:colOff>
      <xdr:row>83</xdr:row>
      <xdr:rowOff>47244</xdr:rowOff>
    </xdr:to>
    <xdr:cxnSp macro="">
      <xdr:nvCxnSpPr>
        <xdr:cNvPr id="346" name="直線コネクタ 345"/>
        <xdr:cNvCxnSpPr/>
      </xdr:nvCxnSpPr>
      <xdr:spPr>
        <a:xfrm flipV="1">
          <a:off x="9639300" y="14270165"/>
          <a:ext cx="8382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166751</xdr:rowOff>
    </xdr:from>
    <xdr:to>
      <xdr:col>46</xdr:col>
      <xdr:colOff>38100</xdr:colOff>
      <xdr:row>83</xdr:row>
      <xdr:rowOff>96901</xdr:rowOff>
    </xdr:to>
    <xdr:sp macro="" textlink="">
      <xdr:nvSpPr>
        <xdr:cNvPr id="347" name="楕円 346"/>
        <xdr:cNvSpPr/>
      </xdr:nvSpPr>
      <xdr:spPr>
        <a:xfrm>
          <a:off x="8699500" y="1422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46101</xdr:rowOff>
    </xdr:from>
    <xdr:to>
      <xdr:col>50</xdr:col>
      <xdr:colOff>114300</xdr:colOff>
      <xdr:row>83</xdr:row>
      <xdr:rowOff>47244</xdr:rowOff>
    </xdr:to>
    <xdr:cxnSp macro="">
      <xdr:nvCxnSpPr>
        <xdr:cNvPr id="348" name="直線コネクタ 347"/>
        <xdr:cNvCxnSpPr/>
      </xdr:nvCxnSpPr>
      <xdr:spPr>
        <a:xfrm>
          <a:off x="8750300" y="1427645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168466</xdr:rowOff>
    </xdr:from>
    <xdr:to>
      <xdr:col>41</xdr:col>
      <xdr:colOff>101600</xdr:colOff>
      <xdr:row>83</xdr:row>
      <xdr:rowOff>98616</xdr:rowOff>
    </xdr:to>
    <xdr:sp macro="" textlink="">
      <xdr:nvSpPr>
        <xdr:cNvPr id="349" name="楕円 348"/>
        <xdr:cNvSpPr/>
      </xdr:nvSpPr>
      <xdr:spPr>
        <a:xfrm>
          <a:off x="7810500" y="1422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46101</xdr:rowOff>
    </xdr:from>
    <xdr:to>
      <xdr:col>45</xdr:col>
      <xdr:colOff>177800</xdr:colOff>
      <xdr:row>83</xdr:row>
      <xdr:rowOff>47816</xdr:rowOff>
    </xdr:to>
    <xdr:cxnSp macro="">
      <xdr:nvCxnSpPr>
        <xdr:cNvPr id="350" name="直線コネクタ 349"/>
        <xdr:cNvCxnSpPr/>
      </xdr:nvCxnSpPr>
      <xdr:spPr>
        <a:xfrm flipV="1">
          <a:off x="7861300" y="1427645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51" name="n_1aveValue【公営住宅】&#10;一人当たり面積"/>
        <xdr:cNvSpPr txBox="1"/>
      </xdr:nvSpPr>
      <xdr:spPr>
        <a:xfrm>
          <a:off x="93917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52" name="n_2aveValue【公営住宅】&#10;一人当たり面積"/>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53" name="n_3aveValue【公営住宅】&#10;一人当たり面積"/>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54" name="n_4aveValue【公営住宅】&#10;一人当たり面積"/>
        <xdr:cNvSpPr txBox="1"/>
      </xdr:nvSpPr>
      <xdr:spPr>
        <a:xfrm>
          <a:off x="6737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89171</xdr:rowOff>
    </xdr:from>
    <xdr:ext cx="469744" cy="259045"/>
    <xdr:sp macro="" textlink="">
      <xdr:nvSpPr>
        <xdr:cNvPr id="355" name="n_1mainValue【公営住宅】&#10;一人当たり面積"/>
        <xdr:cNvSpPr txBox="1"/>
      </xdr:nvSpPr>
      <xdr:spPr>
        <a:xfrm>
          <a:off x="9391727" y="1431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88028</xdr:rowOff>
    </xdr:from>
    <xdr:ext cx="469744" cy="259045"/>
    <xdr:sp macro="" textlink="">
      <xdr:nvSpPr>
        <xdr:cNvPr id="356" name="n_2mainValue【公営住宅】&#10;一人当たり面積"/>
        <xdr:cNvSpPr txBox="1"/>
      </xdr:nvSpPr>
      <xdr:spPr>
        <a:xfrm>
          <a:off x="8515427" y="1431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89743</xdr:rowOff>
    </xdr:from>
    <xdr:ext cx="469744" cy="259045"/>
    <xdr:sp macro="" textlink="">
      <xdr:nvSpPr>
        <xdr:cNvPr id="357" name="n_3mainValue【公営住宅】&#10;一人当たり面積"/>
        <xdr:cNvSpPr txBox="1"/>
      </xdr:nvSpPr>
      <xdr:spPr>
        <a:xfrm>
          <a:off x="7626427" y="14320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6" name="テキスト ボックス 365"/>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7" name="直線コネクタ 366"/>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8" name="テキスト ボックス 367"/>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9" name="直線コネクタ 368"/>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70" name="テキスト ボックス 369"/>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71" name="直線コネクタ 370"/>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72" name="テキスト ボックス 371"/>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73" name="直線コネクタ 372"/>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74" name="テキスト ボックス 373"/>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75" name="直線コネクタ 374"/>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76" name="テキスト ボックス 375"/>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7" name="直線コネクタ 376"/>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78" name="テキスト ボックス 377"/>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80" name="テキスト ボックス 379"/>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81"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55245</xdr:rowOff>
    </xdr:from>
    <xdr:to>
      <xdr:col>24</xdr:col>
      <xdr:colOff>62865</xdr:colOff>
      <xdr:row>107</xdr:row>
      <xdr:rowOff>152400</xdr:rowOff>
    </xdr:to>
    <xdr:cxnSp macro="">
      <xdr:nvCxnSpPr>
        <xdr:cNvPr id="382" name="直線コネクタ 381"/>
        <xdr:cNvCxnSpPr/>
      </xdr:nvCxnSpPr>
      <xdr:spPr>
        <a:xfrm flipV="1">
          <a:off x="4634865" y="17200245"/>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156227</xdr:rowOff>
    </xdr:from>
    <xdr:ext cx="405111" cy="259045"/>
    <xdr:sp macro="" textlink="">
      <xdr:nvSpPr>
        <xdr:cNvPr id="383" name="【港湾・漁港】&#10;有形固定資産減価償却率最小値テキスト"/>
        <xdr:cNvSpPr txBox="1"/>
      </xdr:nvSpPr>
      <xdr:spPr>
        <a:xfrm>
          <a:off x="4673600" y="1850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152400</xdr:rowOff>
    </xdr:from>
    <xdr:to>
      <xdr:col>24</xdr:col>
      <xdr:colOff>152400</xdr:colOff>
      <xdr:row>107</xdr:row>
      <xdr:rowOff>152400</xdr:rowOff>
    </xdr:to>
    <xdr:cxnSp macro="">
      <xdr:nvCxnSpPr>
        <xdr:cNvPr id="384" name="直線コネクタ 383"/>
        <xdr:cNvCxnSpPr/>
      </xdr:nvCxnSpPr>
      <xdr:spPr>
        <a:xfrm>
          <a:off x="4546600" y="1849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1922</xdr:rowOff>
    </xdr:from>
    <xdr:ext cx="405111" cy="259045"/>
    <xdr:sp macro="" textlink="">
      <xdr:nvSpPr>
        <xdr:cNvPr id="385" name="【港湾・漁港】&#10;有形固定資産減価償却率最大値テキスト"/>
        <xdr:cNvSpPr txBox="1"/>
      </xdr:nvSpPr>
      <xdr:spPr>
        <a:xfrm>
          <a:off x="4673600" y="1697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55245</xdr:rowOff>
    </xdr:from>
    <xdr:to>
      <xdr:col>24</xdr:col>
      <xdr:colOff>152400</xdr:colOff>
      <xdr:row>100</xdr:row>
      <xdr:rowOff>55245</xdr:rowOff>
    </xdr:to>
    <xdr:cxnSp macro="">
      <xdr:nvCxnSpPr>
        <xdr:cNvPr id="386" name="直線コネクタ 385"/>
        <xdr:cNvCxnSpPr/>
      </xdr:nvCxnSpPr>
      <xdr:spPr>
        <a:xfrm>
          <a:off x="4546600" y="1720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59707</xdr:rowOff>
    </xdr:from>
    <xdr:ext cx="405111" cy="259045"/>
    <xdr:sp macro="" textlink="">
      <xdr:nvSpPr>
        <xdr:cNvPr id="387" name="【港湾・漁港】&#10;有形固定資産減価償却率平均値テキスト"/>
        <xdr:cNvSpPr txBox="1"/>
      </xdr:nvSpPr>
      <xdr:spPr>
        <a:xfrm>
          <a:off x="4673600" y="17719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36830</xdr:rowOff>
    </xdr:from>
    <xdr:to>
      <xdr:col>24</xdr:col>
      <xdr:colOff>114300</xdr:colOff>
      <xdr:row>104</xdr:row>
      <xdr:rowOff>138430</xdr:rowOff>
    </xdr:to>
    <xdr:sp macro="" textlink="">
      <xdr:nvSpPr>
        <xdr:cNvPr id="388" name="フローチャート: 判断 387"/>
        <xdr:cNvSpPr/>
      </xdr:nvSpPr>
      <xdr:spPr>
        <a:xfrm>
          <a:off x="45847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10161</xdr:rowOff>
    </xdr:from>
    <xdr:to>
      <xdr:col>20</xdr:col>
      <xdr:colOff>38100</xdr:colOff>
      <xdr:row>104</xdr:row>
      <xdr:rowOff>111761</xdr:rowOff>
    </xdr:to>
    <xdr:sp macro="" textlink="">
      <xdr:nvSpPr>
        <xdr:cNvPr id="389" name="フローチャート: 判断 388"/>
        <xdr:cNvSpPr/>
      </xdr:nvSpPr>
      <xdr:spPr>
        <a:xfrm>
          <a:off x="3746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164464</xdr:rowOff>
    </xdr:from>
    <xdr:to>
      <xdr:col>15</xdr:col>
      <xdr:colOff>101600</xdr:colOff>
      <xdr:row>104</xdr:row>
      <xdr:rowOff>94614</xdr:rowOff>
    </xdr:to>
    <xdr:sp macro="" textlink="">
      <xdr:nvSpPr>
        <xdr:cNvPr id="390" name="フローチャート: 判断 389"/>
        <xdr:cNvSpPr/>
      </xdr:nvSpPr>
      <xdr:spPr>
        <a:xfrm>
          <a:off x="2857500" y="1782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21589</xdr:rowOff>
    </xdr:from>
    <xdr:to>
      <xdr:col>10</xdr:col>
      <xdr:colOff>165100</xdr:colOff>
      <xdr:row>105</xdr:row>
      <xdr:rowOff>123189</xdr:rowOff>
    </xdr:to>
    <xdr:sp macro="" textlink="">
      <xdr:nvSpPr>
        <xdr:cNvPr id="391" name="フローチャート: 判断 390"/>
        <xdr:cNvSpPr/>
      </xdr:nvSpPr>
      <xdr:spPr>
        <a:xfrm>
          <a:off x="1968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84455</xdr:rowOff>
    </xdr:from>
    <xdr:to>
      <xdr:col>6</xdr:col>
      <xdr:colOff>38100</xdr:colOff>
      <xdr:row>104</xdr:row>
      <xdr:rowOff>14605</xdr:rowOff>
    </xdr:to>
    <xdr:sp macro="" textlink="">
      <xdr:nvSpPr>
        <xdr:cNvPr id="392" name="フローチャート: 判断 391"/>
        <xdr:cNvSpPr/>
      </xdr:nvSpPr>
      <xdr:spPr>
        <a:xfrm>
          <a:off x="1079500" y="1774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38736</xdr:rowOff>
    </xdr:from>
    <xdr:to>
      <xdr:col>24</xdr:col>
      <xdr:colOff>114300</xdr:colOff>
      <xdr:row>106</xdr:row>
      <xdr:rowOff>140336</xdr:rowOff>
    </xdr:to>
    <xdr:sp macro="" textlink="">
      <xdr:nvSpPr>
        <xdr:cNvPr id="398" name="楕円 397"/>
        <xdr:cNvSpPr/>
      </xdr:nvSpPr>
      <xdr:spPr>
        <a:xfrm>
          <a:off x="4584700" y="1821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17163</xdr:rowOff>
    </xdr:from>
    <xdr:ext cx="405111" cy="259045"/>
    <xdr:sp macro="" textlink="">
      <xdr:nvSpPr>
        <xdr:cNvPr id="399" name="【港湾・漁港】&#10;有形固定資産減価償却率該当値テキスト"/>
        <xdr:cNvSpPr txBox="1"/>
      </xdr:nvSpPr>
      <xdr:spPr>
        <a:xfrm>
          <a:off x="4673600" y="1819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400" name="楕円 399"/>
        <xdr:cNvSpPr/>
      </xdr:nvSpPr>
      <xdr:spPr>
        <a:xfrm>
          <a:off x="3746500" y="1817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89536</xdr:rowOff>
    </xdr:to>
    <xdr:cxnSp macro="">
      <xdr:nvCxnSpPr>
        <xdr:cNvPr id="401" name="直線コネクタ 400"/>
        <xdr:cNvCxnSpPr/>
      </xdr:nvCxnSpPr>
      <xdr:spPr>
        <a:xfrm>
          <a:off x="3797300" y="18227039"/>
          <a:ext cx="8382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135889</xdr:rowOff>
    </xdr:from>
    <xdr:to>
      <xdr:col>15</xdr:col>
      <xdr:colOff>101600</xdr:colOff>
      <xdr:row>106</xdr:row>
      <xdr:rowOff>66039</xdr:rowOff>
    </xdr:to>
    <xdr:sp macro="" textlink="">
      <xdr:nvSpPr>
        <xdr:cNvPr id="402" name="楕円 401"/>
        <xdr:cNvSpPr/>
      </xdr:nvSpPr>
      <xdr:spPr>
        <a:xfrm>
          <a:off x="2857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15239</xdr:rowOff>
    </xdr:from>
    <xdr:to>
      <xdr:col>19</xdr:col>
      <xdr:colOff>177800</xdr:colOff>
      <xdr:row>106</xdr:row>
      <xdr:rowOff>53339</xdr:rowOff>
    </xdr:to>
    <xdr:cxnSp macro="">
      <xdr:nvCxnSpPr>
        <xdr:cNvPr id="403" name="直線コネクタ 402"/>
        <xdr:cNvCxnSpPr/>
      </xdr:nvCxnSpPr>
      <xdr:spPr>
        <a:xfrm>
          <a:off x="2908300" y="18188939"/>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93980</xdr:rowOff>
    </xdr:from>
    <xdr:to>
      <xdr:col>10</xdr:col>
      <xdr:colOff>165100</xdr:colOff>
      <xdr:row>106</xdr:row>
      <xdr:rowOff>24130</xdr:rowOff>
    </xdr:to>
    <xdr:sp macro="" textlink="">
      <xdr:nvSpPr>
        <xdr:cNvPr id="404" name="楕円 403"/>
        <xdr:cNvSpPr/>
      </xdr:nvSpPr>
      <xdr:spPr>
        <a:xfrm>
          <a:off x="1968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144780</xdr:rowOff>
    </xdr:from>
    <xdr:to>
      <xdr:col>15</xdr:col>
      <xdr:colOff>50800</xdr:colOff>
      <xdr:row>106</xdr:row>
      <xdr:rowOff>15239</xdr:rowOff>
    </xdr:to>
    <xdr:cxnSp macro="">
      <xdr:nvCxnSpPr>
        <xdr:cNvPr id="405" name="直線コネクタ 404"/>
        <xdr:cNvCxnSpPr/>
      </xdr:nvCxnSpPr>
      <xdr:spPr>
        <a:xfrm>
          <a:off x="2019300" y="1814703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128288</xdr:rowOff>
    </xdr:from>
    <xdr:ext cx="405111" cy="259045"/>
    <xdr:sp macro="" textlink="">
      <xdr:nvSpPr>
        <xdr:cNvPr id="406" name="n_1aveValue【港湾・漁港】&#10;有形固定資産減価償却率"/>
        <xdr:cNvSpPr txBox="1"/>
      </xdr:nvSpPr>
      <xdr:spPr>
        <a:xfrm>
          <a:off x="35820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111141</xdr:rowOff>
    </xdr:from>
    <xdr:ext cx="405111" cy="259045"/>
    <xdr:sp macro="" textlink="">
      <xdr:nvSpPr>
        <xdr:cNvPr id="407" name="n_2aveValue【港湾・漁港】&#10;有形固定資産減価償却率"/>
        <xdr:cNvSpPr txBox="1"/>
      </xdr:nvSpPr>
      <xdr:spPr>
        <a:xfrm>
          <a:off x="2705744" y="1759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139716</xdr:rowOff>
    </xdr:from>
    <xdr:ext cx="405111" cy="259045"/>
    <xdr:sp macro="" textlink="">
      <xdr:nvSpPr>
        <xdr:cNvPr id="408" name="n_3aveValue【港湾・漁港】&#10;有形固定資産減価償却率"/>
        <xdr:cNvSpPr txBox="1"/>
      </xdr:nvSpPr>
      <xdr:spPr>
        <a:xfrm>
          <a:off x="1816744" y="17799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31132</xdr:rowOff>
    </xdr:from>
    <xdr:ext cx="405111" cy="259045"/>
    <xdr:sp macro="" textlink="">
      <xdr:nvSpPr>
        <xdr:cNvPr id="409" name="n_4aveValue【港湾・漁港】&#10;有形固定資産減価償却率"/>
        <xdr:cNvSpPr txBox="1"/>
      </xdr:nvSpPr>
      <xdr:spPr>
        <a:xfrm>
          <a:off x="927744" y="1751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95266</xdr:rowOff>
    </xdr:from>
    <xdr:ext cx="405111" cy="259045"/>
    <xdr:sp macro="" textlink="">
      <xdr:nvSpPr>
        <xdr:cNvPr id="410" name="n_1mainValue【港湾・漁港】&#10;有形固定資産減価償却率"/>
        <xdr:cNvSpPr txBox="1"/>
      </xdr:nvSpPr>
      <xdr:spPr>
        <a:xfrm>
          <a:off x="3582044" y="1826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57166</xdr:rowOff>
    </xdr:from>
    <xdr:ext cx="405111" cy="259045"/>
    <xdr:sp macro="" textlink="">
      <xdr:nvSpPr>
        <xdr:cNvPr id="411" name="n_2mainValue【港湾・漁港】&#10;有形固定資産減価償却率"/>
        <xdr:cNvSpPr txBox="1"/>
      </xdr:nvSpPr>
      <xdr:spPr>
        <a:xfrm>
          <a:off x="2705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15257</xdr:rowOff>
    </xdr:from>
    <xdr:ext cx="405111" cy="259045"/>
    <xdr:sp macro="" textlink="">
      <xdr:nvSpPr>
        <xdr:cNvPr id="412" name="n_3mainValue【港湾・漁港】&#10;有形固定資産減価償却率"/>
        <xdr:cNvSpPr txBox="1"/>
      </xdr:nvSpPr>
      <xdr:spPr>
        <a:xfrm>
          <a:off x="1816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23" name="直線コネクタ 422"/>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106</xdr:row>
      <xdr:rowOff>162577</xdr:rowOff>
    </xdr:from>
    <xdr:ext cx="248786" cy="259045"/>
    <xdr:sp macro="" textlink="">
      <xdr:nvSpPr>
        <xdr:cNvPr id="424" name="テキスト ボックス 423"/>
        <xdr:cNvSpPr txBox="1"/>
      </xdr:nvSpPr>
      <xdr:spPr>
        <a:xfrm>
          <a:off x="6355214" y="1833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26" name="テキスト ボックス 425"/>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27" name="直線コネクタ 426"/>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428" name="テキスト ボックス 427"/>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9" name="直線コネクタ 428"/>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0" name="テキスト ボックス 429"/>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1"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166264</xdr:rowOff>
    </xdr:from>
    <xdr:to>
      <xdr:col>54</xdr:col>
      <xdr:colOff>189865</xdr:colOff>
      <xdr:row>107</xdr:row>
      <xdr:rowOff>132637</xdr:rowOff>
    </xdr:to>
    <xdr:cxnSp macro="">
      <xdr:nvCxnSpPr>
        <xdr:cNvPr id="432" name="直線コネクタ 431"/>
        <xdr:cNvCxnSpPr/>
      </xdr:nvCxnSpPr>
      <xdr:spPr>
        <a:xfrm flipV="1">
          <a:off x="10476865" y="17311264"/>
          <a:ext cx="0" cy="1166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136464</xdr:rowOff>
    </xdr:from>
    <xdr:ext cx="469744" cy="259045"/>
    <xdr:sp macro="" textlink="">
      <xdr:nvSpPr>
        <xdr:cNvPr id="433" name="【港湾・漁港】&#10;一人当たり有形固定資産（償却資産）額最小値テキスト"/>
        <xdr:cNvSpPr txBox="1"/>
      </xdr:nvSpPr>
      <xdr:spPr>
        <a:xfrm>
          <a:off x="10515600" y="18481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132637</xdr:rowOff>
    </xdr:from>
    <xdr:to>
      <xdr:col>55</xdr:col>
      <xdr:colOff>88900</xdr:colOff>
      <xdr:row>107</xdr:row>
      <xdr:rowOff>132637</xdr:rowOff>
    </xdr:to>
    <xdr:cxnSp macro="">
      <xdr:nvCxnSpPr>
        <xdr:cNvPr id="434" name="直線コネクタ 433"/>
        <xdr:cNvCxnSpPr/>
      </xdr:nvCxnSpPr>
      <xdr:spPr>
        <a:xfrm>
          <a:off x="10388600" y="18477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112941</xdr:rowOff>
    </xdr:from>
    <xdr:ext cx="690189" cy="259045"/>
    <xdr:sp macro="" textlink="">
      <xdr:nvSpPr>
        <xdr:cNvPr id="435" name="【港湾・漁港】&#10;一人当たり有形固定資産（償却資産）額最大値テキスト"/>
        <xdr:cNvSpPr txBox="1"/>
      </xdr:nvSpPr>
      <xdr:spPr>
        <a:xfrm>
          <a:off x="10515600" y="170864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166264</xdr:rowOff>
    </xdr:from>
    <xdr:to>
      <xdr:col>55</xdr:col>
      <xdr:colOff>88900</xdr:colOff>
      <xdr:row>100</xdr:row>
      <xdr:rowOff>166264</xdr:rowOff>
    </xdr:to>
    <xdr:cxnSp macro="">
      <xdr:nvCxnSpPr>
        <xdr:cNvPr id="436" name="直線コネクタ 435"/>
        <xdr:cNvCxnSpPr/>
      </xdr:nvCxnSpPr>
      <xdr:spPr>
        <a:xfrm>
          <a:off x="10388600" y="173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59966</xdr:rowOff>
    </xdr:from>
    <xdr:ext cx="599010" cy="259045"/>
    <xdr:sp macro="" textlink="">
      <xdr:nvSpPr>
        <xdr:cNvPr id="437" name="【港湾・漁港】&#10;一人当たり有形固定資産（償却資産）額平均値テキスト"/>
        <xdr:cNvSpPr txBox="1"/>
      </xdr:nvSpPr>
      <xdr:spPr>
        <a:xfrm>
          <a:off x="10515600" y="18062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37089</xdr:rowOff>
    </xdr:from>
    <xdr:to>
      <xdr:col>55</xdr:col>
      <xdr:colOff>50800</xdr:colOff>
      <xdr:row>106</xdr:row>
      <xdr:rowOff>138689</xdr:rowOff>
    </xdr:to>
    <xdr:sp macro="" textlink="">
      <xdr:nvSpPr>
        <xdr:cNvPr id="438" name="フローチャート: 判断 437"/>
        <xdr:cNvSpPr/>
      </xdr:nvSpPr>
      <xdr:spPr>
        <a:xfrm>
          <a:off x="10426700" y="1821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45214</xdr:rowOff>
    </xdr:from>
    <xdr:to>
      <xdr:col>50</xdr:col>
      <xdr:colOff>165100</xdr:colOff>
      <xdr:row>106</xdr:row>
      <xdr:rowOff>146814</xdr:rowOff>
    </xdr:to>
    <xdr:sp macro="" textlink="">
      <xdr:nvSpPr>
        <xdr:cNvPr id="439" name="フローチャート: 判断 438"/>
        <xdr:cNvSpPr/>
      </xdr:nvSpPr>
      <xdr:spPr>
        <a:xfrm>
          <a:off x="9588500" y="1821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29415</xdr:rowOff>
    </xdr:from>
    <xdr:to>
      <xdr:col>46</xdr:col>
      <xdr:colOff>38100</xdr:colOff>
      <xdr:row>106</xdr:row>
      <xdr:rowOff>131015</xdr:rowOff>
    </xdr:to>
    <xdr:sp macro="" textlink="">
      <xdr:nvSpPr>
        <xdr:cNvPr id="440" name="フローチャート: 判断 439"/>
        <xdr:cNvSpPr/>
      </xdr:nvSpPr>
      <xdr:spPr>
        <a:xfrm>
          <a:off x="8699500" y="182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108474</xdr:rowOff>
    </xdr:from>
    <xdr:to>
      <xdr:col>41</xdr:col>
      <xdr:colOff>101600</xdr:colOff>
      <xdr:row>107</xdr:row>
      <xdr:rowOff>38624</xdr:rowOff>
    </xdr:to>
    <xdr:sp macro="" textlink="">
      <xdr:nvSpPr>
        <xdr:cNvPr id="441" name="フローチャート: 判断 440"/>
        <xdr:cNvSpPr/>
      </xdr:nvSpPr>
      <xdr:spPr>
        <a:xfrm>
          <a:off x="7810500" y="1828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151061</xdr:rowOff>
    </xdr:from>
    <xdr:to>
      <xdr:col>36</xdr:col>
      <xdr:colOff>165100</xdr:colOff>
      <xdr:row>107</xdr:row>
      <xdr:rowOff>81211</xdr:rowOff>
    </xdr:to>
    <xdr:sp macro="" textlink="">
      <xdr:nvSpPr>
        <xdr:cNvPr id="442" name="フローチャート: 判断 441"/>
        <xdr:cNvSpPr/>
      </xdr:nvSpPr>
      <xdr:spPr>
        <a:xfrm>
          <a:off x="6921500" y="1832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3" name="テキスト ボックス 44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4" name="テキスト ボックス 44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5" name="テキスト ボックス 44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6" name="テキスト ボックス 44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7" name="テキスト ボックス 44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10534</xdr:rowOff>
    </xdr:from>
    <xdr:to>
      <xdr:col>55</xdr:col>
      <xdr:colOff>50800</xdr:colOff>
      <xdr:row>107</xdr:row>
      <xdr:rowOff>112134</xdr:rowOff>
    </xdr:to>
    <xdr:sp macro="" textlink="">
      <xdr:nvSpPr>
        <xdr:cNvPr id="448" name="楕円 447"/>
        <xdr:cNvSpPr/>
      </xdr:nvSpPr>
      <xdr:spPr>
        <a:xfrm>
          <a:off x="10426700" y="1835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96911</xdr:rowOff>
    </xdr:from>
    <xdr:ext cx="599010" cy="259045"/>
    <xdr:sp macro="" textlink="">
      <xdr:nvSpPr>
        <xdr:cNvPr id="449" name="【港湾・漁港】&#10;一人当たり有形固定資産（償却資産）額該当値テキスト"/>
        <xdr:cNvSpPr txBox="1"/>
      </xdr:nvSpPr>
      <xdr:spPr>
        <a:xfrm>
          <a:off x="10515600" y="182706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11978</xdr:rowOff>
    </xdr:from>
    <xdr:to>
      <xdr:col>50</xdr:col>
      <xdr:colOff>165100</xdr:colOff>
      <xdr:row>107</xdr:row>
      <xdr:rowOff>113578</xdr:rowOff>
    </xdr:to>
    <xdr:sp macro="" textlink="">
      <xdr:nvSpPr>
        <xdr:cNvPr id="450" name="楕円 449"/>
        <xdr:cNvSpPr/>
      </xdr:nvSpPr>
      <xdr:spPr>
        <a:xfrm>
          <a:off x="9588500" y="1835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61334</xdr:rowOff>
    </xdr:from>
    <xdr:to>
      <xdr:col>55</xdr:col>
      <xdr:colOff>0</xdr:colOff>
      <xdr:row>107</xdr:row>
      <xdr:rowOff>62778</xdr:rowOff>
    </xdr:to>
    <xdr:cxnSp macro="">
      <xdr:nvCxnSpPr>
        <xdr:cNvPr id="451" name="直線コネクタ 450"/>
        <xdr:cNvCxnSpPr/>
      </xdr:nvCxnSpPr>
      <xdr:spPr>
        <a:xfrm flipV="1">
          <a:off x="9639300" y="18406484"/>
          <a:ext cx="838200" cy="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13325</xdr:rowOff>
    </xdr:from>
    <xdr:to>
      <xdr:col>46</xdr:col>
      <xdr:colOff>38100</xdr:colOff>
      <xdr:row>107</xdr:row>
      <xdr:rowOff>114925</xdr:rowOff>
    </xdr:to>
    <xdr:sp macro="" textlink="">
      <xdr:nvSpPr>
        <xdr:cNvPr id="452" name="楕円 451"/>
        <xdr:cNvSpPr/>
      </xdr:nvSpPr>
      <xdr:spPr>
        <a:xfrm>
          <a:off x="8699500" y="18358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62778</xdr:rowOff>
    </xdr:from>
    <xdr:to>
      <xdr:col>50</xdr:col>
      <xdr:colOff>114300</xdr:colOff>
      <xdr:row>107</xdr:row>
      <xdr:rowOff>64125</xdr:rowOff>
    </xdr:to>
    <xdr:cxnSp macro="">
      <xdr:nvCxnSpPr>
        <xdr:cNvPr id="453" name="直線コネクタ 452"/>
        <xdr:cNvCxnSpPr/>
      </xdr:nvCxnSpPr>
      <xdr:spPr>
        <a:xfrm flipV="1">
          <a:off x="8750300" y="18407928"/>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14573</xdr:rowOff>
    </xdr:from>
    <xdr:to>
      <xdr:col>41</xdr:col>
      <xdr:colOff>101600</xdr:colOff>
      <xdr:row>107</xdr:row>
      <xdr:rowOff>116173</xdr:rowOff>
    </xdr:to>
    <xdr:sp macro="" textlink="">
      <xdr:nvSpPr>
        <xdr:cNvPr id="454" name="楕円 453"/>
        <xdr:cNvSpPr/>
      </xdr:nvSpPr>
      <xdr:spPr>
        <a:xfrm>
          <a:off x="7810500" y="18359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64125</xdr:rowOff>
    </xdr:from>
    <xdr:to>
      <xdr:col>45</xdr:col>
      <xdr:colOff>177800</xdr:colOff>
      <xdr:row>107</xdr:row>
      <xdr:rowOff>65373</xdr:rowOff>
    </xdr:to>
    <xdr:cxnSp macro="">
      <xdr:nvCxnSpPr>
        <xdr:cNvPr id="455" name="直線コネクタ 454"/>
        <xdr:cNvCxnSpPr/>
      </xdr:nvCxnSpPr>
      <xdr:spPr>
        <a:xfrm flipV="1">
          <a:off x="7861300" y="18409275"/>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104</xdr:row>
      <xdr:rowOff>163341</xdr:rowOff>
    </xdr:from>
    <xdr:ext cx="599010" cy="259045"/>
    <xdr:sp macro="" textlink="">
      <xdr:nvSpPr>
        <xdr:cNvPr id="456" name="n_1aveValue【港湾・漁港】&#10;一人当たり有形固定資産（償却資産）額"/>
        <xdr:cNvSpPr txBox="1"/>
      </xdr:nvSpPr>
      <xdr:spPr>
        <a:xfrm>
          <a:off x="9327095" y="17994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147542</xdr:rowOff>
    </xdr:from>
    <xdr:ext cx="599010" cy="259045"/>
    <xdr:sp macro="" textlink="">
      <xdr:nvSpPr>
        <xdr:cNvPr id="457" name="n_2aveValue【港湾・漁港】&#10;一人当たり有形固定資産（償却資産）額"/>
        <xdr:cNvSpPr txBox="1"/>
      </xdr:nvSpPr>
      <xdr:spPr>
        <a:xfrm>
          <a:off x="8450795" y="1797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55151</xdr:rowOff>
    </xdr:from>
    <xdr:ext cx="599010" cy="259045"/>
    <xdr:sp macro="" textlink="">
      <xdr:nvSpPr>
        <xdr:cNvPr id="458" name="n_3aveValue【港湾・漁港】&#10;一人当たり有形固定資産（償却資産）額"/>
        <xdr:cNvSpPr txBox="1"/>
      </xdr:nvSpPr>
      <xdr:spPr>
        <a:xfrm>
          <a:off x="7561795" y="18057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97738</xdr:rowOff>
    </xdr:from>
    <xdr:ext cx="599010" cy="259045"/>
    <xdr:sp macro="" textlink="">
      <xdr:nvSpPr>
        <xdr:cNvPr id="459" name="n_4aveValue【港湾・漁港】&#10;一人当たり有形固定資産（償却資産）額"/>
        <xdr:cNvSpPr txBox="1"/>
      </xdr:nvSpPr>
      <xdr:spPr>
        <a:xfrm>
          <a:off x="6672795" y="18099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104705</xdr:rowOff>
    </xdr:from>
    <xdr:ext cx="599010" cy="259045"/>
    <xdr:sp macro="" textlink="">
      <xdr:nvSpPr>
        <xdr:cNvPr id="460" name="n_1mainValue【港湾・漁港】&#10;一人当たり有形固定資産（償却資産）額"/>
        <xdr:cNvSpPr txBox="1"/>
      </xdr:nvSpPr>
      <xdr:spPr>
        <a:xfrm>
          <a:off x="9327095" y="18449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106052</xdr:rowOff>
    </xdr:from>
    <xdr:ext cx="599010" cy="259045"/>
    <xdr:sp macro="" textlink="">
      <xdr:nvSpPr>
        <xdr:cNvPr id="461" name="n_2mainValue【港湾・漁港】&#10;一人当たり有形固定資産（償却資産）額"/>
        <xdr:cNvSpPr txBox="1"/>
      </xdr:nvSpPr>
      <xdr:spPr>
        <a:xfrm>
          <a:off x="8450795" y="1845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107300</xdr:rowOff>
    </xdr:from>
    <xdr:ext cx="599010" cy="259045"/>
    <xdr:sp macro="" textlink="">
      <xdr:nvSpPr>
        <xdr:cNvPr id="462" name="n_3mainValue【港湾・漁港】&#10;一人当たり有形固定資産（償却資産）額"/>
        <xdr:cNvSpPr txBox="1"/>
      </xdr:nvSpPr>
      <xdr:spPr>
        <a:xfrm>
          <a:off x="7561795" y="18452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3" name="正方形/長方形 46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4" name="正方形/長方形 46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5" name="正方形/長方形 46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6" name="正方形/長方形 46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7" name="正方形/長方形 46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8" name="正方形/長方形 46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9" name="正方形/長方形 46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0" name="正方形/長方形 46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1" name="テキスト ボックス 47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2" name="直線コネクタ 47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3" name="テキスト ボックス 472"/>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4" name="直線コネクタ 473"/>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5" name="テキスト ボックス 474"/>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6" name="直線コネクタ 475"/>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7" name="テキスト ボックス 476"/>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8" name="直線コネクタ 477"/>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9" name="テキスト ボックス 478"/>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0" name="直線コネクタ 479"/>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1" name="テキスト ボックス 480"/>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2" name="直線コネクタ 481"/>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3" name="テキスト ボックス 482"/>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4" name="直線コネクタ 483"/>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5" name="テキスト ボックス 484"/>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87" name="直線コネクタ 486"/>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88"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89" name="直線コネクタ 488"/>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90"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91" name="直線コネクタ 490"/>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92"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93" name="フローチャート: 判断 492"/>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94" name="フローチャート: 判断 493"/>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95" name="フローチャート: 判断 494"/>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96" name="フローチャート: 判断 495"/>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97" name="フローチャート: 判断 496"/>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8" name="テキスト ボックス 49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9" name="テキスト ボックス 49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0" name="テキスト ボックス 49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1" name="テキスト ボックス 50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2" name="テキスト ボックス 50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86360</xdr:rowOff>
    </xdr:from>
    <xdr:to>
      <xdr:col>85</xdr:col>
      <xdr:colOff>177800</xdr:colOff>
      <xdr:row>36</xdr:row>
      <xdr:rowOff>16510</xdr:rowOff>
    </xdr:to>
    <xdr:sp macro="" textlink="">
      <xdr:nvSpPr>
        <xdr:cNvPr id="503" name="楕円 502"/>
        <xdr:cNvSpPr/>
      </xdr:nvSpPr>
      <xdr:spPr>
        <a:xfrm>
          <a:off x="16268700" y="608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109237</xdr:rowOff>
    </xdr:from>
    <xdr:ext cx="405111" cy="259045"/>
    <xdr:sp macro="" textlink="">
      <xdr:nvSpPr>
        <xdr:cNvPr id="504" name="【認定こども園・幼稚園・保育所】&#10;有形固定資産減価償却率該当値テキスト"/>
        <xdr:cNvSpPr txBox="1"/>
      </xdr:nvSpPr>
      <xdr:spPr>
        <a:xfrm>
          <a:off x="16357600" y="593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160655</xdr:rowOff>
    </xdr:from>
    <xdr:to>
      <xdr:col>81</xdr:col>
      <xdr:colOff>101600</xdr:colOff>
      <xdr:row>36</xdr:row>
      <xdr:rowOff>90805</xdr:rowOff>
    </xdr:to>
    <xdr:sp macro="" textlink="">
      <xdr:nvSpPr>
        <xdr:cNvPr id="505" name="楕円 504"/>
        <xdr:cNvSpPr/>
      </xdr:nvSpPr>
      <xdr:spPr>
        <a:xfrm>
          <a:off x="154305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137160</xdr:rowOff>
    </xdr:from>
    <xdr:to>
      <xdr:col>85</xdr:col>
      <xdr:colOff>127000</xdr:colOff>
      <xdr:row>36</xdr:row>
      <xdr:rowOff>40005</xdr:rowOff>
    </xdr:to>
    <xdr:cxnSp macro="">
      <xdr:nvCxnSpPr>
        <xdr:cNvPr id="506" name="直線コネクタ 505"/>
        <xdr:cNvCxnSpPr/>
      </xdr:nvCxnSpPr>
      <xdr:spPr>
        <a:xfrm flipV="1">
          <a:off x="15481300" y="6137910"/>
          <a:ext cx="8382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103505</xdr:rowOff>
    </xdr:from>
    <xdr:to>
      <xdr:col>76</xdr:col>
      <xdr:colOff>165100</xdr:colOff>
      <xdr:row>36</xdr:row>
      <xdr:rowOff>33655</xdr:rowOff>
    </xdr:to>
    <xdr:sp macro="" textlink="">
      <xdr:nvSpPr>
        <xdr:cNvPr id="507" name="楕円 506"/>
        <xdr:cNvSpPr/>
      </xdr:nvSpPr>
      <xdr:spPr>
        <a:xfrm>
          <a:off x="14541500" y="610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154305</xdr:rowOff>
    </xdr:from>
    <xdr:to>
      <xdr:col>81</xdr:col>
      <xdr:colOff>50800</xdr:colOff>
      <xdr:row>36</xdr:row>
      <xdr:rowOff>40005</xdr:rowOff>
    </xdr:to>
    <xdr:cxnSp macro="">
      <xdr:nvCxnSpPr>
        <xdr:cNvPr id="508" name="直線コネクタ 507"/>
        <xdr:cNvCxnSpPr/>
      </xdr:nvCxnSpPr>
      <xdr:spPr>
        <a:xfrm>
          <a:off x="14592300" y="61550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50165</xdr:rowOff>
    </xdr:from>
    <xdr:to>
      <xdr:col>72</xdr:col>
      <xdr:colOff>38100</xdr:colOff>
      <xdr:row>35</xdr:row>
      <xdr:rowOff>151765</xdr:rowOff>
    </xdr:to>
    <xdr:sp macro="" textlink="">
      <xdr:nvSpPr>
        <xdr:cNvPr id="509" name="楕円 508"/>
        <xdr:cNvSpPr/>
      </xdr:nvSpPr>
      <xdr:spPr>
        <a:xfrm>
          <a:off x="13652500" y="605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100965</xdr:rowOff>
    </xdr:from>
    <xdr:to>
      <xdr:col>76</xdr:col>
      <xdr:colOff>114300</xdr:colOff>
      <xdr:row>35</xdr:row>
      <xdr:rowOff>154305</xdr:rowOff>
    </xdr:to>
    <xdr:cxnSp macro="">
      <xdr:nvCxnSpPr>
        <xdr:cNvPr id="510" name="直線コネクタ 509"/>
        <xdr:cNvCxnSpPr/>
      </xdr:nvCxnSpPr>
      <xdr:spPr>
        <a:xfrm>
          <a:off x="13703300" y="610171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511" name="n_1aveValue【認定こども園・幼稚園・保育所】&#10;有形固定資産減価償却率"/>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512"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24782</xdr:rowOff>
    </xdr:from>
    <xdr:ext cx="405111" cy="259045"/>
    <xdr:sp macro="" textlink="">
      <xdr:nvSpPr>
        <xdr:cNvPr id="513" name="n_3aveValue【認定こども園・幼稚園・保育所】&#10;有形固定資産減価償却率"/>
        <xdr:cNvSpPr txBox="1"/>
      </xdr:nvSpPr>
      <xdr:spPr>
        <a:xfrm>
          <a:off x="13500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514"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107332</xdr:rowOff>
    </xdr:from>
    <xdr:ext cx="405111" cy="259045"/>
    <xdr:sp macro="" textlink="">
      <xdr:nvSpPr>
        <xdr:cNvPr id="515" name="n_1mainValue【認定こども園・幼稚園・保育所】&#10;有形固定資産減価償却率"/>
        <xdr:cNvSpPr txBox="1"/>
      </xdr:nvSpPr>
      <xdr:spPr>
        <a:xfrm>
          <a:off x="15266044"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50182</xdr:rowOff>
    </xdr:from>
    <xdr:ext cx="405111" cy="259045"/>
    <xdr:sp macro="" textlink="">
      <xdr:nvSpPr>
        <xdr:cNvPr id="516" name="n_2mainValue【認定こども園・幼稚園・保育所】&#10;有形固定資産減価償却率"/>
        <xdr:cNvSpPr txBox="1"/>
      </xdr:nvSpPr>
      <xdr:spPr>
        <a:xfrm>
          <a:off x="14389744" y="587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168292</xdr:rowOff>
    </xdr:from>
    <xdr:ext cx="405111" cy="259045"/>
    <xdr:sp macro="" textlink="">
      <xdr:nvSpPr>
        <xdr:cNvPr id="517" name="n_3mainValue【認定こども園・幼稚園・保育所】&#10;有形固定資産減価償却率"/>
        <xdr:cNvSpPr txBox="1"/>
      </xdr:nvSpPr>
      <xdr:spPr>
        <a:xfrm>
          <a:off x="13500744" y="5826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8" name="正方形/長方形 51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9" name="正方形/長方形 51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0" name="正方形/長方形 51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1" name="正方形/長方形 52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2" name="正方形/長方形 52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3" name="正方形/長方形 52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4" name="正方形/長方形 52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5" name="正方形/長方形 52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6" name="テキスト ボックス 52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7" name="直線コネクタ 52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8" name="直線コネクタ 527"/>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9" name="テキスト ボックス 528"/>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0" name="直線コネクタ 529"/>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31" name="テキスト ボックス 530"/>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2" name="直線コネクタ 531"/>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3" name="テキスト ボックス 532"/>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4" name="直線コネクタ 533"/>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5" name="テキスト ボックス 534"/>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6" name="直線コネクタ 535"/>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7" name="テキスト ボックス 536"/>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8"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539" name="直線コネクタ 538"/>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540"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541" name="直線コネクタ 540"/>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542"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543" name="直線コネクタ 542"/>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544" name="【認定こども園・幼稚園・保育所】&#10;一人当たり面積平均値テキスト"/>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545" name="フローチャート: 判断 544"/>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546" name="フローチャート: 判断 545"/>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547" name="フローチャート: 判断 546"/>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548" name="フローチャート: 判断 547"/>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549" name="フローチャート: 判断 548"/>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0" name="テキスト ボックス 54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1" name="テキスト ボックス 55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2" name="テキスト ボックス 55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3" name="テキスト ボックス 55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4" name="テキスト ボックス 55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13970</xdr:rowOff>
    </xdr:from>
    <xdr:to>
      <xdr:col>116</xdr:col>
      <xdr:colOff>114300</xdr:colOff>
      <xdr:row>37</xdr:row>
      <xdr:rowOff>115570</xdr:rowOff>
    </xdr:to>
    <xdr:sp macro="" textlink="">
      <xdr:nvSpPr>
        <xdr:cNvPr id="555" name="楕円 554"/>
        <xdr:cNvSpPr/>
      </xdr:nvSpPr>
      <xdr:spPr>
        <a:xfrm>
          <a:off x="221107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36847</xdr:rowOff>
    </xdr:from>
    <xdr:ext cx="469744" cy="259045"/>
    <xdr:sp macro="" textlink="">
      <xdr:nvSpPr>
        <xdr:cNvPr id="556" name="【認定こども園・幼稚園・保育所】&#10;一人当たり面積該当値テキスト"/>
        <xdr:cNvSpPr txBox="1"/>
      </xdr:nvSpPr>
      <xdr:spPr>
        <a:xfrm>
          <a:off x="22199600" y="6209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151130</xdr:rowOff>
    </xdr:from>
    <xdr:to>
      <xdr:col>112</xdr:col>
      <xdr:colOff>38100</xdr:colOff>
      <xdr:row>37</xdr:row>
      <xdr:rowOff>81280</xdr:rowOff>
    </xdr:to>
    <xdr:sp macro="" textlink="">
      <xdr:nvSpPr>
        <xdr:cNvPr id="557" name="楕円 556"/>
        <xdr:cNvSpPr/>
      </xdr:nvSpPr>
      <xdr:spPr>
        <a:xfrm>
          <a:off x="21272500" y="632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30480</xdr:rowOff>
    </xdr:from>
    <xdr:to>
      <xdr:col>116</xdr:col>
      <xdr:colOff>63500</xdr:colOff>
      <xdr:row>37</xdr:row>
      <xdr:rowOff>64770</xdr:rowOff>
    </xdr:to>
    <xdr:cxnSp macro="">
      <xdr:nvCxnSpPr>
        <xdr:cNvPr id="558" name="直線コネクタ 557"/>
        <xdr:cNvCxnSpPr/>
      </xdr:nvCxnSpPr>
      <xdr:spPr>
        <a:xfrm>
          <a:off x="21323300" y="63741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41402</xdr:rowOff>
    </xdr:from>
    <xdr:to>
      <xdr:col>107</xdr:col>
      <xdr:colOff>101600</xdr:colOff>
      <xdr:row>37</xdr:row>
      <xdr:rowOff>143002</xdr:rowOff>
    </xdr:to>
    <xdr:sp macro="" textlink="">
      <xdr:nvSpPr>
        <xdr:cNvPr id="559" name="楕円 558"/>
        <xdr:cNvSpPr/>
      </xdr:nvSpPr>
      <xdr:spPr>
        <a:xfrm>
          <a:off x="20383500" y="638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30480</xdr:rowOff>
    </xdr:from>
    <xdr:to>
      <xdr:col>111</xdr:col>
      <xdr:colOff>177800</xdr:colOff>
      <xdr:row>37</xdr:row>
      <xdr:rowOff>92202</xdr:rowOff>
    </xdr:to>
    <xdr:cxnSp macro="">
      <xdr:nvCxnSpPr>
        <xdr:cNvPr id="560" name="直線コネクタ 559"/>
        <xdr:cNvCxnSpPr/>
      </xdr:nvCxnSpPr>
      <xdr:spPr>
        <a:xfrm flipV="1">
          <a:off x="20434300" y="637413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55118</xdr:rowOff>
    </xdr:from>
    <xdr:to>
      <xdr:col>102</xdr:col>
      <xdr:colOff>165100</xdr:colOff>
      <xdr:row>37</xdr:row>
      <xdr:rowOff>156718</xdr:rowOff>
    </xdr:to>
    <xdr:sp macro="" textlink="">
      <xdr:nvSpPr>
        <xdr:cNvPr id="561" name="楕円 560"/>
        <xdr:cNvSpPr/>
      </xdr:nvSpPr>
      <xdr:spPr>
        <a:xfrm>
          <a:off x="19494500" y="639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92202</xdr:rowOff>
    </xdr:from>
    <xdr:to>
      <xdr:col>107</xdr:col>
      <xdr:colOff>50800</xdr:colOff>
      <xdr:row>37</xdr:row>
      <xdr:rowOff>105918</xdr:rowOff>
    </xdr:to>
    <xdr:cxnSp macro="">
      <xdr:nvCxnSpPr>
        <xdr:cNvPr id="562" name="直線コネクタ 561"/>
        <xdr:cNvCxnSpPr/>
      </xdr:nvCxnSpPr>
      <xdr:spPr>
        <a:xfrm flipV="1">
          <a:off x="19545300" y="64358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563" name="n_1aveValue【認定こども園・幼稚園・保育所】&#10;一人当たり面積"/>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564" name="n_2aveValue【認定こども園・幼稚園・保育所】&#10;一人当たり面積"/>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565" name="n_3aveValue【認定こども園・幼稚園・保育所】&#10;一人当たり面積"/>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566" name="n_4aveValue【認定こども園・幼稚園・保育所】&#10;一人当たり面積"/>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97807</xdr:rowOff>
    </xdr:from>
    <xdr:ext cx="469744" cy="259045"/>
    <xdr:sp macro="" textlink="">
      <xdr:nvSpPr>
        <xdr:cNvPr id="567" name="n_1mainValue【認定こども園・幼稚園・保育所】&#10;一人当たり面積"/>
        <xdr:cNvSpPr txBox="1"/>
      </xdr:nvSpPr>
      <xdr:spPr>
        <a:xfrm>
          <a:off x="21075727" y="60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159529</xdr:rowOff>
    </xdr:from>
    <xdr:ext cx="469744" cy="259045"/>
    <xdr:sp macro="" textlink="">
      <xdr:nvSpPr>
        <xdr:cNvPr id="568" name="n_2mainValue【認定こども園・幼稚園・保育所】&#10;一人当たり面積"/>
        <xdr:cNvSpPr txBox="1"/>
      </xdr:nvSpPr>
      <xdr:spPr>
        <a:xfrm>
          <a:off x="20199427" y="6160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1795</xdr:rowOff>
    </xdr:from>
    <xdr:ext cx="469744" cy="259045"/>
    <xdr:sp macro="" textlink="">
      <xdr:nvSpPr>
        <xdr:cNvPr id="569" name="n_3mainValue【認定こども園・幼稚園・保育所】&#10;一人当たり面積"/>
        <xdr:cNvSpPr txBox="1"/>
      </xdr:nvSpPr>
      <xdr:spPr>
        <a:xfrm>
          <a:off x="19310427" y="6173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0" name="正方形/長方形 56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1" name="正方形/長方形 57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2" name="正方形/長方形 57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3" name="正方形/長方形 57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4" name="正方形/長方形 57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5" name="正方形/長方形 57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6" name="正方形/長方形 57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7" name="正方形/長方形 57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8" name="テキスト ボックス 57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9" name="直線コネクタ 57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0" name="テキスト ボックス 57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1" name="直線コネクタ 58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2" name="テキスト ボックス 58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3" name="直線コネクタ 58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4" name="テキスト ボックス 58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5" name="直線コネクタ 58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6" name="テキスト ボックス 58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87" name="直線コネクタ 58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88" name="テキスト ボックス 58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89" name="直線コネクタ 58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90" name="テキスト ボックス 58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93" name="直線コネクタ 592"/>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94"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95" name="直線コネクタ 594"/>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96"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97" name="直線コネクタ 596"/>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61</xdr:row>
      <xdr:rowOff>102887</xdr:rowOff>
    </xdr:from>
    <xdr:ext cx="405111" cy="259045"/>
    <xdr:sp macro="" textlink="">
      <xdr:nvSpPr>
        <xdr:cNvPr id="598" name="【学校施設】&#10;有形固定資産減価償却率平均値テキスト"/>
        <xdr:cNvSpPr txBox="1"/>
      </xdr:nvSpPr>
      <xdr:spPr>
        <a:xfrm>
          <a:off x="16357600" y="10561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99" name="フローチャート: 判断 598"/>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600" name="フローチャート: 判断 599"/>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601" name="フローチャート: 判断 600"/>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602" name="フローチャート: 判断 601"/>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603" name="フローチャート: 判断 602"/>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4" name="テキスト ボックス 60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5" name="テキスト ボックス 60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6" name="テキスト ボックス 60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7" name="テキスト ボックス 60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8" name="テキスト ボックス 60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609" name="楕円 608"/>
        <xdr:cNvSpPr/>
      </xdr:nvSpPr>
      <xdr:spPr>
        <a:xfrm>
          <a:off x="16268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154957</xdr:rowOff>
    </xdr:from>
    <xdr:ext cx="405111" cy="259045"/>
    <xdr:sp macro="" textlink="">
      <xdr:nvSpPr>
        <xdr:cNvPr id="610" name="【学校施設】&#10;有形固定資産減価償却率該当値テキスト"/>
        <xdr:cNvSpPr txBox="1"/>
      </xdr:nvSpPr>
      <xdr:spPr>
        <a:xfrm>
          <a:off x="16357600" y="1027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90170</xdr:rowOff>
    </xdr:from>
    <xdr:to>
      <xdr:col>81</xdr:col>
      <xdr:colOff>101600</xdr:colOff>
      <xdr:row>61</xdr:row>
      <xdr:rowOff>20320</xdr:rowOff>
    </xdr:to>
    <xdr:sp macro="" textlink="">
      <xdr:nvSpPr>
        <xdr:cNvPr id="611" name="楕円 610"/>
        <xdr:cNvSpPr/>
      </xdr:nvSpPr>
      <xdr:spPr>
        <a:xfrm>
          <a:off x="15430500" y="1037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140970</xdr:rowOff>
    </xdr:from>
    <xdr:to>
      <xdr:col>85</xdr:col>
      <xdr:colOff>127000</xdr:colOff>
      <xdr:row>61</xdr:row>
      <xdr:rowOff>11430</xdr:rowOff>
    </xdr:to>
    <xdr:cxnSp macro="">
      <xdr:nvCxnSpPr>
        <xdr:cNvPr id="612" name="直線コネクタ 611"/>
        <xdr:cNvCxnSpPr/>
      </xdr:nvCxnSpPr>
      <xdr:spPr>
        <a:xfrm>
          <a:off x="15481300" y="104279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93980</xdr:rowOff>
    </xdr:from>
    <xdr:to>
      <xdr:col>76</xdr:col>
      <xdr:colOff>165100</xdr:colOff>
      <xdr:row>63</xdr:row>
      <xdr:rowOff>24130</xdr:rowOff>
    </xdr:to>
    <xdr:sp macro="" textlink="">
      <xdr:nvSpPr>
        <xdr:cNvPr id="613" name="楕円 612"/>
        <xdr:cNvSpPr/>
      </xdr:nvSpPr>
      <xdr:spPr>
        <a:xfrm>
          <a:off x="14541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140970</xdr:rowOff>
    </xdr:from>
    <xdr:to>
      <xdr:col>81</xdr:col>
      <xdr:colOff>50800</xdr:colOff>
      <xdr:row>62</xdr:row>
      <xdr:rowOff>144780</xdr:rowOff>
    </xdr:to>
    <xdr:cxnSp macro="">
      <xdr:nvCxnSpPr>
        <xdr:cNvPr id="614" name="直線コネクタ 613"/>
        <xdr:cNvCxnSpPr/>
      </xdr:nvCxnSpPr>
      <xdr:spPr>
        <a:xfrm flipV="1">
          <a:off x="14592300" y="10427970"/>
          <a:ext cx="889000" cy="346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133985</xdr:rowOff>
    </xdr:from>
    <xdr:to>
      <xdr:col>72</xdr:col>
      <xdr:colOff>38100</xdr:colOff>
      <xdr:row>63</xdr:row>
      <xdr:rowOff>64135</xdr:rowOff>
    </xdr:to>
    <xdr:sp macro="" textlink="">
      <xdr:nvSpPr>
        <xdr:cNvPr id="615" name="楕円 614"/>
        <xdr:cNvSpPr/>
      </xdr:nvSpPr>
      <xdr:spPr>
        <a:xfrm>
          <a:off x="13652500" y="107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144780</xdr:rowOff>
    </xdr:from>
    <xdr:to>
      <xdr:col>76</xdr:col>
      <xdr:colOff>114300</xdr:colOff>
      <xdr:row>63</xdr:row>
      <xdr:rowOff>13335</xdr:rowOff>
    </xdr:to>
    <xdr:cxnSp macro="">
      <xdr:nvCxnSpPr>
        <xdr:cNvPr id="616" name="直線コネクタ 615"/>
        <xdr:cNvCxnSpPr/>
      </xdr:nvCxnSpPr>
      <xdr:spPr>
        <a:xfrm flipV="1">
          <a:off x="13703300" y="1077468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45737</xdr:rowOff>
    </xdr:from>
    <xdr:ext cx="405111" cy="259045"/>
    <xdr:sp macro="" textlink="">
      <xdr:nvSpPr>
        <xdr:cNvPr id="617" name="n_1aveValue【学校施設】&#10;有形固定資産減価償却率"/>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618" name="n_2aveValue【学校施設】&#10;有形固定資産減価償却率"/>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619" name="n_3aveValue【学校施設】&#10;有形固定資産減価償却率"/>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620" name="n_4aveValue【学校施設】&#10;有形固定資産減価償却率"/>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36847</xdr:rowOff>
    </xdr:from>
    <xdr:ext cx="405111" cy="259045"/>
    <xdr:sp macro="" textlink="">
      <xdr:nvSpPr>
        <xdr:cNvPr id="621" name="n_1mainValue【学校施設】&#10;有形固定資産減価償却率"/>
        <xdr:cNvSpPr txBox="1"/>
      </xdr:nvSpPr>
      <xdr:spPr>
        <a:xfrm>
          <a:off x="15266044" y="1015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15257</xdr:rowOff>
    </xdr:from>
    <xdr:ext cx="405111" cy="259045"/>
    <xdr:sp macro="" textlink="">
      <xdr:nvSpPr>
        <xdr:cNvPr id="622" name="n_2mainValue【学校施設】&#10;有形固定資産減価償却率"/>
        <xdr:cNvSpPr txBox="1"/>
      </xdr:nvSpPr>
      <xdr:spPr>
        <a:xfrm>
          <a:off x="14389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55262</xdr:rowOff>
    </xdr:from>
    <xdr:ext cx="405111" cy="259045"/>
    <xdr:sp macro="" textlink="">
      <xdr:nvSpPr>
        <xdr:cNvPr id="623" name="n_3mainValue【学校施設】&#10;有形固定資産減価償却率"/>
        <xdr:cNvSpPr txBox="1"/>
      </xdr:nvSpPr>
      <xdr:spPr>
        <a:xfrm>
          <a:off x="13500744" y="1085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4" name="正方形/長方形 62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5" name="正方形/長方形 62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6" name="正方形/長方形 62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7" name="正方形/長方形 62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8" name="正方形/長方形 62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9" name="正方形/長方形 62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0" name="正方形/長方形 62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1" name="正方形/長方形 63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2" name="テキスト ボックス 63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3" name="直線コネクタ 63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34" name="直線コネクタ 63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35" name="テキスト ボックス 63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36" name="直線コネクタ 63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37" name="テキスト ボックス 63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38" name="直線コネクタ 63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39" name="テキスト ボックス 63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0" name="直線コネクタ 63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1" name="テキスト ボックス 64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2" name="直線コネクタ 64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43" name="テキスト ボックス 642"/>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44" name="直線コネクタ 64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45" name="テキスト ボックス 644"/>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6" name="直線コネクタ 64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47" name="テキスト ボックス 646"/>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649" name="直線コネクタ 648"/>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650"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651" name="直線コネクタ 650"/>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652"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653" name="直線コネクタ 652"/>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56006</xdr:rowOff>
    </xdr:from>
    <xdr:ext cx="469744" cy="259045"/>
    <xdr:sp macro="" textlink="">
      <xdr:nvSpPr>
        <xdr:cNvPr id="654" name="【学校施設】&#10;一人当たり面積平均値テキスト"/>
        <xdr:cNvSpPr txBox="1"/>
      </xdr:nvSpPr>
      <xdr:spPr>
        <a:xfrm>
          <a:off x="22199600" y="10685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655" name="フローチャート: 判断 654"/>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656" name="フローチャート: 判断 655"/>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657" name="フローチャート: 判断 656"/>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658" name="フローチャート: 判断 657"/>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659" name="フローチャート: 判断 658"/>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0" name="テキスト ボックス 65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1" name="テキスト ボックス 66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2" name="テキスト ボックス 66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3" name="テキスト ボックス 66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4" name="テキスト ボックス 66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91585</xdr:rowOff>
    </xdr:from>
    <xdr:to>
      <xdr:col>116</xdr:col>
      <xdr:colOff>114300</xdr:colOff>
      <xdr:row>64</xdr:row>
      <xdr:rowOff>21735</xdr:rowOff>
    </xdr:to>
    <xdr:sp macro="" textlink="">
      <xdr:nvSpPr>
        <xdr:cNvPr id="665" name="楕円 664"/>
        <xdr:cNvSpPr/>
      </xdr:nvSpPr>
      <xdr:spPr>
        <a:xfrm>
          <a:off x="22110700" y="1089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11556</xdr:rowOff>
    </xdr:from>
    <xdr:ext cx="469744" cy="259045"/>
    <xdr:sp macro="" textlink="">
      <xdr:nvSpPr>
        <xdr:cNvPr id="666" name="【学校施設】&#10;一人当たり面積該当値テキスト"/>
        <xdr:cNvSpPr txBox="1"/>
      </xdr:nvSpPr>
      <xdr:spPr>
        <a:xfrm>
          <a:off x="22199600" y="10812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73189</xdr:rowOff>
    </xdr:from>
    <xdr:to>
      <xdr:col>112</xdr:col>
      <xdr:colOff>38100</xdr:colOff>
      <xdr:row>64</xdr:row>
      <xdr:rowOff>3339</xdr:rowOff>
    </xdr:to>
    <xdr:sp macro="" textlink="">
      <xdr:nvSpPr>
        <xdr:cNvPr id="667" name="楕円 666"/>
        <xdr:cNvSpPr/>
      </xdr:nvSpPr>
      <xdr:spPr>
        <a:xfrm>
          <a:off x="21272500" y="1087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123989</xdr:rowOff>
    </xdr:from>
    <xdr:to>
      <xdr:col>116</xdr:col>
      <xdr:colOff>63500</xdr:colOff>
      <xdr:row>63</xdr:row>
      <xdr:rowOff>142385</xdr:rowOff>
    </xdr:to>
    <xdr:cxnSp macro="">
      <xdr:nvCxnSpPr>
        <xdr:cNvPr id="668" name="直線コネクタ 667"/>
        <xdr:cNvCxnSpPr/>
      </xdr:nvCxnSpPr>
      <xdr:spPr>
        <a:xfrm>
          <a:off x="21323300" y="10925339"/>
          <a:ext cx="838200" cy="1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82114</xdr:rowOff>
    </xdr:from>
    <xdr:to>
      <xdr:col>107</xdr:col>
      <xdr:colOff>101600</xdr:colOff>
      <xdr:row>64</xdr:row>
      <xdr:rowOff>12264</xdr:rowOff>
    </xdr:to>
    <xdr:sp macro="" textlink="">
      <xdr:nvSpPr>
        <xdr:cNvPr id="669" name="楕円 668"/>
        <xdr:cNvSpPr/>
      </xdr:nvSpPr>
      <xdr:spPr>
        <a:xfrm>
          <a:off x="20383500" y="1088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123989</xdr:rowOff>
    </xdr:from>
    <xdr:to>
      <xdr:col>111</xdr:col>
      <xdr:colOff>177800</xdr:colOff>
      <xdr:row>63</xdr:row>
      <xdr:rowOff>132914</xdr:rowOff>
    </xdr:to>
    <xdr:cxnSp macro="">
      <xdr:nvCxnSpPr>
        <xdr:cNvPr id="670" name="直線コネクタ 669"/>
        <xdr:cNvCxnSpPr/>
      </xdr:nvCxnSpPr>
      <xdr:spPr>
        <a:xfrm flipV="1">
          <a:off x="20434300" y="10925339"/>
          <a:ext cx="889000" cy="8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85707</xdr:rowOff>
    </xdr:from>
    <xdr:to>
      <xdr:col>102</xdr:col>
      <xdr:colOff>165100</xdr:colOff>
      <xdr:row>64</xdr:row>
      <xdr:rowOff>15857</xdr:rowOff>
    </xdr:to>
    <xdr:sp macro="" textlink="">
      <xdr:nvSpPr>
        <xdr:cNvPr id="671" name="楕円 670"/>
        <xdr:cNvSpPr/>
      </xdr:nvSpPr>
      <xdr:spPr>
        <a:xfrm>
          <a:off x="19494500" y="1088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132914</xdr:rowOff>
    </xdr:from>
    <xdr:to>
      <xdr:col>107</xdr:col>
      <xdr:colOff>50800</xdr:colOff>
      <xdr:row>63</xdr:row>
      <xdr:rowOff>136507</xdr:rowOff>
    </xdr:to>
    <xdr:cxnSp macro="">
      <xdr:nvCxnSpPr>
        <xdr:cNvPr id="672" name="直線コネクタ 671"/>
        <xdr:cNvCxnSpPr/>
      </xdr:nvCxnSpPr>
      <xdr:spPr>
        <a:xfrm flipV="1">
          <a:off x="19545300" y="10934264"/>
          <a:ext cx="8890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171176</xdr:rowOff>
    </xdr:from>
    <xdr:ext cx="469744" cy="259045"/>
    <xdr:sp macro="" textlink="">
      <xdr:nvSpPr>
        <xdr:cNvPr id="673" name="n_1aveValue【学校施設】&#10;一人当たり面積"/>
        <xdr:cNvSpPr txBox="1"/>
      </xdr:nvSpPr>
      <xdr:spPr>
        <a:xfrm>
          <a:off x="21075727" y="1062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4952</xdr:rowOff>
    </xdr:from>
    <xdr:ext cx="469744" cy="259045"/>
    <xdr:sp macro="" textlink="">
      <xdr:nvSpPr>
        <xdr:cNvPr id="674" name="n_2aveValue【学校施設】&#10;一人当たり面積"/>
        <xdr:cNvSpPr txBox="1"/>
      </xdr:nvSpPr>
      <xdr:spPr>
        <a:xfrm>
          <a:off x="20199427" y="10634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816</xdr:rowOff>
    </xdr:from>
    <xdr:ext cx="469744" cy="259045"/>
    <xdr:sp macro="" textlink="">
      <xdr:nvSpPr>
        <xdr:cNvPr id="675" name="n_3aveValue【学校施設】&#10;一人当たり面積"/>
        <xdr:cNvSpPr txBox="1"/>
      </xdr:nvSpPr>
      <xdr:spPr>
        <a:xfrm>
          <a:off x="19310427" y="1063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676" name="n_4aveValue【学校施設】&#10;一人当たり面積"/>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165916</xdr:rowOff>
    </xdr:from>
    <xdr:ext cx="469744" cy="259045"/>
    <xdr:sp macro="" textlink="">
      <xdr:nvSpPr>
        <xdr:cNvPr id="677" name="n_1mainValue【学校施設】&#10;一人当たり面積"/>
        <xdr:cNvSpPr txBox="1"/>
      </xdr:nvSpPr>
      <xdr:spPr>
        <a:xfrm>
          <a:off x="21075727" y="1096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3391</xdr:rowOff>
    </xdr:from>
    <xdr:ext cx="469744" cy="259045"/>
    <xdr:sp macro="" textlink="">
      <xdr:nvSpPr>
        <xdr:cNvPr id="678" name="n_2mainValue【学校施設】&#10;一人当たり面積"/>
        <xdr:cNvSpPr txBox="1"/>
      </xdr:nvSpPr>
      <xdr:spPr>
        <a:xfrm>
          <a:off x="20199427" y="10976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6984</xdr:rowOff>
    </xdr:from>
    <xdr:ext cx="469744" cy="259045"/>
    <xdr:sp macro="" textlink="">
      <xdr:nvSpPr>
        <xdr:cNvPr id="679" name="n_3mainValue【学校施設】&#10;一人当たり面積"/>
        <xdr:cNvSpPr txBox="1"/>
      </xdr:nvSpPr>
      <xdr:spPr>
        <a:xfrm>
          <a:off x="19310427" y="1097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0" name="正方形/長方形 67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1" name="正方形/長方形 68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2" name="正方形/長方形 68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3" name="正方形/長方形 68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4" name="正方形/長方形 68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5" name="正方形/長方形 68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6" name="正方形/長方形 68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7" name="正方形/長方形 68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8" name="テキスト ボックス 68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9" name="直線コネクタ 68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0" name="テキスト ボックス 68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1" name="直線コネクタ 69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2" name="テキスト ボックス 69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3" name="直線コネクタ 69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4" name="テキスト ボックス 69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5" name="直線コネクタ 69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6" name="テキスト ボックス 69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7" name="直線コネクタ 69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98" name="テキスト ボックス 69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99" name="直線コネクタ 69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0" name="テキスト ボックス 69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1" name="直線コネクタ 70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2" name="テキスト ボックス 70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3" name="直線コネクタ 70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15239</xdr:rowOff>
    </xdr:from>
    <xdr:to>
      <xdr:col>85</xdr:col>
      <xdr:colOff>126364</xdr:colOff>
      <xdr:row>86</xdr:row>
      <xdr:rowOff>168729</xdr:rowOff>
    </xdr:to>
    <xdr:cxnSp macro="">
      <xdr:nvCxnSpPr>
        <xdr:cNvPr id="705" name="直線コネクタ 704"/>
        <xdr:cNvCxnSpPr/>
      </xdr:nvCxnSpPr>
      <xdr:spPr>
        <a:xfrm flipV="1">
          <a:off x="16318864" y="13388339"/>
          <a:ext cx="0" cy="1525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0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07" name="直線コネクタ 70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133366</xdr:rowOff>
    </xdr:from>
    <xdr:ext cx="340478" cy="259045"/>
    <xdr:sp macro="" textlink="">
      <xdr:nvSpPr>
        <xdr:cNvPr id="708" name="【児童館】&#10;有形固定資産減価償却率最大値テキスト"/>
        <xdr:cNvSpPr txBox="1"/>
      </xdr:nvSpPr>
      <xdr:spPr>
        <a:xfrm>
          <a:off x="16357600" y="1316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15239</xdr:rowOff>
    </xdr:from>
    <xdr:to>
      <xdr:col>86</xdr:col>
      <xdr:colOff>25400</xdr:colOff>
      <xdr:row>78</xdr:row>
      <xdr:rowOff>15239</xdr:rowOff>
    </xdr:to>
    <xdr:cxnSp macro="">
      <xdr:nvCxnSpPr>
        <xdr:cNvPr id="709" name="直線コネクタ 708"/>
        <xdr:cNvCxnSpPr/>
      </xdr:nvCxnSpPr>
      <xdr:spPr>
        <a:xfrm>
          <a:off x="16230600" y="1338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73858</xdr:rowOff>
    </xdr:from>
    <xdr:ext cx="405111" cy="259045"/>
    <xdr:sp macro="" textlink="">
      <xdr:nvSpPr>
        <xdr:cNvPr id="710" name="【児童館】&#10;有形固定資産減価償却率平均値テキスト"/>
        <xdr:cNvSpPr txBox="1"/>
      </xdr:nvSpPr>
      <xdr:spPr>
        <a:xfrm>
          <a:off x="16357600" y="13961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50981</xdr:rowOff>
    </xdr:from>
    <xdr:to>
      <xdr:col>85</xdr:col>
      <xdr:colOff>177800</xdr:colOff>
      <xdr:row>82</xdr:row>
      <xdr:rowOff>152581</xdr:rowOff>
    </xdr:to>
    <xdr:sp macro="" textlink="">
      <xdr:nvSpPr>
        <xdr:cNvPr id="711" name="フローチャート: 判断 710"/>
        <xdr:cNvSpPr/>
      </xdr:nvSpPr>
      <xdr:spPr>
        <a:xfrm>
          <a:off x="16268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90170</xdr:rowOff>
    </xdr:from>
    <xdr:to>
      <xdr:col>81</xdr:col>
      <xdr:colOff>101600</xdr:colOff>
      <xdr:row>83</xdr:row>
      <xdr:rowOff>20320</xdr:rowOff>
    </xdr:to>
    <xdr:sp macro="" textlink="">
      <xdr:nvSpPr>
        <xdr:cNvPr id="712" name="フローチャート: 判断 711"/>
        <xdr:cNvSpPr/>
      </xdr:nvSpPr>
      <xdr:spPr>
        <a:xfrm>
          <a:off x="15430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13" name="フローチャート: 判断 712"/>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99968</xdr:rowOff>
    </xdr:from>
    <xdr:to>
      <xdr:col>72</xdr:col>
      <xdr:colOff>38100</xdr:colOff>
      <xdr:row>83</xdr:row>
      <xdr:rowOff>30118</xdr:rowOff>
    </xdr:to>
    <xdr:sp macro="" textlink="">
      <xdr:nvSpPr>
        <xdr:cNvPr id="714" name="フローチャート: 判断 713"/>
        <xdr:cNvSpPr/>
      </xdr:nvSpPr>
      <xdr:spPr>
        <a:xfrm>
          <a:off x="13652500" y="1415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162016</xdr:rowOff>
    </xdr:from>
    <xdr:to>
      <xdr:col>67</xdr:col>
      <xdr:colOff>101600</xdr:colOff>
      <xdr:row>83</xdr:row>
      <xdr:rowOff>92166</xdr:rowOff>
    </xdr:to>
    <xdr:sp macro="" textlink="">
      <xdr:nvSpPr>
        <xdr:cNvPr id="715" name="フローチャート: 判断 714"/>
        <xdr:cNvSpPr/>
      </xdr:nvSpPr>
      <xdr:spPr>
        <a:xfrm>
          <a:off x="12763500" y="1422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6" name="テキスト ボックス 71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7" name="テキスト ボックス 71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8" name="テキスト ボックス 71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9" name="テキスト ボックス 71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0" name="テキスト ボックス 71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64044</xdr:rowOff>
    </xdr:from>
    <xdr:to>
      <xdr:col>85</xdr:col>
      <xdr:colOff>177800</xdr:colOff>
      <xdr:row>84</xdr:row>
      <xdr:rowOff>165644</xdr:rowOff>
    </xdr:to>
    <xdr:sp macro="" textlink="">
      <xdr:nvSpPr>
        <xdr:cNvPr id="721" name="楕円 720"/>
        <xdr:cNvSpPr/>
      </xdr:nvSpPr>
      <xdr:spPr>
        <a:xfrm>
          <a:off x="16268700" y="1446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42471</xdr:rowOff>
    </xdr:from>
    <xdr:ext cx="405111" cy="259045"/>
    <xdr:sp macro="" textlink="">
      <xdr:nvSpPr>
        <xdr:cNvPr id="722" name="【児童館】&#10;有形固定資産減価償却率該当値テキスト"/>
        <xdr:cNvSpPr txBox="1"/>
      </xdr:nvSpPr>
      <xdr:spPr>
        <a:xfrm>
          <a:off x="16357600" y="1444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26488</xdr:rowOff>
    </xdr:from>
    <xdr:to>
      <xdr:col>81</xdr:col>
      <xdr:colOff>101600</xdr:colOff>
      <xdr:row>84</xdr:row>
      <xdr:rowOff>128088</xdr:rowOff>
    </xdr:to>
    <xdr:sp macro="" textlink="">
      <xdr:nvSpPr>
        <xdr:cNvPr id="723" name="楕円 722"/>
        <xdr:cNvSpPr/>
      </xdr:nvSpPr>
      <xdr:spPr>
        <a:xfrm>
          <a:off x="15430500" y="14428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77288</xdr:rowOff>
    </xdr:from>
    <xdr:to>
      <xdr:col>85</xdr:col>
      <xdr:colOff>127000</xdr:colOff>
      <xdr:row>84</xdr:row>
      <xdr:rowOff>114844</xdr:rowOff>
    </xdr:to>
    <xdr:cxnSp macro="">
      <xdr:nvCxnSpPr>
        <xdr:cNvPr id="724" name="直線コネクタ 723"/>
        <xdr:cNvCxnSpPr/>
      </xdr:nvCxnSpPr>
      <xdr:spPr>
        <a:xfrm>
          <a:off x="15481300" y="1447908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166914</xdr:rowOff>
    </xdr:from>
    <xdr:to>
      <xdr:col>76</xdr:col>
      <xdr:colOff>165100</xdr:colOff>
      <xdr:row>84</xdr:row>
      <xdr:rowOff>97064</xdr:rowOff>
    </xdr:to>
    <xdr:sp macro="" textlink="">
      <xdr:nvSpPr>
        <xdr:cNvPr id="725" name="楕円 724"/>
        <xdr:cNvSpPr/>
      </xdr:nvSpPr>
      <xdr:spPr>
        <a:xfrm>
          <a:off x="14541500" y="1439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46264</xdr:rowOff>
    </xdr:from>
    <xdr:to>
      <xdr:col>81</xdr:col>
      <xdr:colOff>50800</xdr:colOff>
      <xdr:row>84</xdr:row>
      <xdr:rowOff>77288</xdr:rowOff>
    </xdr:to>
    <xdr:cxnSp macro="">
      <xdr:nvCxnSpPr>
        <xdr:cNvPr id="726" name="直線コネクタ 725"/>
        <xdr:cNvCxnSpPr/>
      </xdr:nvCxnSpPr>
      <xdr:spPr>
        <a:xfrm>
          <a:off x="14592300" y="14448064"/>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130992</xdr:rowOff>
    </xdr:from>
    <xdr:to>
      <xdr:col>72</xdr:col>
      <xdr:colOff>38100</xdr:colOff>
      <xdr:row>84</xdr:row>
      <xdr:rowOff>61142</xdr:rowOff>
    </xdr:to>
    <xdr:sp macro="" textlink="">
      <xdr:nvSpPr>
        <xdr:cNvPr id="727" name="楕円 726"/>
        <xdr:cNvSpPr/>
      </xdr:nvSpPr>
      <xdr:spPr>
        <a:xfrm>
          <a:off x="13652500" y="1436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10342</xdr:rowOff>
    </xdr:from>
    <xdr:to>
      <xdr:col>76</xdr:col>
      <xdr:colOff>114300</xdr:colOff>
      <xdr:row>84</xdr:row>
      <xdr:rowOff>46264</xdr:rowOff>
    </xdr:to>
    <xdr:cxnSp macro="">
      <xdr:nvCxnSpPr>
        <xdr:cNvPr id="728" name="直線コネクタ 727"/>
        <xdr:cNvCxnSpPr/>
      </xdr:nvCxnSpPr>
      <xdr:spPr>
        <a:xfrm>
          <a:off x="13703300" y="144121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36847</xdr:rowOff>
    </xdr:from>
    <xdr:ext cx="405111" cy="259045"/>
    <xdr:sp macro="" textlink="">
      <xdr:nvSpPr>
        <xdr:cNvPr id="729" name="n_1aveValue【児童館】&#10;有形固定資産減価償却率"/>
        <xdr:cNvSpPr txBox="1"/>
      </xdr:nvSpPr>
      <xdr:spPr>
        <a:xfrm>
          <a:off x="152660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40113</xdr:rowOff>
    </xdr:from>
    <xdr:ext cx="405111" cy="259045"/>
    <xdr:sp macro="" textlink="">
      <xdr:nvSpPr>
        <xdr:cNvPr id="730" name="n_2aveValue【児童館】&#10;有形固定資産減価償却率"/>
        <xdr:cNvSpPr txBox="1"/>
      </xdr:nvSpPr>
      <xdr:spPr>
        <a:xfrm>
          <a:off x="14389744" y="13927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46645</xdr:rowOff>
    </xdr:from>
    <xdr:ext cx="405111" cy="259045"/>
    <xdr:sp macro="" textlink="">
      <xdr:nvSpPr>
        <xdr:cNvPr id="731" name="n_3aveValue【児童館】&#10;有形固定資産減価償却率"/>
        <xdr:cNvSpPr txBox="1"/>
      </xdr:nvSpPr>
      <xdr:spPr>
        <a:xfrm>
          <a:off x="13500744" y="1393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108693</xdr:rowOff>
    </xdr:from>
    <xdr:ext cx="405111" cy="259045"/>
    <xdr:sp macro="" textlink="">
      <xdr:nvSpPr>
        <xdr:cNvPr id="732" name="n_4aveValue【児童館】&#10;有形固定資産減価償却率"/>
        <xdr:cNvSpPr txBox="1"/>
      </xdr:nvSpPr>
      <xdr:spPr>
        <a:xfrm>
          <a:off x="12611744" y="1399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119215</xdr:rowOff>
    </xdr:from>
    <xdr:ext cx="405111" cy="259045"/>
    <xdr:sp macro="" textlink="">
      <xdr:nvSpPr>
        <xdr:cNvPr id="733" name="n_1mainValue【児童館】&#10;有形固定資産減価償却率"/>
        <xdr:cNvSpPr txBox="1"/>
      </xdr:nvSpPr>
      <xdr:spPr>
        <a:xfrm>
          <a:off x="15266044" y="1452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88191</xdr:rowOff>
    </xdr:from>
    <xdr:ext cx="405111" cy="259045"/>
    <xdr:sp macro="" textlink="">
      <xdr:nvSpPr>
        <xdr:cNvPr id="734" name="n_2mainValue【児童館】&#10;有形固定資産減価償却率"/>
        <xdr:cNvSpPr txBox="1"/>
      </xdr:nvSpPr>
      <xdr:spPr>
        <a:xfrm>
          <a:off x="14389744" y="14489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52269</xdr:rowOff>
    </xdr:from>
    <xdr:ext cx="405111" cy="259045"/>
    <xdr:sp macro="" textlink="">
      <xdr:nvSpPr>
        <xdr:cNvPr id="735" name="n_3mainValue【児童館】&#10;有形固定資産減価償却率"/>
        <xdr:cNvSpPr txBox="1"/>
      </xdr:nvSpPr>
      <xdr:spPr>
        <a:xfrm>
          <a:off x="13500744" y="1445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6" name="正方形/長方形 73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7" name="正方形/長方形 73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8" name="正方形/長方形 73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9" name="正方形/長方形 73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0" name="正方形/長方形 73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1" name="正方形/長方形 74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2" name="正方形/長方形 74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3" name="正方形/長方形 74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4" name="テキスト ボックス 74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5" name="直線コネクタ 74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6" name="直線コネクタ 74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7" name="テキスト ボックス 74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48" name="直線コネクタ 74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49" name="テキスト ボックス 74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0" name="直線コネクタ 74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1" name="テキスト ボックス 75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2" name="直線コネクタ 75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3" name="テキスト ボックス 75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4" name="直線コネクタ 75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5" name="テキスト ボックス 75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6"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85</xdr:row>
      <xdr:rowOff>140970</xdr:rowOff>
    </xdr:to>
    <xdr:cxnSp macro="">
      <xdr:nvCxnSpPr>
        <xdr:cNvPr id="757" name="直線コネクタ 756"/>
        <xdr:cNvCxnSpPr/>
      </xdr:nvCxnSpPr>
      <xdr:spPr>
        <a:xfrm flipV="1">
          <a:off x="22160864" y="13274039"/>
          <a:ext cx="0" cy="1440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144797</xdr:rowOff>
    </xdr:from>
    <xdr:ext cx="469744" cy="259045"/>
    <xdr:sp macro="" textlink="">
      <xdr:nvSpPr>
        <xdr:cNvPr id="758" name="【児童館】&#10;一人当たり面積最小値テキスト"/>
        <xdr:cNvSpPr txBox="1"/>
      </xdr:nvSpPr>
      <xdr:spPr>
        <a:xfrm>
          <a:off x="22199600" y="1471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140970</xdr:rowOff>
    </xdr:from>
    <xdr:to>
      <xdr:col>116</xdr:col>
      <xdr:colOff>152400</xdr:colOff>
      <xdr:row>85</xdr:row>
      <xdr:rowOff>140970</xdr:rowOff>
    </xdr:to>
    <xdr:cxnSp macro="">
      <xdr:nvCxnSpPr>
        <xdr:cNvPr id="759" name="直線コネクタ 758"/>
        <xdr:cNvCxnSpPr/>
      </xdr:nvCxnSpPr>
      <xdr:spPr>
        <a:xfrm>
          <a:off x="22072600" y="1471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60" name="【児童館】&#10;一人当たり面積最大値テキスト"/>
        <xdr:cNvSpPr txBox="1"/>
      </xdr:nvSpPr>
      <xdr:spPr>
        <a:xfrm>
          <a:off x="22199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61" name="直線コネクタ 760"/>
        <xdr:cNvCxnSpPr/>
      </xdr:nvCxnSpPr>
      <xdr:spPr>
        <a:xfrm>
          <a:off x="22072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101616</xdr:rowOff>
    </xdr:from>
    <xdr:ext cx="469744" cy="259045"/>
    <xdr:sp macro="" textlink="">
      <xdr:nvSpPr>
        <xdr:cNvPr id="762" name="【児童館】&#10;一人当たり面積平均値テキスト"/>
        <xdr:cNvSpPr txBox="1"/>
      </xdr:nvSpPr>
      <xdr:spPr>
        <a:xfrm>
          <a:off x="22199600" y="13989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78739</xdr:rowOff>
    </xdr:from>
    <xdr:to>
      <xdr:col>116</xdr:col>
      <xdr:colOff>114300</xdr:colOff>
      <xdr:row>83</xdr:row>
      <xdr:rowOff>8889</xdr:rowOff>
    </xdr:to>
    <xdr:sp macro="" textlink="">
      <xdr:nvSpPr>
        <xdr:cNvPr id="763" name="フローチャート: 判断 762"/>
        <xdr:cNvSpPr/>
      </xdr:nvSpPr>
      <xdr:spPr>
        <a:xfrm>
          <a:off x="22110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764" name="フローチャート: 判断 763"/>
        <xdr:cNvSpPr/>
      </xdr:nvSpPr>
      <xdr:spPr>
        <a:xfrm>
          <a:off x="21272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55880</xdr:rowOff>
    </xdr:from>
    <xdr:to>
      <xdr:col>107</xdr:col>
      <xdr:colOff>101600</xdr:colOff>
      <xdr:row>82</xdr:row>
      <xdr:rowOff>157480</xdr:rowOff>
    </xdr:to>
    <xdr:sp macro="" textlink="">
      <xdr:nvSpPr>
        <xdr:cNvPr id="765" name="フローチャート: 判断 764"/>
        <xdr:cNvSpPr/>
      </xdr:nvSpPr>
      <xdr:spPr>
        <a:xfrm>
          <a:off x="20383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78739</xdr:rowOff>
    </xdr:from>
    <xdr:to>
      <xdr:col>102</xdr:col>
      <xdr:colOff>165100</xdr:colOff>
      <xdr:row>83</xdr:row>
      <xdr:rowOff>8889</xdr:rowOff>
    </xdr:to>
    <xdr:sp macro="" textlink="">
      <xdr:nvSpPr>
        <xdr:cNvPr id="766" name="フローチャート: 判断 765"/>
        <xdr:cNvSpPr/>
      </xdr:nvSpPr>
      <xdr:spPr>
        <a:xfrm>
          <a:off x="19494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147320</xdr:rowOff>
    </xdr:from>
    <xdr:to>
      <xdr:col>98</xdr:col>
      <xdr:colOff>38100</xdr:colOff>
      <xdr:row>83</xdr:row>
      <xdr:rowOff>77470</xdr:rowOff>
    </xdr:to>
    <xdr:sp macro="" textlink="">
      <xdr:nvSpPr>
        <xdr:cNvPr id="767" name="フローチャート: 判断 766"/>
        <xdr:cNvSpPr/>
      </xdr:nvSpPr>
      <xdr:spPr>
        <a:xfrm>
          <a:off x="18605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8" name="テキスト ボックス 76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9" name="テキスト ボックス 76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0" name="テキスト ボックス 76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1" name="テキスト ボックス 77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2" name="テキスト ボックス 77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21589</xdr:rowOff>
    </xdr:from>
    <xdr:to>
      <xdr:col>116</xdr:col>
      <xdr:colOff>114300</xdr:colOff>
      <xdr:row>83</xdr:row>
      <xdr:rowOff>123189</xdr:rowOff>
    </xdr:to>
    <xdr:sp macro="" textlink="">
      <xdr:nvSpPr>
        <xdr:cNvPr id="773" name="楕円 772"/>
        <xdr:cNvSpPr/>
      </xdr:nvSpPr>
      <xdr:spPr>
        <a:xfrm>
          <a:off x="221107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xdr:rowOff>
    </xdr:from>
    <xdr:ext cx="469744" cy="259045"/>
    <xdr:sp macro="" textlink="">
      <xdr:nvSpPr>
        <xdr:cNvPr id="774" name="【児童館】&#10;一人当たり面積該当値テキスト"/>
        <xdr:cNvSpPr txBox="1"/>
      </xdr:nvSpPr>
      <xdr:spPr>
        <a:xfrm>
          <a:off x="22199600" y="1423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44450</xdr:rowOff>
    </xdr:from>
    <xdr:to>
      <xdr:col>112</xdr:col>
      <xdr:colOff>38100</xdr:colOff>
      <xdr:row>83</xdr:row>
      <xdr:rowOff>146050</xdr:rowOff>
    </xdr:to>
    <xdr:sp macro="" textlink="">
      <xdr:nvSpPr>
        <xdr:cNvPr id="775" name="楕円 774"/>
        <xdr:cNvSpPr/>
      </xdr:nvSpPr>
      <xdr:spPr>
        <a:xfrm>
          <a:off x="21272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72389</xdr:rowOff>
    </xdr:from>
    <xdr:to>
      <xdr:col>116</xdr:col>
      <xdr:colOff>63500</xdr:colOff>
      <xdr:row>83</xdr:row>
      <xdr:rowOff>95250</xdr:rowOff>
    </xdr:to>
    <xdr:cxnSp macro="">
      <xdr:nvCxnSpPr>
        <xdr:cNvPr id="776" name="直線コネクタ 775"/>
        <xdr:cNvCxnSpPr/>
      </xdr:nvCxnSpPr>
      <xdr:spPr>
        <a:xfrm flipV="1">
          <a:off x="21323300" y="143027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777" name="楕円 776"/>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95250</xdr:rowOff>
    </xdr:to>
    <xdr:cxnSp macro="">
      <xdr:nvCxnSpPr>
        <xdr:cNvPr id="778" name="直線コネクタ 777"/>
        <xdr:cNvCxnSpPr/>
      </xdr:nvCxnSpPr>
      <xdr:spPr>
        <a:xfrm>
          <a:off x="20434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44450</xdr:rowOff>
    </xdr:from>
    <xdr:to>
      <xdr:col>102</xdr:col>
      <xdr:colOff>165100</xdr:colOff>
      <xdr:row>83</xdr:row>
      <xdr:rowOff>146050</xdr:rowOff>
    </xdr:to>
    <xdr:sp macro="" textlink="">
      <xdr:nvSpPr>
        <xdr:cNvPr id="779" name="楕円 778"/>
        <xdr:cNvSpPr/>
      </xdr:nvSpPr>
      <xdr:spPr>
        <a:xfrm>
          <a:off x="19494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95250</xdr:rowOff>
    </xdr:to>
    <xdr:cxnSp macro="">
      <xdr:nvCxnSpPr>
        <xdr:cNvPr id="780" name="直線コネクタ 779"/>
        <xdr:cNvCxnSpPr/>
      </xdr:nvCxnSpPr>
      <xdr:spPr>
        <a:xfrm>
          <a:off x="19545300" y="14325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781" name="n_1aveValue【児童館】&#10;一人当たり面積"/>
        <xdr:cNvSpPr txBox="1"/>
      </xdr:nvSpPr>
      <xdr:spPr>
        <a:xfrm>
          <a:off x="210757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2557</xdr:rowOff>
    </xdr:from>
    <xdr:ext cx="469744" cy="259045"/>
    <xdr:sp macro="" textlink="">
      <xdr:nvSpPr>
        <xdr:cNvPr id="782" name="n_2aveValue【児童館】&#10;一人当たり面積"/>
        <xdr:cNvSpPr txBox="1"/>
      </xdr:nvSpPr>
      <xdr:spPr>
        <a:xfrm>
          <a:off x="20199427" y="1389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25416</xdr:rowOff>
    </xdr:from>
    <xdr:ext cx="469744" cy="259045"/>
    <xdr:sp macro="" textlink="">
      <xdr:nvSpPr>
        <xdr:cNvPr id="783" name="n_3aveValue【児童館】&#10;一人当たり面積"/>
        <xdr:cNvSpPr txBox="1"/>
      </xdr:nvSpPr>
      <xdr:spPr>
        <a:xfrm>
          <a:off x="19310427" y="1391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93997</xdr:rowOff>
    </xdr:from>
    <xdr:ext cx="469744" cy="259045"/>
    <xdr:sp macro="" textlink="">
      <xdr:nvSpPr>
        <xdr:cNvPr id="784" name="n_4aveValue【児童館】&#10;一人当たり面積"/>
        <xdr:cNvSpPr txBox="1"/>
      </xdr:nvSpPr>
      <xdr:spPr>
        <a:xfrm>
          <a:off x="18421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137177</xdr:rowOff>
    </xdr:from>
    <xdr:ext cx="469744" cy="259045"/>
    <xdr:sp macro="" textlink="">
      <xdr:nvSpPr>
        <xdr:cNvPr id="785" name="n_1mainValue【児童館】&#10;一人当たり面積"/>
        <xdr:cNvSpPr txBox="1"/>
      </xdr:nvSpPr>
      <xdr:spPr>
        <a:xfrm>
          <a:off x="21075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786" name="n_2mainValue【児童館】&#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137177</xdr:rowOff>
    </xdr:from>
    <xdr:ext cx="469744" cy="259045"/>
    <xdr:sp macro="" textlink="">
      <xdr:nvSpPr>
        <xdr:cNvPr id="787" name="n_3mainValue【児童館】&#10;一人当たり面積"/>
        <xdr:cNvSpPr txBox="1"/>
      </xdr:nvSpPr>
      <xdr:spPr>
        <a:xfrm>
          <a:off x="19310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8" name="正方形/長方形 78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9" name="正方形/長方形 78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0" name="正方形/長方形 78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1" name="正方形/長方形 79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2" name="正方形/長方形 79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3" name="正方形/長方形 79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4" name="正方形/長方形 79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5" name="正方形/長方形 79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6" name="テキスト ボックス 79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7" name="直線コネクタ 79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8" name="テキスト ボックス 79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9" name="直線コネクタ 798"/>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0" name="テキスト ボックス 799"/>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1" name="直線コネクタ 800"/>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2" name="テキスト ボックス 801"/>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3" name="直線コネクタ 802"/>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4" name="テキスト ボックス 803"/>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5" name="直線コネクタ 804"/>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6" name="テキスト ボックス 805"/>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7" name="直線コネクタ 806"/>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8" name="テキスト ボックス 807"/>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9" name="直線コネクタ 808"/>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0" name="テキスト ボックス 809"/>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1" name="直線コネクタ 81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813" name="直線コネクタ 812"/>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814"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815" name="直線コネクタ 814"/>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816"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817" name="直線コネクタ 816"/>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22151</xdr:rowOff>
    </xdr:from>
    <xdr:ext cx="405111" cy="259045"/>
    <xdr:sp macro="" textlink="">
      <xdr:nvSpPr>
        <xdr:cNvPr id="818" name="【公民館】&#10;有形固定資産減価償却率平均値テキスト"/>
        <xdr:cNvSpPr txBox="1"/>
      </xdr:nvSpPr>
      <xdr:spPr>
        <a:xfrm>
          <a:off x="16357600" y="1785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819" name="フローチャート: 判断 818"/>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820" name="フローチャート: 判断 819"/>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821" name="フローチャート: 判断 820"/>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822" name="フローチャート: 判断 821"/>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823" name="フローチャート: 判断 822"/>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4" name="テキスト ボックス 82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5" name="テキスト ボックス 82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6" name="テキスト ボックス 82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7" name="テキスト ボックス 82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8" name="テキスト ボックス 82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61323</xdr:rowOff>
    </xdr:from>
    <xdr:to>
      <xdr:col>85</xdr:col>
      <xdr:colOff>177800</xdr:colOff>
      <xdr:row>105</xdr:row>
      <xdr:rowOff>162923</xdr:rowOff>
    </xdr:to>
    <xdr:sp macro="" textlink="">
      <xdr:nvSpPr>
        <xdr:cNvPr id="829" name="楕円 828"/>
        <xdr:cNvSpPr/>
      </xdr:nvSpPr>
      <xdr:spPr>
        <a:xfrm>
          <a:off x="16268700" y="18063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39750</xdr:rowOff>
    </xdr:from>
    <xdr:ext cx="405111" cy="259045"/>
    <xdr:sp macro="" textlink="">
      <xdr:nvSpPr>
        <xdr:cNvPr id="830" name="【公民館】&#10;有形固定資産減価償却率該当値テキスト"/>
        <xdr:cNvSpPr txBox="1"/>
      </xdr:nvSpPr>
      <xdr:spPr>
        <a:xfrm>
          <a:off x="16357600"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27032</xdr:rowOff>
    </xdr:from>
    <xdr:to>
      <xdr:col>81</xdr:col>
      <xdr:colOff>101600</xdr:colOff>
      <xdr:row>105</xdr:row>
      <xdr:rowOff>128632</xdr:rowOff>
    </xdr:to>
    <xdr:sp macro="" textlink="">
      <xdr:nvSpPr>
        <xdr:cNvPr id="831" name="楕円 830"/>
        <xdr:cNvSpPr/>
      </xdr:nvSpPr>
      <xdr:spPr>
        <a:xfrm>
          <a:off x="15430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77832</xdr:rowOff>
    </xdr:from>
    <xdr:to>
      <xdr:col>85</xdr:col>
      <xdr:colOff>127000</xdr:colOff>
      <xdr:row>105</xdr:row>
      <xdr:rowOff>112123</xdr:rowOff>
    </xdr:to>
    <xdr:cxnSp macro="">
      <xdr:nvCxnSpPr>
        <xdr:cNvPr id="832" name="直線コネクタ 831"/>
        <xdr:cNvCxnSpPr/>
      </xdr:nvCxnSpPr>
      <xdr:spPr>
        <a:xfrm>
          <a:off x="15481300" y="18080082"/>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165826</xdr:rowOff>
    </xdr:from>
    <xdr:to>
      <xdr:col>76</xdr:col>
      <xdr:colOff>165100</xdr:colOff>
      <xdr:row>105</xdr:row>
      <xdr:rowOff>95976</xdr:rowOff>
    </xdr:to>
    <xdr:sp macro="" textlink="">
      <xdr:nvSpPr>
        <xdr:cNvPr id="833" name="楕円 832"/>
        <xdr:cNvSpPr/>
      </xdr:nvSpPr>
      <xdr:spPr>
        <a:xfrm>
          <a:off x="14541500" y="1799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45176</xdr:rowOff>
    </xdr:from>
    <xdr:to>
      <xdr:col>81</xdr:col>
      <xdr:colOff>50800</xdr:colOff>
      <xdr:row>105</xdr:row>
      <xdr:rowOff>77832</xdr:rowOff>
    </xdr:to>
    <xdr:cxnSp macro="">
      <xdr:nvCxnSpPr>
        <xdr:cNvPr id="834" name="直線コネクタ 833"/>
        <xdr:cNvCxnSpPr/>
      </xdr:nvCxnSpPr>
      <xdr:spPr>
        <a:xfrm>
          <a:off x="14592300" y="18047426"/>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133169</xdr:rowOff>
    </xdr:from>
    <xdr:to>
      <xdr:col>72</xdr:col>
      <xdr:colOff>38100</xdr:colOff>
      <xdr:row>105</xdr:row>
      <xdr:rowOff>63319</xdr:rowOff>
    </xdr:to>
    <xdr:sp macro="" textlink="">
      <xdr:nvSpPr>
        <xdr:cNvPr id="835" name="楕円 834"/>
        <xdr:cNvSpPr/>
      </xdr:nvSpPr>
      <xdr:spPr>
        <a:xfrm>
          <a:off x="13652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12519</xdr:rowOff>
    </xdr:from>
    <xdr:to>
      <xdr:col>76</xdr:col>
      <xdr:colOff>114300</xdr:colOff>
      <xdr:row>105</xdr:row>
      <xdr:rowOff>45176</xdr:rowOff>
    </xdr:to>
    <xdr:cxnSp macro="">
      <xdr:nvCxnSpPr>
        <xdr:cNvPr id="836" name="直線コネクタ 835"/>
        <xdr:cNvCxnSpPr/>
      </xdr:nvCxnSpPr>
      <xdr:spPr>
        <a:xfrm>
          <a:off x="13703300" y="1801476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122300</xdr:rowOff>
    </xdr:from>
    <xdr:ext cx="405111" cy="259045"/>
    <xdr:sp macro="" textlink="">
      <xdr:nvSpPr>
        <xdr:cNvPr id="837" name="n_1aveValue【公民館】&#10;有形固定資産減価償却率"/>
        <xdr:cNvSpPr txBox="1"/>
      </xdr:nvSpPr>
      <xdr:spPr>
        <a:xfrm>
          <a:off x="15266044" y="17781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838"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839" name="n_3aveValue【公民館】&#10;有形固定資産減価償却率"/>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840" name="n_4aveValue【公民館】&#10;有形固定資産減価償却率"/>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119759</xdr:rowOff>
    </xdr:from>
    <xdr:ext cx="405111" cy="259045"/>
    <xdr:sp macro="" textlink="">
      <xdr:nvSpPr>
        <xdr:cNvPr id="841" name="n_1mainValue【公民館】&#10;有形固定資産減価償却率"/>
        <xdr:cNvSpPr txBox="1"/>
      </xdr:nvSpPr>
      <xdr:spPr>
        <a:xfrm>
          <a:off x="152660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112503</xdr:rowOff>
    </xdr:from>
    <xdr:ext cx="405111" cy="259045"/>
    <xdr:sp macro="" textlink="">
      <xdr:nvSpPr>
        <xdr:cNvPr id="842" name="n_2mainValue【公民館】&#10;有形固定資産減価償却率"/>
        <xdr:cNvSpPr txBox="1"/>
      </xdr:nvSpPr>
      <xdr:spPr>
        <a:xfrm>
          <a:off x="14389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79846</xdr:rowOff>
    </xdr:from>
    <xdr:ext cx="405111" cy="259045"/>
    <xdr:sp macro="" textlink="">
      <xdr:nvSpPr>
        <xdr:cNvPr id="843" name="n_3mainValue【公民館】&#10;有形固定資産減価償却率"/>
        <xdr:cNvSpPr txBox="1"/>
      </xdr:nvSpPr>
      <xdr:spPr>
        <a:xfrm>
          <a:off x="13500744" y="1773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4" name="正方形/長方形 84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5" name="正方形/長方形 84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6" name="正方形/長方形 84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7" name="正方形/長方形 84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8" name="正方形/長方形 84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9" name="正方形/長方形 84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0" name="正方形/長方形 84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1" name="正方形/長方形 85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2" name="テキスト ボックス 85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3" name="直線コネクタ 85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54" name="直線コネクタ 85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5" name="テキスト ボックス 85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6" name="直線コネクタ 85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57" name="テキスト ボックス 85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58" name="直線コネクタ 85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59" name="テキスト ボックス 85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0" name="直線コネクタ 85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1" name="テキスト ボックス 86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2" name="直線コネクタ 86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3" name="テキスト ボックス 86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4"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865" name="直線コネクタ 864"/>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866"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867" name="直線コネクタ 866"/>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868" name="【公民館】&#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869" name="直線コネクタ 868"/>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870" name="【公民館】&#10;一人当たり面積平均値テキスト"/>
        <xdr:cNvSpPr txBox="1"/>
      </xdr:nvSpPr>
      <xdr:spPr>
        <a:xfrm>
          <a:off x="221996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871" name="フローチャート: 判断 870"/>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872" name="フローチャート: 判断 871"/>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873" name="フローチャート: 判断 872"/>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874" name="フローチャート: 判断 873"/>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875" name="フローチャート: 判断 874"/>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6" name="テキスト ボックス 87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7" name="テキスト ボックス 87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8" name="テキスト ボックス 87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9" name="テキスト ボックス 87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0" name="テキスト ボックス 87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80263</xdr:rowOff>
    </xdr:from>
    <xdr:to>
      <xdr:col>116</xdr:col>
      <xdr:colOff>114300</xdr:colOff>
      <xdr:row>108</xdr:row>
      <xdr:rowOff>10413</xdr:rowOff>
    </xdr:to>
    <xdr:sp macro="" textlink="">
      <xdr:nvSpPr>
        <xdr:cNvPr id="881" name="楕円 880"/>
        <xdr:cNvSpPr/>
      </xdr:nvSpPr>
      <xdr:spPr>
        <a:xfrm>
          <a:off x="22110700" y="1842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166640</xdr:rowOff>
    </xdr:from>
    <xdr:ext cx="469744" cy="259045"/>
    <xdr:sp macro="" textlink="">
      <xdr:nvSpPr>
        <xdr:cNvPr id="882" name="【公民館】&#10;一人当たり面積該当値テキスト"/>
        <xdr:cNvSpPr txBox="1"/>
      </xdr:nvSpPr>
      <xdr:spPr>
        <a:xfrm>
          <a:off x="22199600" y="18340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883" name="楕円 882"/>
        <xdr:cNvSpPr/>
      </xdr:nvSpPr>
      <xdr:spPr>
        <a:xfrm>
          <a:off x="21272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131063</xdr:rowOff>
    </xdr:from>
    <xdr:to>
      <xdr:col>116</xdr:col>
      <xdr:colOff>63500</xdr:colOff>
      <xdr:row>107</xdr:row>
      <xdr:rowOff>133350</xdr:rowOff>
    </xdr:to>
    <xdr:cxnSp macro="">
      <xdr:nvCxnSpPr>
        <xdr:cNvPr id="884" name="直線コネクタ 883"/>
        <xdr:cNvCxnSpPr/>
      </xdr:nvCxnSpPr>
      <xdr:spPr>
        <a:xfrm flipV="1">
          <a:off x="21323300" y="18476213"/>
          <a:ext cx="8382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84837</xdr:rowOff>
    </xdr:from>
    <xdr:to>
      <xdr:col>107</xdr:col>
      <xdr:colOff>101600</xdr:colOff>
      <xdr:row>108</xdr:row>
      <xdr:rowOff>14987</xdr:rowOff>
    </xdr:to>
    <xdr:sp macro="" textlink="">
      <xdr:nvSpPr>
        <xdr:cNvPr id="885" name="楕円 884"/>
        <xdr:cNvSpPr/>
      </xdr:nvSpPr>
      <xdr:spPr>
        <a:xfrm>
          <a:off x="20383500" y="1842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135637</xdr:rowOff>
    </xdr:to>
    <xdr:cxnSp macro="">
      <xdr:nvCxnSpPr>
        <xdr:cNvPr id="886" name="直線コネクタ 885"/>
        <xdr:cNvCxnSpPr/>
      </xdr:nvCxnSpPr>
      <xdr:spPr>
        <a:xfrm flipV="1">
          <a:off x="20434300" y="1847850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887" name="楕円 886"/>
        <xdr:cNvSpPr/>
      </xdr:nvSpPr>
      <xdr:spPr>
        <a:xfrm>
          <a:off x="19494500" y="1843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135637</xdr:rowOff>
    </xdr:from>
    <xdr:to>
      <xdr:col>107</xdr:col>
      <xdr:colOff>50800</xdr:colOff>
      <xdr:row>107</xdr:row>
      <xdr:rowOff>137922</xdr:rowOff>
    </xdr:to>
    <xdr:cxnSp macro="">
      <xdr:nvCxnSpPr>
        <xdr:cNvPr id="888" name="直線コネクタ 887"/>
        <xdr:cNvCxnSpPr/>
      </xdr:nvCxnSpPr>
      <xdr:spPr>
        <a:xfrm flipV="1">
          <a:off x="19545300" y="184807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889" name="n_1aveValue【公民館】&#10;一人当たり面積"/>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890"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891"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892" name="n_4aveValue【公民館】&#10;一人当たり面積"/>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893" name="n_1mainValue【公民館】&#10;一人当たり面積"/>
        <xdr:cNvSpPr txBox="1"/>
      </xdr:nvSpPr>
      <xdr:spPr>
        <a:xfrm>
          <a:off x="210757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894" name="n_2mainValue【公民館】&#10;一人当たり面積"/>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895" name="n_3mainValue【公民館】&#10;一人当たり面積"/>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6" name="正方形/長方形 89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7" name="正方形/長方形 89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8" name="テキスト ボックス 89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類似団体と比較して特に有形固定資産減価償却率が高くなっている施設は、</a:t>
          </a:r>
          <a:r>
            <a:rPr lang="ja-JP" altLang="en-US" sz="1100">
              <a:solidFill>
                <a:schemeClr val="dk1"/>
              </a:solidFill>
              <a:effectLst/>
              <a:latin typeface="+mn-lt"/>
              <a:ea typeface="+mn-ea"/>
              <a:cs typeface="+mn-cs"/>
            </a:rPr>
            <a:t>港湾・漁港、児童館</a:t>
          </a:r>
          <a:r>
            <a:rPr lang="ja-JP" altLang="ja-JP" sz="1100">
              <a:solidFill>
                <a:schemeClr val="dk1"/>
              </a:solidFill>
              <a:effectLst/>
              <a:latin typeface="+mn-lt"/>
              <a:ea typeface="+mn-ea"/>
              <a:cs typeface="+mn-cs"/>
            </a:rPr>
            <a:t>であり、特に低くなっている施設は、</a:t>
          </a:r>
          <a:r>
            <a:rPr lang="ja-JP" altLang="en-US" sz="1100">
              <a:solidFill>
                <a:schemeClr val="dk1"/>
              </a:solidFill>
              <a:effectLst/>
              <a:latin typeface="+mn-lt"/>
              <a:ea typeface="+mn-ea"/>
              <a:cs typeface="+mn-cs"/>
            </a:rPr>
            <a:t>認定こども園・</a:t>
          </a:r>
          <a:r>
            <a:rPr lang="ja-JP" altLang="ja-JP" sz="1100">
              <a:solidFill>
                <a:schemeClr val="dk1"/>
              </a:solidFill>
              <a:effectLst/>
              <a:latin typeface="+mn-lt"/>
              <a:ea typeface="+mn-ea"/>
              <a:cs typeface="+mn-cs"/>
            </a:rPr>
            <a:t>幼稚園・保育所、</a:t>
          </a:r>
          <a:r>
            <a:rPr lang="ja-JP" altLang="en-US" sz="1100">
              <a:solidFill>
                <a:schemeClr val="dk1"/>
              </a:solidFill>
              <a:effectLst/>
              <a:latin typeface="+mn-lt"/>
              <a:ea typeface="+mn-ea"/>
              <a:cs typeface="+mn-cs"/>
            </a:rPr>
            <a:t>学校施設</a:t>
          </a:r>
          <a:r>
            <a:rPr lang="ja-JP" altLang="ja-JP" sz="1100">
              <a:solidFill>
                <a:schemeClr val="dk1"/>
              </a:solidFill>
              <a:effectLst/>
              <a:latin typeface="+mn-lt"/>
              <a:ea typeface="+mn-ea"/>
              <a:cs typeface="+mn-cs"/>
            </a:rPr>
            <a:t>である。学校施設については、平成２１年度に作成した小中学校再編基本計画による小中学校の再編が平成２９年度で終了しており、平成２９年度以降、再編により用途廃止となった小中学校の除却が進むとともに</a:t>
          </a:r>
          <a:r>
            <a:rPr lang="ja-JP" altLang="en-US" sz="1100">
              <a:solidFill>
                <a:schemeClr val="dk1"/>
              </a:solidFill>
              <a:effectLst/>
              <a:latin typeface="+mn-lt"/>
              <a:ea typeface="+mn-ea"/>
              <a:cs typeface="+mn-cs"/>
            </a:rPr>
            <a:t>今後も</a:t>
          </a:r>
          <a:r>
            <a:rPr lang="ja-JP" altLang="ja-JP" sz="1100">
              <a:solidFill>
                <a:schemeClr val="dk1"/>
              </a:solidFill>
              <a:effectLst/>
              <a:latin typeface="+mn-lt"/>
              <a:ea typeface="+mn-ea"/>
              <a:cs typeface="+mn-cs"/>
            </a:rPr>
            <a:t>低下するものと見込んでいる。</a:t>
          </a:r>
          <a:endParaRPr lang="ja-JP" altLang="ja-JP">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幼稚園・保育所に関しても、平成２１年度に作成した保育所・幼稚園等再編計画による再編により新設・集約化が進んでいることから、再編により用途廃止となった施設の除却を進めることとしている。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一方で児童館については、旧幼稚園施設を転用して使用するなど耐用年数が経過しているものが多いために有形固定資産減価償却率が高い状態にあるが、複合化を進めており、今後は低下していくと考えている。</a:t>
          </a:r>
          <a:endParaRPr lang="ja-JP" altLang="ja-JP">
            <a:effectLst/>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何れの施設についても、維持管理経費の増加をケアしつつ、</a:t>
          </a:r>
          <a:r>
            <a:rPr lang="ja-JP" altLang="en-US" sz="1100">
              <a:solidFill>
                <a:schemeClr val="dk1"/>
              </a:solidFill>
              <a:effectLst/>
              <a:latin typeface="+mn-lt"/>
              <a:ea typeface="+mn-ea"/>
              <a:cs typeface="+mn-cs"/>
            </a:rPr>
            <a:t>策定を進めている</a:t>
          </a:r>
          <a:r>
            <a:rPr lang="ja-JP" altLang="ja-JP" sz="1100">
              <a:solidFill>
                <a:schemeClr val="dk1"/>
              </a:solidFill>
              <a:effectLst/>
              <a:latin typeface="+mn-lt"/>
              <a:ea typeface="+mn-ea"/>
              <a:cs typeface="+mn-cs"/>
            </a:rPr>
            <a:t>個別施設計画に基づいて</a:t>
          </a:r>
          <a:r>
            <a:rPr lang="ja-JP" altLang="en-US" sz="1100">
              <a:solidFill>
                <a:schemeClr val="dk1"/>
              </a:solidFill>
              <a:effectLst/>
              <a:latin typeface="+mn-lt"/>
              <a:ea typeface="+mn-ea"/>
              <a:cs typeface="+mn-cs"/>
            </a:rPr>
            <a:t>、更なる集約化、複合化を進めるとともに、</a:t>
          </a:r>
          <a:r>
            <a:rPr lang="ja-JP" altLang="ja-JP" sz="1100">
              <a:solidFill>
                <a:schemeClr val="dk1"/>
              </a:solidFill>
              <a:effectLst/>
              <a:latin typeface="+mn-lt"/>
              <a:ea typeface="+mn-ea"/>
              <a:cs typeface="+mn-cs"/>
            </a:rPr>
            <a:t>老朽化対策に</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取り組んでいくこととしている。</a:t>
          </a:r>
          <a:endParaRPr lang="ja-JP" altLang="ja-JP">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49,295
48,881
178.95
26,387,100
25,861,173
522,209
16,466,264
26,613,820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4173</xdr:rowOff>
    </xdr:from>
    <xdr:to>
      <xdr:col>24</xdr:col>
      <xdr:colOff>114300</xdr:colOff>
      <xdr:row>36</xdr:row>
      <xdr:rowOff>105773</xdr:rowOff>
    </xdr:to>
    <xdr:sp macro="" textlink="">
      <xdr:nvSpPr>
        <xdr:cNvPr id="74" name="楕円 73"/>
        <xdr:cNvSpPr/>
      </xdr:nvSpPr>
      <xdr:spPr>
        <a:xfrm>
          <a:off x="4584700" y="617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27050</xdr:rowOff>
    </xdr:from>
    <xdr:ext cx="405111" cy="259045"/>
    <xdr:sp macro="" textlink="">
      <xdr:nvSpPr>
        <xdr:cNvPr id="75" name="【図書館】&#10;有形固定資産減価償却率該当値テキスト"/>
        <xdr:cNvSpPr txBox="1"/>
      </xdr:nvSpPr>
      <xdr:spPr>
        <a:xfrm>
          <a:off x="4673600" y="602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54973</xdr:rowOff>
    </xdr:from>
    <xdr:to>
      <xdr:col>24</xdr:col>
      <xdr:colOff>63500</xdr:colOff>
      <xdr:row>37</xdr:row>
      <xdr:rowOff>100693</xdr:rowOff>
    </xdr:to>
    <xdr:cxnSp macro="">
      <xdr:nvCxnSpPr>
        <xdr:cNvPr id="77" name="直線コネクタ 76"/>
        <xdr:cNvCxnSpPr/>
      </xdr:nvCxnSpPr>
      <xdr:spPr>
        <a:xfrm flipV="1">
          <a:off x="3797300" y="6227173"/>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81" name="直線コネクタ 80"/>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2" name="n_1aveValue【図書館】&#10;有形固定資産減価償却率"/>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3" name="n_2aveValue【図書館】&#10;有形固定資産減価償却率"/>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4" name="n_3aveValue【図書館】&#10;有形固定資産減価償却率"/>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142620</xdr:rowOff>
    </xdr:from>
    <xdr:ext cx="405111" cy="259045"/>
    <xdr:sp macro="" textlink="">
      <xdr:nvSpPr>
        <xdr:cNvPr id="86" name="n_1mainValue【図書館】&#10;有形固定資産減価償却率"/>
        <xdr:cNvSpPr txBox="1"/>
      </xdr:nvSpPr>
      <xdr:spPr>
        <a:xfrm>
          <a:off x="3582044" y="6486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7" name="n_2mainValue【図書館】&#10;有形固定資産減価償却率"/>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88" name="n_3mainValue【図書館】&#10;有形固定資産減価償却率"/>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2" name="直線コネクタ 111"/>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3"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4" name="直線コネクタ 113"/>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156227</xdr:rowOff>
    </xdr:from>
    <xdr:ext cx="469744" cy="259045"/>
    <xdr:sp macro="" textlink="">
      <xdr:nvSpPr>
        <xdr:cNvPr id="117" name="【図書館】&#10;一人当たり面積平均値テキスト"/>
        <xdr:cNvSpPr txBox="1"/>
      </xdr:nvSpPr>
      <xdr:spPr>
        <a:xfrm>
          <a:off x="10515600" y="632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8" name="フローチャート: 判断 117"/>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19" name="フローチャート: 判断 118"/>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0" name="フローチャート: 判断 119"/>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1" name="フローチャート: 判断 120"/>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2" name="フローチャート: 判断 121"/>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139700</xdr:rowOff>
    </xdr:from>
    <xdr:to>
      <xdr:col>55</xdr:col>
      <xdr:colOff>50800</xdr:colOff>
      <xdr:row>36</xdr:row>
      <xdr:rowOff>69850</xdr:rowOff>
    </xdr:to>
    <xdr:sp macro="" textlink="">
      <xdr:nvSpPr>
        <xdr:cNvPr id="128" name="楕円 127"/>
        <xdr:cNvSpPr/>
      </xdr:nvSpPr>
      <xdr:spPr>
        <a:xfrm>
          <a:off x="104267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162577</xdr:rowOff>
    </xdr:from>
    <xdr:ext cx="469744" cy="259045"/>
    <xdr:sp macro="" textlink="">
      <xdr:nvSpPr>
        <xdr:cNvPr id="129" name="【図書館】&#10;一人当たり面積該当値テキスト"/>
        <xdr:cNvSpPr txBox="1"/>
      </xdr:nvSpPr>
      <xdr:spPr>
        <a:xfrm>
          <a:off x="10515600" y="59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158750</xdr:rowOff>
    </xdr:from>
    <xdr:to>
      <xdr:col>50</xdr:col>
      <xdr:colOff>165100</xdr:colOff>
      <xdr:row>36</xdr:row>
      <xdr:rowOff>88900</xdr:rowOff>
    </xdr:to>
    <xdr:sp macro="" textlink="">
      <xdr:nvSpPr>
        <xdr:cNvPr id="130" name="楕円 129"/>
        <xdr:cNvSpPr/>
      </xdr:nvSpPr>
      <xdr:spPr>
        <a:xfrm>
          <a:off x="9588500" y="615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19050</xdr:rowOff>
    </xdr:from>
    <xdr:to>
      <xdr:col>55</xdr:col>
      <xdr:colOff>0</xdr:colOff>
      <xdr:row>36</xdr:row>
      <xdr:rowOff>38100</xdr:rowOff>
    </xdr:to>
    <xdr:cxnSp macro="">
      <xdr:nvCxnSpPr>
        <xdr:cNvPr id="131" name="直線コネクタ 130"/>
        <xdr:cNvCxnSpPr/>
      </xdr:nvCxnSpPr>
      <xdr:spPr>
        <a:xfrm flipV="1">
          <a:off x="9639300" y="61912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6350</xdr:rowOff>
    </xdr:from>
    <xdr:to>
      <xdr:col>46</xdr:col>
      <xdr:colOff>38100</xdr:colOff>
      <xdr:row>36</xdr:row>
      <xdr:rowOff>107950</xdr:rowOff>
    </xdr:to>
    <xdr:sp macro="" textlink="">
      <xdr:nvSpPr>
        <xdr:cNvPr id="132" name="楕円 131"/>
        <xdr:cNvSpPr/>
      </xdr:nvSpPr>
      <xdr:spPr>
        <a:xfrm>
          <a:off x="8699500" y="617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38100</xdr:rowOff>
    </xdr:from>
    <xdr:to>
      <xdr:col>50</xdr:col>
      <xdr:colOff>114300</xdr:colOff>
      <xdr:row>36</xdr:row>
      <xdr:rowOff>57150</xdr:rowOff>
    </xdr:to>
    <xdr:cxnSp macro="">
      <xdr:nvCxnSpPr>
        <xdr:cNvPr id="133" name="直線コネクタ 132"/>
        <xdr:cNvCxnSpPr/>
      </xdr:nvCxnSpPr>
      <xdr:spPr>
        <a:xfrm flipV="1">
          <a:off x="8750300" y="6210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25400</xdr:rowOff>
    </xdr:from>
    <xdr:to>
      <xdr:col>41</xdr:col>
      <xdr:colOff>101600</xdr:colOff>
      <xdr:row>36</xdr:row>
      <xdr:rowOff>127000</xdr:rowOff>
    </xdr:to>
    <xdr:sp macro="" textlink="">
      <xdr:nvSpPr>
        <xdr:cNvPr id="134" name="楕円 133"/>
        <xdr:cNvSpPr/>
      </xdr:nvSpPr>
      <xdr:spPr>
        <a:xfrm>
          <a:off x="7810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57150</xdr:rowOff>
    </xdr:from>
    <xdr:to>
      <xdr:col>45</xdr:col>
      <xdr:colOff>177800</xdr:colOff>
      <xdr:row>36</xdr:row>
      <xdr:rowOff>76200</xdr:rowOff>
    </xdr:to>
    <xdr:cxnSp macro="">
      <xdr:nvCxnSpPr>
        <xdr:cNvPr id="135" name="直線コネクタ 134"/>
        <xdr:cNvCxnSpPr/>
      </xdr:nvCxnSpPr>
      <xdr:spPr>
        <a:xfrm flipV="1">
          <a:off x="7861300" y="62293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118127</xdr:rowOff>
    </xdr:from>
    <xdr:ext cx="469744" cy="259045"/>
    <xdr:sp macro="" textlink="">
      <xdr:nvSpPr>
        <xdr:cNvPr id="136" name="n_1aveValue【図書館】&#10;一人当たり面積"/>
        <xdr:cNvSpPr txBox="1"/>
      </xdr:nvSpPr>
      <xdr:spPr>
        <a:xfrm>
          <a:off x="93917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156227</xdr:rowOff>
    </xdr:from>
    <xdr:ext cx="469744" cy="259045"/>
    <xdr:sp macro="" textlink="">
      <xdr:nvSpPr>
        <xdr:cNvPr id="137" name="n_2aveValue【図書館】&#10;一人当たり面積"/>
        <xdr:cNvSpPr txBox="1"/>
      </xdr:nvSpPr>
      <xdr:spPr>
        <a:xfrm>
          <a:off x="8515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8"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39" name="n_4aveValue【図書館】&#10;一人当たり面積"/>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105427</xdr:rowOff>
    </xdr:from>
    <xdr:ext cx="469744" cy="259045"/>
    <xdr:sp macro="" textlink="">
      <xdr:nvSpPr>
        <xdr:cNvPr id="140" name="n_1mainValue【図書館】&#10;一人当たり面積"/>
        <xdr:cNvSpPr txBox="1"/>
      </xdr:nvSpPr>
      <xdr:spPr>
        <a:xfrm>
          <a:off x="9391727" y="59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124477</xdr:rowOff>
    </xdr:from>
    <xdr:ext cx="469744" cy="259045"/>
    <xdr:sp macro="" textlink="">
      <xdr:nvSpPr>
        <xdr:cNvPr id="141" name="n_2mainValue【図書館】&#10;一人当たり面積"/>
        <xdr:cNvSpPr txBox="1"/>
      </xdr:nvSpPr>
      <xdr:spPr>
        <a:xfrm>
          <a:off x="8515427" y="59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143527</xdr:rowOff>
    </xdr:from>
    <xdr:ext cx="469744" cy="259045"/>
    <xdr:sp macro="" textlink="">
      <xdr:nvSpPr>
        <xdr:cNvPr id="142" name="n_3mainValue【図書館】&#10;一人当たり面積"/>
        <xdr:cNvSpPr txBox="1"/>
      </xdr:nvSpPr>
      <xdr:spPr>
        <a:xfrm>
          <a:off x="76264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67" name="直線コネクタ 166"/>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0"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1" name="直線コネクタ 17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2" name="【体育館・プール】&#10;有形固定資産減価償却率平均値テキスト"/>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3" name="フローチャート: 判断 172"/>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5" name="フローチャート: 判断 174"/>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6" name="フローチャート: 判断 175"/>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7" name="フローチャート: 判断 176"/>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83" name="楕円 182"/>
        <xdr:cNvSpPr/>
      </xdr:nvSpPr>
      <xdr:spPr>
        <a:xfrm>
          <a:off x="4584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88282</xdr:rowOff>
    </xdr:from>
    <xdr:ext cx="405111" cy="259045"/>
    <xdr:sp macro="" textlink="">
      <xdr:nvSpPr>
        <xdr:cNvPr id="184" name="【体育館・プール】&#10;有形固定資産減価償却率該当値テキスト"/>
        <xdr:cNvSpPr txBox="1"/>
      </xdr:nvSpPr>
      <xdr:spPr>
        <a:xfrm>
          <a:off x="4673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19685</xdr:rowOff>
    </xdr:from>
    <xdr:to>
      <xdr:col>20</xdr:col>
      <xdr:colOff>38100</xdr:colOff>
      <xdr:row>59</xdr:row>
      <xdr:rowOff>121285</xdr:rowOff>
    </xdr:to>
    <xdr:sp macro="" textlink="">
      <xdr:nvSpPr>
        <xdr:cNvPr id="185" name="楕円 184"/>
        <xdr:cNvSpPr/>
      </xdr:nvSpPr>
      <xdr:spPr>
        <a:xfrm>
          <a:off x="3746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70485</xdr:rowOff>
    </xdr:from>
    <xdr:to>
      <xdr:col>24</xdr:col>
      <xdr:colOff>63500</xdr:colOff>
      <xdr:row>59</xdr:row>
      <xdr:rowOff>116205</xdr:rowOff>
    </xdr:to>
    <xdr:cxnSp macro="">
      <xdr:nvCxnSpPr>
        <xdr:cNvPr id="186" name="直線コネクタ 185"/>
        <xdr:cNvCxnSpPr/>
      </xdr:nvCxnSpPr>
      <xdr:spPr>
        <a:xfrm>
          <a:off x="3797300" y="1018603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38735</xdr:rowOff>
    </xdr:from>
    <xdr:to>
      <xdr:col>15</xdr:col>
      <xdr:colOff>101600</xdr:colOff>
      <xdr:row>59</xdr:row>
      <xdr:rowOff>140335</xdr:rowOff>
    </xdr:to>
    <xdr:sp macro="" textlink="">
      <xdr:nvSpPr>
        <xdr:cNvPr id="187" name="楕円 186"/>
        <xdr:cNvSpPr/>
      </xdr:nvSpPr>
      <xdr:spPr>
        <a:xfrm>
          <a:off x="2857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70485</xdr:rowOff>
    </xdr:from>
    <xdr:to>
      <xdr:col>19</xdr:col>
      <xdr:colOff>177800</xdr:colOff>
      <xdr:row>59</xdr:row>
      <xdr:rowOff>89535</xdr:rowOff>
    </xdr:to>
    <xdr:cxnSp macro="">
      <xdr:nvCxnSpPr>
        <xdr:cNvPr id="188" name="直線コネクタ 187"/>
        <xdr:cNvCxnSpPr/>
      </xdr:nvCxnSpPr>
      <xdr:spPr>
        <a:xfrm flipV="1">
          <a:off x="2908300" y="1018603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9" name="楕円 188"/>
        <xdr:cNvSpPr/>
      </xdr:nvSpPr>
      <xdr:spPr>
        <a:xfrm>
          <a:off x="1968500" y="1020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89535</xdr:rowOff>
    </xdr:from>
    <xdr:to>
      <xdr:col>15</xdr:col>
      <xdr:colOff>50800</xdr:colOff>
      <xdr:row>59</xdr:row>
      <xdr:rowOff>137160</xdr:rowOff>
    </xdr:to>
    <xdr:cxnSp macro="">
      <xdr:nvCxnSpPr>
        <xdr:cNvPr id="190" name="直線コネクタ 189"/>
        <xdr:cNvCxnSpPr/>
      </xdr:nvCxnSpPr>
      <xdr:spPr>
        <a:xfrm flipV="1">
          <a:off x="2019300" y="102050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1"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2"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193" name="n_3aveValue【体育館・プール】&#10;有形固定資産減価償却率"/>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137812</xdr:rowOff>
    </xdr:from>
    <xdr:ext cx="405111" cy="259045"/>
    <xdr:sp macro="" textlink="">
      <xdr:nvSpPr>
        <xdr:cNvPr id="195" name="n_1mainValue【体育館・プール】&#10;有形固定資産減価償却率"/>
        <xdr:cNvSpPr txBox="1"/>
      </xdr:nvSpPr>
      <xdr:spPr>
        <a:xfrm>
          <a:off x="3582044" y="991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156862</xdr:rowOff>
    </xdr:from>
    <xdr:ext cx="405111" cy="259045"/>
    <xdr:sp macro="" textlink="">
      <xdr:nvSpPr>
        <xdr:cNvPr id="196" name="n_2mainValue【体育館・プール】&#10;有形固定資産減価償却率"/>
        <xdr:cNvSpPr txBox="1"/>
      </xdr:nvSpPr>
      <xdr:spPr>
        <a:xfrm>
          <a:off x="2705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33037</xdr:rowOff>
    </xdr:from>
    <xdr:ext cx="405111" cy="259045"/>
    <xdr:sp macro="" textlink="">
      <xdr:nvSpPr>
        <xdr:cNvPr id="197" name="n_3mainValue【体育館・プール】&#10;有形固定資産減価償却率"/>
        <xdr:cNvSpPr txBox="1"/>
      </xdr:nvSpPr>
      <xdr:spPr>
        <a:xfrm>
          <a:off x="1816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21" name="直線コネクタ 220"/>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22"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23" name="直線コネクタ 222"/>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24"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25" name="直線コネクタ 224"/>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26" name="【体育館・プール】&#10;一人当たり面積平均値テキスト"/>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27" name="フローチャート: 判断 22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28" name="フローチャート: 判断 227"/>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29" name="フローチャート: 判断 228"/>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0" name="フローチャート: 判断 229"/>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1" name="フローチャート: 判断 230"/>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60960</xdr:rowOff>
    </xdr:from>
    <xdr:to>
      <xdr:col>55</xdr:col>
      <xdr:colOff>50800</xdr:colOff>
      <xdr:row>62</xdr:row>
      <xdr:rowOff>162560</xdr:rowOff>
    </xdr:to>
    <xdr:sp macro="" textlink="">
      <xdr:nvSpPr>
        <xdr:cNvPr id="237" name="楕円 236"/>
        <xdr:cNvSpPr/>
      </xdr:nvSpPr>
      <xdr:spPr>
        <a:xfrm>
          <a:off x="10426700" y="1069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39387</xdr:rowOff>
    </xdr:from>
    <xdr:ext cx="469744" cy="259045"/>
    <xdr:sp macro="" textlink="">
      <xdr:nvSpPr>
        <xdr:cNvPr id="238" name="【体育館・プール】&#10;一人当たり面積該当値テキスト"/>
        <xdr:cNvSpPr txBox="1"/>
      </xdr:nvSpPr>
      <xdr:spPr>
        <a:xfrm>
          <a:off x="10515600" y="106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66040</xdr:rowOff>
    </xdr:from>
    <xdr:to>
      <xdr:col>50</xdr:col>
      <xdr:colOff>165100</xdr:colOff>
      <xdr:row>62</xdr:row>
      <xdr:rowOff>167640</xdr:rowOff>
    </xdr:to>
    <xdr:sp macro="" textlink="">
      <xdr:nvSpPr>
        <xdr:cNvPr id="239" name="楕円 238"/>
        <xdr:cNvSpPr/>
      </xdr:nvSpPr>
      <xdr:spPr>
        <a:xfrm>
          <a:off x="95885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111760</xdr:rowOff>
    </xdr:from>
    <xdr:to>
      <xdr:col>55</xdr:col>
      <xdr:colOff>0</xdr:colOff>
      <xdr:row>62</xdr:row>
      <xdr:rowOff>116840</xdr:rowOff>
    </xdr:to>
    <xdr:cxnSp macro="">
      <xdr:nvCxnSpPr>
        <xdr:cNvPr id="240" name="直線コネクタ 239"/>
        <xdr:cNvCxnSpPr/>
      </xdr:nvCxnSpPr>
      <xdr:spPr>
        <a:xfrm flipV="1">
          <a:off x="9639300" y="1074166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110490</xdr:rowOff>
    </xdr:from>
    <xdr:to>
      <xdr:col>46</xdr:col>
      <xdr:colOff>38100</xdr:colOff>
      <xdr:row>63</xdr:row>
      <xdr:rowOff>40640</xdr:rowOff>
    </xdr:to>
    <xdr:sp macro="" textlink="">
      <xdr:nvSpPr>
        <xdr:cNvPr id="241" name="楕円 240"/>
        <xdr:cNvSpPr/>
      </xdr:nvSpPr>
      <xdr:spPr>
        <a:xfrm>
          <a:off x="8699500" y="1074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116840</xdr:rowOff>
    </xdr:from>
    <xdr:to>
      <xdr:col>50</xdr:col>
      <xdr:colOff>114300</xdr:colOff>
      <xdr:row>62</xdr:row>
      <xdr:rowOff>161290</xdr:rowOff>
    </xdr:to>
    <xdr:cxnSp macro="">
      <xdr:nvCxnSpPr>
        <xdr:cNvPr id="242" name="直線コネクタ 241"/>
        <xdr:cNvCxnSpPr/>
      </xdr:nvCxnSpPr>
      <xdr:spPr>
        <a:xfrm flipV="1">
          <a:off x="8750300" y="1074674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146050</xdr:rowOff>
    </xdr:from>
    <xdr:to>
      <xdr:col>41</xdr:col>
      <xdr:colOff>101600</xdr:colOff>
      <xdr:row>63</xdr:row>
      <xdr:rowOff>76200</xdr:rowOff>
    </xdr:to>
    <xdr:sp macro="" textlink="">
      <xdr:nvSpPr>
        <xdr:cNvPr id="243" name="楕円 242"/>
        <xdr:cNvSpPr/>
      </xdr:nvSpPr>
      <xdr:spPr>
        <a:xfrm>
          <a:off x="7810500" y="1077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161290</xdr:rowOff>
    </xdr:from>
    <xdr:to>
      <xdr:col>45</xdr:col>
      <xdr:colOff>177800</xdr:colOff>
      <xdr:row>63</xdr:row>
      <xdr:rowOff>25400</xdr:rowOff>
    </xdr:to>
    <xdr:cxnSp macro="">
      <xdr:nvCxnSpPr>
        <xdr:cNvPr id="244" name="直線コネクタ 243"/>
        <xdr:cNvCxnSpPr/>
      </xdr:nvCxnSpPr>
      <xdr:spPr>
        <a:xfrm flipV="1">
          <a:off x="7861300" y="10791190"/>
          <a:ext cx="8890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45"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46" name="n_2aveValue【体育館・プール】&#10;一人当たり面積"/>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47"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48" name="n_4aveValue【体育館・プール】&#10;一人当たり面積"/>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158767</xdr:rowOff>
    </xdr:from>
    <xdr:ext cx="469744" cy="259045"/>
    <xdr:sp macro="" textlink="">
      <xdr:nvSpPr>
        <xdr:cNvPr id="249" name="n_1mainValue【体育館・プール】&#10;一人当たり面積"/>
        <xdr:cNvSpPr txBox="1"/>
      </xdr:nvSpPr>
      <xdr:spPr>
        <a:xfrm>
          <a:off x="9391727" y="10788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31767</xdr:rowOff>
    </xdr:from>
    <xdr:ext cx="469744" cy="259045"/>
    <xdr:sp macro="" textlink="">
      <xdr:nvSpPr>
        <xdr:cNvPr id="250" name="n_2mainValue【体育館・プール】&#10;一人当たり面積"/>
        <xdr:cNvSpPr txBox="1"/>
      </xdr:nvSpPr>
      <xdr:spPr>
        <a:xfrm>
          <a:off x="8515427" y="1083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67327</xdr:rowOff>
    </xdr:from>
    <xdr:ext cx="469744" cy="259045"/>
    <xdr:sp macro="" textlink="">
      <xdr:nvSpPr>
        <xdr:cNvPr id="251" name="n_3mainValue【体育館・プール】&#10;一人当たり面積"/>
        <xdr:cNvSpPr txBox="1"/>
      </xdr:nvSpPr>
      <xdr:spPr>
        <a:xfrm>
          <a:off x="7626427" y="10868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77" name="直線コネクタ 276"/>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福祉施設】&#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80" name="【福祉施設】&#10;有形固定資産減価償却率最大値テキスト"/>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81" name="直線コネクタ 280"/>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82" name="【福祉施設】&#10;有形固定資産減価償却率平均値テキスト"/>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83" name="フローチャート: 判断 282"/>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84" name="フローチャート: 判断 283"/>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85" name="フローチャート: 判断 284"/>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86" name="フローチャート: 判断 285"/>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87" name="フローチャート: 判断 286"/>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150586</xdr:rowOff>
    </xdr:from>
    <xdr:to>
      <xdr:col>24</xdr:col>
      <xdr:colOff>114300</xdr:colOff>
      <xdr:row>79</xdr:row>
      <xdr:rowOff>80736</xdr:rowOff>
    </xdr:to>
    <xdr:sp macro="" textlink="">
      <xdr:nvSpPr>
        <xdr:cNvPr id="293" name="楕円 292"/>
        <xdr:cNvSpPr/>
      </xdr:nvSpPr>
      <xdr:spPr>
        <a:xfrm>
          <a:off x="4584700" y="135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2013</xdr:rowOff>
    </xdr:from>
    <xdr:ext cx="405111" cy="259045"/>
    <xdr:sp macro="" textlink="">
      <xdr:nvSpPr>
        <xdr:cNvPr id="294" name="【福祉施設】&#10;有形固定資産減価償却率該当値テキスト"/>
        <xdr:cNvSpPr txBox="1"/>
      </xdr:nvSpPr>
      <xdr:spPr>
        <a:xfrm>
          <a:off x="4673600" y="1337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101600</xdr:rowOff>
    </xdr:from>
    <xdr:to>
      <xdr:col>20</xdr:col>
      <xdr:colOff>38100</xdr:colOff>
      <xdr:row>79</xdr:row>
      <xdr:rowOff>31750</xdr:rowOff>
    </xdr:to>
    <xdr:sp macro="" textlink="">
      <xdr:nvSpPr>
        <xdr:cNvPr id="295" name="楕円 294"/>
        <xdr:cNvSpPr/>
      </xdr:nvSpPr>
      <xdr:spPr>
        <a:xfrm>
          <a:off x="3746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152400</xdr:rowOff>
    </xdr:from>
    <xdr:to>
      <xdr:col>24</xdr:col>
      <xdr:colOff>63500</xdr:colOff>
      <xdr:row>79</xdr:row>
      <xdr:rowOff>29936</xdr:rowOff>
    </xdr:to>
    <xdr:cxnSp macro="">
      <xdr:nvCxnSpPr>
        <xdr:cNvPr id="296" name="直線コネクタ 295"/>
        <xdr:cNvCxnSpPr/>
      </xdr:nvCxnSpPr>
      <xdr:spPr>
        <a:xfrm>
          <a:off x="3797300" y="13525500"/>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52614</xdr:rowOff>
    </xdr:from>
    <xdr:to>
      <xdr:col>15</xdr:col>
      <xdr:colOff>101600</xdr:colOff>
      <xdr:row>78</xdr:row>
      <xdr:rowOff>154214</xdr:rowOff>
    </xdr:to>
    <xdr:sp macro="" textlink="">
      <xdr:nvSpPr>
        <xdr:cNvPr id="297" name="楕円 296"/>
        <xdr:cNvSpPr/>
      </xdr:nvSpPr>
      <xdr:spPr>
        <a:xfrm>
          <a:off x="2857500" y="1342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103414</xdr:rowOff>
    </xdr:from>
    <xdr:to>
      <xdr:col>19</xdr:col>
      <xdr:colOff>177800</xdr:colOff>
      <xdr:row>78</xdr:row>
      <xdr:rowOff>152400</xdr:rowOff>
    </xdr:to>
    <xdr:cxnSp macro="">
      <xdr:nvCxnSpPr>
        <xdr:cNvPr id="298" name="直線コネクタ 297"/>
        <xdr:cNvCxnSpPr/>
      </xdr:nvCxnSpPr>
      <xdr:spPr>
        <a:xfrm>
          <a:off x="2908300" y="134765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3629</xdr:rowOff>
    </xdr:from>
    <xdr:to>
      <xdr:col>10</xdr:col>
      <xdr:colOff>165100</xdr:colOff>
      <xdr:row>78</xdr:row>
      <xdr:rowOff>105229</xdr:rowOff>
    </xdr:to>
    <xdr:sp macro="" textlink="">
      <xdr:nvSpPr>
        <xdr:cNvPr id="299" name="楕円 298"/>
        <xdr:cNvSpPr/>
      </xdr:nvSpPr>
      <xdr:spPr>
        <a:xfrm>
          <a:off x="1968500" y="13376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54429</xdr:rowOff>
    </xdr:from>
    <xdr:to>
      <xdr:col>15</xdr:col>
      <xdr:colOff>50800</xdr:colOff>
      <xdr:row>78</xdr:row>
      <xdr:rowOff>103414</xdr:rowOff>
    </xdr:to>
    <xdr:cxnSp macro="">
      <xdr:nvCxnSpPr>
        <xdr:cNvPr id="300" name="直線コネクタ 299"/>
        <xdr:cNvCxnSpPr/>
      </xdr:nvCxnSpPr>
      <xdr:spPr>
        <a:xfrm>
          <a:off x="2019300" y="134275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01" name="n_1aveValue【福祉施設】&#10;有形固定資産減価償却率"/>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02" name="n_2aveValue【福祉施設】&#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03"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04" name="n_4aveValue【福祉施設】&#10;有形固定資産減価償却率"/>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48277</xdr:rowOff>
    </xdr:from>
    <xdr:ext cx="405111" cy="259045"/>
    <xdr:sp macro="" textlink="">
      <xdr:nvSpPr>
        <xdr:cNvPr id="305" name="n_1mainValue【福祉施設】&#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170741</xdr:rowOff>
    </xdr:from>
    <xdr:ext cx="405111" cy="259045"/>
    <xdr:sp macro="" textlink="">
      <xdr:nvSpPr>
        <xdr:cNvPr id="306" name="n_2mainValue【福祉施設】&#10;有形固定資産減価償却率"/>
        <xdr:cNvSpPr txBox="1"/>
      </xdr:nvSpPr>
      <xdr:spPr>
        <a:xfrm>
          <a:off x="2705744" y="1320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121756</xdr:rowOff>
    </xdr:from>
    <xdr:ext cx="340478" cy="259045"/>
    <xdr:sp macro="" textlink="">
      <xdr:nvSpPr>
        <xdr:cNvPr id="307" name="n_3mainValue【福祉施設】&#10;有形固定資産減価償却率"/>
        <xdr:cNvSpPr txBox="1"/>
      </xdr:nvSpPr>
      <xdr:spPr>
        <a:xfrm>
          <a:off x="1849061" y="131519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31" name="直線コネクタ 330"/>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2"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3" name="直線コネクタ 332"/>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34"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35" name="直線コネクタ 334"/>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36" name="【福祉施設】&#10;一人当たり面積平均値テキスト"/>
        <xdr:cNvSpPr txBox="1"/>
      </xdr:nvSpPr>
      <xdr:spPr>
        <a:xfrm>
          <a:off x="10515600" y="14240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7" name="フローチャート: 判断 336"/>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38" name="フローチャート: 判断 337"/>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39" name="フローチャート: 判断 338"/>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40" name="フローチャート: 判断 339"/>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41" name="フローチャート: 判断 340"/>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21589</xdr:rowOff>
    </xdr:from>
    <xdr:to>
      <xdr:col>55</xdr:col>
      <xdr:colOff>50800</xdr:colOff>
      <xdr:row>86</xdr:row>
      <xdr:rowOff>123189</xdr:rowOff>
    </xdr:to>
    <xdr:sp macro="" textlink="">
      <xdr:nvSpPr>
        <xdr:cNvPr id="347" name="楕円 346"/>
        <xdr:cNvSpPr/>
      </xdr:nvSpPr>
      <xdr:spPr>
        <a:xfrm>
          <a:off x="104267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107966</xdr:rowOff>
    </xdr:from>
    <xdr:ext cx="469744" cy="259045"/>
    <xdr:sp macro="" textlink="">
      <xdr:nvSpPr>
        <xdr:cNvPr id="348" name="【福祉施設】&#10;一人当たり面積該当値テキスト"/>
        <xdr:cNvSpPr txBox="1"/>
      </xdr:nvSpPr>
      <xdr:spPr>
        <a:xfrm>
          <a:off x="10515600" y="1468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21589</xdr:rowOff>
    </xdr:from>
    <xdr:to>
      <xdr:col>50</xdr:col>
      <xdr:colOff>165100</xdr:colOff>
      <xdr:row>86</xdr:row>
      <xdr:rowOff>123189</xdr:rowOff>
    </xdr:to>
    <xdr:sp macro="" textlink="">
      <xdr:nvSpPr>
        <xdr:cNvPr id="349" name="楕円 348"/>
        <xdr:cNvSpPr/>
      </xdr:nvSpPr>
      <xdr:spPr>
        <a:xfrm>
          <a:off x="9588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72389</xdr:rowOff>
    </xdr:from>
    <xdr:to>
      <xdr:col>55</xdr:col>
      <xdr:colOff>0</xdr:colOff>
      <xdr:row>86</xdr:row>
      <xdr:rowOff>72389</xdr:rowOff>
    </xdr:to>
    <xdr:cxnSp macro="">
      <xdr:nvCxnSpPr>
        <xdr:cNvPr id="350" name="直線コネクタ 349"/>
        <xdr:cNvCxnSpPr/>
      </xdr:nvCxnSpPr>
      <xdr:spPr>
        <a:xfrm>
          <a:off x="9639300" y="148170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25400</xdr:rowOff>
    </xdr:from>
    <xdr:to>
      <xdr:col>46</xdr:col>
      <xdr:colOff>38100</xdr:colOff>
      <xdr:row>86</xdr:row>
      <xdr:rowOff>127000</xdr:rowOff>
    </xdr:to>
    <xdr:sp macro="" textlink="">
      <xdr:nvSpPr>
        <xdr:cNvPr id="351" name="楕円 350"/>
        <xdr:cNvSpPr/>
      </xdr:nvSpPr>
      <xdr:spPr>
        <a:xfrm>
          <a:off x="8699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72389</xdr:rowOff>
    </xdr:from>
    <xdr:to>
      <xdr:col>50</xdr:col>
      <xdr:colOff>114300</xdr:colOff>
      <xdr:row>86</xdr:row>
      <xdr:rowOff>76200</xdr:rowOff>
    </xdr:to>
    <xdr:cxnSp macro="">
      <xdr:nvCxnSpPr>
        <xdr:cNvPr id="352" name="直線コネクタ 351"/>
        <xdr:cNvCxnSpPr/>
      </xdr:nvCxnSpPr>
      <xdr:spPr>
        <a:xfrm flipV="1">
          <a:off x="8750300" y="1481708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25400</xdr:rowOff>
    </xdr:from>
    <xdr:to>
      <xdr:col>41</xdr:col>
      <xdr:colOff>101600</xdr:colOff>
      <xdr:row>86</xdr:row>
      <xdr:rowOff>127000</xdr:rowOff>
    </xdr:to>
    <xdr:sp macro="" textlink="">
      <xdr:nvSpPr>
        <xdr:cNvPr id="353" name="楕円 352"/>
        <xdr:cNvSpPr/>
      </xdr:nvSpPr>
      <xdr:spPr>
        <a:xfrm>
          <a:off x="7810500" y="1477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76200</xdr:rowOff>
    </xdr:from>
    <xdr:to>
      <xdr:col>45</xdr:col>
      <xdr:colOff>177800</xdr:colOff>
      <xdr:row>86</xdr:row>
      <xdr:rowOff>76200</xdr:rowOff>
    </xdr:to>
    <xdr:cxnSp macro="">
      <xdr:nvCxnSpPr>
        <xdr:cNvPr id="354" name="直線コネクタ 353"/>
        <xdr:cNvCxnSpPr/>
      </xdr:nvCxnSpPr>
      <xdr:spPr>
        <a:xfrm>
          <a:off x="7861300" y="14820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116857</xdr:rowOff>
    </xdr:from>
    <xdr:ext cx="469744" cy="259045"/>
    <xdr:sp macro="" textlink="">
      <xdr:nvSpPr>
        <xdr:cNvPr id="355" name="n_1aveValue【福祉施設】&#10;一人当たり面積"/>
        <xdr:cNvSpPr txBox="1"/>
      </xdr:nvSpPr>
      <xdr:spPr>
        <a:xfrm>
          <a:off x="93917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74947</xdr:rowOff>
    </xdr:from>
    <xdr:ext cx="469744" cy="259045"/>
    <xdr:sp macro="" textlink="">
      <xdr:nvSpPr>
        <xdr:cNvPr id="356" name="n_2aveValue【福祉施設】&#10;一人当たり面積"/>
        <xdr:cNvSpPr txBox="1"/>
      </xdr:nvSpPr>
      <xdr:spPr>
        <a:xfrm>
          <a:off x="8515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74947</xdr:rowOff>
    </xdr:from>
    <xdr:ext cx="469744" cy="259045"/>
    <xdr:sp macro="" textlink="">
      <xdr:nvSpPr>
        <xdr:cNvPr id="357" name="n_3aveValue【福祉施設】&#10;一人当たり面積"/>
        <xdr:cNvSpPr txBox="1"/>
      </xdr:nvSpPr>
      <xdr:spPr>
        <a:xfrm>
          <a:off x="7626427" y="141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58" name="n_4aveValue【福祉施設】&#10;一人当たり面積"/>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114316</xdr:rowOff>
    </xdr:from>
    <xdr:ext cx="469744" cy="259045"/>
    <xdr:sp macro="" textlink="">
      <xdr:nvSpPr>
        <xdr:cNvPr id="359" name="n_1mainValue【福祉施設】&#10;一人当たり面積"/>
        <xdr:cNvSpPr txBox="1"/>
      </xdr:nvSpPr>
      <xdr:spPr>
        <a:xfrm>
          <a:off x="9391727"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118127</xdr:rowOff>
    </xdr:from>
    <xdr:ext cx="469744" cy="259045"/>
    <xdr:sp macro="" textlink="">
      <xdr:nvSpPr>
        <xdr:cNvPr id="360" name="n_2mainValue【福祉施設】&#10;一人当たり面積"/>
        <xdr:cNvSpPr txBox="1"/>
      </xdr:nvSpPr>
      <xdr:spPr>
        <a:xfrm>
          <a:off x="8515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118127</xdr:rowOff>
    </xdr:from>
    <xdr:ext cx="469744" cy="259045"/>
    <xdr:sp macro="" textlink="">
      <xdr:nvSpPr>
        <xdr:cNvPr id="361" name="n_3mainValue【福祉施設】&#10;一人当たり面積"/>
        <xdr:cNvSpPr txBox="1"/>
      </xdr:nvSpPr>
      <xdr:spPr>
        <a:xfrm>
          <a:off x="7626427"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87" name="直線コネクタ 386"/>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0"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1" name="直線コネクタ 390"/>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75672</xdr:rowOff>
    </xdr:from>
    <xdr:ext cx="405111" cy="259045"/>
    <xdr:sp macro="" textlink="">
      <xdr:nvSpPr>
        <xdr:cNvPr id="392" name="【市民会館】&#10;有形固定資産減価償却率平均値テキスト"/>
        <xdr:cNvSpPr txBox="1"/>
      </xdr:nvSpPr>
      <xdr:spPr>
        <a:xfrm>
          <a:off x="4673600" y="17906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93" name="フローチャート: 判断 392"/>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94" name="フローチャート: 判断 393"/>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95" name="フローチャート: 判断 394"/>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96" name="フローチャート: 判断 395"/>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97" name="フローチャート: 判断 396"/>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3" name="楕円 402"/>
        <xdr:cNvSpPr/>
      </xdr:nvSpPr>
      <xdr:spPr>
        <a:xfrm>
          <a:off x="4584700" y="1778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151147</xdr:rowOff>
    </xdr:from>
    <xdr:ext cx="405111" cy="259045"/>
    <xdr:sp macro="" textlink="">
      <xdr:nvSpPr>
        <xdr:cNvPr id="404" name="【市民会館】&#10;有形固定資産減価償却率該当値テキスト"/>
        <xdr:cNvSpPr txBox="1"/>
      </xdr:nvSpPr>
      <xdr:spPr>
        <a:xfrm>
          <a:off x="4673600"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85816</xdr:rowOff>
    </xdr:from>
    <xdr:to>
      <xdr:col>20</xdr:col>
      <xdr:colOff>38100</xdr:colOff>
      <xdr:row>104</xdr:row>
      <xdr:rowOff>15966</xdr:rowOff>
    </xdr:to>
    <xdr:sp macro="" textlink="">
      <xdr:nvSpPr>
        <xdr:cNvPr id="405" name="楕円 404"/>
        <xdr:cNvSpPr/>
      </xdr:nvSpPr>
      <xdr:spPr>
        <a:xfrm>
          <a:off x="3746500" y="1774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136616</xdr:rowOff>
    </xdr:from>
    <xdr:to>
      <xdr:col>24</xdr:col>
      <xdr:colOff>63500</xdr:colOff>
      <xdr:row>104</xdr:row>
      <xdr:rowOff>7620</xdr:rowOff>
    </xdr:to>
    <xdr:cxnSp macro="">
      <xdr:nvCxnSpPr>
        <xdr:cNvPr id="406" name="直線コネクタ 405"/>
        <xdr:cNvCxnSpPr/>
      </xdr:nvCxnSpPr>
      <xdr:spPr>
        <a:xfrm>
          <a:off x="3797300" y="17795966"/>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41729</xdr:rowOff>
    </xdr:from>
    <xdr:to>
      <xdr:col>15</xdr:col>
      <xdr:colOff>101600</xdr:colOff>
      <xdr:row>103</xdr:row>
      <xdr:rowOff>143329</xdr:rowOff>
    </xdr:to>
    <xdr:sp macro="" textlink="">
      <xdr:nvSpPr>
        <xdr:cNvPr id="407" name="楕円 406"/>
        <xdr:cNvSpPr/>
      </xdr:nvSpPr>
      <xdr:spPr>
        <a:xfrm>
          <a:off x="2857500" y="1770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92529</xdr:rowOff>
    </xdr:from>
    <xdr:to>
      <xdr:col>19</xdr:col>
      <xdr:colOff>177800</xdr:colOff>
      <xdr:row>103</xdr:row>
      <xdr:rowOff>136616</xdr:rowOff>
    </xdr:to>
    <xdr:cxnSp macro="">
      <xdr:nvCxnSpPr>
        <xdr:cNvPr id="408" name="直線コネクタ 407"/>
        <xdr:cNvCxnSpPr/>
      </xdr:nvCxnSpPr>
      <xdr:spPr>
        <a:xfrm>
          <a:off x="2908300" y="17751879"/>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xdr:rowOff>
    </xdr:from>
    <xdr:to>
      <xdr:col>10</xdr:col>
      <xdr:colOff>165100</xdr:colOff>
      <xdr:row>104</xdr:row>
      <xdr:rowOff>102507</xdr:rowOff>
    </xdr:to>
    <xdr:sp macro="" textlink="">
      <xdr:nvSpPr>
        <xdr:cNvPr id="409" name="楕円 408"/>
        <xdr:cNvSpPr/>
      </xdr:nvSpPr>
      <xdr:spPr>
        <a:xfrm>
          <a:off x="1968500" y="1783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92529</xdr:rowOff>
    </xdr:from>
    <xdr:to>
      <xdr:col>15</xdr:col>
      <xdr:colOff>50800</xdr:colOff>
      <xdr:row>104</xdr:row>
      <xdr:rowOff>51707</xdr:rowOff>
    </xdr:to>
    <xdr:cxnSp macro="">
      <xdr:nvCxnSpPr>
        <xdr:cNvPr id="410" name="直線コネクタ 409"/>
        <xdr:cNvCxnSpPr/>
      </xdr:nvCxnSpPr>
      <xdr:spPr>
        <a:xfrm flipV="1">
          <a:off x="2019300" y="1775187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168746</xdr:rowOff>
    </xdr:from>
    <xdr:ext cx="405111" cy="259045"/>
    <xdr:sp macro="" textlink="">
      <xdr:nvSpPr>
        <xdr:cNvPr id="411" name="n_1aveValue【市民会館】&#10;有形固定資産減価償却率"/>
        <xdr:cNvSpPr txBox="1"/>
      </xdr:nvSpPr>
      <xdr:spPr>
        <a:xfrm>
          <a:off x="35820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12" name="n_2aveValue【市民会館】&#10;有形固定資産減価償却率"/>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13" name="n_3aveValue【市民会館】&#10;有形固定資産減価償却率"/>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14"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32493</xdr:rowOff>
    </xdr:from>
    <xdr:ext cx="405111" cy="259045"/>
    <xdr:sp macro="" textlink="">
      <xdr:nvSpPr>
        <xdr:cNvPr id="415" name="n_1mainValue【市民会館】&#10;有形固定資産減価償却率"/>
        <xdr:cNvSpPr txBox="1"/>
      </xdr:nvSpPr>
      <xdr:spPr>
        <a:xfrm>
          <a:off x="3582044" y="17520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159856</xdr:rowOff>
    </xdr:from>
    <xdr:ext cx="405111" cy="259045"/>
    <xdr:sp macro="" textlink="">
      <xdr:nvSpPr>
        <xdr:cNvPr id="416" name="n_2mainValue【市民会館】&#10;有形固定資産減価償却率"/>
        <xdr:cNvSpPr txBox="1"/>
      </xdr:nvSpPr>
      <xdr:spPr>
        <a:xfrm>
          <a:off x="2705744" y="17476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119034</xdr:rowOff>
    </xdr:from>
    <xdr:ext cx="405111" cy="259045"/>
    <xdr:sp macro="" textlink="">
      <xdr:nvSpPr>
        <xdr:cNvPr id="417" name="n_3mainValue【市民会館】&#10;有形固定資産減価償却率"/>
        <xdr:cNvSpPr txBox="1"/>
      </xdr:nvSpPr>
      <xdr:spPr>
        <a:xfrm>
          <a:off x="1816744" y="1760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8" name="直線コネクタ 42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9" name="テキスト ボックス 42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0" name="直線コネクタ 42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1" name="テキスト ボックス 43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2" name="直線コネクタ 43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3" name="テキスト ボックス 43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4" name="直線コネクタ 43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5" name="テキスト ボックス 43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39" name="直線コネクタ 438"/>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40"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41" name="直線コネクタ 440"/>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42"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43" name="直線コネクタ 442"/>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444" name="【市民会館】&#10;一人当たり面積平均値テキスト"/>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45" name="フローチャート: 判断 444"/>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6" name="フローチャート: 判断 445"/>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7" name="フローチャート: 判断 446"/>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48" name="フローチャート: 判断 447"/>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49" name="フローチャート: 判断 448"/>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102</xdr:row>
      <xdr:rowOff>162561</xdr:rowOff>
    </xdr:from>
    <xdr:to>
      <xdr:col>55</xdr:col>
      <xdr:colOff>50800</xdr:colOff>
      <xdr:row>103</xdr:row>
      <xdr:rowOff>92711</xdr:rowOff>
    </xdr:to>
    <xdr:sp macro="" textlink="">
      <xdr:nvSpPr>
        <xdr:cNvPr id="455" name="楕円 454"/>
        <xdr:cNvSpPr/>
      </xdr:nvSpPr>
      <xdr:spPr>
        <a:xfrm>
          <a:off x="10426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13988</xdr:rowOff>
    </xdr:from>
    <xdr:ext cx="469744" cy="259045"/>
    <xdr:sp macro="" textlink="">
      <xdr:nvSpPr>
        <xdr:cNvPr id="456" name="【市民会館】&#10;一人当たり面積該当値テキスト"/>
        <xdr:cNvSpPr txBox="1"/>
      </xdr:nvSpPr>
      <xdr:spPr>
        <a:xfrm>
          <a:off x="10515600" y="17501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4826</xdr:rowOff>
    </xdr:from>
    <xdr:to>
      <xdr:col>50</xdr:col>
      <xdr:colOff>165100</xdr:colOff>
      <xdr:row>103</xdr:row>
      <xdr:rowOff>106426</xdr:rowOff>
    </xdr:to>
    <xdr:sp macro="" textlink="">
      <xdr:nvSpPr>
        <xdr:cNvPr id="457" name="楕円 456"/>
        <xdr:cNvSpPr/>
      </xdr:nvSpPr>
      <xdr:spPr>
        <a:xfrm>
          <a:off x="9588500" y="1766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41911</xdr:rowOff>
    </xdr:from>
    <xdr:to>
      <xdr:col>55</xdr:col>
      <xdr:colOff>0</xdr:colOff>
      <xdr:row>103</xdr:row>
      <xdr:rowOff>55626</xdr:rowOff>
    </xdr:to>
    <xdr:cxnSp macro="">
      <xdr:nvCxnSpPr>
        <xdr:cNvPr id="458" name="直線コネクタ 457"/>
        <xdr:cNvCxnSpPr/>
      </xdr:nvCxnSpPr>
      <xdr:spPr>
        <a:xfrm flipV="1">
          <a:off x="9639300" y="17701261"/>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23113</xdr:rowOff>
    </xdr:from>
    <xdr:to>
      <xdr:col>46</xdr:col>
      <xdr:colOff>38100</xdr:colOff>
      <xdr:row>103</xdr:row>
      <xdr:rowOff>124713</xdr:rowOff>
    </xdr:to>
    <xdr:sp macro="" textlink="">
      <xdr:nvSpPr>
        <xdr:cNvPr id="459" name="楕円 458"/>
        <xdr:cNvSpPr/>
      </xdr:nvSpPr>
      <xdr:spPr>
        <a:xfrm>
          <a:off x="8699500" y="1768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55626</xdr:rowOff>
    </xdr:from>
    <xdr:to>
      <xdr:col>50</xdr:col>
      <xdr:colOff>114300</xdr:colOff>
      <xdr:row>103</xdr:row>
      <xdr:rowOff>73913</xdr:rowOff>
    </xdr:to>
    <xdr:cxnSp macro="">
      <xdr:nvCxnSpPr>
        <xdr:cNvPr id="460" name="直線コネクタ 459"/>
        <xdr:cNvCxnSpPr/>
      </xdr:nvCxnSpPr>
      <xdr:spPr>
        <a:xfrm flipV="1">
          <a:off x="8750300" y="17714976"/>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36830</xdr:rowOff>
    </xdr:from>
    <xdr:to>
      <xdr:col>41</xdr:col>
      <xdr:colOff>101600</xdr:colOff>
      <xdr:row>103</xdr:row>
      <xdr:rowOff>138430</xdr:rowOff>
    </xdr:to>
    <xdr:sp macro="" textlink="">
      <xdr:nvSpPr>
        <xdr:cNvPr id="461" name="楕円 460"/>
        <xdr:cNvSpPr/>
      </xdr:nvSpPr>
      <xdr:spPr>
        <a:xfrm>
          <a:off x="7810500" y="1769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73913</xdr:rowOff>
    </xdr:from>
    <xdr:to>
      <xdr:col>45</xdr:col>
      <xdr:colOff>177800</xdr:colOff>
      <xdr:row>103</xdr:row>
      <xdr:rowOff>87630</xdr:rowOff>
    </xdr:to>
    <xdr:cxnSp macro="">
      <xdr:nvCxnSpPr>
        <xdr:cNvPr id="462" name="直線コネクタ 461"/>
        <xdr:cNvCxnSpPr/>
      </xdr:nvCxnSpPr>
      <xdr:spPr>
        <a:xfrm flipV="1">
          <a:off x="7861300" y="17733263"/>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63"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64"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97553</xdr:rowOff>
    </xdr:from>
    <xdr:ext cx="469744" cy="259045"/>
    <xdr:sp macro="" textlink="">
      <xdr:nvSpPr>
        <xdr:cNvPr id="465" name="n_3aveValue【市民会館】&#10;一人当たり面積"/>
        <xdr:cNvSpPr txBox="1"/>
      </xdr:nvSpPr>
      <xdr:spPr>
        <a:xfrm>
          <a:off x="7626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66" name="n_4aveValue【市民会館】&#10;一人当たり面積"/>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101</xdr:row>
      <xdr:rowOff>122953</xdr:rowOff>
    </xdr:from>
    <xdr:ext cx="469744" cy="259045"/>
    <xdr:sp macro="" textlink="">
      <xdr:nvSpPr>
        <xdr:cNvPr id="467" name="n_1mainValue【市民会館】&#10;一人当たり面積"/>
        <xdr:cNvSpPr txBox="1"/>
      </xdr:nvSpPr>
      <xdr:spPr>
        <a:xfrm>
          <a:off x="9391727" y="1743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101</xdr:row>
      <xdr:rowOff>141240</xdr:rowOff>
    </xdr:from>
    <xdr:ext cx="469744" cy="259045"/>
    <xdr:sp macro="" textlink="">
      <xdr:nvSpPr>
        <xdr:cNvPr id="468" name="n_2mainValue【市民会館】&#10;一人当たり面積"/>
        <xdr:cNvSpPr txBox="1"/>
      </xdr:nvSpPr>
      <xdr:spPr>
        <a:xfrm>
          <a:off x="8515427" y="174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101</xdr:row>
      <xdr:rowOff>154957</xdr:rowOff>
    </xdr:from>
    <xdr:ext cx="469744" cy="259045"/>
    <xdr:sp macro="" textlink="">
      <xdr:nvSpPr>
        <xdr:cNvPr id="469" name="n_3mainValue【市民会館】&#10;一人当たり面積"/>
        <xdr:cNvSpPr txBox="1"/>
      </xdr:nvSpPr>
      <xdr:spPr>
        <a:xfrm>
          <a:off x="7626427" y="1747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95" name="直線コネクタ 494"/>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96"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97" name="直線コネクタ 496"/>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9" name="直線コネクタ 49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500" name="【一般廃棄物処理施設】&#10;有形固定資産減価償却率平均値テキスト"/>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01" name="フローチャート: 判断 500"/>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02" name="フローチャート: 判断 501"/>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03" name="フローチャート: 判断 502"/>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04" name="フローチャート: 判断 503"/>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05" name="フローチャート: 判断 504"/>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100511</xdr:rowOff>
    </xdr:from>
    <xdr:to>
      <xdr:col>85</xdr:col>
      <xdr:colOff>177800</xdr:colOff>
      <xdr:row>36</xdr:row>
      <xdr:rowOff>30661</xdr:rowOff>
    </xdr:to>
    <xdr:sp macro="" textlink="">
      <xdr:nvSpPr>
        <xdr:cNvPr id="511" name="楕円 510"/>
        <xdr:cNvSpPr/>
      </xdr:nvSpPr>
      <xdr:spPr>
        <a:xfrm>
          <a:off x="16268700" y="610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123388</xdr:rowOff>
    </xdr:from>
    <xdr:ext cx="405111" cy="259045"/>
    <xdr:sp macro="" textlink="">
      <xdr:nvSpPr>
        <xdr:cNvPr id="512" name="【一般廃棄物処理施設】&#10;有形固定資産減価償却率該当値テキスト"/>
        <xdr:cNvSpPr txBox="1"/>
      </xdr:nvSpPr>
      <xdr:spPr>
        <a:xfrm>
          <a:off x="16357600" y="595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31931</xdr:rowOff>
    </xdr:from>
    <xdr:to>
      <xdr:col>81</xdr:col>
      <xdr:colOff>101600</xdr:colOff>
      <xdr:row>35</xdr:row>
      <xdr:rowOff>133531</xdr:rowOff>
    </xdr:to>
    <xdr:sp macro="" textlink="">
      <xdr:nvSpPr>
        <xdr:cNvPr id="513" name="楕円 512"/>
        <xdr:cNvSpPr/>
      </xdr:nvSpPr>
      <xdr:spPr>
        <a:xfrm>
          <a:off x="15430500" y="603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82731</xdr:rowOff>
    </xdr:from>
    <xdr:to>
      <xdr:col>85</xdr:col>
      <xdr:colOff>127000</xdr:colOff>
      <xdr:row>35</xdr:row>
      <xdr:rowOff>151311</xdr:rowOff>
    </xdr:to>
    <xdr:cxnSp macro="">
      <xdr:nvCxnSpPr>
        <xdr:cNvPr id="514" name="直線コネクタ 513"/>
        <xdr:cNvCxnSpPr/>
      </xdr:nvCxnSpPr>
      <xdr:spPr>
        <a:xfrm>
          <a:off x="15481300" y="608348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151130</xdr:rowOff>
    </xdr:from>
    <xdr:to>
      <xdr:col>76</xdr:col>
      <xdr:colOff>165100</xdr:colOff>
      <xdr:row>35</xdr:row>
      <xdr:rowOff>81280</xdr:rowOff>
    </xdr:to>
    <xdr:sp macro="" textlink="">
      <xdr:nvSpPr>
        <xdr:cNvPr id="515" name="楕円 514"/>
        <xdr:cNvSpPr/>
      </xdr:nvSpPr>
      <xdr:spPr>
        <a:xfrm>
          <a:off x="145415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30480</xdr:rowOff>
    </xdr:from>
    <xdr:to>
      <xdr:col>81</xdr:col>
      <xdr:colOff>50800</xdr:colOff>
      <xdr:row>35</xdr:row>
      <xdr:rowOff>82731</xdr:rowOff>
    </xdr:to>
    <xdr:cxnSp macro="">
      <xdr:nvCxnSpPr>
        <xdr:cNvPr id="516" name="直線コネクタ 515"/>
        <xdr:cNvCxnSpPr/>
      </xdr:nvCxnSpPr>
      <xdr:spPr>
        <a:xfrm>
          <a:off x="14592300" y="6031230"/>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110308</xdr:rowOff>
    </xdr:from>
    <xdr:to>
      <xdr:col>72</xdr:col>
      <xdr:colOff>38100</xdr:colOff>
      <xdr:row>35</xdr:row>
      <xdr:rowOff>40458</xdr:rowOff>
    </xdr:to>
    <xdr:sp macro="" textlink="">
      <xdr:nvSpPr>
        <xdr:cNvPr id="517" name="楕円 516"/>
        <xdr:cNvSpPr/>
      </xdr:nvSpPr>
      <xdr:spPr>
        <a:xfrm>
          <a:off x="13652500" y="593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161108</xdr:rowOff>
    </xdr:from>
    <xdr:to>
      <xdr:col>76</xdr:col>
      <xdr:colOff>114300</xdr:colOff>
      <xdr:row>35</xdr:row>
      <xdr:rowOff>30480</xdr:rowOff>
    </xdr:to>
    <xdr:cxnSp macro="">
      <xdr:nvCxnSpPr>
        <xdr:cNvPr id="518" name="直線コネクタ 517"/>
        <xdr:cNvCxnSpPr/>
      </xdr:nvCxnSpPr>
      <xdr:spPr>
        <a:xfrm>
          <a:off x="13703300" y="5990408"/>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519" name="n_1aveValue【一般廃棄物処理施設】&#10;有形固定資産減価償却率"/>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20" name="n_2aveValue【一般廃棄物処理施設】&#10;有形固定資産減価償却率"/>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521" name="n_3aveValue【一般廃棄物処理施設】&#10;有形固定資産減価償却率"/>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22"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150058</xdr:rowOff>
    </xdr:from>
    <xdr:ext cx="405111" cy="259045"/>
    <xdr:sp macro="" textlink="">
      <xdr:nvSpPr>
        <xdr:cNvPr id="523" name="n_1mainValue【一般廃棄物処理施設】&#10;有形固定資産減価償却率"/>
        <xdr:cNvSpPr txBox="1"/>
      </xdr:nvSpPr>
      <xdr:spPr>
        <a:xfrm>
          <a:off x="15266044" y="5807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97807</xdr:rowOff>
    </xdr:from>
    <xdr:ext cx="405111" cy="259045"/>
    <xdr:sp macro="" textlink="">
      <xdr:nvSpPr>
        <xdr:cNvPr id="524" name="n_2mainValue【一般廃棄物処理施設】&#10;有形固定資産減価償却率"/>
        <xdr:cNvSpPr txBox="1"/>
      </xdr:nvSpPr>
      <xdr:spPr>
        <a:xfrm>
          <a:off x="14389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56985</xdr:rowOff>
    </xdr:from>
    <xdr:ext cx="405111" cy="259045"/>
    <xdr:sp macro="" textlink="">
      <xdr:nvSpPr>
        <xdr:cNvPr id="525" name="n_3mainValue【一般廃棄物処理施設】&#10;有形固定資産減価償却率"/>
        <xdr:cNvSpPr txBox="1"/>
      </xdr:nvSpPr>
      <xdr:spPr>
        <a:xfrm>
          <a:off x="13500744" y="571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6" name="正方形/長方形 52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7" name="正方形/長方形 52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8" name="正方形/長方形 52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9" name="正方形/長方形 52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0" name="正方形/長方形 52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1" name="正方形/長方形 53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2" name="正方形/長方形 53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3" name="正方形/長方形 53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4" name="テキスト ボックス 53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5" name="直線コネクタ 53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6" name="直線コネクタ 53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7" name="テキスト ボックス 53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8" name="直線コネクタ 53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9" name="テキスト ボックス 53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40" name="直線コネクタ 53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41" name="テキスト ボックス 54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42" name="直線コネクタ 54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3" name="テキスト ボックス 54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4" name="直線コネクタ 54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5" name="テキスト ボックス 54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47" name="直線コネクタ 546"/>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48"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49" name="直線コネクタ 548"/>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50"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51" name="直線コネクタ 550"/>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5807</xdr:rowOff>
    </xdr:from>
    <xdr:ext cx="534377" cy="259045"/>
    <xdr:sp macro="" textlink="">
      <xdr:nvSpPr>
        <xdr:cNvPr id="552" name="【一般廃棄物処理施設】&#10;一人当たり有形固定資産（償却資産）額平均値テキスト"/>
        <xdr:cNvSpPr txBox="1"/>
      </xdr:nvSpPr>
      <xdr:spPr>
        <a:xfrm>
          <a:off x="22199600" y="669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53" name="フローチャート: 判断 552"/>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54" name="フローチャート: 判断 553"/>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55" name="フローチャート: 判断 554"/>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56" name="フローチャート: 判断 555"/>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57" name="フローチャート: 判断 556"/>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8" name="テキスト ボックス 55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9" name="テキスト ボックス 55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0" name="テキスト ボックス 55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1" name="テキスト ボックス 56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2" name="テキスト ボックス 56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35070</xdr:rowOff>
    </xdr:from>
    <xdr:to>
      <xdr:col>116</xdr:col>
      <xdr:colOff>114300</xdr:colOff>
      <xdr:row>36</xdr:row>
      <xdr:rowOff>136670</xdr:rowOff>
    </xdr:to>
    <xdr:sp macro="" textlink="">
      <xdr:nvSpPr>
        <xdr:cNvPr id="563" name="楕円 562"/>
        <xdr:cNvSpPr/>
      </xdr:nvSpPr>
      <xdr:spPr>
        <a:xfrm>
          <a:off x="22110700" y="6207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57947</xdr:rowOff>
    </xdr:from>
    <xdr:ext cx="599010" cy="259045"/>
    <xdr:sp macro="" textlink="">
      <xdr:nvSpPr>
        <xdr:cNvPr id="564" name="【一般廃棄物処理施設】&#10;一人当たり有形固定資産（償却資産）額該当値テキスト"/>
        <xdr:cNvSpPr txBox="1"/>
      </xdr:nvSpPr>
      <xdr:spPr>
        <a:xfrm>
          <a:off x="22199600" y="6058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30210</xdr:rowOff>
    </xdr:from>
    <xdr:to>
      <xdr:col>112</xdr:col>
      <xdr:colOff>38100</xdr:colOff>
      <xdr:row>36</xdr:row>
      <xdr:rowOff>131810</xdr:rowOff>
    </xdr:to>
    <xdr:sp macro="" textlink="">
      <xdr:nvSpPr>
        <xdr:cNvPr id="565" name="楕円 564"/>
        <xdr:cNvSpPr/>
      </xdr:nvSpPr>
      <xdr:spPr>
        <a:xfrm>
          <a:off x="21272500" y="620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81010</xdr:rowOff>
    </xdr:from>
    <xdr:to>
      <xdr:col>116</xdr:col>
      <xdr:colOff>63500</xdr:colOff>
      <xdr:row>36</xdr:row>
      <xdr:rowOff>85870</xdr:rowOff>
    </xdr:to>
    <xdr:cxnSp macro="">
      <xdr:nvCxnSpPr>
        <xdr:cNvPr id="566" name="直線コネクタ 565"/>
        <xdr:cNvCxnSpPr/>
      </xdr:nvCxnSpPr>
      <xdr:spPr>
        <a:xfrm>
          <a:off x="21323300" y="6253210"/>
          <a:ext cx="838200" cy="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141039</xdr:rowOff>
    </xdr:from>
    <xdr:to>
      <xdr:col>107</xdr:col>
      <xdr:colOff>101600</xdr:colOff>
      <xdr:row>36</xdr:row>
      <xdr:rowOff>71189</xdr:rowOff>
    </xdr:to>
    <xdr:sp macro="" textlink="">
      <xdr:nvSpPr>
        <xdr:cNvPr id="567" name="楕円 566"/>
        <xdr:cNvSpPr/>
      </xdr:nvSpPr>
      <xdr:spPr>
        <a:xfrm>
          <a:off x="20383500" y="6141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20389</xdr:rowOff>
    </xdr:from>
    <xdr:to>
      <xdr:col>111</xdr:col>
      <xdr:colOff>177800</xdr:colOff>
      <xdr:row>36</xdr:row>
      <xdr:rowOff>81010</xdr:rowOff>
    </xdr:to>
    <xdr:cxnSp macro="">
      <xdr:nvCxnSpPr>
        <xdr:cNvPr id="568" name="直線コネクタ 567"/>
        <xdr:cNvCxnSpPr/>
      </xdr:nvCxnSpPr>
      <xdr:spPr>
        <a:xfrm>
          <a:off x="20434300" y="6192589"/>
          <a:ext cx="889000" cy="6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32126</xdr:rowOff>
    </xdr:from>
    <xdr:to>
      <xdr:col>102</xdr:col>
      <xdr:colOff>165100</xdr:colOff>
      <xdr:row>36</xdr:row>
      <xdr:rowOff>133726</xdr:rowOff>
    </xdr:to>
    <xdr:sp macro="" textlink="">
      <xdr:nvSpPr>
        <xdr:cNvPr id="569" name="楕円 568"/>
        <xdr:cNvSpPr/>
      </xdr:nvSpPr>
      <xdr:spPr>
        <a:xfrm>
          <a:off x="19494500" y="620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20389</xdr:rowOff>
    </xdr:from>
    <xdr:to>
      <xdr:col>107</xdr:col>
      <xdr:colOff>50800</xdr:colOff>
      <xdr:row>36</xdr:row>
      <xdr:rowOff>82926</xdr:rowOff>
    </xdr:to>
    <xdr:cxnSp macro="">
      <xdr:nvCxnSpPr>
        <xdr:cNvPr id="570" name="直線コネクタ 569"/>
        <xdr:cNvCxnSpPr/>
      </xdr:nvCxnSpPr>
      <xdr:spPr>
        <a:xfrm flipV="1">
          <a:off x="19545300" y="6192589"/>
          <a:ext cx="889000" cy="62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123554</xdr:rowOff>
    </xdr:from>
    <xdr:ext cx="534377" cy="259045"/>
    <xdr:sp macro="" textlink="">
      <xdr:nvSpPr>
        <xdr:cNvPr id="571" name="n_1aveValue【一般廃棄物処理施設】&#10;一人当たり有形固定資産（償却資産）額"/>
        <xdr:cNvSpPr txBox="1"/>
      </xdr:nvSpPr>
      <xdr:spPr>
        <a:xfrm>
          <a:off x="21043411" y="68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157515</xdr:rowOff>
    </xdr:from>
    <xdr:ext cx="534377" cy="259045"/>
    <xdr:sp macro="" textlink="">
      <xdr:nvSpPr>
        <xdr:cNvPr id="572" name="n_2aveValue【一般廃棄物処理施設】&#10;一人当たり有形固定資産（償却資産）額"/>
        <xdr:cNvSpPr txBox="1"/>
      </xdr:nvSpPr>
      <xdr:spPr>
        <a:xfrm>
          <a:off x="20167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170005</xdr:rowOff>
    </xdr:from>
    <xdr:ext cx="534377" cy="259045"/>
    <xdr:sp macro="" textlink="">
      <xdr:nvSpPr>
        <xdr:cNvPr id="573" name="n_3aveValue【一般廃棄物処理施設】&#10;一人当たり有形固定資産（償却資産）額"/>
        <xdr:cNvSpPr txBox="1"/>
      </xdr:nvSpPr>
      <xdr:spPr>
        <a:xfrm>
          <a:off x="19278111" y="685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74" name="n_4aveValue【一般廃棄物処理施設】&#10;一人当たり有形固定資産（償却資産）額"/>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148337</xdr:rowOff>
    </xdr:from>
    <xdr:ext cx="599010" cy="259045"/>
    <xdr:sp macro="" textlink="">
      <xdr:nvSpPr>
        <xdr:cNvPr id="575" name="n_1mainValue【一般廃棄物処理施設】&#10;一人当たり有形固定資産（償却資産）額"/>
        <xdr:cNvSpPr txBox="1"/>
      </xdr:nvSpPr>
      <xdr:spPr>
        <a:xfrm>
          <a:off x="21011095" y="5977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87716</xdr:rowOff>
    </xdr:from>
    <xdr:ext cx="599010" cy="259045"/>
    <xdr:sp macro="" textlink="">
      <xdr:nvSpPr>
        <xdr:cNvPr id="576" name="n_2mainValue【一般廃棄物処理施設】&#10;一人当たり有形固定資産（償却資産）額"/>
        <xdr:cNvSpPr txBox="1"/>
      </xdr:nvSpPr>
      <xdr:spPr>
        <a:xfrm>
          <a:off x="20134795" y="5917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34</xdr:row>
      <xdr:rowOff>150253</xdr:rowOff>
    </xdr:from>
    <xdr:ext cx="599010" cy="259045"/>
    <xdr:sp macro="" textlink="">
      <xdr:nvSpPr>
        <xdr:cNvPr id="577" name="n_3mainValue【一般廃棄物処理施設】&#10;一人当たり有形固定資産（償却資産）額"/>
        <xdr:cNvSpPr txBox="1"/>
      </xdr:nvSpPr>
      <xdr:spPr>
        <a:xfrm>
          <a:off x="19245795" y="597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8" name="正方形/長方形 577"/>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9" name="正方形/長方形 578"/>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0" name="正方形/長方形 579"/>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1" name="正方形/長方形 580"/>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2" name="正方形/長方形 581"/>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3" name="正方形/長方形 582"/>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4" name="正方形/長方形 583"/>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5" name="正方形/長方形 584"/>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6" name="テキスト ボックス 585"/>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7" name="直線コネクタ 586"/>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8" name="テキスト ボックス 587"/>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9" name="直線コネクタ 588"/>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0" name="テキスト ボックス 589"/>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1" name="直線コネクタ 590"/>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2" name="テキスト ボックス 591"/>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3" name="直線コネクタ 592"/>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4" name="テキスト ボックス 593"/>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5" name="直線コネクタ 594"/>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6" name="テキスト ボックス 595"/>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7" name="直線コネクタ 596"/>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8" name="テキスト ボックス 597"/>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9" name="直線コネクタ 598"/>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0" name="テキスト ボックス 599"/>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1" name="直線コネクタ 60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603" name="直線コネクタ 602"/>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604"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605" name="直線コネクタ 604"/>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06" name="【保健センター・保健所】&#10;有形固定資産減価償却率最大値テキスト"/>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07" name="直線コネクタ 606"/>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608" name="【保健センター・保健所】&#10;有形固定資産減価償却率平均値テキスト"/>
        <xdr:cNvSpPr txBox="1"/>
      </xdr:nvSpPr>
      <xdr:spPr>
        <a:xfrm>
          <a:off x="16357600"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09" name="フローチャート: 判断 608"/>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10" name="フローチャート: 判断 609"/>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11" name="フローチャート: 判断 610"/>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12" name="フローチャート: 判断 611"/>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13" name="フローチャート: 判断 612"/>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4" name="テキスト ボックス 61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5" name="テキスト ボックス 61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6" name="テキスト ボックス 61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7" name="テキスト ボックス 61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8" name="テキスト ボックス 61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619" name="楕円 618"/>
        <xdr:cNvSpPr/>
      </xdr:nvSpPr>
      <xdr:spPr>
        <a:xfrm>
          <a:off x="16268700" y="1021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72951</xdr:rowOff>
    </xdr:from>
    <xdr:ext cx="405111" cy="259045"/>
    <xdr:sp macro="" textlink="">
      <xdr:nvSpPr>
        <xdr:cNvPr id="620" name="【保健センター・保健所】&#10;有形固定資産減価償却率該当値テキスト"/>
        <xdr:cNvSpPr txBox="1"/>
      </xdr:nvSpPr>
      <xdr:spPr>
        <a:xfrm>
          <a:off x="16357600" y="10188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58601</xdr:rowOff>
    </xdr:from>
    <xdr:to>
      <xdr:col>81</xdr:col>
      <xdr:colOff>101600</xdr:colOff>
      <xdr:row>59</xdr:row>
      <xdr:rowOff>160201</xdr:rowOff>
    </xdr:to>
    <xdr:sp macro="" textlink="">
      <xdr:nvSpPr>
        <xdr:cNvPr id="621" name="楕円 620"/>
        <xdr:cNvSpPr/>
      </xdr:nvSpPr>
      <xdr:spPr>
        <a:xfrm>
          <a:off x="15430500" y="1017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109401</xdr:rowOff>
    </xdr:from>
    <xdr:to>
      <xdr:col>85</xdr:col>
      <xdr:colOff>127000</xdr:colOff>
      <xdr:row>59</xdr:row>
      <xdr:rowOff>145324</xdr:rowOff>
    </xdr:to>
    <xdr:cxnSp macro="">
      <xdr:nvCxnSpPr>
        <xdr:cNvPr id="622" name="直線コネクタ 621"/>
        <xdr:cNvCxnSpPr/>
      </xdr:nvCxnSpPr>
      <xdr:spPr>
        <a:xfrm>
          <a:off x="15481300" y="10224951"/>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23" name="楕円 622"/>
        <xdr:cNvSpPr/>
      </xdr:nvSpPr>
      <xdr:spPr>
        <a:xfrm>
          <a:off x="14541500" y="10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73478</xdr:rowOff>
    </xdr:from>
    <xdr:to>
      <xdr:col>81</xdr:col>
      <xdr:colOff>50800</xdr:colOff>
      <xdr:row>59</xdr:row>
      <xdr:rowOff>109401</xdr:rowOff>
    </xdr:to>
    <xdr:cxnSp macro="">
      <xdr:nvCxnSpPr>
        <xdr:cNvPr id="624" name="直線コネクタ 623"/>
        <xdr:cNvCxnSpPr/>
      </xdr:nvCxnSpPr>
      <xdr:spPr>
        <a:xfrm>
          <a:off x="14592300" y="101890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158206</xdr:rowOff>
    </xdr:from>
    <xdr:to>
      <xdr:col>72</xdr:col>
      <xdr:colOff>38100</xdr:colOff>
      <xdr:row>59</xdr:row>
      <xdr:rowOff>88356</xdr:rowOff>
    </xdr:to>
    <xdr:sp macro="" textlink="">
      <xdr:nvSpPr>
        <xdr:cNvPr id="625" name="楕円 624"/>
        <xdr:cNvSpPr/>
      </xdr:nvSpPr>
      <xdr:spPr>
        <a:xfrm>
          <a:off x="13652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37556</xdr:rowOff>
    </xdr:from>
    <xdr:to>
      <xdr:col>76</xdr:col>
      <xdr:colOff>114300</xdr:colOff>
      <xdr:row>59</xdr:row>
      <xdr:rowOff>73478</xdr:rowOff>
    </xdr:to>
    <xdr:cxnSp macro="">
      <xdr:nvCxnSpPr>
        <xdr:cNvPr id="626" name="直線コネクタ 625"/>
        <xdr:cNvCxnSpPr/>
      </xdr:nvCxnSpPr>
      <xdr:spPr>
        <a:xfrm>
          <a:off x="13703300" y="1015310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170923</xdr:rowOff>
    </xdr:from>
    <xdr:ext cx="405111" cy="259045"/>
    <xdr:sp macro="" textlink="">
      <xdr:nvSpPr>
        <xdr:cNvPr id="627" name="n_1aveValue【保健センター・保健所】&#10;有形固定資産減価償却率"/>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628" name="n_2aveValue【保健センター・保健所】&#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629" name="n_3aveValue【保健センター・保健所】&#10;有形固定資産減価償却率"/>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30"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5278</xdr:rowOff>
    </xdr:from>
    <xdr:ext cx="405111" cy="259045"/>
    <xdr:sp macro="" textlink="">
      <xdr:nvSpPr>
        <xdr:cNvPr id="631" name="n_1mainValue【保健センター・保健所】&#10;有形固定資産減価償却率"/>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32" name="n_2mainValue【保健センター・保健所】&#10;有形固定資産減価償却率"/>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104883</xdr:rowOff>
    </xdr:from>
    <xdr:ext cx="405111" cy="259045"/>
    <xdr:sp macro="" textlink="">
      <xdr:nvSpPr>
        <xdr:cNvPr id="633" name="n_3mainValue【保健センター・保健所】&#10;有形固定資産減価償却率"/>
        <xdr:cNvSpPr txBox="1"/>
      </xdr:nvSpPr>
      <xdr:spPr>
        <a:xfrm>
          <a:off x="13500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4" name="正方形/長方形 63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5" name="正方形/長方形 63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6" name="正方形/長方形 63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7" name="正方形/長方形 63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8" name="正方形/長方形 63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9" name="正方形/長方形 63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0" name="正方形/長方形 63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1" name="正方形/長方形 64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2" name="テキスト ボックス 64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3" name="直線コネクタ 64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44" name="直線コネクタ 64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45" name="テキスト ボックス 64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6" name="直線コネクタ 64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7" name="テキスト ボックス 64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8" name="直線コネクタ 64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9" name="テキスト ボックス 64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0" name="直線コネクタ 64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1" name="テキスト ボックス 65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2" name="直線コネクタ 65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3" name="テキスト ボックス 65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4" name="直線コネクタ 65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5" name="テキスト ボックス 654"/>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6"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57" name="直線コネクタ 656"/>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58"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59" name="直線コネクタ 658"/>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60" name="【保健センター・保健所】&#10;一人当たり面積最大値テキスト"/>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61" name="直線コネクタ 660"/>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662"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63" name="フローチャート: 判断 662"/>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64" name="フローチャート: 判断 663"/>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65" name="フローチャート: 判断 664"/>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66" name="フローチャート: 判断 665"/>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67" name="フローチャート: 判断 666"/>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8" name="テキスト ボックス 66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9" name="テキスト ボックス 66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0" name="テキスト ボックス 66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1" name="テキスト ボックス 67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2" name="テキスト ボックス 67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44450</xdr:rowOff>
    </xdr:from>
    <xdr:to>
      <xdr:col>116</xdr:col>
      <xdr:colOff>114300</xdr:colOff>
      <xdr:row>63</xdr:row>
      <xdr:rowOff>146050</xdr:rowOff>
    </xdr:to>
    <xdr:sp macro="" textlink="">
      <xdr:nvSpPr>
        <xdr:cNvPr id="673" name="楕円 672"/>
        <xdr:cNvSpPr/>
      </xdr:nvSpPr>
      <xdr:spPr>
        <a:xfrm>
          <a:off x="221107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130827</xdr:rowOff>
    </xdr:from>
    <xdr:ext cx="469744" cy="259045"/>
    <xdr:sp macro="" textlink="">
      <xdr:nvSpPr>
        <xdr:cNvPr id="674" name="【保健センター・保健所】&#10;一人当たり面積該当値テキスト"/>
        <xdr:cNvSpPr txBox="1"/>
      </xdr:nvSpPr>
      <xdr:spPr>
        <a:xfrm>
          <a:off x="22199600" y="1076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75" name="楕円 674"/>
        <xdr:cNvSpPr/>
      </xdr:nvSpPr>
      <xdr:spPr>
        <a:xfrm>
          <a:off x="21272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95250</xdr:rowOff>
    </xdr:from>
    <xdr:to>
      <xdr:col>116</xdr:col>
      <xdr:colOff>63500</xdr:colOff>
      <xdr:row>63</xdr:row>
      <xdr:rowOff>102870</xdr:rowOff>
    </xdr:to>
    <xdr:cxnSp macro="">
      <xdr:nvCxnSpPr>
        <xdr:cNvPr id="676" name="直線コネクタ 675"/>
        <xdr:cNvCxnSpPr/>
      </xdr:nvCxnSpPr>
      <xdr:spPr>
        <a:xfrm flipV="1">
          <a:off x="21323300" y="108966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77" name="楕円 676"/>
        <xdr:cNvSpPr/>
      </xdr:nvSpPr>
      <xdr:spPr>
        <a:xfrm>
          <a:off x="20383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678" name="直線コネクタ 677"/>
        <xdr:cNvCxnSpPr/>
      </xdr:nvCxnSpPr>
      <xdr:spPr>
        <a:xfrm>
          <a:off x="20434300" y="109042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59690</xdr:rowOff>
    </xdr:from>
    <xdr:to>
      <xdr:col>102</xdr:col>
      <xdr:colOff>165100</xdr:colOff>
      <xdr:row>63</xdr:row>
      <xdr:rowOff>161290</xdr:rowOff>
    </xdr:to>
    <xdr:sp macro="" textlink="">
      <xdr:nvSpPr>
        <xdr:cNvPr id="679" name="楕円 678"/>
        <xdr:cNvSpPr/>
      </xdr:nvSpPr>
      <xdr:spPr>
        <a:xfrm>
          <a:off x="19494500" y="108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110490</xdr:rowOff>
    </xdr:to>
    <xdr:cxnSp macro="">
      <xdr:nvCxnSpPr>
        <xdr:cNvPr id="680" name="直線コネクタ 679"/>
        <xdr:cNvCxnSpPr/>
      </xdr:nvCxnSpPr>
      <xdr:spPr>
        <a:xfrm flipV="1">
          <a:off x="19545300" y="109042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81"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682"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683" name="n_3aveValue【保健センター・保健所】&#10;一人当たり面積"/>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84"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685" name="n_1mainValue【保健センター・保健所】&#10;一人当たり面積"/>
        <xdr:cNvSpPr txBox="1"/>
      </xdr:nvSpPr>
      <xdr:spPr>
        <a:xfrm>
          <a:off x="210757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86" name="n_2mainValue【保健センター・保健所】&#10;一人当たり面積"/>
        <xdr:cNvSpPr txBox="1"/>
      </xdr:nvSpPr>
      <xdr:spPr>
        <a:xfrm>
          <a:off x="20199427" y="1094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152417</xdr:rowOff>
    </xdr:from>
    <xdr:ext cx="469744" cy="259045"/>
    <xdr:sp macro="" textlink="">
      <xdr:nvSpPr>
        <xdr:cNvPr id="687" name="n_3mainValue【保健センター・保健所】&#10;一人当たり面積"/>
        <xdr:cNvSpPr txBox="1"/>
      </xdr:nvSpPr>
      <xdr:spPr>
        <a:xfrm>
          <a:off x="19310427"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8" name="正方形/長方形 68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9" name="正方形/長方形 68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0" name="正方形/長方形 68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1" name="正方形/長方形 69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2" name="正方形/長方形 69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3" name="正方形/長方形 69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4" name="正方形/長方形 69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5" name="正方形/長方形 69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6" name="テキスト ボックス 69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7" name="直線コネクタ 69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8" name="テキスト ボックス 69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9" name="直線コネクタ 69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00" name="テキスト ボックス 69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01" name="直線コネクタ 70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02" name="テキスト ボックス 70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03" name="直線コネクタ 70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04" name="テキスト ボックス 70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05" name="直線コネクタ 70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6" name="テキスト ボックス 70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7" name="直線コネクタ 70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8" name="テキスト ボックス 70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9" name="直線コネクタ 70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10" name="テキスト ボックス 70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1" name="直線コネクタ 71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13" name="直線コネクタ 712"/>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14"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15" name="直線コネクタ 714"/>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16"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17" name="直線コネクタ 716"/>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718" name="【消防施設】&#10;有形固定資産減価償却率平均値テキスト"/>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19" name="フローチャート: 判断 718"/>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20" name="フローチャート: 判断 719"/>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21" name="フローチャート: 判断 720"/>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22" name="フローチャート: 判断 721"/>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23" name="フローチャート: 判断 722"/>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96701</xdr:rowOff>
    </xdr:from>
    <xdr:to>
      <xdr:col>85</xdr:col>
      <xdr:colOff>177800</xdr:colOff>
      <xdr:row>83</xdr:row>
      <xdr:rowOff>26851</xdr:rowOff>
    </xdr:to>
    <xdr:sp macro="" textlink="">
      <xdr:nvSpPr>
        <xdr:cNvPr id="729" name="楕円 728"/>
        <xdr:cNvSpPr/>
      </xdr:nvSpPr>
      <xdr:spPr>
        <a:xfrm>
          <a:off x="16268700" y="1415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119578</xdr:rowOff>
    </xdr:from>
    <xdr:ext cx="405111" cy="259045"/>
    <xdr:sp macro="" textlink="">
      <xdr:nvSpPr>
        <xdr:cNvPr id="730" name="【消防施設】&#10;有形固定資産減価償却率該当値テキスト"/>
        <xdr:cNvSpPr txBox="1"/>
      </xdr:nvSpPr>
      <xdr:spPr>
        <a:xfrm>
          <a:off x="16357600" y="14007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65677</xdr:rowOff>
    </xdr:from>
    <xdr:to>
      <xdr:col>81</xdr:col>
      <xdr:colOff>101600</xdr:colOff>
      <xdr:row>82</xdr:row>
      <xdr:rowOff>167277</xdr:rowOff>
    </xdr:to>
    <xdr:sp macro="" textlink="">
      <xdr:nvSpPr>
        <xdr:cNvPr id="731" name="楕円 730"/>
        <xdr:cNvSpPr/>
      </xdr:nvSpPr>
      <xdr:spPr>
        <a:xfrm>
          <a:off x="15430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116477</xdr:rowOff>
    </xdr:from>
    <xdr:to>
      <xdr:col>85</xdr:col>
      <xdr:colOff>127000</xdr:colOff>
      <xdr:row>82</xdr:row>
      <xdr:rowOff>147501</xdr:rowOff>
    </xdr:to>
    <xdr:cxnSp macro="">
      <xdr:nvCxnSpPr>
        <xdr:cNvPr id="732" name="直線コネクタ 731"/>
        <xdr:cNvCxnSpPr/>
      </xdr:nvCxnSpPr>
      <xdr:spPr>
        <a:xfrm>
          <a:off x="15481300" y="1417537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33" name="楕円 732"/>
        <xdr:cNvSpPr/>
      </xdr:nvSpPr>
      <xdr:spPr>
        <a:xfrm>
          <a:off x="14541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106680</xdr:rowOff>
    </xdr:from>
    <xdr:to>
      <xdr:col>81</xdr:col>
      <xdr:colOff>50800</xdr:colOff>
      <xdr:row>82</xdr:row>
      <xdr:rowOff>116477</xdr:rowOff>
    </xdr:to>
    <xdr:cxnSp macro="">
      <xdr:nvCxnSpPr>
        <xdr:cNvPr id="734" name="直線コネクタ 733"/>
        <xdr:cNvCxnSpPr/>
      </xdr:nvCxnSpPr>
      <xdr:spPr>
        <a:xfrm>
          <a:off x="14592300" y="141655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39551</xdr:rowOff>
    </xdr:from>
    <xdr:to>
      <xdr:col>72</xdr:col>
      <xdr:colOff>38100</xdr:colOff>
      <xdr:row>82</xdr:row>
      <xdr:rowOff>141151</xdr:rowOff>
    </xdr:to>
    <xdr:sp macro="" textlink="">
      <xdr:nvSpPr>
        <xdr:cNvPr id="735" name="楕円 734"/>
        <xdr:cNvSpPr/>
      </xdr:nvSpPr>
      <xdr:spPr>
        <a:xfrm>
          <a:off x="13652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90351</xdr:rowOff>
    </xdr:from>
    <xdr:to>
      <xdr:col>76</xdr:col>
      <xdr:colOff>114300</xdr:colOff>
      <xdr:row>82</xdr:row>
      <xdr:rowOff>106680</xdr:rowOff>
    </xdr:to>
    <xdr:cxnSp macro="">
      <xdr:nvCxnSpPr>
        <xdr:cNvPr id="736" name="直線コネクタ 735"/>
        <xdr:cNvCxnSpPr/>
      </xdr:nvCxnSpPr>
      <xdr:spPr>
        <a:xfrm>
          <a:off x="13703300" y="1414925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737" name="n_1aveValue【消防施設】&#10;有形固定資産減価償却率"/>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38" name="n_2aveValue【消防施設】&#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739" name="n_3aveValue【消防施設】&#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40" name="n_4aveValue【消防施設】&#10;有形固定資産減価償却率"/>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12354</xdr:rowOff>
    </xdr:from>
    <xdr:ext cx="405111" cy="259045"/>
    <xdr:sp macro="" textlink="">
      <xdr:nvSpPr>
        <xdr:cNvPr id="741" name="n_1mainValue【消防施設】&#10;有形固定資産減価償却率"/>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2557</xdr:rowOff>
    </xdr:from>
    <xdr:ext cx="405111" cy="259045"/>
    <xdr:sp macro="" textlink="">
      <xdr:nvSpPr>
        <xdr:cNvPr id="742" name="n_2mainValue【消防施設】&#10;有形固定資産減価償却率"/>
        <xdr:cNvSpPr txBox="1"/>
      </xdr:nvSpPr>
      <xdr:spPr>
        <a:xfrm>
          <a:off x="14389744" y="1389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157678</xdr:rowOff>
    </xdr:from>
    <xdr:ext cx="405111" cy="259045"/>
    <xdr:sp macro="" textlink="">
      <xdr:nvSpPr>
        <xdr:cNvPr id="743" name="n_3mainValue【消防施設】&#10;有形固定資産減価償却率"/>
        <xdr:cNvSpPr txBox="1"/>
      </xdr:nvSpPr>
      <xdr:spPr>
        <a:xfrm>
          <a:off x="13500744" y="1387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4" name="直線コネクタ 753"/>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5" name="テキスト ボックス 754"/>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6" name="直線コネクタ 755"/>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7" name="テキスト ボックス 756"/>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8" name="直線コネクタ 757"/>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9" name="テキスト ボックス 758"/>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0" name="直線コネクタ 759"/>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1" name="テキスト ボックス 760"/>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65" name="直線コネクタ 764"/>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66"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67" name="直線コネクタ 766"/>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68"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69" name="直線コネクタ 768"/>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70" name="【消防施設】&#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71" name="フローチャート: 判断 770"/>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72" name="フローチャート: 判断 771"/>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73" name="フローチャート: 判断 772"/>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74" name="フローチャート: 判断 773"/>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75" name="フローチャート: 判断 774"/>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145035</xdr:rowOff>
    </xdr:from>
    <xdr:to>
      <xdr:col>116</xdr:col>
      <xdr:colOff>114300</xdr:colOff>
      <xdr:row>82</xdr:row>
      <xdr:rowOff>75185</xdr:rowOff>
    </xdr:to>
    <xdr:sp macro="" textlink="">
      <xdr:nvSpPr>
        <xdr:cNvPr id="781" name="楕円 780"/>
        <xdr:cNvSpPr/>
      </xdr:nvSpPr>
      <xdr:spPr>
        <a:xfrm>
          <a:off x="22110700" y="1403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167912</xdr:rowOff>
    </xdr:from>
    <xdr:ext cx="469744" cy="259045"/>
    <xdr:sp macro="" textlink="">
      <xdr:nvSpPr>
        <xdr:cNvPr id="782" name="【消防施設】&#10;一人当たり面積該当値テキスト"/>
        <xdr:cNvSpPr txBox="1"/>
      </xdr:nvSpPr>
      <xdr:spPr>
        <a:xfrm>
          <a:off x="22199600" y="138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154178</xdr:rowOff>
    </xdr:from>
    <xdr:to>
      <xdr:col>112</xdr:col>
      <xdr:colOff>38100</xdr:colOff>
      <xdr:row>82</xdr:row>
      <xdr:rowOff>84328</xdr:rowOff>
    </xdr:to>
    <xdr:sp macro="" textlink="">
      <xdr:nvSpPr>
        <xdr:cNvPr id="783" name="楕円 782"/>
        <xdr:cNvSpPr/>
      </xdr:nvSpPr>
      <xdr:spPr>
        <a:xfrm>
          <a:off x="21272500" y="14041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24385</xdr:rowOff>
    </xdr:from>
    <xdr:to>
      <xdr:col>116</xdr:col>
      <xdr:colOff>63500</xdr:colOff>
      <xdr:row>82</xdr:row>
      <xdr:rowOff>33528</xdr:rowOff>
    </xdr:to>
    <xdr:cxnSp macro="">
      <xdr:nvCxnSpPr>
        <xdr:cNvPr id="784" name="直線コネクタ 783"/>
        <xdr:cNvCxnSpPr/>
      </xdr:nvCxnSpPr>
      <xdr:spPr>
        <a:xfrm flipV="1">
          <a:off x="21323300" y="14083285"/>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113030</xdr:rowOff>
    </xdr:from>
    <xdr:to>
      <xdr:col>107</xdr:col>
      <xdr:colOff>101600</xdr:colOff>
      <xdr:row>82</xdr:row>
      <xdr:rowOff>43180</xdr:rowOff>
    </xdr:to>
    <xdr:sp macro="" textlink="">
      <xdr:nvSpPr>
        <xdr:cNvPr id="785" name="楕円 784"/>
        <xdr:cNvSpPr/>
      </xdr:nvSpPr>
      <xdr:spPr>
        <a:xfrm>
          <a:off x="20383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163830</xdr:rowOff>
    </xdr:from>
    <xdr:to>
      <xdr:col>111</xdr:col>
      <xdr:colOff>177800</xdr:colOff>
      <xdr:row>82</xdr:row>
      <xdr:rowOff>33528</xdr:rowOff>
    </xdr:to>
    <xdr:cxnSp macro="">
      <xdr:nvCxnSpPr>
        <xdr:cNvPr id="786" name="直線コネクタ 785"/>
        <xdr:cNvCxnSpPr/>
      </xdr:nvCxnSpPr>
      <xdr:spPr>
        <a:xfrm>
          <a:off x="20434300" y="140512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126746</xdr:rowOff>
    </xdr:from>
    <xdr:to>
      <xdr:col>102</xdr:col>
      <xdr:colOff>165100</xdr:colOff>
      <xdr:row>82</xdr:row>
      <xdr:rowOff>56896</xdr:rowOff>
    </xdr:to>
    <xdr:sp macro="" textlink="">
      <xdr:nvSpPr>
        <xdr:cNvPr id="787" name="楕円 786"/>
        <xdr:cNvSpPr/>
      </xdr:nvSpPr>
      <xdr:spPr>
        <a:xfrm>
          <a:off x="19494500" y="1401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163830</xdr:rowOff>
    </xdr:from>
    <xdr:to>
      <xdr:col>107</xdr:col>
      <xdr:colOff>50800</xdr:colOff>
      <xdr:row>82</xdr:row>
      <xdr:rowOff>6096</xdr:rowOff>
    </xdr:to>
    <xdr:cxnSp macro="">
      <xdr:nvCxnSpPr>
        <xdr:cNvPr id="788" name="直線コネクタ 787"/>
        <xdr:cNvCxnSpPr/>
      </xdr:nvCxnSpPr>
      <xdr:spPr>
        <a:xfrm flipV="1">
          <a:off x="19545300" y="140512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789" name="n_1aveValue【消防施設】&#10;一人当たり面積"/>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132605</xdr:rowOff>
    </xdr:from>
    <xdr:ext cx="469744" cy="259045"/>
    <xdr:sp macro="" textlink="">
      <xdr:nvSpPr>
        <xdr:cNvPr id="790" name="n_2aveValue【消防施設】&#10;一人当たり面積"/>
        <xdr:cNvSpPr txBox="1"/>
      </xdr:nvSpPr>
      <xdr:spPr>
        <a:xfrm>
          <a:off x="20199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150892</xdr:rowOff>
    </xdr:from>
    <xdr:ext cx="469744" cy="259045"/>
    <xdr:sp macro="" textlink="">
      <xdr:nvSpPr>
        <xdr:cNvPr id="791" name="n_3aveValue【消防施設】&#10;一人当たり面積"/>
        <xdr:cNvSpPr txBox="1"/>
      </xdr:nvSpPr>
      <xdr:spPr>
        <a:xfrm>
          <a:off x="19310427" y="1438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92"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100855</xdr:rowOff>
    </xdr:from>
    <xdr:ext cx="469744" cy="259045"/>
    <xdr:sp macro="" textlink="">
      <xdr:nvSpPr>
        <xdr:cNvPr id="793" name="n_1mainValue【消防施設】&#10;一人当たり面積"/>
        <xdr:cNvSpPr txBox="1"/>
      </xdr:nvSpPr>
      <xdr:spPr>
        <a:xfrm>
          <a:off x="21075727" y="1381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59707</xdr:rowOff>
    </xdr:from>
    <xdr:ext cx="469744" cy="259045"/>
    <xdr:sp macro="" textlink="">
      <xdr:nvSpPr>
        <xdr:cNvPr id="794" name="n_2mainValue【消防施設】&#10;一人当たり面積"/>
        <xdr:cNvSpPr txBox="1"/>
      </xdr:nvSpPr>
      <xdr:spPr>
        <a:xfrm>
          <a:off x="20199427" y="137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73423</xdr:rowOff>
    </xdr:from>
    <xdr:ext cx="469744" cy="259045"/>
    <xdr:sp macro="" textlink="">
      <xdr:nvSpPr>
        <xdr:cNvPr id="795" name="n_3mainValue【消防施設】&#10;一人当たり面積"/>
        <xdr:cNvSpPr txBox="1"/>
      </xdr:nvSpPr>
      <xdr:spPr>
        <a:xfrm>
          <a:off x="19310427" y="1378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7" name="直線コネクタ 80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8" name="テキスト ボックス 80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9" name="直線コネクタ 80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0" name="テキスト ボックス 80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1" name="直線コネクタ 81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2" name="テキスト ボックス 81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3" name="直線コネクタ 81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4" name="テキスト ボックス 81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5" name="直線コネクタ 81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6" name="テキスト ボックス 81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7" name="直線コネクタ 81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8" name="テキスト ボックス 81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21" name="直線コネクタ 820"/>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22"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23" name="直線コネクタ 822"/>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24"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25" name="直線コネクタ 824"/>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103432</xdr:rowOff>
    </xdr:from>
    <xdr:ext cx="405111" cy="259045"/>
    <xdr:sp macro="" textlink="">
      <xdr:nvSpPr>
        <xdr:cNvPr id="826" name="【庁舎】&#10;有形固定資産減価償却率平均値テキスト"/>
        <xdr:cNvSpPr txBox="1"/>
      </xdr:nvSpPr>
      <xdr:spPr>
        <a:xfrm>
          <a:off x="16357600" y="17762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27" name="フローチャート: 判断 826"/>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28" name="フローチャート: 判断 827"/>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29" name="フローチャート: 判断 828"/>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30" name="フローチャート: 判断 829"/>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31" name="フローチャート: 判断 830"/>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30299</xdr:rowOff>
    </xdr:from>
    <xdr:to>
      <xdr:col>85</xdr:col>
      <xdr:colOff>177800</xdr:colOff>
      <xdr:row>102</xdr:row>
      <xdr:rowOff>131899</xdr:rowOff>
    </xdr:to>
    <xdr:sp macro="" textlink="">
      <xdr:nvSpPr>
        <xdr:cNvPr id="837" name="楕円 836"/>
        <xdr:cNvSpPr/>
      </xdr:nvSpPr>
      <xdr:spPr>
        <a:xfrm>
          <a:off x="16268700" y="1751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53176</xdr:rowOff>
    </xdr:from>
    <xdr:ext cx="405111" cy="259045"/>
    <xdr:sp macro="" textlink="">
      <xdr:nvSpPr>
        <xdr:cNvPr id="838" name="【庁舎】&#10;有形固定資産減価償却率該当値テキスト"/>
        <xdr:cNvSpPr txBox="1"/>
      </xdr:nvSpPr>
      <xdr:spPr>
        <a:xfrm>
          <a:off x="16357600"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156029</xdr:rowOff>
    </xdr:from>
    <xdr:to>
      <xdr:col>81</xdr:col>
      <xdr:colOff>101600</xdr:colOff>
      <xdr:row>102</xdr:row>
      <xdr:rowOff>86179</xdr:rowOff>
    </xdr:to>
    <xdr:sp macro="" textlink="">
      <xdr:nvSpPr>
        <xdr:cNvPr id="839" name="楕円 838"/>
        <xdr:cNvSpPr/>
      </xdr:nvSpPr>
      <xdr:spPr>
        <a:xfrm>
          <a:off x="15430500" y="1747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35379</xdr:rowOff>
    </xdr:from>
    <xdr:to>
      <xdr:col>85</xdr:col>
      <xdr:colOff>127000</xdr:colOff>
      <xdr:row>102</xdr:row>
      <xdr:rowOff>81099</xdr:rowOff>
    </xdr:to>
    <xdr:cxnSp macro="">
      <xdr:nvCxnSpPr>
        <xdr:cNvPr id="840" name="直線コネクタ 839"/>
        <xdr:cNvCxnSpPr/>
      </xdr:nvCxnSpPr>
      <xdr:spPr>
        <a:xfrm>
          <a:off x="15481300" y="1752327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120106</xdr:rowOff>
    </xdr:from>
    <xdr:to>
      <xdr:col>76</xdr:col>
      <xdr:colOff>165100</xdr:colOff>
      <xdr:row>102</xdr:row>
      <xdr:rowOff>50256</xdr:rowOff>
    </xdr:to>
    <xdr:sp macro="" textlink="">
      <xdr:nvSpPr>
        <xdr:cNvPr id="841" name="楕円 840"/>
        <xdr:cNvSpPr/>
      </xdr:nvSpPr>
      <xdr:spPr>
        <a:xfrm>
          <a:off x="14541500" y="17436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170906</xdr:rowOff>
    </xdr:from>
    <xdr:to>
      <xdr:col>81</xdr:col>
      <xdr:colOff>50800</xdr:colOff>
      <xdr:row>102</xdr:row>
      <xdr:rowOff>35379</xdr:rowOff>
    </xdr:to>
    <xdr:cxnSp macro="">
      <xdr:nvCxnSpPr>
        <xdr:cNvPr id="842" name="直線コネクタ 841"/>
        <xdr:cNvCxnSpPr/>
      </xdr:nvCxnSpPr>
      <xdr:spPr>
        <a:xfrm>
          <a:off x="14592300" y="1748735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85816</xdr:rowOff>
    </xdr:from>
    <xdr:to>
      <xdr:col>72</xdr:col>
      <xdr:colOff>38100</xdr:colOff>
      <xdr:row>102</xdr:row>
      <xdr:rowOff>15966</xdr:rowOff>
    </xdr:to>
    <xdr:sp macro="" textlink="">
      <xdr:nvSpPr>
        <xdr:cNvPr id="843" name="楕円 842"/>
        <xdr:cNvSpPr/>
      </xdr:nvSpPr>
      <xdr:spPr>
        <a:xfrm>
          <a:off x="13652500" y="1740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136616</xdr:rowOff>
    </xdr:from>
    <xdr:to>
      <xdr:col>76</xdr:col>
      <xdr:colOff>114300</xdr:colOff>
      <xdr:row>101</xdr:row>
      <xdr:rowOff>170906</xdr:rowOff>
    </xdr:to>
    <xdr:cxnSp macro="">
      <xdr:nvCxnSpPr>
        <xdr:cNvPr id="844" name="直線コネクタ 843"/>
        <xdr:cNvCxnSpPr/>
      </xdr:nvCxnSpPr>
      <xdr:spPr>
        <a:xfrm>
          <a:off x="13703300" y="1745306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67508</xdr:rowOff>
    </xdr:from>
    <xdr:ext cx="405111" cy="259045"/>
    <xdr:sp macro="" textlink="">
      <xdr:nvSpPr>
        <xdr:cNvPr id="845" name="n_1aveValue【庁舎】&#10;有形固定資産減価償却率"/>
        <xdr:cNvSpPr txBox="1"/>
      </xdr:nvSpPr>
      <xdr:spPr>
        <a:xfrm>
          <a:off x="15266044" y="17898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98533</xdr:rowOff>
    </xdr:from>
    <xdr:ext cx="405111" cy="259045"/>
    <xdr:sp macro="" textlink="">
      <xdr:nvSpPr>
        <xdr:cNvPr id="846" name="n_2aveValue【庁舎】&#10;有形固定資産減価償却率"/>
        <xdr:cNvSpPr txBox="1"/>
      </xdr:nvSpPr>
      <xdr:spPr>
        <a:xfrm>
          <a:off x="14389744"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78939</xdr:rowOff>
    </xdr:from>
    <xdr:ext cx="405111" cy="259045"/>
    <xdr:sp macro="" textlink="">
      <xdr:nvSpPr>
        <xdr:cNvPr id="847" name="n_3aveValue【庁舎】&#10;有形固定資産減価償却率"/>
        <xdr:cNvSpPr txBox="1"/>
      </xdr:nvSpPr>
      <xdr:spPr>
        <a:xfrm>
          <a:off x="13500744" y="1790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48"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102706</xdr:rowOff>
    </xdr:from>
    <xdr:ext cx="405111" cy="259045"/>
    <xdr:sp macro="" textlink="">
      <xdr:nvSpPr>
        <xdr:cNvPr id="849" name="n_1mainValue【庁舎】&#10;有形固定資産減価償却率"/>
        <xdr:cNvSpPr txBox="1"/>
      </xdr:nvSpPr>
      <xdr:spPr>
        <a:xfrm>
          <a:off x="1526604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66783</xdr:rowOff>
    </xdr:from>
    <xdr:ext cx="405111" cy="259045"/>
    <xdr:sp macro="" textlink="">
      <xdr:nvSpPr>
        <xdr:cNvPr id="850" name="n_2mainValue【庁舎】&#10;有形固定資産減価償却率"/>
        <xdr:cNvSpPr txBox="1"/>
      </xdr:nvSpPr>
      <xdr:spPr>
        <a:xfrm>
          <a:off x="14389744" y="1721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32493</xdr:rowOff>
    </xdr:from>
    <xdr:ext cx="405111" cy="259045"/>
    <xdr:sp macro="" textlink="">
      <xdr:nvSpPr>
        <xdr:cNvPr id="851" name="n_3mainValue【庁舎】&#10;有形固定資産減価償却率"/>
        <xdr:cNvSpPr txBox="1"/>
      </xdr:nvSpPr>
      <xdr:spPr>
        <a:xfrm>
          <a:off x="13500744" y="1717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2" name="直線コネクタ 86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3" name="テキスト ボックス 86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4" name="直線コネクタ 86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5" name="テキスト ボックス 86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6" name="直線コネクタ 86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7" name="テキスト ボックス 86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8" name="直線コネクタ 86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9" name="テキスト ボックス 86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0" name="直線コネクタ 86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1" name="テキスト ボックス 87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2" name="直線コネクタ 87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3" name="テキスト ボックス 87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4" name="直線コネクタ 87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5" name="テキスト ボックス 87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77" name="直線コネクタ 876"/>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78"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79" name="直線コネクタ 878"/>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80"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81" name="直線コネクタ 880"/>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33219</xdr:rowOff>
    </xdr:from>
    <xdr:ext cx="469744" cy="259045"/>
    <xdr:sp macro="" textlink="">
      <xdr:nvSpPr>
        <xdr:cNvPr id="882" name="【庁舎】&#10;一人当たり面積平均値テキスト"/>
        <xdr:cNvSpPr txBox="1"/>
      </xdr:nvSpPr>
      <xdr:spPr>
        <a:xfrm>
          <a:off x="22199600" y="18206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83" name="フローチャート: 判断 882"/>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84" name="フローチャート: 判断 883"/>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85" name="フローチャート: 判断 884"/>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86" name="フローチャート: 判断 885"/>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87" name="フローチャート: 判断 886"/>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8" name="テキスト ボックス 8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9" name="テキスト ボックス 8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0" name="テキスト ボックス 8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1" name="テキスト ボックス 8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2" name="テキスト ボックス 8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165826</xdr:rowOff>
    </xdr:from>
    <xdr:to>
      <xdr:col>116</xdr:col>
      <xdr:colOff>114300</xdr:colOff>
      <xdr:row>106</xdr:row>
      <xdr:rowOff>95976</xdr:rowOff>
    </xdr:to>
    <xdr:sp macro="" textlink="">
      <xdr:nvSpPr>
        <xdr:cNvPr id="893" name="楕円 892"/>
        <xdr:cNvSpPr/>
      </xdr:nvSpPr>
      <xdr:spPr>
        <a:xfrm>
          <a:off x="22110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17253</xdr:rowOff>
    </xdr:from>
    <xdr:ext cx="469744" cy="259045"/>
    <xdr:sp macro="" textlink="">
      <xdr:nvSpPr>
        <xdr:cNvPr id="894" name="【庁舎】&#10;一人当たり面積該当値テキスト"/>
        <xdr:cNvSpPr txBox="1"/>
      </xdr:nvSpPr>
      <xdr:spPr>
        <a:xfrm>
          <a:off x="22199600" y="180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4173</xdr:rowOff>
    </xdr:from>
    <xdr:to>
      <xdr:col>112</xdr:col>
      <xdr:colOff>38100</xdr:colOff>
      <xdr:row>106</xdr:row>
      <xdr:rowOff>105773</xdr:rowOff>
    </xdr:to>
    <xdr:sp macro="" textlink="">
      <xdr:nvSpPr>
        <xdr:cNvPr id="895" name="楕円 894"/>
        <xdr:cNvSpPr/>
      </xdr:nvSpPr>
      <xdr:spPr>
        <a:xfrm>
          <a:off x="21272500"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45176</xdr:rowOff>
    </xdr:from>
    <xdr:to>
      <xdr:col>116</xdr:col>
      <xdr:colOff>63500</xdr:colOff>
      <xdr:row>106</xdr:row>
      <xdr:rowOff>54973</xdr:rowOff>
    </xdr:to>
    <xdr:cxnSp macro="">
      <xdr:nvCxnSpPr>
        <xdr:cNvPr id="896" name="直線コネクタ 895"/>
        <xdr:cNvCxnSpPr/>
      </xdr:nvCxnSpPr>
      <xdr:spPr>
        <a:xfrm flipV="1">
          <a:off x="21323300" y="1821887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13970</xdr:rowOff>
    </xdr:from>
    <xdr:to>
      <xdr:col>107</xdr:col>
      <xdr:colOff>101600</xdr:colOff>
      <xdr:row>106</xdr:row>
      <xdr:rowOff>115570</xdr:rowOff>
    </xdr:to>
    <xdr:sp macro="" textlink="">
      <xdr:nvSpPr>
        <xdr:cNvPr id="897" name="楕円 896"/>
        <xdr:cNvSpPr/>
      </xdr:nvSpPr>
      <xdr:spPr>
        <a:xfrm>
          <a:off x="20383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54973</xdr:rowOff>
    </xdr:from>
    <xdr:to>
      <xdr:col>111</xdr:col>
      <xdr:colOff>177800</xdr:colOff>
      <xdr:row>106</xdr:row>
      <xdr:rowOff>64770</xdr:rowOff>
    </xdr:to>
    <xdr:cxnSp macro="">
      <xdr:nvCxnSpPr>
        <xdr:cNvPr id="898" name="直線コネクタ 897"/>
        <xdr:cNvCxnSpPr/>
      </xdr:nvCxnSpPr>
      <xdr:spPr>
        <a:xfrm flipV="1">
          <a:off x="20434300" y="1822867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22134</xdr:rowOff>
    </xdr:from>
    <xdr:to>
      <xdr:col>102</xdr:col>
      <xdr:colOff>165100</xdr:colOff>
      <xdr:row>106</xdr:row>
      <xdr:rowOff>123734</xdr:rowOff>
    </xdr:to>
    <xdr:sp macro="" textlink="">
      <xdr:nvSpPr>
        <xdr:cNvPr id="899" name="楕円 898"/>
        <xdr:cNvSpPr/>
      </xdr:nvSpPr>
      <xdr:spPr>
        <a:xfrm>
          <a:off x="19494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64770</xdr:rowOff>
    </xdr:from>
    <xdr:to>
      <xdr:col>107</xdr:col>
      <xdr:colOff>50800</xdr:colOff>
      <xdr:row>106</xdr:row>
      <xdr:rowOff>72934</xdr:rowOff>
    </xdr:to>
    <xdr:cxnSp macro="">
      <xdr:nvCxnSpPr>
        <xdr:cNvPr id="900" name="直線コネクタ 899"/>
        <xdr:cNvCxnSpPr/>
      </xdr:nvCxnSpPr>
      <xdr:spPr>
        <a:xfrm flipV="1">
          <a:off x="19545300" y="18238470"/>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155683</xdr:rowOff>
    </xdr:from>
    <xdr:ext cx="469744" cy="259045"/>
    <xdr:sp macro="" textlink="">
      <xdr:nvSpPr>
        <xdr:cNvPr id="901" name="n_1aveValue【庁舎】&#10;一人当たり面積"/>
        <xdr:cNvSpPr txBox="1"/>
      </xdr:nvSpPr>
      <xdr:spPr>
        <a:xfrm>
          <a:off x="21075727" y="1832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158948</xdr:rowOff>
    </xdr:from>
    <xdr:ext cx="469744" cy="259045"/>
    <xdr:sp macro="" textlink="">
      <xdr:nvSpPr>
        <xdr:cNvPr id="902" name="n_2aveValue【庁舎】&#10;一人当たり面積"/>
        <xdr:cNvSpPr txBox="1"/>
      </xdr:nvSpPr>
      <xdr:spPr>
        <a:xfrm>
          <a:off x="20199427" y="18332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903" name="n_3aveValue【庁舎】&#10;一人当たり面積"/>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904"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122300</xdr:rowOff>
    </xdr:from>
    <xdr:ext cx="469744" cy="259045"/>
    <xdr:sp macro="" textlink="">
      <xdr:nvSpPr>
        <xdr:cNvPr id="905" name="n_1mainValue【庁舎】&#10;一人当たり面積"/>
        <xdr:cNvSpPr txBox="1"/>
      </xdr:nvSpPr>
      <xdr:spPr>
        <a:xfrm>
          <a:off x="21075727" y="17953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132097</xdr:rowOff>
    </xdr:from>
    <xdr:ext cx="469744" cy="259045"/>
    <xdr:sp macro="" textlink="">
      <xdr:nvSpPr>
        <xdr:cNvPr id="906" name="n_2mainValue【庁舎】&#10;一人当たり面積"/>
        <xdr:cNvSpPr txBox="1"/>
      </xdr:nvSpPr>
      <xdr:spPr>
        <a:xfrm>
          <a:off x="20199427" y="1796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114861</xdr:rowOff>
    </xdr:from>
    <xdr:ext cx="469744" cy="259045"/>
    <xdr:sp macro="" textlink="">
      <xdr:nvSpPr>
        <xdr:cNvPr id="907" name="n_3mainValue【庁舎】&#10;一人当たり面積"/>
        <xdr:cNvSpPr txBox="1"/>
      </xdr:nvSpPr>
      <xdr:spPr>
        <a:xfrm>
          <a:off x="19310427" y="1828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8" name="正方形/長方形 90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9" name="正方形/長方形 90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0" name="テキスト ボックス 90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ほとんどの類型</a:t>
          </a:r>
          <a:r>
            <a:rPr lang="ja-JP" altLang="en-US" sz="1100">
              <a:solidFill>
                <a:schemeClr val="dk1"/>
              </a:solidFill>
              <a:effectLst/>
              <a:latin typeface="+mn-lt"/>
              <a:ea typeface="+mn-ea"/>
              <a:cs typeface="+mn-cs"/>
            </a:rPr>
            <a:t>に</a:t>
          </a:r>
          <a:r>
            <a:rPr lang="ja-JP" altLang="ja-JP" sz="1100">
              <a:solidFill>
                <a:schemeClr val="dk1"/>
              </a:solidFill>
              <a:effectLst/>
              <a:latin typeface="+mn-lt"/>
              <a:ea typeface="+mn-ea"/>
              <a:cs typeface="+mn-cs"/>
            </a:rPr>
            <a:t>おいて、有形固定資産減価償却率は類似団体平均と</a:t>
          </a:r>
          <a:r>
            <a:rPr lang="ja-JP" altLang="en-US" sz="1100">
              <a:solidFill>
                <a:schemeClr val="dk1"/>
              </a:solidFill>
              <a:effectLst/>
              <a:latin typeface="+mn-lt"/>
              <a:ea typeface="+mn-ea"/>
              <a:cs typeface="+mn-cs"/>
            </a:rPr>
            <a:t>同程度</a:t>
          </a:r>
          <a:r>
            <a:rPr lang="ja-JP" altLang="ja-JP" sz="1100">
              <a:solidFill>
                <a:schemeClr val="dk1"/>
              </a:solidFill>
              <a:effectLst/>
              <a:latin typeface="+mn-lt"/>
              <a:ea typeface="+mn-ea"/>
              <a:cs typeface="+mn-cs"/>
            </a:rPr>
            <a:t>か下回っている。合併特例債の活用により新設・集約化が進み、今後の施設整備は、平成２７年度に策定した公共施設等総合管理計画に基づいて更新、改修、用途廃止を進めることとなるため、有形固定資産減価償却率に大きな変動はないと考えている。</a:t>
          </a:r>
          <a:endParaRPr lang="ja-JP" altLang="ja-JP">
            <a:effectLst/>
          </a:endParaRPr>
        </a:p>
        <a:p>
          <a:r>
            <a:rPr lang="ja-JP" altLang="ja-JP" sz="1100">
              <a:solidFill>
                <a:schemeClr val="dk1"/>
              </a:solidFill>
              <a:effectLst/>
              <a:latin typeface="+mn-lt"/>
              <a:ea typeface="+mn-ea"/>
              <a:cs typeface="+mn-cs"/>
            </a:rPr>
            <a:t>　また、維持管理経費の増加をケアしつつ、策定を進めている個別施設計画に基づいて、更なる集約化、複合化を進めるとともに、老朽化対策にも取り組んでいくこととしている。</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49,295
48,881
178.95
26,387,100
25,861,173
522,209
16,466,264
26,613,820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市内には基幹となるような大規模産業がなく、税基盤が脆弱なことに加え、高齢化の進行、生産年齢人口の減少などにより低い水準で推移しており、類似団体及び全国市町村の平均を下回っている。定員管理の適正化による人件費削減や、公債費の抑制など歳出の削減に努めるとともに、地方税の徴収強化等の取組みにより歳入を確保し、財政基盤の強化に努め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14817</xdr:rowOff>
    </xdr:from>
    <xdr:to>
      <xdr:col>19</xdr:col>
      <xdr:colOff>133350</xdr:colOff>
      <xdr:row>43</xdr:row>
      <xdr:rowOff>34925</xdr:rowOff>
    </xdr:to>
    <xdr:cxnSp macro="">
      <xdr:nvCxnSpPr>
        <xdr:cNvPr id="72" name="直線コネクタ 71"/>
        <xdr:cNvCxnSpPr/>
      </xdr:nvCxnSpPr>
      <xdr:spPr>
        <a:xfrm>
          <a:off x="3225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166158</xdr:rowOff>
    </xdr:from>
    <xdr:to>
      <xdr:col>15</xdr:col>
      <xdr:colOff>82550</xdr:colOff>
      <xdr:row>43</xdr:row>
      <xdr:rowOff>14817</xdr:rowOff>
    </xdr:to>
    <xdr:cxnSp macro="">
      <xdr:nvCxnSpPr>
        <xdr:cNvPr id="75" name="直線コネクタ 74"/>
        <xdr:cNvCxnSpPr/>
      </xdr:nvCxnSpPr>
      <xdr:spPr>
        <a:xfrm>
          <a:off x="2336800" y="736705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166158</xdr:rowOff>
    </xdr:to>
    <xdr:cxnSp macro="">
      <xdr:nvCxnSpPr>
        <xdr:cNvPr id="78" name="直線コネクタ 77"/>
        <xdr:cNvCxnSpPr/>
      </xdr:nvCxnSpPr>
      <xdr:spPr>
        <a:xfrm>
          <a:off x="1447800" y="73469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135467</xdr:rowOff>
    </xdr:from>
    <xdr:to>
      <xdr:col>15</xdr:col>
      <xdr:colOff>133350</xdr:colOff>
      <xdr:row>43</xdr:row>
      <xdr:rowOff>65617</xdr:rowOff>
    </xdr:to>
    <xdr:sp macro="" textlink="">
      <xdr:nvSpPr>
        <xdr:cNvPr id="92" name="楕円 91"/>
        <xdr:cNvSpPr/>
      </xdr:nvSpPr>
      <xdr:spPr>
        <a:xfrm>
          <a:off x="3175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50394</xdr:rowOff>
    </xdr:from>
    <xdr:ext cx="762000" cy="259045"/>
    <xdr:sp macro="" textlink="">
      <xdr:nvSpPr>
        <xdr:cNvPr id="93" name="テキスト ボックス 92"/>
        <xdr:cNvSpPr txBox="1"/>
      </xdr:nvSpPr>
      <xdr:spPr>
        <a:xfrm>
          <a:off x="2844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115358</xdr:rowOff>
    </xdr:from>
    <xdr:to>
      <xdr:col>11</xdr:col>
      <xdr:colOff>82550</xdr:colOff>
      <xdr:row>43</xdr:row>
      <xdr:rowOff>45508</xdr:rowOff>
    </xdr:to>
    <xdr:sp macro="" textlink="">
      <xdr:nvSpPr>
        <xdr:cNvPr id="94" name="楕円 93"/>
        <xdr:cNvSpPr/>
      </xdr:nvSpPr>
      <xdr:spPr>
        <a:xfrm>
          <a:off x="2286000" y="731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30285</xdr:rowOff>
    </xdr:from>
    <xdr:ext cx="762000" cy="259045"/>
    <xdr:sp macro="" textlink="">
      <xdr:nvSpPr>
        <xdr:cNvPr id="95" name="テキスト ボックス 94"/>
        <xdr:cNvSpPr txBox="1"/>
      </xdr:nvSpPr>
      <xdr:spPr>
        <a:xfrm>
          <a:off x="1955800" y="7402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6" name="楕円 95"/>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7" name="テキスト ボックス 96"/>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前年度と比較して２．０％上昇し、依然として類似団体平均を上回り、令和元年度においては、１００％を超過した。歳入面では、市税、臨時財政対策債の減により経常一般財源収入額が減額となり、歳出面では、扶助費の増のほか、合併特例債の償還方法を見直して据置期間をなくしたことによる公債費の増により経常的一般財源等が増額となったことが上昇の要因である。</a:t>
          </a:r>
        </a:p>
        <a:p>
          <a:r>
            <a:rPr lang="ja-JP" altLang="ja-JP" sz="900">
              <a:solidFill>
                <a:schemeClr val="dk1"/>
              </a:solidFill>
              <a:effectLst/>
              <a:latin typeface="+mn-lt"/>
              <a:ea typeface="+mn-ea"/>
              <a:cs typeface="+mn-cs"/>
            </a:rPr>
            <a:t>これまでは、合併に伴う公共施設の統廃合等の整備・除却事業には、交付税算入率の高い合併特例債等を最大限に活用しながら、据置期間をなくし早期に償還を行うことで、普通交付税の合併算定替縮減後を見据えた将来負担の軽減を図ってきたが、令和２年度以降は、これまでの取組により合併特例債償還金が減少していくことが予想されており、人件費及び物件費の削減も併せ、将来的な歳出増を抑えるべく、慎重かつ計画的に財政運営を進めていく。</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126456</xdr:rowOff>
    </xdr:from>
    <xdr:to>
      <xdr:col>23</xdr:col>
      <xdr:colOff>133350</xdr:colOff>
      <xdr:row>66</xdr:row>
      <xdr:rowOff>92891</xdr:rowOff>
    </xdr:to>
    <xdr:cxnSp macro="">
      <xdr:nvCxnSpPr>
        <xdr:cNvPr id="134" name="直線コネクタ 133"/>
        <xdr:cNvCxnSpPr/>
      </xdr:nvCxnSpPr>
      <xdr:spPr>
        <a:xfrm>
          <a:off x="4114800" y="11270706"/>
          <a:ext cx="8382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118654</xdr:rowOff>
    </xdr:from>
    <xdr:to>
      <xdr:col>19</xdr:col>
      <xdr:colOff>133350</xdr:colOff>
      <xdr:row>65</xdr:row>
      <xdr:rowOff>126456</xdr:rowOff>
    </xdr:to>
    <xdr:cxnSp macro="">
      <xdr:nvCxnSpPr>
        <xdr:cNvPr id="137" name="直線コネクタ 136"/>
        <xdr:cNvCxnSpPr/>
      </xdr:nvCxnSpPr>
      <xdr:spPr>
        <a:xfrm>
          <a:off x="3225800" y="1109145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33944</xdr:rowOff>
    </xdr:from>
    <xdr:ext cx="736600" cy="259045"/>
    <xdr:sp macro="" textlink="">
      <xdr:nvSpPr>
        <xdr:cNvPr id="139" name="テキスト ボックス 138"/>
        <xdr:cNvSpPr txBox="1"/>
      </xdr:nvSpPr>
      <xdr:spPr>
        <a:xfrm>
          <a:off x="3733800" y="104923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8346</xdr:rowOff>
    </xdr:from>
    <xdr:to>
      <xdr:col>15</xdr:col>
      <xdr:colOff>82550</xdr:colOff>
      <xdr:row>64</xdr:row>
      <xdr:rowOff>118654</xdr:rowOff>
    </xdr:to>
    <xdr:cxnSp macro="">
      <xdr:nvCxnSpPr>
        <xdr:cNvPr id="140" name="直線コネクタ 139"/>
        <xdr:cNvCxnSpPr/>
      </xdr:nvCxnSpPr>
      <xdr:spPr>
        <a:xfrm>
          <a:off x="2336800" y="10981146"/>
          <a:ext cx="889000" cy="11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158206</xdr:rowOff>
    </xdr:from>
    <xdr:to>
      <xdr:col>11</xdr:col>
      <xdr:colOff>31750</xdr:colOff>
      <xdr:row>64</xdr:row>
      <xdr:rowOff>8346</xdr:rowOff>
    </xdr:to>
    <xdr:cxnSp macro="">
      <xdr:nvCxnSpPr>
        <xdr:cNvPr id="143" name="直線コネクタ 142"/>
        <xdr:cNvCxnSpPr/>
      </xdr:nvCxnSpPr>
      <xdr:spPr>
        <a:xfrm>
          <a:off x="1447800" y="10788106"/>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42091</xdr:rowOff>
    </xdr:from>
    <xdr:to>
      <xdr:col>23</xdr:col>
      <xdr:colOff>184150</xdr:colOff>
      <xdr:row>66</xdr:row>
      <xdr:rowOff>143691</xdr:rowOff>
    </xdr:to>
    <xdr:sp macro="" textlink="">
      <xdr:nvSpPr>
        <xdr:cNvPr id="153" name="楕円 152"/>
        <xdr:cNvSpPr/>
      </xdr:nvSpPr>
      <xdr:spPr>
        <a:xfrm>
          <a:off x="4902200" y="113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109418</xdr:rowOff>
    </xdr:from>
    <xdr:ext cx="762000" cy="259045"/>
    <xdr:sp macro="" textlink="">
      <xdr:nvSpPr>
        <xdr:cNvPr id="154" name="財政構造の弾力性該当値テキスト"/>
        <xdr:cNvSpPr txBox="1"/>
      </xdr:nvSpPr>
      <xdr:spPr>
        <a:xfrm>
          <a:off x="5041900" y="1125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75656</xdr:rowOff>
    </xdr:from>
    <xdr:to>
      <xdr:col>19</xdr:col>
      <xdr:colOff>184150</xdr:colOff>
      <xdr:row>66</xdr:row>
      <xdr:rowOff>5806</xdr:rowOff>
    </xdr:to>
    <xdr:sp macro="" textlink="">
      <xdr:nvSpPr>
        <xdr:cNvPr id="155" name="楕円 154"/>
        <xdr:cNvSpPr/>
      </xdr:nvSpPr>
      <xdr:spPr>
        <a:xfrm>
          <a:off x="4064000" y="1121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162033</xdr:rowOff>
    </xdr:from>
    <xdr:ext cx="736600" cy="259045"/>
    <xdr:sp macro="" textlink="">
      <xdr:nvSpPr>
        <xdr:cNvPr id="156" name="テキスト ボックス 155"/>
        <xdr:cNvSpPr txBox="1"/>
      </xdr:nvSpPr>
      <xdr:spPr>
        <a:xfrm>
          <a:off x="3733800" y="1130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67854</xdr:rowOff>
    </xdr:from>
    <xdr:to>
      <xdr:col>15</xdr:col>
      <xdr:colOff>133350</xdr:colOff>
      <xdr:row>64</xdr:row>
      <xdr:rowOff>169454</xdr:rowOff>
    </xdr:to>
    <xdr:sp macro="" textlink="">
      <xdr:nvSpPr>
        <xdr:cNvPr id="157" name="楕円 156"/>
        <xdr:cNvSpPr/>
      </xdr:nvSpPr>
      <xdr:spPr>
        <a:xfrm>
          <a:off x="3175000" y="1104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154231</xdr:rowOff>
    </xdr:from>
    <xdr:ext cx="762000" cy="259045"/>
    <xdr:sp macro="" textlink="">
      <xdr:nvSpPr>
        <xdr:cNvPr id="158" name="テキスト ボックス 157"/>
        <xdr:cNvSpPr txBox="1"/>
      </xdr:nvSpPr>
      <xdr:spPr>
        <a:xfrm>
          <a:off x="2844800" y="11127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128996</xdr:rowOff>
    </xdr:from>
    <xdr:to>
      <xdr:col>11</xdr:col>
      <xdr:colOff>82550</xdr:colOff>
      <xdr:row>64</xdr:row>
      <xdr:rowOff>59146</xdr:rowOff>
    </xdr:to>
    <xdr:sp macro="" textlink="">
      <xdr:nvSpPr>
        <xdr:cNvPr id="159" name="楕円 158"/>
        <xdr:cNvSpPr/>
      </xdr:nvSpPr>
      <xdr:spPr>
        <a:xfrm>
          <a:off x="2286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43923</xdr:rowOff>
    </xdr:from>
    <xdr:ext cx="762000" cy="259045"/>
    <xdr:sp macro="" textlink="">
      <xdr:nvSpPr>
        <xdr:cNvPr id="160" name="テキスト ボックス 159"/>
        <xdr:cNvSpPr txBox="1"/>
      </xdr:nvSpPr>
      <xdr:spPr>
        <a:xfrm>
          <a:off x="1955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107406</xdr:rowOff>
    </xdr:from>
    <xdr:to>
      <xdr:col>7</xdr:col>
      <xdr:colOff>31750</xdr:colOff>
      <xdr:row>63</xdr:row>
      <xdr:rowOff>37556</xdr:rowOff>
    </xdr:to>
    <xdr:sp macro="" textlink="">
      <xdr:nvSpPr>
        <xdr:cNvPr id="161" name="楕円 160"/>
        <xdr:cNvSpPr/>
      </xdr:nvSpPr>
      <xdr:spPr>
        <a:xfrm>
          <a:off x="1397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22333</xdr:rowOff>
    </xdr:from>
    <xdr:ext cx="762000" cy="259045"/>
    <xdr:sp macro="" textlink="">
      <xdr:nvSpPr>
        <xdr:cNvPr id="162" name="テキスト ボックス 161"/>
        <xdr:cNvSpPr txBox="1"/>
      </xdr:nvSpPr>
      <xdr:spPr>
        <a:xfrm>
          <a:off x="1066800" y="10823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[154,519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lang="ja-JP" altLang="ja-JP" sz="1000">
              <a:solidFill>
                <a:schemeClr val="dk1"/>
              </a:solidFill>
              <a:effectLst/>
              <a:latin typeface="+mn-lt"/>
              <a:ea typeface="+mn-ea"/>
              <a:cs typeface="+mn-cs"/>
            </a:rPr>
            <a:t>類似団体平均を上回り、全国平均、県内平均も大きく上回っている。合併特例債を活用し用途廃止施設等の計画的な除却を行っており、物件費の増加傾向が続いている。なお、定員適正化計画に基づく採用の抑制や事務事業の効率化による人件費及び物件費の削減は引き続き進めており、今後も経常的な経費の抑制にとともに、指定管理者制度の導入をはじめ、民間で実施可能な部分について外部委託を導入するなど、削減に向けた取組は継続して進めていく。</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140608</xdr:rowOff>
    </xdr:from>
    <xdr:to>
      <xdr:col>23</xdr:col>
      <xdr:colOff>133350</xdr:colOff>
      <xdr:row>84</xdr:row>
      <xdr:rowOff>5517</xdr:rowOff>
    </xdr:to>
    <xdr:cxnSp macro="">
      <xdr:nvCxnSpPr>
        <xdr:cNvPr id="195" name="直線コネクタ 194"/>
        <xdr:cNvCxnSpPr/>
      </xdr:nvCxnSpPr>
      <xdr:spPr>
        <a:xfrm>
          <a:off x="4114800" y="14370958"/>
          <a:ext cx="838200" cy="36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30094</xdr:rowOff>
    </xdr:from>
    <xdr:ext cx="762000" cy="259045"/>
    <xdr:sp macro="" textlink="">
      <xdr:nvSpPr>
        <xdr:cNvPr id="196" name="人件費・物件費等の状況平均値テキスト"/>
        <xdr:cNvSpPr txBox="1"/>
      </xdr:nvSpPr>
      <xdr:spPr>
        <a:xfrm>
          <a:off x="5041900" y="1408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89337</xdr:rowOff>
    </xdr:from>
    <xdr:to>
      <xdr:col>19</xdr:col>
      <xdr:colOff>133350</xdr:colOff>
      <xdr:row>83</xdr:row>
      <xdr:rowOff>140608</xdr:rowOff>
    </xdr:to>
    <xdr:cxnSp macro="">
      <xdr:nvCxnSpPr>
        <xdr:cNvPr id="198" name="直線コネクタ 197"/>
        <xdr:cNvCxnSpPr/>
      </xdr:nvCxnSpPr>
      <xdr:spPr>
        <a:xfrm>
          <a:off x="3225800" y="14319687"/>
          <a:ext cx="889000" cy="51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84371</xdr:rowOff>
    </xdr:from>
    <xdr:ext cx="736600" cy="259045"/>
    <xdr:sp macro="" textlink="">
      <xdr:nvSpPr>
        <xdr:cNvPr id="200" name="テキスト ボックス 199"/>
        <xdr:cNvSpPr txBox="1"/>
      </xdr:nvSpPr>
      <xdr:spPr>
        <a:xfrm>
          <a:off x="3733800" y="13971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2257</xdr:rowOff>
    </xdr:from>
    <xdr:to>
      <xdr:col>15</xdr:col>
      <xdr:colOff>82550</xdr:colOff>
      <xdr:row>83</xdr:row>
      <xdr:rowOff>89337</xdr:rowOff>
    </xdr:to>
    <xdr:cxnSp macro="">
      <xdr:nvCxnSpPr>
        <xdr:cNvPr id="201" name="直線コネクタ 200"/>
        <xdr:cNvCxnSpPr/>
      </xdr:nvCxnSpPr>
      <xdr:spPr>
        <a:xfrm>
          <a:off x="2336800" y="14232607"/>
          <a:ext cx="889000" cy="8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78484</xdr:rowOff>
    </xdr:from>
    <xdr:ext cx="762000" cy="259045"/>
    <xdr:sp macro="" textlink="">
      <xdr:nvSpPr>
        <xdr:cNvPr id="203" name="テキスト ボックス 202"/>
        <xdr:cNvSpPr txBox="1"/>
      </xdr:nvSpPr>
      <xdr:spPr>
        <a:xfrm>
          <a:off x="2844800" y="1396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2257</xdr:rowOff>
    </xdr:from>
    <xdr:to>
      <xdr:col>11</xdr:col>
      <xdr:colOff>31750</xdr:colOff>
      <xdr:row>83</xdr:row>
      <xdr:rowOff>32920</xdr:rowOff>
    </xdr:to>
    <xdr:cxnSp macro="">
      <xdr:nvCxnSpPr>
        <xdr:cNvPr id="204" name="直線コネクタ 203"/>
        <xdr:cNvCxnSpPr/>
      </xdr:nvCxnSpPr>
      <xdr:spPr>
        <a:xfrm flipV="1">
          <a:off x="1447800" y="14232607"/>
          <a:ext cx="889000" cy="30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36468</xdr:rowOff>
    </xdr:from>
    <xdr:ext cx="762000" cy="259045"/>
    <xdr:sp macro="" textlink="">
      <xdr:nvSpPr>
        <xdr:cNvPr id="206" name="テキスト ボックス 205"/>
        <xdr:cNvSpPr txBox="1"/>
      </xdr:nvSpPr>
      <xdr:spPr>
        <a:xfrm>
          <a:off x="1955800" y="13923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126167</xdr:rowOff>
    </xdr:from>
    <xdr:to>
      <xdr:col>23</xdr:col>
      <xdr:colOff>184150</xdr:colOff>
      <xdr:row>84</xdr:row>
      <xdr:rowOff>56317</xdr:rowOff>
    </xdr:to>
    <xdr:sp macro="" textlink="">
      <xdr:nvSpPr>
        <xdr:cNvPr id="214" name="楕円 213"/>
        <xdr:cNvSpPr/>
      </xdr:nvSpPr>
      <xdr:spPr>
        <a:xfrm>
          <a:off x="4902200" y="1435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98244</xdr:rowOff>
    </xdr:from>
    <xdr:ext cx="762000" cy="259045"/>
    <xdr:sp macro="" textlink="">
      <xdr:nvSpPr>
        <xdr:cNvPr id="215" name="人件費・物件費等の状況該当値テキスト"/>
        <xdr:cNvSpPr txBox="1"/>
      </xdr:nvSpPr>
      <xdr:spPr>
        <a:xfrm>
          <a:off x="5041900" y="14328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89808</xdr:rowOff>
    </xdr:from>
    <xdr:to>
      <xdr:col>19</xdr:col>
      <xdr:colOff>184150</xdr:colOff>
      <xdr:row>84</xdr:row>
      <xdr:rowOff>19958</xdr:rowOff>
    </xdr:to>
    <xdr:sp macro="" textlink="">
      <xdr:nvSpPr>
        <xdr:cNvPr id="216" name="楕円 215"/>
        <xdr:cNvSpPr/>
      </xdr:nvSpPr>
      <xdr:spPr>
        <a:xfrm>
          <a:off x="4064000" y="14320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4735</xdr:rowOff>
    </xdr:from>
    <xdr:ext cx="736600" cy="259045"/>
    <xdr:sp macro="" textlink="">
      <xdr:nvSpPr>
        <xdr:cNvPr id="217" name="テキスト ボックス 216"/>
        <xdr:cNvSpPr txBox="1"/>
      </xdr:nvSpPr>
      <xdr:spPr>
        <a:xfrm>
          <a:off x="3733800" y="14406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38537</xdr:rowOff>
    </xdr:from>
    <xdr:to>
      <xdr:col>15</xdr:col>
      <xdr:colOff>133350</xdr:colOff>
      <xdr:row>83</xdr:row>
      <xdr:rowOff>140137</xdr:rowOff>
    </xdr:to>
    <xdr:sp macro="" textlink="">
      <xdr:nvSpPr>
        <xdr:cNvPr id="218" name="楕円 217"/>
        <xdr:cNvSpPr/>
      </xdr:nvSpPr>
      <xdr:spPr>
        <a:xfrm>
          <a:off x="3175000" y="1426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124914</xdr:rowOff>
    </xdr:from>
    <xdr:ext cx="762000" cy="259045"/>
    <xdr:sp macro="" textlink="">
      <xdr:nvSpPr>
        <xdr:cNvPr id="219" name="テキスト ボックス 218"/>
        <xdr:cNvSpPr txBox="1"/>
      </xdr:nvSpPr>
      <xdr:spPr>
        <a:xfrm>
          <a:off x="2844800" y="14355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122907</xdr:rowOff>
    </xdr:from>
    <xdr:to>
      <xdr:col>11</xdr:col>
      <xdr:colOff>82550</xdr:colOff>
      <xdr:row>83</xdr:row>
      <xdr:rowOff>53057</xdr:rowOff>
    </xdr:to>
    <xdr:sp macro="" textlink="">
      <xdr:nvSpPr>
        <xdr:cNvPr id="220" name="楕円 219"/>
        <xdr:cNvSpPr/>
      </xdr:nvSpPr>
      <xdr:spPr>
        <a:xfrm>
          <a:off x="2286000" y="1418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37834</xdr:rowOff>
    </xdr:from>
    <xdr:ext cx="762000" cy="259045"/>
    <xdr:sp macro="" textlink="">
      <xdr:nvSpPr>
        <xdr:cNvPr id="221" name="テキスト ボックス 220"/>
        <xdr:cNvSpPr txBox="1"/>
      </xdr:nvSpPr>
      <xdr:spPr>
        <a:xfrm>
          <a:off x="1955800" y="1426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153570</xdr:rowOff>
    </xdr:from>
    <xdr:to>
      <xdr:col>7</xdr:col>
      <xdr:colOff>31750</xdr:colOff>
      <xdr:row>83</xdr:row>
      <xdr:rowOff>83720</xdr:rowOff>
    </xdr:to>
    <xdr:sp macro="" textlink="">
      <xdr:nvSpPr>
        <xdr:cNvPr id="222" name="楕円 221"/>
        <xdr:cNvSpPr/>
      </xdr:nvSpPr>
      <xdr:spPr>
        <a:xfrm>
          <a:off x="1397000" y="1421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93897</xdr:rowOff>
    </xdr:from>
    <xdr:ext cx="762000" cy="259045"/>
    <xdr:sp macro="" textlink="">
      <xdr:nvSpPr>
        <xdr:cNvPr id="223" name="テキスト ボックス 222"/>
        <xdr:cNvSpPr txBox="1"/>
      </xdr:nvSpPr>
      <xdr:spPr>
        <a:xfrm>
          <a:off x="1066800" y="139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前年度と比較すると０．３ポイント上昇している。類似団体平均との比較では０．４ポイント、全国市平均との比較では１．２ポイント下回っている。今後も国の基準に準じて、給与制度及び給与水準の適正化に努める。 </a:t>
          </a:r>
          <a:r>
            <a:rPr lang="en-US" altLang="ja-JP" sz="1000">
              <a:solidFill>
                <a:schemeClr val="dk1"/>
              </a:solidFill>
              <a:effectLst/>
              <a:latin typeface="+mn-lt"/>
              <a:ea typeface="+mn-ea"/>
              <a:cs typeface="+mn-cs"/>
            </a:rPr>
            <a:t> </a:t>
          </a:r>
          <a:endParaRPr lang="ja-JP" altLang="ja-JP" sz="11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100693</xdr:rowOff>
    </xdr:from>
    <xdr:to>
      <xdr:col>81</xdr:col>
      <xdr:colOff>44450</xdr:colOff>
      <xdr:row>85</xdr:row>
      <xdr:rowOff>152400</xdr:rowOff>
    </xdr:to>
    <xdr:cxnSp macro="">
      <xdr:nvCxnSpPr>
        <xdr:cNvPr id="259" name="直線コネクタ 258"/>
        <xdr:cNvCxnSpPr/>
      </xdr:nvCxnSpPr>
      <xdr:spPr>
        <a:xfrm>
          <a:off x="16179800" y="14673943"/>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142620</xdr:rowOff>
    </xdr:from>
    <xdr:ext cx="762000" cy="259045"/>
    <xdr:sp macro="" textlink="">
      <xdr:nvSpPr>
        <xdr:cNvPr id="260" name="給与水準   （国との比較）平均値テキスト"/>
        <xdr:cNvSpPr txBox="1"/>
      </xdr:nvSpPr>
      <xdr:spPr>
        <a:xfrm>
          <a:off x="17106900" y="14715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168729</xdr:rowOff>
    </xdr:from>
    <xdr:to>
      <xdr:col>77</xdr:col>
      <xdr:colOff>44450</xdr:colOff>
      <xdr:row>85</xdr:row>
      <xdr:rowOff>100693</xdr:rowOff>
    </xdr:to>
    <xdr:cxnSp macro="">
      <xdr:nvCxnSpPr>
        <xdr:cNvPr id="262" name="直線コネクタ 261"/>
        <xdr:cNvCxnSpPr/>
      </xdr:nvCxnSpPr>
      <xdr:spPr>
        <a:xfrm>
          <a:off x="15290800" y="145705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64" name="テキスト ボックス 263"/>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168729</xdr:rowOff>
    </xdr:from>
    <xdr:to>
      <xdr:col>72</xdr:col>
      <xdr:colOff>203200</xdr:colOff>
      <xdr:row>85</xdr:row>
      <xdr:rowOff>14514</xdr:rowOff>
    </xdr:to>
    <xdr:cxnSp macro="">
      <xdr:nvCxnSpPr>
        <xdr:cNvPr id="265" name="直線コネクタ 264"/>
        <xdr:cNvCxnSpPr/>
      </xdr:nvCxnSpPr>
      <xdr:spPr>
        <a:xfrm flipV="1">
          <a:off x="14401800" y="145705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50998</xdr:rowOff>
    </xdr:from>
    <xdr:ext cx="762000" cy="259045"/>
    <xdr:sp macro="" textlink="">
      <xdr:nvSpPr>
        <xdr:cNvPr id="267" name="テキスト ボックス 266"/>
        <xdr:cNvSpPr txBox="1"/>
      </xdr:nvSpPr>
      <xdr:spPr>
        <a:xfrm>
          <a:off x="14909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14514</xdr:rowOff>
    </xdr:from>
    <xdr:to>
      <xdr:col>68</xdr:col>
      <xdr:colOff>152400</xdr:colOff>
      <xdr:row>85</xdr:row>
      <xdr:rowOff>117929</xdr:rowOff>
    </xdr:to>
    <xdr:cxnSp macro="">
      <xdr:nvCxnSpPr>
        <xdr:cNvPr id="268" name="直線コネクタ 267"/>
        <xdr:cNvCxnSpPr/>
      </xdr:nvCxnSpPr>
      <xdr:spPr>
        <a:xfrm flipV="1">
          <a:off x="13512800" y="1458776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85470</xdr:rowOff>
    </xdr:from>
    <xdr:ext cx="762000" cy="259045"/>
    <xdr:sp macro="" textlink="">
      <xdr:nvSpPr>
        <xdr:cNvPr id="270" name="テキスト ボックス 269"/>
        <xdr:cNvSpPr txBox="1"/>
      </xdr:nvSpPr>
      <xdr:spPr>
        <a:xfrm>
          <a:off x="14020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119941</xdr:rowOff>
    </xdr:from>
    <xdr:ext cx="762000" cy="259045"/>
    <xdr:sp macro="" textlink="">
      <xdr:nvSpPr>
        <xdr:cNvPr id="272" name="テキスト ボックス 271"/>
        <xdr:cNvSpPr txBox="1"/>
      </xdr:nvSpPr>
      <xdr:spPr>
        <a:xfrm>
          <a:off x="13131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9"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80" name="楕円 279"/>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81" name="テキスト ボックス 280"/>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117929</xdr:rowOff>
    </xdr:from>
    <xdr:to>
      <xdr:col>73</xdr:col>
      <xdr:colOff>44450</xdr:colOff>
      <xdr:row>85</xdr:row>
      <xdr:rowOff>48079</xdr:rowOff>
    </xdr:to>
    <xdr:sp macro="" textlink="">
      <xdr:nvSpPr>
        <xdr:cNvPr id="282" name="楕円 281"/>
        <xdr:cNvSpPr/>
      </xdr:nvSpPr>
      <xdr:spPr>
        <a:xfrm>
          <a:off x="15240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58256</xdr:rowOff>
    </xdr:from>
    <xdr:ext cx="762000" cy="259045"/>
    <xdr:sp macro="" textlink="">
      <xdr:nvSpPr>
        <xdr:cNvPr id="283" name="テキスト ボックス 282"/>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135164</xdr:rowOff>
    </xdr:from>
    <xdr:to>
      <xdr:col>68</xdr:col>
      <xdr:colOff>203200</xdr:colOff>
      <xdr:row>85</xdr:row>
      <xdr:rowOff>65314</xdr:rowOff>
    </xdr:to>
    <xdr:sp macro="" textlink="">
      <xdr:nvSpPr>
        <xdr:cNvPr id="284" name="楕円 283"/>
        <xdr:cNvSpPr/>
      </xdr:nvSpPr>
      <xdr:spPr>
        <a:xfrm>
          <a:off x="14351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75491</xdr:rowOff>
    </xdr:from>
    <xdr:ext cx="762000" cy="259045"/>
    <xdr:sp macro="" textlink="">
      <xdr:nvSpPr>
        <xdr:cNvPr id="285" name="テキスト ボックス 284"/>
        <xdr:cNvSpPr txBox="1"/>
      </xdr:nvSpPr>
      <xdr:spPr>
        <a:xfrm>
          <a:off x="14020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67129</xdr:rowOff>
    </xdr:from>
    <xdr:to>
      <xdr:col>64</xdr:col>
      <xdr:colOff>152400</xdr:colOff>
      <xdr:row>85</xdr:row>
      <xdr:rowOff>168729</xdr:rowOff>
    </xdr:to>
    <xdr:sp macro="" textlink="">
      <xdr:nvSpPr>
        <xdr:cNvPr id="286" name="楕円 285"/>
        <xdr:cNvSpPr/>
      </xdr:nvSpPr>
      <xdr:spPr>
        <a:xfrm>
          <a:off x="134620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7456</xdr:rowOff>
    </xdr:from>
    <xdr:ext cx="762000" cy="259045"/>
    <xdr:sp macro="" textlink="">
      <xdr:nvSpPr>
        <xdr:cNvPr id="287" name="テキスト ボックス 286"/>
        <xdr:cNvSpPr txBox="1"/>
      </xdr:nvSpPr>
      <xdr:spPr>
        <a:xfrm>
          <a:off x="13131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改善傾向にあったが、平成２９年度以降上昇しており、依然として類似団体及び全国平均を大きく上回っている。 </a:t>
          </a:r>
        </a:p>
        <a:p>
          <a:r>
            <a:rPr lang="ja-JP" altLang="ja-JP" sz="1000">
              <a:solidFill>
                <a:schemeClr val="dk1"/>
              </a:solidFill>
              <a:effectLst/>
              <a:latin typeface="+mn-lt"/>
              <a:ea typeface="+mn-ea"/>
              <a:cs typeface="+mn-cs"/>
            </a:rPr>
            <a:t>定員適正化計画に基づき計画的な職員数の削減を実施してきたが、総体的に年齢構成等を考慮すれば、人員数にのみ着目した単純な整理・削減は限界になりつつある。また、令和３年度予定されている国民体育大会への対応を含め、臨時的ではあるものの対応体制の構築は課題となっている。今後はＩＣＴを活用した業務の見直しも視野に行政組織を再構築するとともに、定員適正化計画の見直しなど、抜本的な対策を講じていく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124883</xdr:rowOff>
    </xdr:from>
    <xdr:to>
      <xdr:col>81</xdr:col>
      <xdr:colOff>44450</xdr:colOff>
      <xdr:row>62</xdr:row>
      <xdr:rowOff>137523</xdr:rowOff>
    </xdr:to>
    <xdr:cxnSp macro="">
      <xdr:nvCxnSpPr>
        <xdr:cNvPr id="324" name="直線コネクタ 323"/>
        <xdr:cNvCxnSpPr/>
      </xdr:nvCxnSpPr>
      <xdr:spPr>
        <a:xfrm>
          <a:off x="16179800" y="10754783"/>
          <a:ext cx="8382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42592</xdr:rowOff>
    </xdr:from>
    <xdr:ext cx="762000" cy="259045"/>
    <xdr:sp macro="" textlink="">
      <xdr:nvSpPr>
        <xdr:cNvPr id="325" name="定員管理の状況平均値テキスト"/>
        <xdr:cNvSpPr txBox="1"/>
      </xdr:nvSpPr>
      <xdr:spPr>
        <a:xfrm>
          <a:off x="17106900" y="10329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114542</xdr:rowOff>
    </xdr:from>
    <xdr:to>
      <xdr:col>77</xdr:col>
      <xdr:colOff>44450</xdr:colOff>
      <xdr:row>62</xdr:row>
      <xdr:rowOff>124883</xdr:rowOff>
    </xdr:to>
    <xdr:cxnSp macro="">
      <xdr:nvCxnSpPr>
        <xdr:cNvPr id="327" name="直線コネクタ 326"/>
        <xdr:cNvCxnSpPr/>
      </xdr:nvCxnSpPr>
      <xdr:spPr>
        <a:xfrm>
          <a:off x="15290800" y="10744442"/>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133246</xdr:rowOff>
    </xdr:from>
    <xdr:ext cx="736600" cy="259045"/>
    <xdr:sp macro="" textlink="">
      <xdr:nvSpPr>
        <xdr:cNvPr id="329" name="テキスト ボックス 328"/>
        <xdr:cNvSpPr txBox="1"/>
      </xdr:nvSpPr>
      <xdr:spPr>
        <a:xfrm>
          <a:off x="15798800" y="102487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113393</xdr:rowOff>
    </xdr:from>
    <xdr:to>
      <xdr:col>72</xdr:col>
      <xdr:colOff>203200</xdr:colOff>
      <xdr:row>62</xdr:row>
      <xdr:rowOff>114542</xdr:rowOff>
    </xdr:to>
    <xdr:cxnSp macro="">
      <xdr:nvCxnSpPr>
        <xdr:cNvPr id="330" name="直線コネクタ 329"/>
        <xdr:cNvCxnSpPr/>
      </xdr:nvCxnSpPr>
      <xdr:spPr>
        <a:xfrm>
          <a:off x="14401800" y="10743293"/>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140140</xdr:rowOff>
    </xdr:from>
    <xdr:ext cx="762000" cy="259045"/>
    <xdr:sp macro="" textlink="">
      <xdr:nvSpPr>
        <xdr:cNvPr id="332" name="テキスト ボックス 331"/>
        <xdr:cNvSpPr txBox="1"/>
      </xdr:nvSpPr>
      <xdr:spPr>
        <a:xfrm>
          <a:off x="14909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113393</xdr:rowOff>
    </xdr:from>
    <xdr:to>
      <xdr:col>68</xdr:col>
      <xdr:colOff>152400</xdr:colOff>
      <xdr:row>62</xdr:row>
      <xdr:rowOff>139821</xdr:rowOff>
    </xdr:to>
    <xdr:cxnSp macro="">
      <xdr:nvCxnSpPr>
        <xdr:cNvPr id="333" name="直線コネクタ 332"/>
        <xdr:cNvCxnSpPr/>
      </xdr:nvCxnSpPr>
      <xdr:spPr>
        <a:xfrm flipV="1">
          <a:off x="13512800" y="10743293"/>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134395</xdr:rowOff>
    </xdr:from>
    <xdr:ext cx="762000" cy="259045"/>
    <xdr:sp macro="" textlink="">
      <xdr:nvSpPr>
        <xdr:cNvPr id="335" name="テキスト ボックス 334"/>
        <xdr:cNvSpPr txBox="1"/>
      </xdr:nvSpPr>
      <xdr:spPr>
        <a:xfrm>
          <a:off x="14020800" y="10249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105669</xdr:rowOff>
    </xdr:from>
    <xdr:ext cx="762000" cy="259045"/>
    <xdr:sp macro="" textlink="">
      <xdr:nvSpPr>
        <xdr:cNvPr id="337" name="テキスト ボックス 336"/>
        <xdr:cNvSpPr txBox="1"/>
      </xdr:nvSpPr>
      <xdr:spPr>
        <a:xfrm>
          <a:off x="13131800" y="1022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43" name="楕円 342"/>
        <xdr:cNvSpPr/>
      </xdr:nvSpPr>
      <xdr:spPr>
        <a:xfrm>
          <a:off x="16967200" y="107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58800</xdr:rowOff>
    </xdr:from>
    <xdr:ext cx="762000" cy="259045"/>
    <xdr:sp macro="" textlink="">
      <xdr:nvSpPr>
        <xdr:cNvPr id="344" name="定員管理の状況該当値テキスト"/>
        <xdr:cNvSpPr txBox="1"/>
      </xdr:nvSpPr>
      <xdr:spPr>
        <a:xfrm>
          <a:off x="17106900" y="10688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74083</xdr:rowOff>
    </xdr:from>
    <xdr:to>
      <xdr:col>77</xdr:col>
      <xdr:colOff>95250</xdr:colOff>
      <xdr:row>63</xdr:row>
      <xdr:rowOff>4233</xdr:rowOff>
    </xdr:to>
    <xdr:sp macro="" textlink="">
      <xdr:nvSpPr>
        <xdr:cNvPr id="345" name="楕円 344"/>
        <xdr:cNvSpPr/>
      </xdr:nvSpPr>
      <xdr:spPr>
        <a:xfrm>
          <a:off x="16129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160460</xdr:rowOff>
    </xdr:from>
    <xdr:ext cx="736600" cy="259045"/>
    <xdr:sp macro="" textlink="">
      <xdr:nvSpPr>
        <xdr:cNvPr id="346" name="テキスト ボックス 345"/>
        <xdr:cNvSpPr txBox="1"/>
      </xdr:nvSpPr>
      <xdr:spPr>
        <a:xfrm>
          <a:off x="15798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63742</xdr:rowOff>
    </xdr:from>
    <xdr:to>
      <xdr:col>73</xdr:col>
      <xdr:colOff>44450</xdr:colOff>
      <xdr:row>62</xdr:row>
      <xdr:rowOff>165342</xdr:rowOff>
    </xdr:to>
    <xdr:sp macro="" textlink="">
      <xdr:nvSpPr>
        <xdr:cNvPr id="347" name="楕円 346"/>
        <xdr:cNvSpPr/>
      </xdr:nvSpPr>
      <xdr:spPr>
        <a:xfrm>
          <a:off x="15240000" y="1069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150119</xdr:rowOff>
    </xdr:from>
    <xdr:ext cx="762000" cy="259045"/>
    <xdr:sp macro="" textlink="">
      <xdr:nvSpPr>
        <xdr:cNvPr id="348" name="テキスト ボックス 347"/>
        <xdr:cNvSpPr txBox="1"/>
      </xdr:nvSpPr>
      <xdr:spPr>
        <a:xfrm>
          <a:off x="14909800" y="1078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62593</xdr:rowOff>
    </xdr:from>
    <xdr:to>
      <xdr:col>68</xdr:col>
      <xdr:colOff>203200</xdr:colOff>
      <xdr:row>62</xdr:row>
      <xdr:rowOff>164193</xdr:rowOff>
    </xdr:to>
    <xdr:sp macro="" textlink="">
      <xdr:nvSpPr>
        <xdr:cNvPr id="349" name="楕円 348"/>
        <xdr:cNvSpPr/>
      </xdr:nvSpPr>
      <xdr:spPr>
        <a:xfrm>
          <a:off x="14351000" y="1069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148970</xdr:rowOff>
    </xdr:from>
    <xdr:ext cx="762000" cy="259045"/>
    <xdr:sp macro="" textlink="">
      <xdr:nvSpPr>
        <xdr:cNvPr id="350" name="テキスト ボックス 349"/>
        <xdr:cNvSpPr txBox="1"/>
      </xdr:nvSpPr>
      <xdr:spPr>
        <a:xfrm>
          <a:off x="14020800" y="10778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89021</xdr:rowOff>
    </xdr:from>
    <xdr:to>
      <xdr:col>64</xdr:col>
      <xdr:colOff>152400</xdr:colOff>
      <xdr:row>63</xdr:row>
      <xdr:rowOff>19171</xdr:rowOff>
    </xdr:to>
    <xdr:sp macro="" textlink="">
      <xdr:nvSpPr>
        <xdr:cNvPr id="351" name="楕円 350"/>
        <xdr:cNvSpPr/>
      </xdr:nvSpPr>
      <xdr:spPr>
        <a:xfrm>
          <a:off x="13462000" y="1071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3948</xdr:rowOff>
    </xdr:from>
    <xdr:ext cx="762000" cy="259045"/>
    <xdr:sp macro="" textlink="">
      <xdr:nvSpPr>
        <xdr:cNvPr id="352" name="テキスト ボックス 351"/>
        <xdr:cNvSpPr txBox="1"/>
      </xdr:nvSpPr>
      <xdr:spPr>
        <a:xfrm>
          <a:off x="13131800" y="10805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前年度と比較すると０．３％上昇しており、類似団体平均を３．６％上回っている。比較的交付税算入率の高い合併特例債の増加ではあるものの、元利償還金が増加したこと、分母となる標準財政規模が減少したことが要因となっている。 </a:t>
          </a:r>
        </a:p>
        <a:p>
          <a:r>
            <a:rPr lang="ja-JP" altLang="ja-JP" sz="900">
              <a:solidFill>
                <a:schemeClr val="dk1"/>
              </a:solidFill>
              <a:effectLst/>
              <a:latin typeface="+mn-lt"/>
              <a:ea typeface="+mn-ea"/>
              <a:cs typeface="+mn-cs"/>
            </a:rPr>
            <a:t>新市建設計画に基づき、合併特例債を活用して施設整備等を実施したことに加え、合併特例債の償還方法の見直しにより、据置期間をなくしたことによる償還元金の増加が要因である。</a:t>
          </a:r>
        </a:p>
        <a:p>
          <a:r>
            <a:rPr lang="ja-JP" altLang="ja-JP" sz="900">
              <a:solidFill>
                <a:schemeClr val="dk1"/>
              </a:solidFill>
              <a:effectLst/>
              <a:latin typeface="+mn-lt"/>
              <a:ea typeface="+mn-ea"/>
              <a:cs typeface="+mn-cs"/>
            </a:rPr>
            <a:t>施設整備や老朽化施設の除却のピークは過ぎており、令和２年度以降減少していく見込みであるが、今後は長寿命化や集約化の事業が想定される。引き続き市債の発行を可能な限り抑制しつつ、計画的な償還計画により、将来的な公債費負担の軽減に努めることが求められ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14817</xdr:rowOff>
    </xdr:from>
    <xdr:to>
      <xdr:col>81</xdr:col>
      <xdr:colOff>44450</xdr:colOff>
      <xdr:row>43</xdr:row>
      <xdr:rowOff>49288</xdr:rowOff>
    </xdr:to>
    <xdr:cxnSp macro="">
      <xdr:nvCxnSpPr>
        <xdr:cNvPr id="388" name="直線コネクタ 387"/>
        <xdr:cNvCxnSpPr/>
      </xdr:nvCxnSpPr>
      <xdr:spPr>
        <a:xfrm>
          <a:off x="16179800" y="7387167"/>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140305</xdr:rowOff>
    </xdr:from>
    <xdr:to>
      <xdr:col>77</xdr:col>
      <xdr:colOff>44450</xdr:colOff>
      <xdr:row>43</xdr:row>
      <xdr:rowOff>14817</xdr:rowOff>
    </xdr:to>
    <xdr:cxnSp macro="">
      <xdr:nvCxnSpPr>
        <xdr:cNvPr id="391" name="直線コネクタ 390"/>
        <xdr:cNvCxnSpPr/>
      </xdr:nvCxnSpPr>
      <xdr:spPr>
        <a:xfrm>
          <a:off x="15290800" y="7341205"/>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71362</xdr:rowOff>
    </xdr:from>
    <xdr:to>
      <xdr:col>72</xdr:col>
      <xdr:colOff>203200</xdr:colOff>
      <xdr:row>42</xdr:row>
      <xdr:rowOff>140305</xdr:rowOff>
    </xdr:to>
    <xdr:cxnSp macro="">
      <xdr:nvCxnSpPr>
        <xdr:cNvPr id="394" name="直線コネクタ 393"/>
        <xdr:cNvCxnSpPr/>
      </xdr:nvCxnSpPr>
      <xdr:spPr>
        <a:xfrm>
          <a:off x="14401800" y="7272262"/>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25400</xdr:rowOff>
    </xdr:from>
    <xdr:to>
      <xdr:col>68</xdr:col>
      <xdr:colOff>152400</xdr:colOff>
      <xdr:row>42</xdr:row>
      <xdr:rowOff>71362</xdr:rowOff>
    </xdr:to>
    <xdr:cxnSp macro="">
      <xdr:nvCxnSpPr>
        <xdr:cNvPr id="397" name="直線コネクタ 396"/>
        <xdr:cNvCxnSpPr/>
      </xdr:nvCxnSpPr>
      <xdr:spPr>
        <a:xfrm>
          <a:off x="13512800" y="7226300"/>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9" name="テキスト ボックス 398"/>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169938</xdr:rowOff>
    </xdr:from>
    <xdr:to>
      <xdr:col>81</xdr:col>
      <xdr:colOff>95250</xdr:colOff>
      <xdr:row>43</xdr:row>
      <xdr:rowOff>100088</xdr:rowOff>
    </xdr:to>
    <xdr:sp macro="" textlink="">
      <xdr:nvSpPr>
        <xdr:cNvPr id="407" name="楕円 406"/>
        <xdr:cNvSpPr/>
      </xdr:nvSpPr>
      <xdr:spPr>
        <a:xfrm>
          <a:off x="169672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142015</xdr:rowOff>
    </xdr:from>
    <xdr:ext cx="762000" cy="259045"/>
    <xdr:sp macro="" textlink="">
      <xdr:nvSpPr>
        <xdr:cNvPr id="408" name="公債費負担の状況該当値テキスト"/>
        <xdr:cNvSpPr txBox="1"/>
      </xdr:nvSpPr>
      <xdr:spPr>
        <a:xfrm>
          <a:off x="17106900" y="7342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135467</xdr:rowOff>
    </xdr:from>
    <xdr:to>
      <xdr:col>77</xdr:col>
      <xdr:colOff>95250</xdr:colOff>
      <xdr:row>43</xdr:row>
      <xdr:rowOff>65617</xdr:rowOff>
    </xdr:to>
    <xdr:sp macro="" textlink="">
      <xdr:nvSpPr>
        <xdr:cNvPr id="409" name="楕円 408"/>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50394</xdr:rowOff>
    </xdr:from>
    <xdr:ext cx="736600" cy="259045"/>
    <xdr:sp macro="" textlink="">
      <xdr:nvSpPr>
        <xdr:cNvPr id="410" name="テキスト ボックス 409"/>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89505</xdr:rowOff>
    </xdr:from>
    <xdr:to>
      <xdr:col>73</xdr:col>
      <xdr:colOff>44450</xdr:colOff>
      <xdr:row>43</xdr:row>
      <xdr:rowOff>19655</xdr:rowOff>
    </xdr:to>
    <xdr:sp macro="" textlink="">
      <xdr:nvSpPr>
        <xdr:cNvPr id="411" name="楕円 410"/>
        <xdr:cNvSpPr/>
      </xdr:nvSpPr>
      <xdr:spPr>
        <a:xfrm>
          <a:off x="15240000" y="729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4432</xdr:rowOff>
    </xdr:from>
    <xdr:ext cx="762000" cy="259045"/>
    <xdr:sp macro="" textlink="">
      <xdr:nvSpPr>
        <xdr:cNvPr id="412" name="テキスト ボックス 411"/>
        <xdr:cNvSpPr txBox="1"/>
      </xdr:nvSpPr>
      <xdr:spPr>
        <a:xfrm>
          <a:off x="14909800" y="7376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20562</xdr:rowOff>
    </xdr:from>
    <xdr:to>
      <xdr:col>68</xdr:col>
      <xdr:colOff>203200</xdr:colOff>
      <xdr:row>42</xdr:row>
      <xdr:rowOff>122162</xdr:rowOff>
    </xdr:to>
    <xdr:sp macro="" textlink="">
      <xdr:nvSpPr>
        <xdr:cNvPr id="413" name="楕円 412"/>
        <xdr:cNvSpPr/>
      </xdr:nvSpPr>
      <xdr:spPr>
        <a:xfrm>
          <a:off x="14351000" y="722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106939</xdr:rowOff>
    </xdr:from>
    <xdr:ext cx="762000" cy="259045"/>
    <xdr:sp macro="" textlink="">
      <xdr:nvSpPr>
        <xdr:cNvPr id="414" name="テキスト ボックス 413"/>
        <xdr:cNvSpPr txBox="1"/>
      </xdr:nvSpPr>
      <xdr:spPr>
        <a:xfrm>
          <a:off x="14020800" y="7307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415" name="楕円 414"/>
        <xdr:cNvSpPr/>
      </xdr:nvSpPr>
      <xdr:spPr>
        <a:xfrm>
          <a:off x="13462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416" name="テキスト ボックス 415"/>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baseline="0">
              <a:solidFill>
                <a:schemeClr val="dk1"/>
              </a:solidFill>
              <a:effectLst/>
              <a:latin typeface="+mn-lt"/>
              <a:ea typeface="+mn-ea"/>
              <a:cs typeface="+mn-cs"/>
            </a:rPr>
            <a:t>前年度と比較して１．３％低下したものの、類似団体平均を１８．１％上回っている。</a:t>
          </a:r>
        </a:p>
        <a:p>
          <a:r>
            <a:rPr lang="ja-JP" altLang="ja-JP" sz="1000" baseline="0">
              <a:solidFill>
                <a:schemeClr val="dk1"/>
              </a:solidFill>
              <a:effectLst/>
              <a:latin typeface="+mn-lt"/>
              <a:ea typeface="+mn-ea"/>
              <a:cs typeface="+mn-cs"/>
            </a:rPr>
            <a:t>財政調整基金残高の減少などにより充当可能財源等は減少しているが、地方債残高の減少も継続しているため、差引の将来負担額が減少し、将来負担比率は低下した。類似団体平均を上回っていることについては、新市建設計画に基づき、合併特例債を活用して積極的に施設整備等を実施してきたため、地方債残高が類似団体と比較して大きいことが主な要因と推定される。市債発行の抑制に努めるとともに、適切な償還計画により、慎重に財政運営を行っていく必要がある。</a:t>
          </a:r>
          <a:endParaRPr lang="ja-JP" altLang="ja-JP" sz="1100" baseline="0">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41124</xdr:rowOff>
    </xdr:from>
    <xdr:to>
      <xdr:col>81</xdr:col>
      <xdr:colOff>44450</xdr:colOff>
      <xdr:row>16</xdr:row>
      <xdr:rowOff>56062</xdr:rowOff>
    </xdr:to>
    <xdr:cxnSp macro="">
      <xdr:nvCxnSpPr>
        <xdr:cNvPr id="452" name="直線コネクタ 451"/>
        <xdr:cNvCxnSpPr/>
      </xdr:nvCxnSpPr>
      <xdr:spPr>
        <a:xfrm flipV="1">
          <a:off x="16179800" y="2784324"/>
          <a:ext cx="838200" cy="1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141773</xdr:rowOff>
    </xdr:from>
    <xdr:ext cx="762000" cy="259045"/>
    <xdr:sp macro="" textlink="">
      <xdr:nvSpPr>
        <xdr:cNvPr id="453" name="将来負担の状況平均値テキスト"/>
        <xdr:cNvSpPr txBox="1"/>
      </xdr:nvSpPr>
      <xdr:spPr>
        <a:xfrm>
          <a:off x="17106900" y="23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56062</xdr:rowOff>
    </xdr:from>
    <xdr:to>
      <xdr:col>77</xdr:col>
      <xdr:colOff>44450</xdr:colOff>
      <xdr:row>16</xdr:row>
      <xdr:rowOff>122706</xdr:rowOff>
    </xdr:to>
    <xdr:cxnSp macro="">
      <xdr:nvCxnSpPr>
        <xdr:cNvPr id="455" name="直線コネクタ 454"/>
        <xdr:cNvCxnSpPr/>
      </xdr:nvCxnSpPr>
      <xdr:spPr>
        <a:xfrm flipV="1">
          <a:off x="15290800" y="2799262"/>
          <a:ext cx="889000" cy="66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7" name="テキスト ボックス 456"/>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100874</xdr:rowOff>
    </xdr:from>
    <xdr:to>
      <xdr:col>72</xdr:col>
      <xdr:colOff>203200</xdr:colOff>
      <xdr:row>16</xdr:row>
      <xdr:rowOff>122706</xdr:rowOff>
    </xdr:to>
    <xdr:cxnSp macro="">
      <xdr:nvCxnSpPr>
        <xdr:cNvPr id="458" name="直線コネクタ 457"/>
        <xdr:cNvCxnSpPr/>
      </xdr:nvCxnSpPr>
      <xdr:spPr>
        <a:xfrm>
          <a:off x="14401800" y="2844074"/>
          <a:ext cx="8890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60" name="テキスト ボックス 459"/>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100874</xdr:rowOff>
    </xdr:from>
    <xdr:to>
      <xdr:col>68</xdr:col>
      <xdr:colOff>152400</xdr:colOff>
      <xdr:row>17</xdr:row>
      <xdr:rowOff>44329</xdr:rowOff>
    </xdr:to>
    <xdr:cxnSp macro="">
      <xdr:nvCxnSpPr>
        <xdr:cNvPr id="461" name="直線コネクタ 460"/>
        <xdr:cNvCxnSpPr/>
      </xdr:nvCxnSpPr>
      <xdr:spPr>
        <a:xfrm flipV="1">
          <a:off x="13512800" y="2844074"/>
          <a:ext cx="889000" cy="1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2" name="フローチャート: 判断 461"/>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3" name="テキスト ボックス 462"/>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4" name="フローチャート: 判断 463"/>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5" name="テキスト ボックス 464"/>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161774</xdr:rowOff>
    </xdr:from>
    <xdr:to>
      <xdr:col>81</xdr:col>
      <xdr:colOff>95250</xdr:colOff>
      <xdr:row>16</xdr:row>
      <xdr:rowOff>91924</xdr:rowOff>
    </xdr:to>
    <xdr:sp macro="" textlink="">
      <xdr:nvSpPr>
        <xdr:cNvPr id="471" name="楕円 470"/>
        <xdr:cNvSpPr/>
      </xdr:nvSpPr>
      <xdr:spPr>
        <a:xfrm>
          <a:off x="16967200" y="273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133851</xdr:rowOff>
    </xdr:from>
    <xdr:ext cx="762000" cy="259045"/>
    <xdr:sp macro="" textlink="">
      <xdr:nvSpPr>
        <xdr:cNvPr id="472" name="将来負担の状況該当値テキスト"/>
        <xdr:cNvSpPr txBox="1"/>
      </xdr:nvSpPr>
      <xdr:spPr>
        <a:xfrm>
          <a:off x="17106900" y="270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5262</xdr:rowOff>
    </xdr:from>
    <xdr:to>
      <xdr:col>77</xdr:col>
      <xdr:colOff>95250</xdr:colOff>
      <xdr:row>16</xdr:row>
      <xdr:rowOff>106862</xdr:rowOff>
    </xdr:to>
    <xdr:sp macro="" textlink="">
      <xdr:nvSpPr>
        <xdr:cNvPr id="473" name="楕円 472"/>
        <xdr:cNvSpPr/>
      </xdr:nvSpPr>
      <xdr:spPr>
        <a:xfrm>
          <a:off x="16129000" y="274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91639</xdr:rowOff>
    </xdr:from>
    <xdr:ext cx="736600" cy="259045"/>
    <xdr:sp macro="" textlink="">
      <xdr:nvSpPr>
        <xdr:cNvPr id="474" name="テキスト ボックス 473"/>
        <xdr:cNvSpPr txBox="1"/>
      </xdr:nvSpPr>
      <xdr:spPr>
        <a:xfrm>
          <a:off x="15798800" y="2834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71906</xdr:rowOff>
    </xdr:from>
    <xdr:to>
      <xdr:col>73</xdr:col>
      <xdr:colOff>44450</xdr:colOff>
      <xdr:row>17</xdr:row>
      <xdr:rowOff>2056</xdr:rowOff>
    </xdr:to>
    <xdr:sp macro="" textlink="">
      <xdr:nvSpPr>
        <xdr:cNvPr id="475" name="楕円 474"/>
        <xdr:cNvSpPr/>
      </xdr:nvSpPr>
      <xdr:spPr>
        <a:xfrm>
          <a:off x="15240000" y="281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158283</xdr:rowOff>
    </xdr:from>
    <xdr:ext cx="762000" cy="259045"/>
    <xdr:sp macro="" textlink="">
      <xdr:nvSpPr>
        <xdr:cNvPr id="476" name="テキスト ボックス 475"/>
        <xdr:cNvSpPr txBox="1"/>
      </xdr:nvSpPr>
      <xdr:spPr>
        <a:xfrm>
          <a:off x="14909800" y="290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50074</xdr:rowOff>
    </xdr:from>
    <xdr:to>
      <xdr:col>68</xdr:col>
      <xdr:colOff>203200</xdr:colOff>
      <xdr:row>16</xdr:row>
      <xdr:rowOff>151674</xdr:rowOff>
    </xdr:to>
    <xdr:sp macro="" textlink="">
      <xdr:nvSpPr>
        <xdr:cNvPr id="477" name="楕円 476"/>
        <xdr:cNvSpPr/>
      </xdr:nvSpPr>
      <xdr:spPr>
        <a:xfrm>
          <a:off x="14351000" y="2793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136451</xdr:rowOff>
    </xdr:from>
    <xdr:ext cx="762000" cy="259045"/>
    <xdr:sp macro="" textlink="">
      <xdr:nvSpPr>
        <xdr:cNvPr id="478" name="テキスト ボックス 477"/>
        <xdr:cNvSpPr txBox="1"/>
      </xdr:nvSpPr>
      <xdr:spPr>
        <a:xfrm>
          <a:off x="14020800" y="2879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164979</xdr:rowOff>
    </xdr:from>
    <xdr:to>
      <xdr:col>64</xdr:col>
      <xdr:colOff>152400</xdr:colOff>
      <xdr:row>17</xdr:row>
      <xdr:rowOff>95129</xdr:rowOff>
    </xdr:to>
    <xdr:sp macro="" textlink="">
      <xdr:nvSpPr>
        <xdr:cNvPr id="479" name="楕円 478"/>
        <xdr:cNvSpPr/>
      </xdr:nvSpPr>
      <xdr:spPr>
        <a:xfrm>
          <a:off x="13462000" y="290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79906</xdr:rowOff>
    </xdr:from>
    <xdr:ext cx="762000" cy="259045"/>
    <xdr:sp macro="" textlink="">
      <xdr:nvSpPr>
        <xdr:cNvPr id="480" name="テキスト ボックス 479"/>
        <xdr:cNvSpPr txBox="1"/>
      </xdr:nvSpPr>
      <xdr:spPr>
        <a:xfrm>
          <a:off x="13131800" y="2994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49,295
48,881
178.95
26,387,100
25,861,173
522,209
16,466,264
26,613,820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900">
              <a:solidFill>
                <a:schemeClr val="dk1"/>
              </a:solidFill>
              <a:effectLst/>
              <a:latin typeface="+mn-lt"/>
              <a:ea typeface="+mn-ea"/>
              <a:cs typeface="+mn-cs"/>
            </a:rPr>
            <a:t>類似団体との比較においては、人件費に係る経常収支比率は同程度となっている。しかしながら消防業務やし尿処理業務など一部事務組合等で行っているため、一部事務組合の人件費分に充てる負担金や、公営企業会計の人件費に充てる繰出金といった人件費に準ずる費用を合計した場合の人口一人当たり歳出決算額は類似団体平均を大きく上回っている。 </a:t>
          </a:r>
        </a:p>
        <a:p>
          <a:r>
            <a:rPr lang="ja-JP" altLang="ja-JP" sz="900">
              <a:solidFill>
                <a:schemeClr val="dk1"/>
              </a:solidFill>
              <a:effectLst/>
              <a:latin typeface="+mn-lt"/>
              <a:ea typeface="+mn-ea"/>
              <a:cs typeface="+mn-cs"/>
            </a:rPr>
            <a:t>定員適正化計画に基づき職員削減を進めており、人件費は減少傾向にあるが、その減少幅は縮小傾向にあるため、抜本的な対策が必要な段階に差しかかっている。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81280</xdr:rowOff>
    </xdr:from>
    <xdr:to>
      <xdr:col>24</xdr:col>
      <xdr:colOff>25400</xdr:colOff>
      <xdr:row>36</xdr:row>
      <xdr:rowOff>81280</xdr:rowOff>
    </xdr:to>
    <xdr:cxnSp macro="">
      <xdr:nvCxnSpPr>
        <xdr:cNvPr id="66" name="直線コネクタ 65"/>
        <xdr:cNvCxnSpPr/>
      </xdr:nvCxnSpPr>
      <xdr:spPr>
        <a:xfrm>
          <a:off x="3987800" y="62534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33037</xdr:rowOff>
    </xdr:from>
    <xdr:ext cx="762000" cy="259045"/>
    <xdr:sp macro="" textlink="">
      <xdr:nvSpPr>
        <xdr:cNvPr id="67" name="人件費平均値テキスト"/>
        <xdr:cNvSpPr txBox="1"/>
      </xdr:nvSpPr>
      <xdr:spPr>
        <a:xfrm>
          <a:off x="4914900" y="6205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81280</xdr:rowOff>
    </xdr:from>
    <xdr:to>
      <xdr:col>19</xdr:col>
      <xdr:colOff>187325</xdr:colOff>
      <xdr:row>36</xdr:row>
      <xdr:rowOff>81280</xdr:rowOff>
    </xdr:to>
    <xdr:cxnSp macro="">
      <xdr:nvCxnSpPr>
        <xdr:cNvPr id="69" name="直線コネクタ 68"/>
        <xdr:cNvCxnSpPr/>
      </xdr:nvCxnSpPr>
      <xdr:spPr>
        <a:xfrm>
          <a:off x="3098800" y="6253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66040</xdr:rowOff>
    </xdr:from>
    <xdr:to>
      <xdr:col>15</xdr:col>
      <xdr:colOff>98425</xdr:colOff>
      <xdr:row>36</xdr:row>
      <xdr:rowOff>81280</xdr:rowOff>
    </xdr:to>
    <xdr:cxnSp macro="">
      <xdr:nvCxnSpPr>
        <xdr:cNvPr id="72" name="直線コネクタ 71"/>
        <xdr:cNvCxnSpPr/>
      </xdr:nvCxnSpPr>
      <xdr:spPr>
        <a:xfrm>
          <a:off x="2209800" y="62382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139717</xdr:rowOff>
    </xdr:from>
    <xdr:ext cx="762000" cy="259045"/>
    <xdr:sp macro="" textlink="">
      <xdr:nvSpPr>
        <xdr:cNvPr id="74" name="テキスト ボックス 73"/>
        <xdr:cNvSpPr txBox="1"/>
      </xdr:nvSpPr>
      <xdr:spPr>
        <a:xfrm>
          <a:off x="2717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66040</xdr:rowOff>
    </xdr:from>
    <xdr:to>
      <xdr:col>11</xdr:col>
      <xdr:colOff>9525</xdr:colOff>
      <xdr:row>36</xdr:row>
      <xdr:rowOff>88900</xdr:rowOff>
    </xdr:to>
    <xdr:cxnSp macro="">
      <xdr:nvCxnSpPr>
        <xdr:cNvPr id="75" name="直線コネクタ 74"/>
        <xdr:cNvCxnSpPr/>
      </xdr:nvCxnSpPr>
      <xdr:spPr>
        <a:xfrm flipV="1">
          <a:off x="1320800" y="62382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147337</xdr:rowOff>
    </xdr:from>
    <xdr:ext cx="762000" cy="259045"/>
    <xdr:sp macro="" textlink="">
      <xdr:nvSpPr>
        <xdr:cNvPr id="77" name="テキスト ボックス 76"/>
        <xdr:cNvSpPr txBox="1"/>
      </xdr:nvSpPr>
      <xdr:spPr>
        <a:xfrm>
          <a:off x="1828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147337</xdr:rowOff>
    </xdr:from>
    <xdr:ext cx="762000" cy="259045"/>
    <xdr:sp macro="" textlink="">
      <xdr:nvSpPr>
        <xdr:cNvPr id="79" name="テキスト ボックス 78"/>
        <xdr:cNvSpPr txBox="1"/>
      </xdr:nvSpPr>
      <xdr:spPr>
        <a:xfrm>
          <a:off x="939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30480</xdr:rowOff>
    </xdr:from>
    <xdr:to>
      <xdr:col>24</xdr:col>
      <xdr:colOff>76200</xdr:colOff>
      <xdr:row>36</xdr:row>
      <xdr:rowOff>132080</xdr:rowOff>
    </xdr:to>
    <xdr:sp macro="" textlink="">
      <xdr:nvSpPr>
        <xdr:cNvPr id="85" name="楕円 84"/>
        <xdr:cNvSpPr/>
      </xdr:nvSpPr>
      <xdr:spPr>
        <a:xfrm>
          <a:off x="4775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47007</xdr:rowOff>
    </xdr:from>
    <xdr:ext cx="762000" cy="259045"/>
    <xdr:sp macro="" textlink="">
      <xdr:nvSpPr>
        <xdr:cNvPr id="86" name="人件費該当値テキスト"/>
        <xdr:cNvSpPr txBox="1"/>
      </xdr:nvSpPr>
      <xdr:spPr>
        <a:xfrm>
          <a:off x="4914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30480</xdr:rowOff>
    </xdr:from>
    <xdr:to>
      <xdr:col>20</xdr:col>
      <xdr:colOff>38100</xdr:colOff>
      <xdr:row>36</xdr:row>
      <xdr:rowOff>132080</xdr:rowOff>
    </xdr:to>
    <xdr:sp macro="" textlink="">
      <xdr:nvSpPr>
        <xdr:cNvPr id="87" name="楕円 86"/>
        <xdr:cNvSpPr/>
      </xdr:nvSpPr>
      <xdr:spPr>
        <a:xfrm>
          <a:off x="3937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142257</xdr:rowOff>
    </xdr:from>
    <xdr:ext cx="736600" cy="259045"/>
    <xdr:sp macro="" textlink="">
      <xdr:nvSpPr>
        <xdr:cNvPr id="88" name="テキスト ボックス 87"/>
        <xdr:cNvSpPr txBox="1"/>
      </xdr:nvSpPr>
      <xdr:spPr>
        <a:xfrm>
          <a:off x="3606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30480</xdr:rowOff>
    </xdr:from>
    <xdr:to>
      <xdr:col>15</xdr:col>
      <xdr:colOff>149225</xdr:colOff>
      <xdr:row>36</xdr:row>
      <xdr:rowOff>132080</xdr:rowOff>
    </xdr:to>
    <xdr:sp macro="" textlink="">
      <xdr:nvSpPr>
        <xdr:cNvPr id="89" name="楕円 88"/>
        <xdr:cNvSpPr/>
      </xdr:nvSpPr>
      <xdr:spPr>
        <a:xfrm>
          <a:off x="3048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90" name="テキスト ボックス 89"/>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xdr:rowOff>
    </xdr:from>
    <xdr:to>
      <xdr:col>11</xdr:col>
      <xdr:colOff>60325</xdr:colOff>
      <xdr:row>36</xdr:row>
      <xdr:rowOff>116840</xdr:rowOff>
    </xdr:to>
    <xdr:sp macro="" textlink="">
      <xdr:nvSpPr>
        <xdr:cNvPr id="91" name="楕円 90"/>
        <xdr:cNvSpPr/>
      </xdr:nvSpPr>
      <xdr:spPr>
        <a:xfrm>
          <a:off x="21590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92" name="テキスト ボックス 91"/>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93" name="楕円 92"/>
        <xdr:cNvSpPr/>
      </xdr:nvSpPr>
      <xdr:spPr>
        <a:xfrm>
          <a:off x="1270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149877</xdr:rowOff>
    </xdr:from>
    <xdr:ext cx="762000" cy="259045"/>
    <xdr:sp macro="" textlink="">
      <xdr:nvSpPr>
        <xdr:cNvPr id="94" name="テキスト ボックス 93"/>
        <xdr:cNvSpPr txBox="1"/>
      </xdr:nvSpPr>
      <xdr:spPr>
        <a:xfrm>
          <a:off x="939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物件費に係る経常収支比率は対前年度で０．２％上昇した。類似団体平均を３．６％下回っているが、傾向としては高止まりの状況にあり、類似団体平均との比較では賃金が多い特徴があった。令和２年度以降は、会計年度任用職員への制度移行に伴い、賃金が廃止され、給料や報酬等の人件費となることから、減少していく見込みと予想しているが、施設の統廃合など、行政改革により一層の経費削減に努め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161290</xdr:rowOff>
    </xdr:from>
    <xdr:to>
      <xdr:col>82</xdr:col>
      <xdr:colOff>107950</xdr:colOff>
      <xdr:row>14</xdr:row>
      <xdr:rowOff>8128</xdr:rowOff>
    </xdr:to>
    <xdr:cxnSp macro="">
      <xdr:nvCxnSpPr>
        <xdr:cNvPr id="125" name="直線コネクタ 124"/>
        <xdr:cNvCxnSpPr/>
      </xdr:nvCxnSpPr>
      <xdr:spPr>
        <a:xfrm>
          <a:off x="15671800" y="23901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106426</xdr:rowOff>
    </xdr:from>
    <xdr:to>
      <xdr:col>78</xdr:col>
      <xdr:colOff>69850</xdr:colOff>
      <xdr:row>13</xdr:row>
      <xdr:rowOff>161290</xdr:rowOff>
    </xdr:to>
    <xdr:cxnSp macro="">
      <xdr:nvCxnSpPr>
        <xdr:cNvPr id="128" name="直線コネクタ 127"/>
        <xdr:cNvCxnSpPr/>
      </xdr:nvCxnSpPr>
      <xdr:spPr>
        <a:xfrm>
          <a:off x="14782800" y="233527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106426</xdr:rowOff>
    </xdr:from>
    <xdr:to>
      <xdr:col>73</xdr:col>
      <xdr:colOff>180975</xdr:colOff>
      <xdr:row>13</xdr:row>
      <xdr:rowOff>124714</xdr:rowOff>
    </xdr:to>
    <xdr:cxnSp macro="">
      <xdr:nvCxnSpPr>
        <xdr:cNvPr id="131" name="直線コネクタ 130"/>
        <xdr:cNvCxnSpPr/>
      </xdr:nvCxnSpPr>
      <xdr:spPr>
        <a:xfrm flipV="1">
          <a:off x="13893800" y="233527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115570</xdr:rowOff>
    </xdr:from>
    <xdr:to>
      <xdr:col>69</xdr:col>
      <xdr:colOff>92075</xdr:colOff>
      <xdr:row>13</xdr:row>
      <xdr:rowOff>124714</xdr:rowOff>
    </xdr:to>
    <xdr:cxnSp macro="">
      <xdr:nvCxnSpPr>
        <xdr:cNvPr id="134" name="直線コネクタ 133"/>
        <xdr:cNvCxnSpPr/>
      </xdr:nvCxnSpPr>
      <xdr:spPr>
        <a:xfrm>
          <a:off x="13004800" y="23444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128778</xdr:rowOff>
    </xdr:from>
    <xdr:to>
      <xdr:col>82</xdr:col>
      <xdr:colOff>158750</xdr:colOff>
      <xdr:row>14</xdr:row>
      <xdr:rowOff>58928</xdr:rowOff>
    </xdr:to>
    <xdr:sp macro="" textlink="">
      <xdr:nvSpPr>
        <xdr:cNvPr id="144" name="楕円 143"/>
        <xdr:cNvSpPr/>
      </xdr:nvSpPr>
      <xdr:spPr>
        <a:xfrm>
          <a:off x="16459200" y="235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145305</xdr:rowOff>
    </xdr:from>
    <xdr:ext cx="762000" cy="259045"/>
    <xdr:sp macro="" textlink="">
      <xdr:nvSpPr>
        <xdr:cNvPr id="145" name="物件費該当値テキスト"/>
        <xdr:cNvSpPr txBox="1"/>
      </xdr:nvSpPr>
      <xdr:spPr>
        <a:xfrm>
          <a:off x="16598900" y="220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110490</xdr:rowOff>
    </xdr:from>
    <xdr:to>
      <xdr:col>78</xdr:col>
      <xdr:colOff>120650</xdr:colOff>
      <xdr:row>14</xdr:row>
      <xdr:rowOff>40640</xdr:rowOff>
    </xdr:to>
    <xdr:sp macro="" textlink="">
      <xdr:nvSpPr>
        <xdr:cNvPr id="146" name="楕円 145"/>
        <xdr:cNvSpPr/>
      </xdr:nvSpPr>
      <xdr:spPr>
        <a:xfrm>
          <a:off x="15621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50817</xdr:rowOff>
    </xdr:from>
    <xdr:ext cx="736600" cy="259045"/>
    <xdr:sp macro="" textlink="">
      <xdr:nvSpPr>
        <xdr:cNvPr id="147" name="テキスト ボックス 146"/>
        <xdr:cNvSpPr txBox="1"/>
      </xdr:nvSpPr>
      <xdr:spPr>
        <a:xfrm>
          <a:off x="15290800" y="2108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55626</xdr:rowOff>
    </xdr:from>
    <xdr:to>
      <xdr:col>74</xdr:col>
      <xdr:colOff>31750</xdr:colOff>
      <xdr:row>13</xdr:row>
      <xdr:rowOff>157226</xdr:rowOff>
    </xdr:to>
    <xdr:sp macro="" textlink="">
      <xdr:nvSpPr>
        <xdr:cNvPr id="148" name="楕円 147"/>
        <xdr:cNvSpPr/>
      </xdr:nvSpPr>
      <xdr:spPr>
        <a:xfrm>
          <a:off x="14732000" y="2284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167403</xdr:rowOff>
    </xdr:from>
    <xdr:ext cx="762000" cy="259045"/>
    <xdr:sp macro="" textlink="">
      <xdr:nvSpPr>
        <xdr:cNvPr id="149" name="テキスト ボックス 148"/>
        <xdr:cNvSpPr txBox="1"/>
      </xdr:nvSpPr>
      <xdr:spPr>
        <a:xfrm>
          <a:off x="14401800" y="2053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73914</xdr:rowOff>
    </xdr:from>
    <xdr:to>
      <xdr:col>69</xdr:col>
      <xdr:colOff>142875</xdr:colOff>
      <xdr:row>14</xdr:row>
      <xdr:rowOff>4064</xdr:rowOff>
    </xdr:to>
    <xdr:sp macro="" textlink="">
      <xdr:nvSpPr>
        <xdr:cNvPr id="150" name="楕円 149"/>
        <xdr:cNvSpPr/>
      </xdr:nvSpPr>
      <xdr:spPr>
        <a:xfrm>
          <a:off x="13843000" y="230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14241</xdr:rowOff>
    </xdr:from>
    <xdr:ext cx="762000" cy="259045"/>
    <xdr:sp macro="" textlink="">
      <xdr:nvSpPr>
        <xdr:cNvPr id="151" name="テキスト ボックス 150"/>
        <xdr:cNvSpPr txBox="1"/>
      </xdr:nvSpPr>
      <xdr:spPr>
        <a:xfrm>
          <a:off x="13512800" y="207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64770</xdr:rowOff>
    </xdr:from>
    <xdr:to>
      <xdr:col>65</xdr:col>
      <xdr:colOff>53975</xdr:colOff>
      <xdr:row>13</xdr:row>
      <xdr:rowOff>166370</xdr:rowOff>
    </xdr:to>
    <xdr:sp macro="" textlink="">
      <xdr:nvSpPr>
        <xdr:cNvPr id="152" name="楕円 151"/>
        <xdr:cNvSpPr/>
      </xdr:nvSpPr>
      <xdr:spPr>
        <a:xfrm>
          <a:off x="12954000" y="229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5097</xdr:rowOff>
    </xdr:from>
    <xdr:ext cx="762000" cy="259045"/>
    <xdr:sp macro="" textlink="">
      <xdr:nvSpPr>
        <xdr:cNvPr id="153" name="テキスト ボックス 152"/>
        <xdr:cNvSpPr txBox="1"/>
      </xdr:nvSpPr>
      <xdr:spPr>
        <a:xfrm>
          <a:off x="12623800" y="206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扶助費に係る経常収支比率は、類似団体との比較では３．７％下回っており、対前年度では０．６％上昇している。社会福祉費、生活保護費、児童福祉費における増の要因は、高齢化による給付対象件数の増、制度改正による給付額の増など幅広く、一方向的な傾向として判断することは困難である。今後とも増加することが懸念されるため、引き続き動向を注視していく必要がある。</a:t>
          </a:r>
          <a:endParaRPr lang="ja-JP" altLang="ja-JP" sz="11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130810</xdr:rowOff>
    </xdr:from>
    <xdr:to>
      <xdr:col>24</xdr:col>
      <xdr:colOff>25400</xdr:colOff>
      <xdr:row>54</xdr:row>
      <xdr:rowOff>5080</xdr:rowOff>
    </xdr:to>
    <xdr:cxnSp macro="">
      <xdr:nvCxnSpPr>
        <xdr:cNvPr id="186" name="直線コネクタ 185"/>
        <xdr:cNvCxnSpPr/>
      </xdr:nvCxnSpPr>
      <xdr:spPr>
        <a:xfrm>
          <a:off x="3987800" y="92176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130810</xdr:rowOff>
    </xdr:from>
    <xdr:to>
      <xdr:col>19</xdr:col>
      <xdr:colOff>187325</xdr:colOff>
      <xdr:row>53</xdr:row>
      <xdr:rowOff>138430</xdr:rowOff>
    </xdr:to>
    <xdr:cxnSp macro="">
      <xdr:nvCxnSpPr>
        <xdr:cNvPr id="189" name="直線コネクタ 188"/>
        <xdr:cNvCxnSpPr/>
      </xdr:nvCxnSpPr>
      <xdr:spPr>
        <a:xfrm flipV="1">
          <a:off x="3098800" y="92176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123190</xdr:rowOff>
    </xdr:from>
    <xdr:to>
      <xdr:col>15</xdr:col>
      <xdr:colOff>98425</xdr:colOff>
      <xdr:row>53</xdr:row>
      <xdr:rowOff>138430</xdr:rowOff>
    </xdr:to>
    <xdr:cxnSp macro="">
      <xdr:nvCxnSpPr>
        <xdr:cNvPr id="192" name="直線コネクタ 191"/>
        <xdr:cNvCxnSpPr/>
      </xdr:nvCxnSpPr>
      <xdr:spPr>
        <a:xfrm>
          <a:off x="2209800" y="9210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62230</xdr:rowOff>
    </xdr:from>
    <xdr:to>
      <xdr:col>11</xdr:col>
      <xdr:colOff>9525</xdr:colOff>
      <xdr:row>53</xdr:row>
      <xdr:rowOff>123190</xdr:rowOff>
    </xdr:to>
    <xdr:cxnSp macro="">
      <xdr:nvCxnSpPr>
        <xdr:cNvPr id="195" name="直線コネクタ 194"/>
        <xdr:cNvCxnSpPr/>
      </xdr:nvCxnSpPr>
      <xdr:spPr>
        <a:xfrm>
          <a:off x="1320800" y="914908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125730</xdr:rowOff>
    </xdr:from>
    <xdr:to>
      <xdr:col>24</xdr:col>
      <xdr:colOff>76200</xdr:colOff>
      <xdr:row>54</xdr:row>
      <xdr:rowOff>55880</xdr:rowOff>
    </xdr:to>
    <xdr:sp macro="" textlink="">
      <xdr:nvSpPr>
        <xdr:cNvPr id="205" name="楕円 204"/>
        <xdr:cNvSpPr/>
      </xdr:nvSpPr>
      <xdr:spPr>
        <a:xfrm>
          <a:off x="47752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34307</xdr:rowOff>
    </xdr:from>
    <xdr:ext cx="762000" cy="259045"/>
    <xdr:sp macro="" textlink="">
      <xdr:nvSpPr>
        <xdr:cNvPr id="206" name="扶助費該当値テキスト"/>
        <xdr:cNvSpPr txBox="1"/>
      </xdr:nvSpPr>
      <xdr:spPr>
        <a:xfrm>
          <a:off x="4914900" y="912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80010</xdr:rowOff>
    </xdr:from>
    <xdr:to>
      <xdr:col>20</xdr:col>
      <xdr:colOff>38100</xdr:colOff>
      <xdr:row>54</xdr:row>
      <xdr:rowOff>10160</xdr:rowOff>
    </xdr:to>
    <xdr:sp macro="" textlink="">
      <xdr:nvSpPr>
        <xdr:cNvPr id="207" name="楕円 206"/>
        <xdr:cNvSpPr/>
      </xdr:nvSpPr>
      <xdr:spPr>
        <a:xfrm>
          <a:off x="3937000" y="916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20337</xdr:rowOff>
    </xdr:from>
    <xdr:ext cx="736600" cy="259045"/>
    <xdr:sp macro="" textlink="">
      <xdr:nvSpPr>
        <xdr:cNvPr id="208" name="テキスト ボックス 207"/>
        <xdr:cNvSpPr txBox="1"/>
      </xdr:nvSpPr>
      <xdr:spPr>
        <a:xfrm>
          <a:off x="3606800" y="8935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87630</xdr:rowOff>
    </xdr:from>
    <xdr:to>
      <xdr:col>15</xdr:col>
      <xdr:colOff>149225</xdr:colOff>
      <xdr:row>54</xdr:row>
      <xdr:rowOff>17780</xdr:rowOff>
    </xdr:to>
    <xdr:sp macro="" textlink="">
      <xdr:nvSpPr>
        <xdr:cNvPr id="209" name="楕円 208"/>
        <xdr:cNvSpPr/>
      </xdr:nvSpPr>
      <xdr:spPr>
        <a:xfrm>
          <a:off x="3048000" y="917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27957</xdr:rowOff>
    </xdr:from>
    <xdr:ext cx="762000" cy="259045"/>
    <xdr:sp macro="" textlink="">
      <xdr:nvSpPr>
        <xdr:cNvPr id="210" name="テキスト ボックス 209"/>
        <xdr:cNvSpPr txBox="1"/>
      </xdr:nvSpPr>
      <xdr:spPr>
        <a:xfrm>
          <a:off x="2717800" y="894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72390</xdr:rowOff>
    </xdr:from>
    <xdr:to>
      <xdr:col>11</xdr:col>
      <xdr:colOff>60325</xdr:colOff>
      <xdr:row>54</xdr:row>
      <xdr:rowOff>2540</xdr:rowOff>
    </xdr:to>
    <xdr:sp macro="" textlink="">
      <xdr:nvSpPr>
        <xdr:cNvPr id="211" name="楕円 210"/>
        <xdr:cNvSpPr/>
      </xdr:nvSpPr>
      <xdr:spPr>
        <a:xfrm>
          <a:off x="2159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12717</xdr:rowOff>
    </xdr:from>
    <xdr:ext cx="762000" cy="259045"/>
    <xdr:sp macro="" textlink="">
      <xdr:nvSpPr>
        <xdr:cNvPr id="212" name="テキスト ボックス 211"/>
        <xdr:cNvSpPr txBox="1"/>
      </xdr:nvSpPr>
      <xdr:spPr>
        <a:xfrm>
          <a:off x="1828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11430</xdr:rowOff>
    </xdr:from>
    <xdr:to>
      <xdr:col>6</xdr:col>
      <xdr:colOff>171450</xdr:colOff>
      <xdr:row>53</xdr:row>
      <xdr:rowOff>113030</xdr:rowOff>
    </xdr:to>
    <xdr:sp macro="" textlink="">
      <xdr:nvSpPr>
        <xdr:cNvPr id="213" name="楕円 212"/>
        <xdr:cNvSpPr/>
      </xdr:nvSpPr>
      <xdr:spPr>
        <a:xfrm>
          <a:off x="1270000" y="909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123207</xdr:rowOff>
    </xdr:from>
    <xdr:ext cx="762000" cy="259045"/>
    <xdr:sp macro="" textlink="">
      <xdr:nvSpPr>
        <xdr:cNvPr id="214" name="テキスト ボックス 213"/>
        <xdr:cNvSpPr txBox="1"/>
      </xdr:nvSpPr>
      <xdr:spPr>
        <a:xfrm>
          <a:off x="939800" y="886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その他に係る経常収支比率は類似団体平均を下回っているものの、増加傾向にあり、前年度と比較して０．１％の上昇となっている。</a:t>
          </a:r>
        </a:p>
        <a:p>
          <a:r>
            <a:rPr lang="ja-JP" altLang="ja-JP" sz="1000">
              <a:solidFill>
                <a:schemeClr val="dk1"/>
              </a:solidFill>
              <a:effectLst/>
              <a:latin typeface="+mn-lt"/>
              <a:ea typeface="+mn-ea"/>
              <a:cs typeface="+mn-cs"/>
            </a:rPr>
            <a:t>施設の統廃合を進めているものの、老朽化施設が多く、安全面を考慮すれば維持補修費を大幅に抑制をすることは困難である。また、繰出金については、今後も国民健康保険税収入の減少や介護給付費の伸びなどにより増加が予想されるため、保険税・保険料の適正な賦課徴収と給付適正化の取組を推進していく必要があ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38826</xdr:rowOff>
    </xdr:from>
    <xdr:to>
      <xdr:col>82</xdr:col>
      <xdr:colOff>107950</xdr:colOff>
      <xdr:row>56</xdr:row>
      <xdr:rowOff>45357</xdr:rowOff>
    </xdr:to>
    <xdr:cxnSp macro="">
      <xdr:nvCxnSpPr>
        <xdr:cNvPr id="249" name="直線コネクタ 248"/>
        <xdr:cNvCxnSpPr/>
      </xdr:nvCxnSpPr>
      <xdr:spPr>
        <a:xfrm>
          <a:off x="15671800" y="96400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56</xdr:row>
      <xdr:rowOff>38826</xdr:rowOff>
    </xdr:to>
    <xdr:cxnSp macro="">
      <xdr:nvCxnSpPr>
        <xdr:cNvPr id="252" name="直線コネクタ 251"/>
        <xdr:cNvCxnSpPr/>
      </xdr:nvCxnSpPr>
      <xdr:spPr>
        <a:xfrm>
          <a:off x="14782800" y="961390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158024</xdr:rowOff>
    </xdr:from>
    <xdr:to>
      <xdr:col>73</xdr:col>
      <xdr:colOff>180975</xdr:colOff>
      <xdr:row>56</xdr:row>
      <xdr:rowOff>12700</xdr:rowOff>
    </xdr:to>
    <xdr:cxnSp macro="">
      <xdr:nvCxnSpPr>
        <xdr:cNvPr id="255" name="直線コネクタ 254"/>
        <xdr:cNvCxnSpPr/>
      </xdr:nvCxnSpPr>
      <xdr:spPr>
        <a:xfrm>
          <a:off x="13893800" y="958777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131899</xdr:rowOff>
    </xdr:from>
    <xdr:to>
      <xdr:col>69</xdr:col>
      <xdr:colOff>92075</xdr:colOff>
      <xdr:row>55</xdr:row>
      <xdr:rowOff>158024</xdr:rowOff>
    </xdr:to>
    <xdr:cxnSp macro="">
      <xdr:nvCxnSpPr>
        <xdr:cNvPr id="258" name="直線コネクタ 257"/>
        <xdr:cNvCxnSpPr/>
      </xdr:nvCxnSpPr>
      <xdr:spPr>
        <a:xfrm>
          <a:off x="13004800" y="95616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166007</xdr:rowOff>
    </xdr:from>
    <xdr:to>
      <xdr:col>82</xdr:col>
      <xdr:colOff>158750</xdr:colOff>
      <xdr:row>56</xdr:row>
      <xdr:rowOff>96157</xdr:rowOff>
    </xdr:to>
    <xdr:sp macro="" textlink="">
      <xdr:nvSpPr>
        <xdr:cNvPr id="268" name="楕円 267"/>
        <xdr:cNvSpPr/>
      </xdr:nvSpPr>
      <xdr:spPr>
        <a:xfrm>
          <a:off x="164592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11084</xdr:rowOff>
    </xdr:from>
    <xdr:ext cx="762000" cy="259045"/>
    <xdr:sp macro="" textlink="">
      <xdr:nvSpPr>
        <xdr:cNvPr id="269" name="その他該当値テキスト"/>
        <xdr:cNvSpPr txBox="1"/>
      </xdr:nvSpPr>
      <xdr:spPr>
        <a:xfrm>
          <a:off x="165989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159476</xdr:rowOff>
    </xdr:from>
    <xdr:to>
      <xdr:col>78</xdr:col>
      <xdr:colOff>120650</xdr:colOff>
      <xdr:row>56</xdr:row>
      <xdr:rowOff>89626</xdr:rowOff>
    </xdr:to>
    <xdr:sp macro="" textlink="">
      <xdr:nvSpPr>
        <xdr:cNvPr id="270" name="楕円 269"/>
        <xdr:cNvSpPr/>
      </xdr:nvSpPr>
      <xdr:spPr>
        <a:xfrm>
          <a:off x="15621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99803</xdr:rowOff>
    </xdr:from>
    <xdr:ext cx="736600" cy="259045"/>
    <xdr:sp macro="" textlink="">
      <xdr:nvSpPr>
        <xdr:cNvPr id="271" name="テキスト ボックス 270"/>
        <xdr:cNvSpPr txBox="1"/>
      </xdr:nvSpPr>
      <xdr:spPr>
        <a:xfrm>
          <a:off x="15290800" y="935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133350</xdr:rowOff>
    </xdr:from>
    <xdr:to>
      <xdr:col>74</xdr:col>
      <xdr:colOff>31750</xdr:colOff>
      <xdr:row>56</xdr:row>
      <xdr:rowOff>63500</xdr:rowOff>
    </xdr:to>
    <xdr:sp macro="" textlink="">
      <xdr:nvSpPr>
        <xdr:cNvPr id="272" name="楕円 271"/>
        <xdr:cNvSpPr/>
      </xdr:nvSpPr>
      <xdr:spPr>
        <a:xfrm>
          <a:off x="14732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73677</xdr:rowOff>
    </xdr:from>
    <xdr:ext cx="762000" cy="259045"/>
    <xdr:sp macro="" textlink="">
      <xdr:nvSpPr>
        <xdr:cNvPr id="273" name="テキスト ボックス 272"/>
        <xdr:cNvSpPr txBox="1"/>
      </xdr:nvSpPr>
      <xdr:spPr>
        <a:xfrm>
          <a:off x="14401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107224</xdr:rowOff>
    </xdr:from>
    <xdr:to>
      <xdr:col>69</xdr:col>
      <xdr:colOff>142875</xdr:colOff>
      <xdr:row>56</xdr:row>
      <xdr:rowOff>37374</xdr:rowOff>
    </xdr:to>
    <xdr:sp macro="" textlink="">
      <xdr:nvSpPr>
        <xdr:cNvPr id="274" name="楕円 273"/>
        <xdr:cNvSpPr/>
      </xdr:nvSpPr>
      <xdr:spPr>
        <a:xfrm>
          <a:off x="138430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47551</xdr:rowOff>
    </xdr:from>
    <xdr:ext cx="762000" cy="259045"/>
    <xdr:sp macro="" textlink="">
      <xdr:nvSpPr>
        <xdr:cNvPr id="275" name="テキスト ボックス 274"/>
        <xdr:cNvSpPr txBox="1"/>
      </xdr:nvSpPr>
      <xdr:spPr>
        <a:xfrm>
          <a:off x="13512800" y="93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81099</xdr:rowOff>
    </xdr:from>
    <xdr:to>
      <xdr:col>65</xdr:col>
      <xdr:colOff>53975</xdr:colOff>
      <xdr:row>56</xdr:row>
      <xdr:rowOff>11249</xdr:rowOff>
    </xdr:to>
    <xdr:sp macro="" textlink="">
      <xdr:nvSpPr>
        <xdr:cNvPr id="276" name="楕円 275"/>
        <xdr:cNvSpPr/>
      </xdr:nvSpPr>
      <xdr:spPr>
        <a:xfrm>
          <a:off x="12954000" y="951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21426</xdr:rowOff>
    </xdr:from>
    <xdr:ext cx="762000" cy="259045"/>
    <xdr:sp macro="" textlink="">
      <xdr:nvSpPr>
        <xdr:cNvPr id="277" name="テキスト ボックス 276"/>
        <xdr:cNvSpPr txBox="1"/>
      </xdr:nvSpPr>
      <xdr:spPr>
        <a:xfrm>
          <a:off x="12623800" y="9279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補助費等に係る経常収支比率が類似団体平均を大きく上回っているのは、消防組合や広域連合等を設置し、多くの事務を共同処理しているためである。 また、前年度に比べ０．４％上昇したことについては、そうした組合等への負担金の増額が大きな要因の一つである。</a:t>
          </a:r>
        </a:p>
        <a:p>
          <a:r>
            <a:rPr lang="ja-JP" altLang="ja-JP" sz="1000">
              <a:solidFill>
                <a:schemeClr val="dk1"/>
              </a:solidFill>
              <a:effectLst/>
              <a:latin typeface="+mn-lt"/>
              <a:ea typeface="+mn-ea"/>
              <a:cs typeface="+mn-cs"/>
            </a:rPr>
            <a:t>なお、補助金等については、平成２２年３月に補助金等交付基準を作成し、平成２３年度の補助金から公益性・公平性等の判断基準により適正化を図っている。</a:t>
          </a:r>
          <a:endParaRPr lang="ja-JP" altLang="ja-JP" sz="11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165862</xdr:rowOff>
    </xdr:from>
    <xdr:to>
      <xdr:col>82</xdr:col>
      <xdr:colOff>107950</xdr:colOff>
      <xdr:row>38</xdr:row>
      <xdr:rowOff>12700</xdr:rowOff>
    </xdr:to>
    <xdr:cxnSp macro="">
      <xdr:nvCxnSpPr>
        <xdr:cNvPr id="307" name="直線コネクタ 306"/>
        <xdr:cNvCxnSpPr/>
      </xdr:nvCxnSpPr>
      <xdr:spPr>
        <a:xfrm>
          <a:off x="15671800" y="650951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129286</xdr:rowOff>
    </xdr:from>
    <xdr:to>
      <xdr:col>78</xdr:col>
      <xdr:colOff>69850</xdr:colOff>
      <xdr:row>37</xdr:row>
      <xdr:rowOff>165862</xdr:rowOff>
    </xdr:to>
    <xdr:cxnSp macro="">
      <xdr:nvCxnSpPr>
        <xdr:cNvPr id="310" name="直線コネクタ 309"/>
        <xdr:cNvCxnSpPr/>
      </xdr:nvCxnSpPr>
      <xdr:spPr>
        <a:xfrm>
          <a:off x="14782800" y="64729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110998</xdr:rowOff>
    </xdr:from>
    <xdr:to>
      <xdr:col>73</xdr:col>
      <xdr:colOff>180975</xdr:colOff>
      <xdr:row>37</xdr:row>
      <xdr:rowOff>129286</xdr:rowOff>
    </xdr:to>
    <xdr:cxnSp macro="">
      <xdr:nvCxnSpPr>
        <xdr:cNvPr id="313" name="直線コネクタ 312"/>
        <xdr:cNvCxnSpPr/>
      </xdr:nvCxnSpPr>
      <xdr:spPr>
        <a:xfrm>
          <a:off x="13893800" y="64546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110998</xdr:rowOff>
    </xdr:from>
    <xdr:to>
      <xdr:col>69</xdr:col>
      <xdr:colOff>92075</xdr:colOff>
      <xdr:row>37</xdr:row>
      <xdr:rowOff>147574</xdr:rowOff>
    </xdr:to>
    <xdr:cxnSp macro="">
      <xdr:nvCxnSpPr>
        <xdr:cNvPr id="316" name="直線コネクタ 315"/>
        <xdr:cNvCxnSpPr/>
      </xdr:nvCxnSpPr>
      <xdr:spPr>
        <a:xfrm flipV="1">
          <a:off x="13004800" y="645464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26" name="楕円 325"/>
        <xdr:cNvSpPr/>
      </xdr:nvSpPr>
      <xdr:spPr>
        <a:xfrm>
          <a:off x="164592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105427</xdr:rowOff>
    </xdr:from>
    <xdr:ext cx="762000" cy="259045"/>
    <xdr:sp macro="" textlink="">
      <xdr:nvSpPr>
        <xdr:cNvPr id="327" name="補助費等該当値テキスト"/>
        <xdr:cNvSpPr txBox="1"/>
      </xdr:nvSpPr>
      <xdr:spPr>
        <a:xfrm>
          <a:off x="165989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8" name="楕円 327"/>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9" name="テキスト ボックス 328"/>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78486</xdr:rowOff>
    </xdr:from>
    <xdr:to>
      <xdr:col>74</xdr:col>
      <xdr:colOff>31750</xdr:colOff>
      <xdr:row>38</xdr:row>
      <xdr:rowOff>8636</xdr:rowOff>
    </xdr:to>
    <xdr:sp macro="" textlink="">
      <xdr:nvSpPr>
        <xdr:cNvPr id="330" name="楕円 329"/>
        <xdr:cNvSpPr/>
      </xdr:nvSpPr>
      <xdr:spPr>
        <a:xfrm>
          <a:off x="14732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164863</xdr:rowOff>
    </xdr:from>
    <xdr:ext cx="762000" cy="259045"/>
    <xdr:sp macro="" textlink="">
      <xdr:nvSpPr>
        <xdr:cNvPr id="331" name="テキスト ボックス 330"/>
        <xdr:cNvSpPr txBox="1"/>
      </xdr:nvSpPr>
      <xdr:spPr>
        <a:xfrm>
          <a:off x="14401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60198</xdr:rowOff>
    </xdr:from>
    <xdr:to>
      <xdr:col>69</xdr:col>
      <xdr:colOff>142875</xdr:colOff>
      <xdr:row>37</xdr:row>
      <xdr:rowOff>161798</xdr:rowOff>
    </xdr:to>
    <xdr:sp macro="" textlink="">
      <xdr:nvSpPr>
        <xdr:cNvPr id="332" name="楕円 331"/>
        <xdr:cNvSpPr/>
      </xdr:nvSpPr>
      <xdr:spPr>
        <a:xfrm>
          <a:off x="13843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146575</xdr:rowOff>
    </xdr:from>
    <xdr:ext cx="762000" cy="259045"/>
    <xdr:sp macro="" textlink="">
      <xdr:nvSpPr>
        <xdr:cNvPr id="333" name="テキスト ボックス 332"/>
        <xdr:cNvSpPr txBox="1"/>
      </xdr:nvSpPr>
      <xdr:spPr>
        <a:xfrm>
          <a:off x="13512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34" name="楕円 333"/>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35" name="テキスト ボックス 334"/>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800">
              <a:solidFill>
                <a:schemeClr val="dk1"/>
              </a:solidFill>
              <a:effectLst/>
              <a:latin typeface="+mn-lt"/>
              <a:ea typeface="+mn-ea"/>
              <a:cs typeface="+mn-cs"/>
            </a:rPr>
            <a:t>公債費に係る経常収支比率は、平成２３年度以降継続して類似団体平均を上回り、対前年度で０．７％上昇している。また、公債費に準ずる費用も含めた人口１人当たり決算額についても類似団体平均を上回っている。 </a:t>
          </a:r>
        </a:p>
        <a:p>
          <a:r>
            <a:rPr lang="ja-JP" altLang="ja-JP" sz="800">
              <a:solidFill>
                <a:schemeClr val="dk1"/>
              </a:solidFill>
              <a:effectLst/>
              <a:latin typeface="+mn-lt"/>
              <a:ea typeface="+mn-ea"/>
              <a:cs typeface="+mn-cs"/>
            </a:rPr>
            <a:t>新市建設計画に基づき、合併特例債を活用して施設整備等を実施したことに加え、合併特例債の償還方法の見直しにより、据置期間をなくしたことによる償還元金の増加が要因である。</a:t>
          </a:r>
        </a:p>
        <a:p>
          <a:r>
            <a:rPr lang="ja-JP" altLang="ja-JP" sz="800">
              <a:solidFill>
                <a:schemeClr val="dk1"/>
              </a:solidFill>
              <a:effectLst/>
              <a:latin typeface="+mn-lt"/>
              <a:ea typeface="+mn-ea"/>
              <a:cs typeface="+mn-cs"/>
            </a:rPr>
            <a:t>施設整備や老朽化施設の除却のピークは過ぎており、令和２年度以降減少していく見込みであるが、今後は長寿命化や集約化の事業が想定される。引き続き市債の発行を可能な限り抑制しつつ、計画的な償還計画により、将来的な公債費負担の軽減に努めることが求められる。</a:t>
          </a:r>
          <a:endParaRPr lang="ja-JP" altLang="ja-JP" sz="10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17599</xdr:rowOff>
    </xdr:from>
    <xdr:to>
      <xdr:col>24</xdr:col>
      <xdr:colOff>25400</xdr:colOff>
      <xdr:row>81</xdr:row>
      <xdr:rowOff>63319</xdr:rowOff>
    </xdr:to>
    <xdr:cxnSp macro="">
      <xdr:nvCxnSpPr>
        <xdr:cNvPr id="370" name="直線コネクタ 369"/>
        <xdr:cNvCxnSpPr/>
      </xdr:nvCxnSpPr>
      <xdr:spPr>
        <a:xfrm>
          <a:off x="3987800" y="13905049"/>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1"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80</xdr:row>
      <xdr:rowOff>130266</xdr:rowOff>
    </xdr:from>
    <xdr:to>
      <xdr:col>19</xdr:col>
      <xdr:colOff>187325</xdr:colOff>
      <xdr:row>81</xdr:row>
      <xdr:rowOff>17599</xdr:rowOff>
    </xdr:to>
    <xdr:cxnSp macro="">
      <xdr:nvCxnSpPr>
        <xdr:cNvPr id="373" name="直線コネクタ 372"/>
        <xdr:cNvCxnSpPr/>
      </xdr:nvCxnSpPr>
      <xdr:spPr>
        <a:xfrm>
          <a:off x="3098800" y="1384626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11628</xdr:rowOff>
    </xdr:from>
    <xdr:ext cx="736600" cy="259045"/>
    <xdr:sp macro="" textlink="">
      <xdr:nvSpPr>
        <xdr:cNvPr id="375" name="テキスト ボックス 374"/>
        <xdr:cNvSpPr txBox="1"/>
      </xdr:nvSpPr>
      <xdr:spPr>
        <a:xfrm>
          <a:off x="3606800" y="130418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80</xdr:row>
      <xdr:rowOff>91077</xdr:rowOff>
    </xdr:from>
    <xdr:to>
      <xdr:col>15</xdr:col>
      <xdr:colOff>98425</xdr:colOff>
      <xdr:row>80</xdr:row>
      <xdr:rowOff>130266</xdr:rowOff>
    </xdr:to>
    <xdr:cxnSp macro="">
      <xdr:nvCxnSpPr>
        <xdr:cNvPr id="376" name="直線コネクタ 375"/>
        <xdr:cNvCxnSpPr/>
      </xdr:nvCxnSpPr>
      <xdr:spPr>
        <a:xfrm>
          <a:off x="2209800" y="1380707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78" name="テキスト ボックス 377"/>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92711</xdr:rowOff>
    </xdr:from>
    <xdr:to>
      <xdr:col>11</xdr:col>
      <xdr:colOff>9525</xdr:colOff>
      <xdr:row>80</xdr:row>
      <xdr:rowOff>91077</xdr:rowOff>
    </xdr:to>
    <xdr:cxnSp macro="">
      <xdr:nvCxnSpPr>
        <xdr:cNvPr id="379" name="直線コネクタ 378"/>
        <xdr:cNvCxnSpPr/>
      </xdr:nvCxnSpPr>
      <xdr:spPr>
        <a:xfrm>
          <a:off x="1320800" y="13637261"/>
          <a:ext cx="889000" cy="16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1" name="テキスト ボックス 380"/>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143890</xdr:rowOff>
    </xdr:from>
    <xdr:ext cx="762000" cy="259045"/>
    <xdr:sp macro="" textlink="">
      <xdr:nvSpPr>
        <xdr:cNvPr id="383" name="テキスト ボックス 382"/>
        <xdr:cNvSpPr txBox="1"/>
      </xdr:nvSpPr>
      <xdr:spPr>
        <a:xfrm>
          <a:off x="939800" y="1300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12519</xdr:rowOff>
    </xdr:from>
    <xdr:to>
      <xdr:col>24</xdr:col>
      <xdr:colOff>76200</xdr:colOff>
      <xdr:row>81</xdr:row>
      <xdr:rowOff>114119</xdr:rowOff>
    </xdr:to>
    <xdr:sp macro="" textlink="">
      <xdr:nvSpPr>
        <xdr:cNvPr id="389" name="楕円 388"/>
        <xdr:cNvSpPr/>
      </xdr:nvSpPr>
      <xdr:spPr>
        <a:xfrm>
          <a:off x="4775200" y="1389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92546</xdr:rowOff>
    </xdr:from>
    <xdr:ext cx="762000" cy="259045"/>
    <xdr:sp macro="" textlink="">
      <xdr:nvSpPr>
        <xdr:cNvPr id="390" name="公債費該当値テキスト"/>
        <xdr:cNvSpPr txBox="1"/>
      </xdr:nvSpPr>
      <xdr:spPr>
        <a:xfrm>
          <a:off x="4914900" y="13808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138249</xdr:rowOff>
    </xdr:from>
    <xdr:to>
      <xdr:col>20</xdr:col>
      <xdr:colOff>38100</xdr:colOff>
      <xdr:row>81</xdr:row>
      <xdr:rowOff>68399</xdr:rowOff>
    </xdr:to>
    <xdr:sp macro="" textlink="">
      <xdr:nvSpPr>
        <xdr:cNvPr id="391" name="楕円 390"/>
        <xdr:cNvSpPr/>
      </xdr:nvSpPr>
      <xdr:spPr>
        <a:xfrm>
          <a:off x="3937000" y="13854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53176</xdr:rowOff>
    </xdr:from>
    <xdr:ext cx="736600" cy="259045"/>
    <xdr:sp macro="" textlink="">
      <xdr:nvSpPr>
        <xdr:cNvPr id="392" name="テキスト ボックス 391"/>
        <xdr:cNvSpPr txBox="1"/>
      </xdr:nvSpPr>
      <xdr:spPr>
        <a:xfrm>
          <a:off x="3606800" y="139406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80</xdr:row>
      <xdr:rowOff>79466</xdr:rowOff>
    </xdr:from>
    <xdr:to>
      <xdr:col>15</xdr:col>
      <xdr:colOff>149225</xdr:colOff>
      <xdr:row>81</xdr:row>
      <xdr:rowOff>9616</xdr:rowOff>
    </xdr:to>
    <xdr:sp macro="" textlink="">
      <xdr:nvSpPr>
        <xdr:cNvPr id="393" name="楕円 392"/>
        <xdr:cNvSpPr/>
      </xdr:nvSpPr>
      <xdr:spPr>
        <a:xfrm>
          <a:off x="3048000" y="1379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165843</xdr:rowOff>
    </xdr:from>
    <xdr:ext cx="762000" cy="259045"/>
    <xdr:sp macro="" textlink="">
      <xdr:nvSpPr>
        <xdr:cNvPr id="394" name="テキスト ボックス 393"/>
        <xdr:cNvSpPr txBox="1"/>
      </xdr:nvSpPr>
      <xdr:spPr>
        <a:xfrm>
          <a:off x="2717800" y="1388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40277</xdr:rowOff>
    </xdr:from>
    <xdr:to>
      <xdr:col>11</xdr:col>
      <xdr:colOff>60325</xdr:colOff>
      <xdr:row>80</xdr:row>
      <xdr:rowOff>141877</xdr:rowOff>
    </xdr:to>
    <xdr:sp macro="" textlink="">
      <xdr:nvSpPr>
        <xdr:cNvPr id="395" name="楕円 394"/>
        <xdr:cNvSpPr/>
      </xdr:nvSpPr>
      <xdr:spPr>
        <a:xfrm>
          <a:off x="2159000" y="1375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126654</xdr:rowOff>
    </xdr:from>
    <xdr:ext cx="762000" cy="259045"/>
    <xdr:sp macro="" textlink="">
      <xdr:nvSpPr>
        <xdr:cNvPr id="396" name="テキスト ボックス 395"/>
        <xdr:cNvSpPr txBox="1"/>
      </xdr:nvSpPr>
      <xdr:spPr>
        <a:xfrm>
          <a:off x="1828800" y="13842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41911</xdr:rowOff>
    </xdr:from>
    <xdr:to>
      <xdr:col>6</xdr:col>
      <xdr:colOff>171450</xdr:colOff>
      <xdr:row>79</xdr:row>
      <xdr:rowOff>143511</xdr:rowOff>
    </xdr:to>
    <xdr:sp macro="" textlink="">
      <xdr:nvSpPr>
        <xdr:cNvPr id="397" name="楕円 396"/>
        <xdr:cNvSpPr/>
      </xdr:nvSpPr>
      <xdr:spPr>
        <a:xfrm>
          <a:off x="1270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128288</xdr:rowOff>
    </xdr:from>
    <xdr:ext cx="762000" cy="259045"/>
    <xdr:sp macro="" textlink="">
      <xdr:nvSpPr>
        <xdr:cNvPr id="398" name="テキスト ボックス 397"/>
        <xdr:cNvSpPr txBox="1"/>
      </xdr:nvSpPr>
      <xdr:spPr>
        <a:xfrm>
          <a:off x="939800" y="13672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000">
              <a:solidFill>
                <a:schemeClr val="dk1"/>
              </a:solidFill>
              <a:effectLst/>
              <a:latin typeface="+mn-lt"/>
              <a:ea typeface="+mn-ea"/>
              <a:cs typeface="+mn-cs"/>
            </a:rPr>
            <a:t>公債費以外に係る経常収支比率は類似団体平均を下回っているが、前年度と比較して１．３％の上昇となっている。 </a:t>
          </a:r>
        </a:p>
        <a:p>
          <a:r>
            <a:rPr lang="ja-JP" altLang="ja-JP" sz="1000">
              <a:solidFill>
                <a:schemeClr val="dk1"/>
              </a:solidFill>
              <a:effectLst/>
              <a:latin typeface="+mn-lt"/>
              <a:ea typeface="+mn-ea"/>
              <a:cs typeface="+mn-cs"/>
            </a:rPr>
            <a:t>定員適正化や業務委託の推進による人件費の減少が物件費の増加に直接繋がらないよう慎重に業務の見直しを図るとともに、施設の統廃合・適正管理など行政改革により一層の経費削減に努める必要がある。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113285</xdr:rowOff>
    </xdr:from>
    <xdr:to>
      <xdr:col>82</xdr:col>
      <xdr:colOff>107950</xdr:colOff>
      <xdr:row>77</xdr:row>
      <xdr:rowOff>1270</xdr:rowOff>
    </xdr:to>
    <xdr:cxnSp macro="">
      <xdr:nvCxnSpPr>
        <xdr:cNvPr id="429" name="直線コネクタ 428"/>
        <xdr:cNvCxnSpPr/>
      </xdr:nvCxnSpPr>
      <xdr:spPr>
        <a:xfrm>
          <a:off x="15671800" y="13143485"/>
          <a:ext cx="8382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0" name="公債費以外平均値テキスト"/>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35561</xdr:rowOff>
    </xdr:from>
    <xdr:to>
      <xdr:col>78</xdr:col>
      <xdr:colOff>69850</xdr:colOff>
      <xdr:row>76</xdr:row>
      <xdr:rowOff>113285</xdr:rowOff>
    </xdr:to>
    <xdr:cxnSp macro="">
      <xdr:nvCxnSpPr>
        <xdr:cNvPr id="432" name="直線コネクタ 431"/>
        <xdr:cNvCxnSpPr/>
      </xdr:nvCxnSpPr>
      <xdr:spPr>
        <a:xfrm>
          <a:off x="14782800" y="13065761"/>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34" name="テキスト ボックス 433"/>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76</xdr:row>
      <xdr:rowOff>35561</xdr:rowOff>
    </xdr:to>
    <xdr:cxnSp macro="">
      <xdr:nvCxnSpPr>
        <xdr:cNvPr id="435" name="直線コネクタ 434"/>
        <xdr:cNvCxnSpPr/>
      </xdr:nvCxnSpPr>
      <xdr:spPr>
        <a:xfrm>
          <a:off x="13893800" y="130200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18559</xdr:rowOff>
    </xdr:from>
    <xdr:ext cx="762000" cy="259045"/>
    <xdr:sp macro="" textlink="">
      <xdr:nvSpPr>
        <xdr:cNvPr id="437" name="テキスト ボックス 436"/>
        <xdr:cNvSpPr txBox="1"/>
      </xdr:nvSpPr>
      <xdr:spPr>
        <a:xfrm>
          <a:off x="144018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75</xdr:row>
      <xdr:rowOff>161289</xdr:rowOff>
    </xdr:to>
    <xdr:cxnSp macro="">
      <xdr:nvCxnSpPr>
        <xdr:cNvPr id="438" name="直線コネクタ 437"/>
        <xdr:cNvCxnSpPr/>
      </xdr:nvCxnSpPr>
      <xdr:spPr>
        <a:xfrm>
          <a:off x="13004800" y="130108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148862</xdr:rowOff>
    </xdr:from>
    <xdr:ext cx="762000" cy="259045"/>
    <xdr:sp macro="" textlink="">
      <xdr:nvSpPr>
        <xdr:cNvPr id="440" name="テキスト ボックス 439"/>
        <xdr:cNvSpPr txBox="1"/>
      </xdr:nvSpPr>
      <xdr:spPr>
        <a:xfrm>
          <a:off x="13512800" y="1317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42" name="テキスト ボックス 441"/>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48" name="楕円 447"/>
        <xdr:cNvSpPr/>
      </xdr:nvSpPr>
      <xdr:spPr>
        <a:xfrm>
          <a:off x="16459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138447</xdr:rowOff>
    </xdr:from>
    <xdr:ext cx="762000" cy="259045"/>
    <xdr:sp macro="" textlink="">
      <xdr:nvSpPr>
        <xdr:cNvPr id="449" name="公債費以外該当値テキスト"/>
        <xdr:cNvSpPr txBox="1"/>
      </xdr:nvSpPr>
      <xdr:spPr>
        <a:xfrm>
          <a:off x="16598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62485</xdr:rowOff>
    </xdr:from>
    <xdr:to>
      <xdr:col>78</xdr:col>
      <xdr:colOff>120650</xdr:colOff>
      <xdr:row>76</xdr:row>
      <xdr:rowOff>164085</xdr:rowOff>
    </xdr:to>
    <xdr:sp macro="" textlink="">
      <xdr:nvSpPr>
        <xdr:cNvPr id="450" name="楕円 449"/>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2811</xdr:rowOff>
    </xdr:from>
    <xdr:ext cx="736600" cy="259045"/>
    <xdr:sp macro="" textlink="">
      <xdr:nvSpPr>
        <xdr:cNvPr id="451" name="テキスト ボックス 450"/>
        <xdr:cNvSpPr txBox="1"/>
      </xdr:nvSpPr>
      <xdr:spPr>
        <a:xfrm>
          <a:off x="15290800" y="12861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156211</xdr:rowOff>
    </xdr:from>
    <xdr:to>
      <xdr:col>74</xdr:col>
      <xdr:colOff>31750</xdr:colOff>
      <xdr:row>76</xdr:row>
      <xdr:rowOff>86361</xdr:rowOff>
    </xdr:to>
    <xdr:sp macro="" textlink="">
      <xdr:nvSpPr>
        <xdr:cNvPr id="452" name="楕円 451"/>
        <xdr:cNvSpPr/>
      </xdr:nvSpPr>
      <xdr:spPr>
        <a:xfrm>
          <a:off x="14732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96537</xdr:rowOff>
    </xdr:from>
    <xdr:ext cx="762000" cy="259045"/>
    <xdr:sp macro="" textlink="">
      <xdr:nvSpPr>
        <xdr:cNvPr id="453" name="テキスト ボックス 452"/>
        <xdr:cNvSpPr txBox="1"/>
      </xdr:nvSpPr>
      <xdr:spPr>
        <a:xfrm>
          <a:off x="14401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4" name="楕円 453"/>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5" name="テキスト ボックス 454"/>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6" name="楕円 455"/>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7" name="テキスト ボックス 456"/>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88475</xdr:rowOff>
    </xdr:from>
    <xdr:to>
      <xdr:col>29</xdr:col>
      <xdr:colOff>127000</xdr:colOff>
      <xdr:row>13</xdr:row>
      <xdr:rowOff>125394</xdr:rowOff>
    </xdr:to>
    <xdr:cxnSp macro="">
      <xdr:nvCxnSpPr>
        <xdr:cNvPr id="52" name="直線コネクタ 51"/>
        <xdr:cNvCxnSpPr/>
      </xdr:nvCxnSpPr>
      <xdr:spPr bwMode="auto">
        <a:xfrm flipV="1">
          <a:off x="5003800" y="2364950"/>
          <a:ext cx="647700" cy="369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125394</xdr:rowOff>
    </xdr:from>
    <xdr:to>
      <xdr:col>26</xdr:col>
      <xdr:colOff>50800</xdr:colOff>
      <xdr:row>13</xdr:row>
      <xdr:rowOff>167228</xdr:rowOff>
    </xdr:to>
    <xdr:cxnSp macro="">
      <xdr:nvCxnSpPr>
        <xdr:cNvPr id="55" name="直線コネクタ 54"/>
        <xdr:cNvCxnSpPr/>
      </xdr:nvCxnSpPr>
      <xdr:spPr bwMode="auto">
        <a:xfrm flipV="1">
          <a:off x="4305300" y="2401869"/>
          <a:ext cx="698500" cy="41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167228</xdr:rowOff>
    </xdr:from>
    <xdr:to>
      <xdr:col>22</xdr:col>
      <xdr:colOff>114300</xdr:colOff>
      <xdr:row>14</xdr:row>
      <xdr:rowOff>41188</xdr:rowOff>
    </xdr:to>
    <xdr:cxnSp macro="">
      <xdr:nvCxnSpPr>
        <xdr:cNvPr id="58" name="直線コネクタ 57"/>
        <xdr:cNvCxnSpPr/>
      </xdr:nvCxnSpPr>
      <xdr:spPr bwMode="auto">
        <a:xfrm flipV="1">
          <a:off x="3606800" y="2443703"/>
          <a:ext cx="698500" cy="4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124219</xdr:rowOff>
    </xdr:from>
    <xdr:to>
      <xdr:col>18</xdr:col>
      <xdr:colOff>177800</xdr:colOff>
      <xdr:row>14</xdr:row>
      <xdr:rowOff>41188</xdr:rowOff>
    </xdr:to>
    <xdr:cxnSp macro="">
      <xdr:nvCxnSpPr>
        <xdr:cNvPr id="61" name="直線コネクタ 60"/>
        <xdr:cNvCxnSpPr/>
      </xdr:nvCxnSpPr>
      <xdr:spPr bwMode="auto">
        <a:xfrm>
          <a:off x="2908300" y="2400694"/>
          <a:ext cx="698500" cy="8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37675</xdr:rowOff>
    </xdr:from>
    <xdr:to>
      <xdr:col>29</xdr:col>
      <xdr:colOff>177800</xdr:colOff>
      <xdr:row>13</xdr:row>
      <xdr:rowOff>139275</xdr:rowOff>
    </xdr:to>
    <xdr:sp macro="" textlink="">
      <xdr:nvSpPr>
        <xdr:cNvPr id="71" name="楕円 70"/>
        <xdr:cNvSpPr/>
      </xdr:nvSpPr>
      <xdr:spPr bwMode="auto">
        <a:xfrm>
          <a:off x="5600700" y="23141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54202</xdr:rowOff>
    </xdr:from>
    <xdr:ext cx="762000" cy="259045"/>
    <xdr:sp macro="" textlink="">
      <xdr:nvSpPr>
        <xdr:cNvPr id="72" name="人口1人当たり決算額の推移該当値テキスト130"/>
        <xdr:cNvSpPr txBox="1"/>
      </xdr:nvSpPr>
      <xdr:spPr>
        <a:xfrm>
          <a:off x="5740400" y="215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74594</xdr:rowOff>
    </xdr:from>
    <xdr:to>
      <xdr:col>26</xdr:col>
      <xdr:colOff>101600</xdr:colOff>
      <xdr:row>14</xdr:row>
      <xdr:rowOff>4744</xdr:rowOff>
    </xdr:to>
    <xdr:sp macro="" textlink="">
      <xdr:nvSpPr>
        <xdr:cNvPr id="73" name="楕円 72"/>
        <xdr:cNvSpPr/>
      </xdr:nvSpPr>
      <xdr:spPr bwMode="auto">
        <a:xfrm>
          <a:off x="4953000" y="23510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14921</xdr:rowOff>
    </xdr:from>
    <xdr:ext cx="736600" cy="259045"/>
    <xdr:sp macro="" textlink="">
      <xdr:nvSpPr>
        <xdr:cNvPr id="74" name="テキスト ボックス 73"/>
        <xdr:cNvSpPr txBox="1"/>
      </xdr:nvSpPr>
      <xdr:spPr>
        <a:xfrm>
          <a:off x="4622800" y="21199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116428</xdr:rowOff>
    </xdr:from>
    <xdr:to>
      <xdr:col>22</xdr:col>
      <xdr:colOff>165100</xdr:colOff>
      <xdr:row>14</xdr:row>
      <xdr:rowOff>46578</xdr:rowOff>
    </xdr:to>
    <xdr:sp macro="" textlink="">
      <xdr:nvSpPr>
        <xdr:cNvPr id="75" name="楕円 74"/>
        <xdr:cNvSpPr/>
      </xdr:nvSpPr>
      <xdr:spPr bwMode="auto">
        <a:xfrm>
          <a:off x="4254500" y="23929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56755</xdr:rowOff>
    </xdr:from>
    <xdr:ext cx="762000" cy="259045"/>
    <xdr:sp macro="" textlink="">
      <xdr:nvSpPr>
        <xdr:cNvPr id="76" name="テキスト ボックス 75"/>
        <xdr:cNvSpPr txBox="1"/>
      </xdr:nvSpPr>
      <xdr:spPr>
        <a:xfrm>
          <a:off x="3924300" y="216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161838</xdr:rowOff>
    </xdr:from>
    <xdr:to>
      <xdr:col>19</xdr:col>
      <xdr:colOff>38100</xdr:colOff>
      <xdr:row>14</xdr:row>
      <xdr:rowOff>91988</xdr:rowOff>
    </xdr:to>
    <xdr:sp macro="" textlink="">
      <xdr:nvSpPr>
        <xdr:cNvPr id="77" name="楕円 76"/>
        <xdr:cNvSpPr/>
      </xdr:nvSpPr>
      <xdr:spPr bwMode="auto">
        <a:xfrm>
          <a:off x="3556000" y="2438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102165</xdr:rowOff>
    </xdr:from>
    <xdr:ext cx="762000" cy="259045"/>
    <xdr:sp macro="" textlink="">
      <xdr:nvSpPr>
        <xdr:cNvPr id="78" name="テキスト ボックス 77"/>
        <xdr:cNvSpPr txBox="1"/>
      </xdr:nvSpPr>
      <xdr:spPr>
        <a:xfrm>
          <a:off x="3225800" y="2207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73419</xdr:rowOff>
    </xdr:from>
    <xdr:to>
      <xdr:col>15</xdr:col>
      <xdr:colOff>101600</xdr:colOff>
      <xdr:row>14</xdr:row>
      <xdr:rowOff>3569</xdr:rowOff>
    </xdr:to>
    <xdr:sp macro="" textlink="">
      <xdr:nvSpPr>
        <xdr:cNvPr id="79" name="楕円 78"/>
        <xdr:cNvSpPr/>
      </xdr:nvSpPr>
      <xdr:spPr bwMode="auto">
        <a:xfrm>
          <a:off x="2857500" y="23498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13746</xdr:rowOff>
    </xdr:from>
    <xdr:ext cx="762000" cy="259045"/>
    <xdr:sp macro="" textlink="">
      <xdr:nvSpPr>
        <xdr:cNvPr id="80" name="テキスト ボックス 79"/>
        <xdr:cNvSpPr txBox="1"/>
      </xdr:nvSpPr>
      <xdr:spPr>
        <a:xfrm>
          <a:off x="2527300" y="211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197112</xdr:rowOff>
    </xdr:from>
    <xdr:to>
      <xdr:col>29</xdr:col>
      <xdr:colOff>127000</xdr:colOff>
      <xdr:row>35</xdr:row>
      <xdr:rowOff>211513</xdr:rowOff>
    </xdr:to>
    <xdr:cxnSp macro="">
      <xdr:nvCxnSpPr>
        <xdr:cNvPr id="112" name="直線コネクタ 111"/>
        <xdr:cNvCxnSpPr/>
      </xdr:nvCxnSpPr>
      <xdr:spPr bwMode="auto">
        <a:xfrm flipV="1">
          <a:off x="5003800" y="6807462"/>
          <a:ext cx="647700" cy="14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43545</xdr:rowOff>
    </xdr:from>
    <xdr:ext cx="762000" cy="259045"/>
    <xdr:sp macro="" textlink="">
      <xdr:nvSpPr>
        <xdr:cNvPr id="113" name="人口1人当たり決算額の推移平均値テキスト445"/>
        <xdr:cNvSpPr txBox="1"/>
      </xdr:nvSpPr>
      <xdr:spPr>
        <a:xfrm>
          <a:off x="5740400" y="6996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211513</xdr:rowOff>
    </xdr:from>
    <xdr:to>
      <xdr:col>26</xdr:col>
      <xdr:colOff>50800</xdr:colOff>
      <xdr:row>35</xdr:row>
      <xdr:rowOff>226738</xdr:rowOff>
    </xdr:to>
    <xdr:cxnSp macro="">
      <xdr:nvCxnSpPr>
        <xdr:cNvPr id="115" name="直線コネクタ 114"/>
        <xdr:cNvCxnSpPr/>
      </xdr:nvCxnSpPr>
      <xdr:spPr bwMode="auto">
        <a:xfrm flipV="1">
          <a:off x="4305300" y="6821863"/>
          <a:ext cx="698500" cy="152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226738</xdr:rowOff>
    </xdr:from>
    <xdr:to>
      <xdr:col>22</xdr:col>
      <xdr:colOff>114300</xdr:colOff>
      <xdr:row>35</xdr:row>
      <xdr:rowOff>251107</xdr:rowOff>
    </xdr:to>
    <xdr:cxnSp macro="">
      <xdr:nvCxnSpPr>
        <xdr:cNvPr id="118" name="直線コネクタ 117"/>
        <xdr:cNvCxnSpPr/>
      </xdr:nvCxnSpPr>
      <xdr:spPr bwMode="auto">
        <a:xfrm flipV="1">
          <a:off x="3606800" y="6837088"/>
          <a:ext cx="698500" cy="24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251107</xdr:rowOff>
    </xdr:from>
    <xdr:to>
      <xdr:col>18</xdr:col>
      <xdr:colOff>177800</xdr:colOff>
      <xdr:row>35</xdr:row>
      <xdr:rowOff>276527</xdr:rowOff>
    </xdr:to>
    <xdr:cxnSp macro="">
      <xdr:nvCxnSpPr>
        <xdr:cNvPr id="121" name="直線コネクタ 120"/>
        <xdr:cNvCxnSpPr/>
      </xdr:nvCxnSpPr>
      <xdr:spPr bwMode="auto">
        <a:xfrm flipV="1">
          <a:off x="2908300" y="6861457"/>
          <a:ext cx="698500" cy="254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146312</xdr:rowOff>
    </xdr:from>
    <xdr:to>
      <xdr:col>29</xdr:col>
      <xdr:colOff>177800</xdr:colOff>
      <xdr:row>35</xdr:row>
      <xdr:rowOff>247912</xdr:rowOff>
    </xdr:to>
    <xdr:sp macro="" textlink="">
      <xdr:nvSpPr>
        <xdr:cNvPr id="131" name="楕円 130"/>
        <xdr:cNvSpPr/>
      </xdr:nvSpPr>
      <xdr:spPr bwMode="auto">
        <a:xfrm>
          <a:off x="5600700" y="6756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334289</xdr:rowOff>
    </xdr:from>
    <xdr:ext cx="762000" cy="259045"/>
    <xdr:sp macro="" textlink="">
      <xdr:nvSpPr>
        <xdr:cNvPr id="132" name="人口1人当たり決算額の推移該当値テキスト445"/>
        <xdr:cNvSpPr txBox="1"/>
      </xdr:nvSpPr>
      <xdr:spPr>
        <a:xfrm>
          <a:off x="5740400" y="660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160713</xdr:rowOff>
    </xdr:from>
    <xdr:to>
      <xdr:col>26</xdr:col>
      <xdr:colOff>101600</xdr:colOff>
      <xdr:row>35</xdr:row>
      <xdr:rowOff>262313</xdr:rowOff>
    </xdr:to>
    <xdr:sp macro="" textlink="">
      <xdr:nvSpPr>
        <xdr:cNvPr id="133" name="楕円 132"/>
        <xdr:cNvSpPr/>
      </xdr:nvSpPr>
      <xdr:spPr bwMode="auto">
        <a:xfrm>
          <a:off x="4953000" y="6771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272490</xdr:rowOff>
    </xdr:from>
    <xdr:ext cx="736600" cy="259045"/>
    <xdr:sp macro="" textlink="">
      <xdr:nvSpPr>
        <xdr:cNvPr id="134" name="テキスト ボックス 133"/>
        <xdr:cNvSpPr txBox="1"/>
      </xdr:nvSpPr>
      <xdr:spPr>
        <a:xfrm>
          <a:off x="4622800" y="6539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175938</xdr:rowOff>
    </xdr:from>
    <xdr:to>
      <xdr:col>22</xdr:col>
      <xdr:colOff>165100</xdr:colOff>
      <xdr:row>35</xdr:row>
      <xdr:rowOff>277538</xdr:rowOff>
    </xdr:to>
    <xdr:sp macro="" textlink="">
      <xdr:nvSpPr>
        <xdr:cNvPr id="135" name="楕円 134"/>
        <xdr:cNvSpPr/>
      </xdr:nvSpPr>
      <xdr:spPr bwMode="auto">
        <a:xfrm>
          <a:off x="4254500" y="67862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287715</xdr:rowOff>
    </xdr:from>
    <xdr:ext cx="762000" cy="259045"/>
    <xdr:sp macro="" textlink="">
      <xdr:nvSpPr>
        <xdr:cNvPr id="136" name="テキスト ボックス 135"/>
        <xdr:cNvSpPr txBox="1"/>
      </xdr:nvSpPr>
      <xdr:spPr>
        <a:xfrm>
          <a:off x="3924300" y="65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200307</xdr:rowOff>
    </xdr:from>
    <xdr:to>
      <xdr:col>19</xdr:col>
      <xdr:colOff>38100</xdr:colOff>
      <xdr:row>35</xdr:row>
      <xdr:rowOff>301907</xdr:rowOff>
    </xdr:to>
    <xdr:sp macro="" textlink="">
      <xdr:nvSpPr>
        <xdr:cNvPr id="137" name="楕円 136"/>
        <xdr:cNvSpPr/>
      </xdr:nvSpPr>
      <xdr:spPr bwMode="auto">
        <a:xfrm>
          <a:off x="3556000" y="6810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312084</xdr:rowOff>
    </xdr:from>
    <xdr:ext cx="762000" cy="259045"/>
    <xdr:sp macro="" textlink="">
      <xdr:nvSpPr>
        <xdr:cNvPr id="138" name="テキスト ボックス 137"/>
        <xdr:cNvSpPr txBox="1"/>
      </xdr:nvSpPr>
      <xdr:spPr>
        <a:xfrm>
          <a:off x="3225800" y="65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225727</xdr:rowOff>
    </xdr:from>
    <xdr:to>
      <xdr:col>15</xdr:col>
      <xdr:colOff>101600</xdr:colOff>
      <xdr:row>35</xdr:row>
      <xdr:rowOff>327327</xdr:rowOff>
    </xdr:to>
    <xdr:sp macro="" textlink="">
      <xdr:nvSpPr>
        <xdr:cNvPr id="139" name="楕円 138"/>
        <xdr:cNvSpPr/>
      </xdr:nvSpPr>
      <xdr:spPr bwMode="auto">
        <a:xfrm>
          <a:off x="2857500" y="6836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337504</xdr:rowOff>
    </xdr:from>
    <xdr:ext cx="762000" cy="259045"/>
    <xdr:sp macro="" textlink="">
      <xdr:nvSpPr>
        <xdr:cNvPr id="140" name="テキスト ボックス 139"/>
        <xdr:cNvSpPr txBox="1"/>
      </xdr:nvSpPr>
      <xdr:spPr>
        <a:xfrm>
          <a:off x="2527300" y="660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49,295
48,881
178.95
26,387,100
25,861,173
522,209
16,466,264
26,613,820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60768</xdr:rowOff>
    </xdr:from>
    <xdr:to>
      <xdr:col>24</xdr:col>
      <xdr:colOff>63500</xdr:colOff>
      <xdr:row>35</xdr:row>
      <xdr:rowOff>86828</xdr:rowOff>
    </xdr:to>
    <xdr:cxnSp macro="">
      <xdr:nvCxnSpPr>
        <xdr:cNvPr id="63" name="直線コネクタ 62"/>
        <xdr:cNvCxnSpPr/>
      </xdr:nvCxnSpPr>
      <xdr:spPr>
        <a:xfrm flipV="1">
          <a:off x="3797300" y="6061518"/>
          <a:ext cx="8382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102</xdr:rowOff>
    </xdr:from>
    <xdr:ext cx="534377" cy="259045"/>
    <xdr:sp macro="" textlink="">
      <xdr:nvSpPr>
        <xdr:cNvPr id="64" name="人件費平均値テキスト"/>
        <xdr:cNvSpPr txBox="1"/>
      </xdr:nvSpPr>
      <xdr:spPr>
        <a:xfrm>
          <a:off x="4686300" y="6172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86828</xdr:rowOff>
    </xdr:from>
    <xdr:to>
      <xdr:col>19</xdr:col>
      <xdr:colOff>177800</xdr:colOff>
      <xdr:row>35</xdr:row>
      <xdr:rowOff>106618</xdr:rowOff>
    </xdr:to>
    <xdr:cxnSp macro="">
      <xdr:nvCxnSpPr>
        <xdr:cNvPr id="66" name="直線コネクタ 65"/>
        <xdr:cNvCxnSpPr/>
      </xdr:nvCxnSpPr>
      <xdr:spPr>
        <a:xfrm flipV="1">
          <a:off x="2908300" y="6087578"/>
          <a:ext cx="889000" cy="19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118729</xdr:rowOff>
    </xdr:from>
    <xdr:ext cx="534377" cy="259045"/>
    <xdr:sp macro="" textlink="">
      <xdr:nvSpPr>
        <xdr:cNvPr id="68" name="テキスト ボックス 67"/>
        <xdr:cNvSpPr txBox="1"/>
      </xdr:nvSpPr>
      <xdr:spPr>
        <a:xfrm>
          <a:off x="3530111" y="629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106618</xdr:rowOff>
    </xdr:from>
    <xdr:to>
      <xdr:col>15</xdr:col>
      <xdr:colOff>50800</xdr:colOff>
      <xdr:row>35</xdr:row>
      <xdr:rowOff>107418</xdr:rowOff>
    </xdr:to>
    <xdr:cxnSp macro="">
      <xdr:nvCxnSpPr>
        <xdr:cNvPr id="69" name="直線コネクタ 68"/>
        <xdr:cNvCxnSpPr/>
      </xdr:nvCxnSpPr>
      <xdr:spPr>
        <a:xfrm flipV="1">
          <a:off x="2019300" y="6107368"/>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119121</xdr:rowOff>
    </xdr:from>
    <xdr:ext cx="534377" cy="259045"/>
    <xdr:sp macro="" textlink="">
      <xdr:nvSpPr>
        <xdr:cNvPr id="71" name="テキスト ボックス 70"/>
        <xdr:cNvSpPr txBox="1"/>
      </xdr:nvSpPr>
      <xdr:spPr>
        <a:xfrm>
          <a:off x="2641111" y="6291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54824</xdr:rowOff>
    </xdr:from>
    <xdr:to>
      <xdr:col>10</xdr:col>
      <xdr:colOff>114300</xdr:colOff>
      <xdr:row>35</xdr:row>
      <xdr:rowOff>107418</xdr:rowOff>
    </xdr:to>
    <xdr:cxnSp macro="">
      <xdr:nvCxnSpPr>
        <xdr:cNvPr id="72" name="直線コネクタ 71"/>
        <xdr:cNvCxnSpPr/>
      </xdr:nvCxnSpPr>
      <xdr:spPr>
        <a:xfrm>
          <a:off x="1130300" y="6055574"/>
          <a:ext cx="889000" cy="5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125571</xdr:rowOff>
    </xdr:from>
    <xdr:ext cx="534377" cy="259045"/>
    <xdr:sp macro="" textlink="">
      <xdr:nvSpPr>
        <xdr:cNvPr id="74" name="テキスト ボックス 73"/>
        <xdr:cNvSpPr txBox="1"/>
      </xdr:nvSpPr>
      <xdr:spPr>
        <a:xfrm>
          <a:off x="1752111" y="629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127759</xdr:rowOff>
    </xdr:from>
    <xdr:ext cx="534377" cy="259045"/>
    <xdr:sp macro="" textlink="">
      <xdr:nvSpPr>
        <xdr:cNvPr id="76" name="テキスト ボックス 75"/>
        <xdr:cNvSpPr txBox="1"/>
      </xdr:nvSpPr>
      <xdr:spPr>
        <a:xfrm>
          <a:off x="863111" y="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9968</xdr:rowOff>
    </xdr:from>
    <xdr:to>
      <xdr:col>24</xdr:col>
      <xdr:colOff>114300</xdr:colOff>
      <xdr:row>35</xdr:row>
      <xdr:rowOff>111568</xdr:rowOff>
    </xdr:to>
    <xdr:sp macro="" textlink="">
      <xdr:nvSpPr>
        <xdr:cNvPr id="82" name="楕円 81"/>
        <xdr:cNvSpPr/>
      </xdr:nvSpPr>
      <xdr:spPr>
        <a:xfrm>
          <a:off x="4584700" y="6010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32845</xdr:rowOff>
    </xdr:from>
    <xdr:ext cx="534377" cy="259045"/>
    <xdr:sp macro="" textlink="">
      <xdr:nvSpPr>
        <xdr:cNvPr id="83" name="人件費該当値テキスト"/>
        <xdr:cNvSpPr txBox="1"/>
      </xdr:nvSpPr>
      <xdr:spPr>
        <a:xfrm>
          <a:off x="4686300" y="58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36028</xdr:rowOff>
    </xdr:from>
    <xdr:to>
      <xdr:col>20</xdr:col>
      <xdr:colOff>38100</xdr:colOff>
      <xdr:row>35</xdr:row>
      <xdr:rowOff>137628</xdr:rowOff>
    </xdr:to>
    <xdr:sp macro="" textlink="">
      <xdr:nvSpPr>
        <xdr:cNvPr id="84" name="楕円 83"/>
        <xdr:cNvSpPr/>
      </xdr:nvSpPr>
      <xdr:spPr>
        <a:xfrm>
          <a:off x="3746500" y="6036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154155</xdr:rowOff>
    </xdr:from>
    <xdr:ext cx="534377" cy="259045"/>
    <xdr:sp macro="" textlink="">
      <xdr:nvSpPr>
        <xdr:cNvPr id="85" name="テキスト ボックス 84"/>
        <xdr:cNvSpPr txBox="1"/>
      </xdr:nvSpPr>
      <xdr:spPr>
        <a:xfrm>
          <a:off x="3530111" y="581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55818</xdr:rowOff>
    </xdr:from>
    <xdr:to>
      <xdr:col>15</xdr:col>
      <xdr:colOff>101600</xdr:colOff>
      <xdr:row>35</xdr:row>
      <xdr:rowOff>157418</xdr:rowOff>
    </xdr:to>
    <xdr:sp macro="" textlink="">
      <xdr:nvSpPr>
        <xdr:cNvPr id="86" name="楕円 85"/>
        <xdr:cNvSpPr/>
      </xdr:nvSpPr>
      <xdr:spPr>
        <a:xfrm>
          <a:off x="2857500" y="605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2495</xdr:rowOff>
    </xdr:from>
    <xdr:ext cx="534377" cy="259045"/>
    <xdr:sp macro="" textlink="">
      <xdr:nvSpPr>
        <xdr:cNvPr id="87" name="テキスト ボックス 86"/>
        <xdr:cNvSpPr txBox="1"/>
      </xdr:nvSpPr>
      <xdr:spPr>
        <a:xfrm>
          <a:off x="2641111" y="583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56618</xdr:rowOff>
    </xdr:from>
    <xdr:to>
      <xdr:col>10</xdr:col>
      <xdr:colOff>165100</xdr:colOff>
      <xdr:row>35</xdr:row>
      <xdr:rowOff>158218</xdr:rowOff>
    </xdr:to>
    <xdr:sp macro="" textlink="">
      <xdr:nvSpPr>
        <xdr:cNvPr id="88" name="楕円 87"/>
        <xdr:cNvSpPr/>
      </xdr:nvSpPr>
      <xdr:spPr>
        <a:xfrm>
          <a:off x="1968500" y="605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3295</xdr:rowOff>
    </xdr:from>
    <xdr:ext cx="534377" cy="259045"/>
    <xdr:sp macro="" textlink="">
      <xdr:nvSpPr>
        <xdr:cNvPr id="89" name="テキスト ボックス 88"/>
        <xdr:cNvSpPr txBox="1"/>
      </xdr:nvSpPr>
      <xdr:spPr>
        <a:xfrm>
          <a:off x="1752111" y="5832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4024</xdr:rowOff>
    </xdr:from>
    <xdr:to>
      <xdr:col>6</xdr:col>
      <xdr:colOff>38100</xdr:colOff>
      <xdr:row>35</xdr:row>
      <xdr:rowOff>105624</xdr:rowOff>
    </xdr:to>
    <xdr:sp macro="" textlink="">
      <xdr:nvSpPr>
        <xdr:cNvPr id="90" name="楕円 89"/>
        <xdr:cNvSpPr/>
      </xdr:nvSpPr>
      <xdr:spPr>
        <a:xfrm>
          <a:off x="1079500" y="600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122151</xdr:rowOff>
    </xdr:from>
    <xdr:ext cx="534377" cy="259045"/>
    <xdr:sp macro="" textlink="">
      <xdr:nvSpPr>
        <xdr:cNvPr id="91" name="テキスト ボックス 90"/>
        <xdr:cNvSpPr txBox="1"/>
      </xdr:nvSpPr>
      <xdr:spPr>
        <a:xfrm>
          <a:off x="863111" y="57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79774</xdr:rowOff>
    </xdr:from>
    <xdr:to>
      <xdr:col>24</xdr:col>
      <xdr:colOff>63500</xdr:colOff>
      <xdr:row>56</xdr:row>
      <xdr:rowOff>110031</xdr:rowOff>
    </xdr:to>
    <xdr:cxnSp macro="">
      <xdr:nvCxnSpPr>
        <xdr:cNvPr id="123" name="直線コネクタ 122"/>
        <xdr:cNvCxnSpPr/>
      </xdr:nvCxnSpPr>
      <xdr:spPr>
        <a:xfrm flipV="1">
          <a:off x="3797300" y="9680974"/>
          <a:ext cx="838200" cy="3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75328</xdr:rowOff>
    </xdr:from>
    <xdr:ext cx="534377" cy="259045"/>
    <xdr:sp macro="" textlink="">
      <xdr:nvSpPr>
        <xdr:cNvPr id="124" name="物件費平均値テキスト"/>
        <xdr:cNvSpPr txBox="1"/>
      </xdr:nvSpPr>
      <xdr:spPr>
        <a:xfrm>
          <a:off x="4686300" y="9676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110031</xdr:rowOff>
    </xdr:from>
    <xdr:to>
      <xdr:col>19</xdr:col>
      <xdr:colOff>177800</xdr:colOff>
      <xdr:row>57</xdr:row>
      <xdr:rowOff>11554</xdr:rowOff>
    </xdr:to>
    <xdr:cxnSp macro="">
      <xdr:nvCxnSpPr>
        <xdr:cNvPr id="126" name="直線コネクタ 125"/>
        <xdr:cNvCxnSpPr/>
      </xdr:nvCxnSpPr>
      <xdr:spPr>
        <a:xfrm flipV="1">
          <a:off x="2908300" y="9711231"/>
          <a:ext cx="889000" cy="7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92587</xdr:rowOff>
    </xdr:from>
    <xdr:ext cx="534377" cy="259045"/>
    <xdr:sp macro="" textlink="">
      <xdr:nvSpPr>
        <xdr:cNvPr id="128" name="テキスト ボックス 127"/>
        <xdr:cNvSpPr txBox="1"/>
      </xdr:nvSpPr>
      <xdr:spPr>
        <a:xfrm>
          <a:off x="3530111" y="986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11554</xdr:rowOff>
    </xdr:from>
    <xdr:to>
      <xdr:col>15</xdr:col>
      <xdr:colOff>50800</xdr:colOff>
      <xdr:row>57</xdr:row>
      <xdr:rowOff>134442</xdr:rowOff>
    </xdr:to>
    <xdr:cxnSp macro="">
      <xdr:nvCxnSpPr>
        <xdr:cNvPr id="129" name="直線コネクタ 128"/>
        <xdr:cNvCxnSpPr/>
      </xdr:nvCxnSpPr>
      <xdr:spPr>
        <a:xfrm flipV="1">
          <a:off x="2019300" y="9784204"/>
          <a:ext cx="889000" cy="1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118076</xdr:rowOff>
    </xdr:from>
    <xdr:ext cx="534377" cy="259045"/>
    <xdr:sp macro="" textlink="">
      <xdr:nvSpPr>
        <xdr:cNvPr id="131" name="テキスト ボックス 130"/>
        <xdr:cNvSpPr txBox="1"/>
      </xdr:nvSpPr>
      <xdr:spPr>
        <a:xfrm>
          <a:off x="2641111" y="98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124809</xdr:rowOff>
    </xdr:from>
    <xdr:to>
      <xdr:col>10</xdr:col>
      <xdr:colOff>114300</xdr:colOff>
      <xdr:row>57</xdr:row>
      <xdr:rowOff>134442</xdr:rowOff>
    </xdr:to>
    <xdr:cxnSp macro="">
      <xdr:nvCxnSpPr>
        <xdr:cNvPr id="132" name="直線コネクタ 131"/>
        <xdr:cNvCxnSpPr/>
      </xdr:nvCxnSpPr>
      <xdr:spPr>
        <a:xfrm>
          <a:off x="1130300" y="9897459"/>
          <a:ext cx="889000" cy="9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28974</xdr:rowOff>
    </xdr:from>
    <xdr:to>
      <xdr:col>24</xdr:col>
      <xdr:colOff>114300</xdr:colOff>
      <xdr:row>56</xdr:row>
      <xdr:rowOff>130574</xdr:rowOff>
    </xdr:to>
    <xdr:sp macro="" textlink="">
      <xdr:nvSpPr>
        <xdr:cNvPr id="142" name="楕円 141"/>
        <xdr:cNvSpPr/>
      </xdr:nvSpPr>
      <xdr:spPr>
        <a:xfrm>
          <a:off x="4584700" y="963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51851</xdr:rowOff>
    </xdr:from>
    <xdr:ext cx="534377" cy="259045"/>
    <xdr:sp macro="" textlink="">
      <xdr:nvSpPr>
        <xdr:cNvPr id="143" name="物件費該当値テキスト"/>
        <xdr:cNvSpPr txBox="1"/>
      </xdr:nvSpPr>
      <xdr:spPr>
        <a:xfrm>
          <a:off x="4686300" y="948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59231</xdr:rowOff>
    </xdr:from>
    <xdr:to>
      <xdr:col>20</xdr:col>
      <xdr:colOff>38100</xdr:colOff>
      <xdr:row>56</xdr:row>
      <xdr:rowOff>160831</xdr:rowOff>
    </xdr:to>
    <xdr:sp macro="" textlink="">
      <xdr:nvSpPr>
        <xdr:cNvPr id="144" name="楕円 143"/>
        <xdr:cNvSpPr/>
      </xdr:nvSpPr>
      <xdr:spPr>
        <a:xfrm>
          <a:off x="3746500" y="9660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5908</xdr:rowOff>
    </xdr:from>
    <xdr:ext cx="534377" cy="259045"/>
    <xdr:sp macro="" textlink="">
      <xdr:nvSpPr>
        <xdr:cNvPr id="145" name="テキスト ボックス 144"/>
        <xdr:cNvSpPr txBox="1"/>
      </xdr:nvSpPr>
      <xdr:spPr>
        <a:xfrm>
          <a:off x="3530111" y="943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132204</xdr:rowOff>
    </xdr:from>
    <xdr:to>
      <xdr:col>15</xdr:col>
      <xdr:colOff>101600</xdr:colOff>
      <xdr:row>57</xdr:row>
      <xdr:rowOff>62354</xdr:rowOff>
    </xdr:to>
    <xdr:sp macro="" textlink="">
      <xdr:nvSpPr>
        <xdr:cNvPr id="146" name="楕円 145"/>
        <xdr:cNvSpPr/>
      </xdr:nvSpPr>
      <xdr:spPr>
        <a:xfrm>
          <a:off x="2857500" y="973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78881</xdr:rowOff>
    </xdr:from>
    <xdr:ext cx="534377" cy="259045"/>
    <xdr:sp macro="" textlink="">
      <xdr:nvSpPr>
        <xdr:cNvPr id="147" name="テキスト ボックス 146"/>
        <xdr:cNvSpPr txBox="1"/>
      </xdr:nvSpPr>
      <xdr:spPr>
        <a:xfrm>
          <a:off x="2641111" y="950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83642</xdr:rowOff>
    </xdr:from>
    <xdr:to>
      <xdr:col>10</xdr:col>
      <xdr:colOff>165100</xdr:colOff>
      <xdr:row>58</xdr:row>
      <xdr:rowOff>13792</xdr:rowOff>
    </xdr:to>
    <xdr:sp macro="" textlink="">
      <xdr:nvSpPr>
        <xdr:cNvPr id="148" name="楕円 147"/>
        <xdr:cNvSpPr/>
      </xdr:nvSpPr>
      <xdr:spPr>
        <a:xfrm>
          <a:off x="1968500" y="98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4919</xdr:rowOff>
    </xdr:from>
    <xdr:ext cx="534377" cy="259045"/>
    <xdr:sp macro="" textlink="">
      <xdr:nvSpPr>
        <xdr:cNvPr id="149" name="テキスト ボックス 148"/>
        <xdr:cNvSpPr txBox="1"/>
      </xdr:nvSpPr>
      <xdr:spPr>
        <a:xfrm>
          <a:off x="1752111" y="9949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74009</xdr:rowOff>
    </xdr:from>
    <xdr:to>
      <xdr:col>6</xdr:col>
      <xdr:colOff>38100</xdr:colOff>
      <xdr:row>58</xdr:row>
      <xdr:rowOff>4159</xdr:rowOff>
    </xdr:to>
    <xdr:sp macro="" textlink="">
      <xdr:nvSpPr>
        <xdr:cNvPr id="150" name="楕円 149"/>
        <xdr:cNvSpPr/>
      </xdr:nvSpPr>
      <xdr:spPr>
        <a:xfrm>
          <a:off x="1079500" y="984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166736</xdr:rowOff>
    </xdr:from>
    <xdr:ext cx="534377" cy="259045"/>
    <xdr:sp macro="" textlink="">
      <xdr:nvSpPr>
        <xdr:cNvPr id="151" name="テキスト ボックス 150"/>
        <xdr:cNvSpPr txBox="1"/>
      </xdr:nvSpPr>
      <xdr:spPr>
        <a:xfrm>
          <a:off x="863111" y="993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103124</xdr:rowOff>
    </xdr:from>
    <xdr:to>
      <xdr:col>24</xdr:col>
      <xdr:colOff>63500</xdr:colOff>
      <xdr:row>77</xdr:row>
      <xdr:rowOff>109891</xdr:rowOff>
    </xdr:to>
    <xdr:cxnSp macro="">
      <xdr:nvCxnSpPr>
        <xdr:cNvPr id="178" name="直線コネクタ 177"/>
        <xdr:cNvCxnSpPr/>
      </xdr:nvCxnSpPr>
      <xdr:spPr>
        <a:xfrm flipV="1">
          <a:off x="3797300" y="13304774"/>
          <a:ext cx="838200" cy="6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109891</xdr:rowOff>
    </xdr:from>
    <xdr:to>
      <xdr:col>19</xdr:col>
      <xdr:colOff>177800</xdr:colOff>
      <xdr:row>77</xdr:row>
      <xdr:rowOff>118349</xdr:rowOff>
    </xdr:to>
    <xdr:cxnSp macro="">
      <xdr:nvCxnSpPr>
        <xdr:cNvPr id="181" name="直線コネクタ 180"/>
        <xdr:cNvCxnSpPr/>
      </xdr:nvCxnSpPr>
      <xdr:spPr>
        <a:xfrm flipV="1">
          <a:off x="2908300" y="13311541"/>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118349</xdr:rowOff>
    </xdr:from>
    <xdr:to>
      <xdr:col>15</xdr:col>
      <xdr:colOff>50800</xdr:colOff>
      <xdr:row>77</xdr:row>
      <xdr:rowOff>150809</xdr:rowOff>
    </xdr:to>
    <xdr:cxnSp macro="">
      <xdr:nvCxnSpPr>
        <xdr:cNvPr id="184" name="直線コネクタ 183"/>
        <xdr:cNvCxnSpPr/>
      </xdr:nvCxnSpPr>
      <xdr:spPr>
        <a:xfrm flipV="1">
          <a:off x="2019300" y="13319999"/>
          <a:ext cx="889000" cy="3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137002</xdr:rowOff>
    </xdr:from>
    <xdr:to>
      <xdr:col>10</xdr:col>
      <xdr:colOff>114300</xdr:colOff>
      <xdr:row>77</xdr:row>
      <xdr:rowOff>150809</xdr:rowOff>
    </xdr:to>
    <xdr:cxnSp macro="">
      <xdr:nvCxnSpPr>
        <xdr:cNvPr id="187" name="直線コネクタ 186"/>
        <xdr:cNvCxnSpPr/>
      </xdr:nvCxnSpPr>
      <xdr:spPr>
        <a:xfrm>
          <a:off x="1130300" y="13338652"/>
          <a:ext cx="889000" cy="1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52324</xdr:rowOff>
    </xdr:from>
    <xdr:to>
      <xdr:col>24</xdr:col>
      <xdr:colOff>114300</xdr:colOff>
      <xdr:row>77</xdr:row>
      <xdr:rowOff>153924</xdr:rowOff>
    </xdr:to>
    <xdr:sp macro="" textlink="">
      <xdr:nvSpPr>
        <xdr:cNvPr id="197" name="楕円 196"/>
        <xdr:cNvSpPr/>
      </xdr:nvSpPr>
      <xdr:spPr>
        <a:xfrm>
          <a:off x="4584700" y="1325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30751</xdr:rowOff>
    </xdr:from>
    <xdr:ext cx="469744" cy="259045"/>
    <xdr:sp macro="" textlink="">
      <xdr:nvSpPr>
        <xdr:cNvPr id="198" name="維持補修費該当値テキスト"/>
        <xdr:cNvSpPr txBox="1"/>
      </xdr:nvSpPr>
      <xdr:spPr>
        <a:xfrm>
          <a:off x="4686300" y="1323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59091</xdr:rowOff>
    </xdr:from>
    <xdr:to>
      <xdr:col>20</xdr:col>
      <xdr:colOff>38100</xdr:colOff>
      <xdr:row>77</xdr:row>
      <xdr:rowOff>160691</xdr:rowOff>
    </xdr:to>
    <xdr:sp macro="" textlink="">
      <xdr:nvSpPr>
        <xdr:cNvPr id="199" name="楕円 198"/>
        <xdr:cNvSpPr/>
      </xdr:nvSpPr>
      <xdr:spPr>
        <a:xfrm>
          <a:off x="3746500" y="13260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151818</xdr:rowOff>
    </xdr:from>
    <xdr:ext cx="469744" cy="259045"/>
    <xdr:sp macro="" textlink="">
      <xdr:nvSpPr>
        <xdr:cNvPr id="200" name="テキスト ボックス 199"/>
        <xdr:cNvSpPr txBox="1"/>
      </xdr:nvSpPr>
      <xdr:spPr>
        <a:xfrm>
          <a:off x="3562428" y="1335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67549</xdr:rowOff>
    </xdr:from>
    <xdr:to>
      <xdr:col>15</xdr:col>
      <xdr:colOff>101600</xdr:colOff>
      <xdr:row>77</xdr:row>
      <xdr:rowOff>169149</xdr:rowOff>
    </xdr:to>
    <xdr:sp macro="" textlink="">
      <xdr:nvSpPr>
        <xdr:cNvPr id="201" name="楕円 200"/>
        <xdr:cNvSpPr/>
      </xdr:nvSpPr>
      <xdr:spPr>
        <a:xfrm>
          <a:off x="2857500" y="1326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160276</xdr:rowOff>
    </xdr:from>
    <xdr:ext cx="469744" cy="259045"/>
    <xdr:sp macro="" textlink="">
      <xdr:nvSpPr>
        <xdr:cNvPr id="202" name="テキスト ボックス 201"/>
        <xdr:cNvSpPr txBox="1"/>
      </xdr:nvSpPr>
      <xdr:spPr>
        <a:xfrm>
          <a:off x="2673428" y="13361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100009</xdr:rowOff>
    </xdr:from>
    <xdr:to>
      <xdr:col>10</xdr:col>
      <xdr:colOff>165100</xdr:colOff>
      <xdr:row>78</xdr:row>
      <xdr:rowOff>30159</xdr:rowOff>
    </xdr:to>
    <xdr:sp macro="" textlink="">
      <xdr:nvSpPr>
        <xdr:cNvPr id="203" name="楕円 202"/>
        <xdr:cNvSpPr/>
      </xdr:nvSpPr>
      <xdr:spPr>
        <a:xfrm>
          <a:off x="1968500" y="133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21286</xdr:rowOff>
    </xdr:from>
    <xdr:ext cx="469744" cy="259045"/>
    <xdr:sp macro="" textlink="">
      <xdr:nvSpPr>
        <xdr:cNvPr id="204" name="テキスト ボックス 203"/>
        <xdr:cNvSpPr txBox="1"/>
      </xdr:nvSpPr>
      <xdr:spPr>
        <a:xfrm>
          <a:off x="1784428" y="1339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86202</xdr:rowOff>
    </xdr:from>
    <xdr:to>
      <xdr:col>6</xdr:col>
      <xdr:colOff>38100</xdr:colOff>
      <xdr:row>78</xdr:row>
      <xdr:rowOff>16352</xdr:rowOff>
    </xdr:to>
    <xdr:sp macro="" textlink="">
      <xdr:nvSpPr>
        <xdr:cNvPr id="205" name="楕円 204"/>
        <xdr:cNvSpPr/>
      </xdr:nvSpPr>
      <xdr:spPr>
        <a:xfrm>
          <a:off x="1079500" y="1328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7479</xdr:rowOff>
    </xdr:from>
    <xdr:ext cx="469744" cy="259045"/>
    <xdr:sp macro="" textlink="">
      <xdr:nvSpPr>
        <xdr:cNvPr id="206" name="テキスト ボックス 205"/>
        <xdr:cNvSpPr txBox="1"/>
      </xdr:nvSpPr>
      <xdr:spPr>
        <a:xfrm>
          <a:off x="895428" y="13380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25248</xdr:rowOff>
    </xdr:from>
    <xdr:to>
      <xdr:col>24</xdr:col>
      <xdr:colOff>63500</xdr:colOff>
      <xdr:row>98</xdr:row>
      <xdr:rowOff>79730</xdr:rowOff>
    </xdr:to>
    <xdr:cxnSp macro="">
      <xdr:nvCxnSpPr>
        <xdr:cNvPr id="236" name="直線コネクタ 235"/>
        <xdr:cNvCxnSpPr/>
      </xdr:nvCxnSpPr>
      <xdr:spPr>
        <a:xfrm flipV="1">
          <a:off x="3797300" y="16827348"/>
          <a:ext cx="838200" cy="54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58280</xdr:rowOff>
    </xdr:from>
    <xdr:to>
      <xdr:col>19</xdr:col>
      <xdr:colOff>177800</xdr:colOff>
      <xdr:row>98</xdr:row>
      <xdr:rowOff>79730</xdr:rowOff>
    </xdr:to>
    <xdr:cxnSp macro="">
      <xdr:nvCxnSpPr>
        <xdr:cNvPr id="239" name="直線コネクタ 238"/>
        <xdr:cNvCxnSpPr/>
      </xdr:nvCxnSpPr>
      <xdr:spPr>
        <a:xfrm>
          <a:off x="2908300" y="16860380"/>
          <a:ext cx="889000" cy="2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34176</xdr:rowOff>
    </xdr:from>
    <xdr:to>
      <xdr:col>15</xdr:col>
      <xdr:colOff>50800</xdr:colOff>
      <xdr:row>98</xdr:row>
      <xdr:rowOff>58280</xdr:rowOff>
    </xdr:to>
    <xdr:cxnSp macro="">
      <xdr:nvCxnSpPr>
        <xdr:cNvPr id="242" name="直線コネクタ 241"/>
        <xdr:cNvCxnSpPr/>
      </xdr:nvCxnSpPr>
      <xdr:spPr>
        <a:xfrm>
          <a:off x="2019300" y="16836276"/>
          <a:ext cx="889000" cy="24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34176</xdr:rowOff>
    </xdr:from>
    <xdr:to>
      <xdr:col>10</xdr:col>
      <xdr:colOff>114300</xdr:colOff>
      <xdr:row>99</xdr:row>
      <xdr:rowOff>18377</xdr:rowOff>
    </xdr:to>
    <xdr:cxnSp macro="">
      <xdr:nvCxnSpPr>
        <xdr:cNvPr id="245" name="直線コネクタ 244"/>
        <xdr:cNvCxnSpPr/>
      </xdr:nvCxnSpPr>
      <xdr:spPr>
        <a:xfrm flipV="1">
          <a:off x="1130300" y="16836276"/>
          <a:ext cx="889000" cy="15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145898</xdr:rowOff>
    </xdr:from>
    <xdr:to>
      <xdr:col>24</xdr:col>
      <xdr:colOff>114300</xdr:colOff>
      <xdr:row>98</xdr:row>
      <xdr:rowOff>76048</xdr:rowOff>
    </xdr:to>
    <xdr:sp macro="" textlink="">
      <xdr:nvSpPr>
        <xdr:cNvPr id="255" name="楕円 254"/>
        <xdr:cNvSpPr/>
      </xdr:nvSpPr>
      <xdr:spPr>
        <a:xfrm>
          <a:off x="4584700" y="1677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124325</xdr:rowOff>
    </xdr:from>
    <xdr:ext cx="534377" cy="259045"/>
    <xdr:sp macro="" textlink="">
      <xdr:nvSpPr>
        <xdr:cNvPr id="256" name="扶助費該当値テキスト"/>
        <xdr:cNvSpPr txBox="1"/>
      </xdr:nvSpPr>
      <xdr:spPr>
        <a:xfrm>
          <a:off x="4686300" y="1675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28930</xdr:rowOff>
    </xdr:from>
    <xdr:to>
      <xdr:col>20</xdr:col>
      <xdr:colOff>38100</xdr:colOff>
      <xdr:row>98</xdr:row>
      <xdr:rowOff>130530</xdr:rowOff>
    </xdr:to>
    <xdr:sp macro="" textlink="">
      <xdr:nvSpPr>
        <xdr:cNvPr id="257" name="楕円 256"/>
        <xdr:cNvSpPr/>
      </xdr:nvSpPr>
      <xdr:spPr>
        <a:xfrm>
          <a:off x="3746500" y="168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121657</xdr:rowOff>
    </xdr:from>
    <xdr:ext cx="534377" cy="259045"/>
    <xdr:sp macro="" textlink="">
      <xdr:nvSpPr>
        <xdr:cNvPr id="258" name="テキスト ボックス 257"/>
        <xdr:cNvSpPr txBox="1"/>
      </xdr:nvSpPr>
      <xdr:spPr>
        <a:xfrm>
          <a:off x="3530111" y="16923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7480</xdr:rowOff>
    </xdr:from>
    <xdr:to>
      <xdr:col>15</xdr:col>
      <xdr:colOff>101600</xdr:colOff>
      <xdr:row>98</xdr:row>
      <xdr:rowOff>109080</xdr:rowOff>
    </xdr:to>
    <xdr:sp macro="" textlink="">
      <xdr:nvSpPr>
        <xdr:cNvPr id="259" name="楕円 258"/>
        <xdr:cNvSpPr/>
      </xdr:nvSpPr>
      <xdr:spPr>
        <a:xfrm>
          <a:off x="2857500" y="168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100207</xdr:rowOff>
    </xdr:from>
    <xdr:ext cx="534377" cy="259045"/>
    <xdr:sp macro="" textlink="">
      <xdr:nvSpPr>
        <xdr:cNvPr id="260" name="テキスト ボックス 259"/>
        <xdr:cNvSpPr txBox="1"/>
      </xdr:nvSpPr>
      <xdr:spPr>
        <a:xfrm>
          <a:off x="2641111" y="16902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154826</xdr:rowOff>
    </xdr:from>
    <xdr:to>
      <xdr:col>10</xdr:col>
      <xdr:colOff>165100</xdr:colOff>
      <xdr:row>98</xdr:row>
      <xdr:rowOff>84976</xdr:rowOff>
    </xdr:to>
    <xdr:sp macro="" textlink="">
      <xdr:nvSpPr>
        <xdr:cNvPr id="261" name="楕円 260"/>
        <xdr:cNvSpPr/>
      </xdr:nvSpPr>
      <xdr:spPr>
        <a:xfrm>
          <a:off x="1968500" y="167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76103</xdr:rowOff>
    </xdr:from>
    <xdr:ext cx="534377" cy="259045"/>
    <xdr:sp macro="" textlink="">
      <xdr:nvSpPr>
        <xdr:cNvPr id="262" name="テキスト ボックス 261"/>
        <xdr:cNvSpPr txBox="1"/>
      </xdr:nvSpPr>
      <xdr:spPr>
        <a:xfrm>
          <a:off x="1752111" y="1687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139027</xdr:rowOff>
    </xdr:from>
    <xdr:to>
      <xdr:col>6</xdr:col>
      <xdr:colOff>38100</xdr:colOff>
      <xdr:row>99</xdr:row>
      <xdr:rowOff>69177</xdr:rowOff>
    </xdr:to>
    <xdr:sp macro="" textlink="">
      <xdr:nvSpPr>
        <xdr:cNvPr id="263" name="楕円 262"/>
        <xdr:cNvSpPr/>
      </xdr:nvSpPr>
      <xdr:spPr>
        <a:xfrm>
          <a:off x="1079500" y="1694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60304</xdr:rowOff>
    </xdr:from>
    <xdr:ext cx="534377" cy="259045"/>
    <xdr:sp macro="" textlink="">
      <xdr:nvSpPr>
        <xdr:cNvPr id="264" name="テキスト ボックス 263"/>
        <xdr:cNvSpPr txBox="1"/>
      </xdr:nvSpPr>
      <xdr:spPr>
        <a:xfrm>
          <a:off x="863111" y="1703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159576</xdr:rowOff>
    </xdr:from>
    <xdr:to>
      <xdr:col>55</xdr:col>
      <xdr:colOff>0</xdr:colOff>
      <xdr:row>34</xdr:row>
      <xdr:rowOff>44120</xdr:rowOff>
    </xdr:to>
    <xdr:cxnSp macro="">
      <xdr:nvCxnSpPr>
        <xdr:cNvPr id="293" name="直線コネクタ 292"/>
        <xdr:cNvCxnSpPr/>
      </xdr:nvCxnSpPr>
      <xdr:spPr>
        <a:xfrm flipV="1">
          <a:off x="9639300" y="5817426"/>
          <a:ext cx="838200" cy="5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32906</xdr:rowOff>
    </xdr:from>
    <xdr:to>
      <xdr:col>50</xdr:col>
      <xdr:colOff>114300</xdr:colOff>
      <xdr:row>34</xdr:row>
      <xdr:rowOff>44120</xdr:rowOff>
    </xdr:to>
    <xdr:cxnSp macro="">
      <xdr:nvCxnSpPr>
        <xdr:cNvPr id="296" name="直線コネクタ 295"/>
        <xdr:cNvCxnSpPr/>
      </xdr:nvCxnSpPr>
      <xdr:spPr>
        <a:xfrm>
          <a:off x="8750300" y="5862206"/>
          <a:ext cx="889000" cy="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112446</xdr:rowOff>
    </xdr:from>
    <xdr:to>
      <xdr:col>45</xdr:col>
      <xdr:colOff>177800</xdr:colOff>
      <xdr:row>34</xdr:row>
      <xdr:rowOff>32906</xdr:rowOff>
    </xdr:to>
    <xdr:cxnSp macro="">
      <xdr:nvCxnSpPr>
        <xdr:cNvPr id="299" name="直線コネクタ 298"/>
        <xdr:cNvCxnSpPr/>
      </xdr:nvCxnSpPr>
      <xdr:spPr>
        <a:xfrm>
          <a:off x="7861300" y="5770296"/>
          <a:ext cx="889000" cy="9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123076</xdr:rowOff>
    </xdr:from>
    <xdr:to>
      <xdr:col>41</xdr:col>
      <xdr:colOff>50800</xdr:colOff>
      <xdr:row>33</xdr:row>
      <xdr:rowOff>112446</xdr:rowOff>
    </xdr:to>
    <xdr:cxnSp macro="">
      <xdr:nvCxnSpPr>
        <xdr:cNvPr id="302" name="直線コネクタ 301"/>
        <xdr:cNvCxnSpPr/>
      </xdr:nvCxnSpPr>
      <xdr:spPr>
        <a:xfrm>
          <a:off x="6972300" y="5438026"/>
          <a:ext cx="889000" cy="3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108776</xdr:rowOff>
    </xdr:from>
    <xdr:to>
      <xdr:col>55</xdr:col>
      <xdr:colOff>50800</xdr:colOff>
      <xdr:row>34</xdr:row>
      <xdr:rowOff>38926</xdr:rowOff>
    </xdr:to>
    <xdr:sp macro="" textlink="">
      <xdr:nvSpPr>
        <xdr:cNvPr id="312" name="楕円 311"/>
        <xdr:cNvSpPr/>
      </xdr:nvSpPr>
      <xdr:spPr>
        <a:xfrm>
          <a:off x="10426700" y="57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131653</xdr:rowOff>
    </xdr:from>
    <xdr:ext cx="534377" cy="259045"/>
    <xdr:sp macro="" textlink="">
      <xdr:nvSpPr>
        <xdr:cNvPr id="313" name="補助費等該当値テキスト"/>
        <xdr:cNvSpPr txBox="1"/>
      </xdr:nvSpPr>
      <xdr:spPr>
        <a:xfrm>
          <a:off x="10528300" y="561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164770</xdr:rowOff>
    </xdr:from>
    <xdr:to>
      <xdr:col>50</xdr:col>
      <xdr:colOff>165100</xdr:colOff>
      <xdr:row>34</xdr:row>
      <xdr:rowOff>94920</xdr:rowOff>
    </xdr:to>
    <xdr:sp macro="" textlink="">
      <xdr:nvSpPr>
        <xdr:cNvPr id="314" name="楕円 313"/>
        <xdr:cNvSpPr/>
      </xdr:nvSpPr>
      <xdr:spPr>
        <a:xfrm>
          <a:off x="9588500" y="58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111447</xdr:rowOff>
    </xdr:from>
    <xdr:ext cx="534377" cy="259045"/>
    <xdr:sp macro="" textlink="">
      <xdr:nvSpPr>
        <xdr:cNvPr id="315" name="テキスト ボックス 314"/>
        <xdr:cNvSpPr txBox="1"/>
      </xdr:nvSpPr>
      <xdr:spPr>
        <a:xfrm>
          <a:off x="9372111" y="559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153556</xdr:rowOff>
    </xdr:from>
    <xdr:to>
      <xdr:col>46</xdr:col>
      <xdr:colOff>38100</xdr:colOff>
      <xdr:row>34</xdr:row>
      <xdr:rowOff>83706</xdr:rowOff>
    </xdr:to>
    <xdr:sp macro="" textlink="">
      <xdr:nvSpPr>
        <xdr:cNvPr id="316" name="楕円 315"/>
        <xdr:cNvSpPr/>
      </xdr:nvSpPr>
      <xdr:spPr>
        <a:xfrm>
          <a:off x="8699500" y="581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32</xdr:row>
      <xdr:rowOff>100233</xdr:rowOff>
    </xdr:from>
    <xdr:ext cx="534377" cy="259045"/>
    <xdr:sp macro="" textlink="">
      <xdr:nvSpPr>
        <xdr:cNvPr id="317" name="テキスト ボックス 316"/>
        <xdr:cNvSpPr txBox="1"/>
      </xdr:nvSpPr>
      <xdr:spPr>
        <a:xfrm>
          <a:off x="8483111" y="558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61646</xdr:rowOff>
    </xdr:from>
    <xdr:to>
      <xdr:col>41</xdr:col>
      <xdr:colOff>101600</xdr:colOff>
      <xdr:row>33</xdr:row>
      <xdr:rowOff>163246</xdr:rowOff>
    </xdr:to>
    <xdr:sp macro="" textlink="">
      <xdr:nvSpPr>
        <xdr:cNvPr id="318" name="楕円 317"/>
        <xdr:cNvSpPr/>
      </xdr:nvSpPr>
      <xdr:spPr>
        <a:xfrm>
          <a:off x="7810500" y="571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8323</xdr:rowOff>
    </xdr:from>
    <xdr:ext cx="534377" cy="259045"/>
    <xdr:sp macro="" textlink="">
      <xdr:nvSpPr>
        <xdr:cNvPr id="319" name="テキスト ボックス 318"/>
        <xdr:cNvSpPr txBox="1"/>
      </xdr:nvSpPr>
      <xdr:spPr>
        <a:xfrm>
          <a:off x="7594111" y="54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72276</xdr:rowOff>
    </xdr:from>
    <xdr:to>
      <xdr:col>36</xdr:col>
      <xdr:colOff>165100</xdr:colOff>
      <xdr:row>32</xdr:row>
      <xdr:rowOff>2426</xdr:rowOff>
    </xdr:to>
    <xdr:sp macro="" textlink="">
      <xdr:nvSpPr>
        <xdr:cNvPr id="320" name="楕円 319"/>
        <xdr:cNvSpPr/>
      </xdr:nvSpPr>
      <xdr:spPr>
        <a:xfrm>
          <a:off x="6921500" y="538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18953</xdr:rowOff>
    </xdr:from>
    <xdr:ext cx="599010" cy="259045"/>
    <xdr:sp macro="" textlink="">
      <xdr:nvSpPr>
        <xdr:cNvPr id="321" name="テキスト ボックス 320"/>
        <xdr:cNvSpPr txBox="1"/>
      </xdr:nvSpPr>
      <xdr:spPr>
        <a:xfrm>
          <a:off x="6672795" y="5162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134774</xdr:rowOff>
    </xdr:from>
    <xdr:to>
      <xdr:col>55</xdr:col>
      <xdr:colOff>0</xdr:colOff>
      <xdr:row>57</xdr:row>
      <xdr:rowOff>5683</xdr:rowOff>
    </xdr:to>
    <xdr:cxnSp macro="">
      <xdr:nvCxnSpPr>
        <xdr:cNvPr id="346" name="直線コネクタ 345"/>
        <xdr:cNvCxnSpPr/>
      </xdr:nvCxnSpPr>
      <xdr:spPr>
        <a:xfrm flipV="1">
          <a:off x="9639300" y="9735974"/>
          <a:ext cx="838200" cy="42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85807</xdr:rowOff>
    </xdr:from>
    <xdr:to>
      <xdr:col>50</xdr:col>
      <xdr:colOff>114300</xdr:colOff>
      <xdr:row>57</xdr:row>
      <xdr:rowOff>5683</xdr:rowOff>
    </xdr:to>
    <xdr:cxnSp macro="">
      <xdr:nvCxnSpPr>
        <xdr:cNvPr id="349" name="直線コネクタ 348"/>
        <xdr:cNvCxnSpPr/>
      </xdr:nvCxnSpPr>
      <xdr:spPr>
        <a:xfrm>
          <a:off x="8750300" y="9515557"/>
          <a:ext cx="889000" cy="26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1" name="テキスト ボックス 350"/>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85807</xdr:rowOff>
    </xdr:from>
    <xdr:to>
      <xdr:col>45</xdr:col>
      <xdr:colOff>177800</xdr:colOff>
      <xdr:row>56</xdr:row>
      <xdr:rowOff>141191</xdr:rowOff>
    </xdr:to>
    <xdr:cxnSp macro="">
      <xdr:nvCxnSpPr>
        <xdr:cNvPr id="352" name="直線コネクタ 351"/>
        <xdr:cNvCxnSpPr/>
      </xdr:nvCxnSpPr>
      <xdr:spPr>
        <a:xfrm flipV="1">
          <a:off x="7861300" y="9515557"/>
          <a:ext cx="889000" cy="22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4" name="テキスト ボックス 353"/>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141191</xdr:rowOff>
    </xdr:from>
    <xdr:to>
      <xdr:col>41</xdr:col>
      <xdr:colOff>50800</xdr:colOff>
      <xdr:row>56</xdr:row>
      <xdr:rowOff>145290</xdr:rowOff>
    </xdr:to>
    <xdr:cxnSp macro="">
      <xdr:nvCxnSpPr>
        <xdr:cNvPr id="355" name="直線コネクタ 354"/>
        <xdr:cNvCxnSpPr/>
      </xdr:nvCxnSpPr>
      <xdr:spPr>
        <a:xfrm flipV="1">
          <a:off x="6972300" y="9742391"/>
          <a:ext cx="889000" cy="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83974</xdr:rowOff>
    </xdr:from>
    <xdr:to>
      <xdr:col>55</xdr:col>
      <xdr:colOff>50800</xdr:colOff>
      <xdr:row>57</xdr:row>
      <xdr:rowOff>14124</xdr:rowOff>
    </xdr:to>
    <xdr:sp macro="" textlink="">
      <xdr:nvSpPr>
        <xdr:cNvPr id="365" name="楕円 364"/>
        <xdr:cNvSpPr/>
      </xdr:nvSpPr>
      <xdr:spPr>
        <a:xfrm>
          <a:off x="10426700" y="9685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62401</xdr:rowOff>
    </xdr:from>
    <xdr:ext cx="534377" cy="259045"/>
    <xdr:sp macro="" textlink="">
      <xdr:nvSpPr>
        <xdr:cNvPr id="366" name="普通建設事業費該当値テキスト"/>
        <xdr:cNvSpPr txBox="1"/>
      </xdr:nvSpPr>
      <xdr:spPr>
        <a:xfrm>
          <a:off x="10528300" y="9663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126333</xdr:rowOff>
    </xdr:from>
    <xdr:to>
      <xdr:col>50</xdr:col>
      <xdr:colOff>165100</xdr:colOff>
      <xdr:row>57</xdr:row>
      <xdr:rowOff>56483</xdr:rowOff>
    </xdr:to>
    <xdr:sp macro="" textlink="">
      <xdr:nvSpPr>
        <xdr:cNvPr id="367" name="楕円 366"/>
        <xdr:cNvSpPr/>
      </xdr:nvSpPr>
      <xdr:spPr>
        <a:xfrm>
          <a:off x="9588500" y="9727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47610</xdr:rowOff>
    </xdr:from>
    <xdr:ext cx="534377" cy="259045"/>
    <xdr:sp macro="" textlink="">
      <xdr:nvSpPr>
        <xdr:cNvPr id="368" name="テキスト ボックス 367"/>
        <xdr:cNvSpPr txBox="1"/>
      </xdr:nvSpPr>
      <xdr:spPr>
        <a:xfrm>
          <a:off x="9372111" y="982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35007</xdr:rowOff>
    </xdr:from>
    <xdr:to>
      <xdr:col>46</xdr:col>
      <xdr:colOff>38100</xdr:colOff>
      <xdr:row>55</xdr:row>
      <xdr:rowOff>136607</xdr:rowOff>
    </xdr:to>
    <xdr:sp macro="" textlink="">
      <xdr:nvSpPr>
        <xdr:cNvPr id="369" name="楕円 368"/>
        <xdr:cNvSpPr/>
      </xdr:nvSpPr>
      <xdr:spPr>
        <a:xfrm>
          <a:off x="8699500" y="946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153134</xdr:rowOff>
    </xdr:from>
    <xdr:ext cx="534377" cy="259045"/>
    <xdr:sp macro="" textlink="">
      <xdr:nvSpPr>
        <xdr:cNvPr id="370" name="テキスト ボックス 369"/>
        <xdr:cNvSpPr txBox="1"/>
      </xdr:nvSpPr>
      <xdr:spPr>
        <a:xfrm>
          <a:off x="8483111" y="923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90391</xdr:rowOff>
    </xdr:from>
    <xdr:to>
      <xdr:col>41</xdr:col>
      <xdr:colOff>101600</xdr:colOff>
      <xdr:row>57</xdr:row>
      <xdr:rowOff>20541</xdr:rowOff>
    </xdr:to>
    <xdr:sp macro="" textlink="">
      <xdr:nvSpPr>
        <xdr:cNvPr id="371" name="楕円 370"/>
        <xdr:cNvSpPr/>
      </xdr:nvSpPr>
      <xdr:spPr>
        <a:xfrm>
          <a:off x="7810500" y="969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11668</xdr:rowOff>
    </xdr:from>
    <xdr:ext cx="534377" cy="259045"/>
    <xdr:sp macro="" textlink="">
      <xdr:nvSpPr>
        <xdr:cNvPr id="372" name="テキスト ボックス 371"/>
        <xdr:cNvSpPr txBox="1"/>
      </xdr:nvSpPr>
      <xdr:spPr>
        <a:xfrm>
          <a:off x="7594111" y="9784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94490</xdr:rowOff>
    </xdr:from>
    <xdr:to>
      <xdr:col>36</xdr:col>
      <xdr:colOff>165100</xdr:colOff>
      <xdr:row>57</xdr:row>
      <xdr:rowOff>24640</xdr:rowOff>
    </xdr:to>
    <xdr:sp macro="" textlink="">
      <xdr:nvSpPr>
        <xdr:cNvPr id="373" name="楕円 372"/>
        <xdr:cNvSpPr/>
      </xdr:nvSpPr>
      <xdr:spPr>
        <a:xfrm>
          <a:off x="6921500" y="969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15767</xdr:rowOff>
    </xdr:from>
    <xdr:ext cx="534377" cy="259045"/>
    <xdr:sp macro="" textlink="">
      <xdr:nvSpPr>
        <xdr:cNvPr id="374" name="テキスト ボックス 373"/>
        <xdr:cNvSpPr txBox="1"/>
      </xdr:nvSpPr>
      <xdr:spPr>
        <a:xfrm>
          <a:off x="6705111" y="978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43002</xdr:rowOff>
    </xdr:from>
    <xdr:to>
      <xdr:col>55</xdr:col>
      <xdr:colOff>0</xdr:colOff>
      <xdr:row>79</xdr:row>
      <xdr:rowOff>43117</xdr:rowOff>
    </xdr:to>
    <xdr:cxnSp macro="">
      <xdr:nvCxnSpPr>
        <xdr:cNvPr id="403" name="直線コネクタ 402"/>
        <xdr:cNvCxnSpPr/>
      </xdr:nvCxnSpPr>
      <xdr:spPr>
        <a:xfrm>
          <a:off x="9639300" y="13587552"/>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40615</xdr:rowOff>
    </xdr:from>
    <xdr:to>
      <xdr:col>50</xdr:col>
      <xdr:colOff>114300</xdr:colOff>
      <xdr:row>79</xdr:row>
      <xdr:rowOff>43002</xdr:rowOff>
    </xdr:to>
    <xdr:cxnSp macro="">
      <xdr:nvCxnSpPr>
        <xdr:cNvPr id="406" name="直線コネクタ 405"/>
        <xdr:cNvCxnSpPr/>
      </xdr:nvCxnSpPr>
      <xdr:spPr>
        <a:xfrm>
          <a:off x="8750300" y="13585165"/>
          <a:ext cx="889000" cy="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40615</xdr:rowOff>
    </xdr:from>
    <xdr:to>
      <xdr:col>45</xdr:col>
      <xdr:colOff>177800</xdr:colOff>
      <xdr:row>79</xdr:row>
      <xdr:rowOff>42608</xdr:rowOff>
    </xdr:to>
    <xdr:cxnSp macro="">
      <xdr:nvCxnSpPr>
        <xdr:cNvPr id="409" name="直線コネクタ 408"/>
        <xdr:cNvCxnSpPr/>
      </xdr:nvCxnSpPr>
      <xdr:spPr>
        <a:xfrm flipV="1">
          <a:off x="7861300" y="13585165"/>
          <a:ext cx="889000" cy="1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168911</xdr:rowOff>
    </xdr:from>
    <xdr:to>
      <xdr:col>41</xdr:col>
      <xdr:colOff>50800</xdr:colOff>
      <xdr:row>79</xdr:row>
      <xdr:rowOff>42608</xdr:rowOff>
    </xdr:to>
    <xdr:cxnSp macro="">
      <xdr:nvCxnSpPr>
        <xdr:cNvPr id="412" name="直線コネクタ 411"/>
        <xdr:cNvCxnSpPr/>
      </xdr:nvCxnSpPr>
      <xdr:spPr>
        <a:xfrm>
          <a:off x="6972300" y="13370561"/>
          <a:ext cx="889000" cy="21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20693</xdr:rowOff>
    </xdr:from>
    <xdr:ext cx="534377" cy="259045"/>
    <xdr:sp macro="" textlink="">
      <xdr:nvSpPr>
        <xdr:cNvPr id="414" name="テキスト ボックス 413"/>
        <xdr:cNvSpPr txBox="1"/>
      </xdr:nvSpPr>
      <xdr:spPr>
        <a:xfrm>
          <a:off x="7594111" y="1305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163767</xdr:rowOff>
    </xdr:from>
    <xdr:to>
      <xdr:col>55</xdr:col>
      <xdr:colOff>50800</xdr:colOff>
      <xdr:row>79</xdr:row>
      <xdr:rowOff>93917</xdr:rowOff>
    </xdr:to>
    <xdr:sp macro="" textlink="">
      <xdr:nvSpPr>
        <xdr:cNvPr id="422" name="楕円 421"/>
        <xdr:cNvSpPr/>
      </xdr:nvSpPr>
      <xdr:spPr>
        <a:xfrm>
          <a:off x="10426700" y="135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78694</xdr:rowOff>
    </xdr:from>
    <xdr:ext cx="378565" cy="259045"/>
    <xdr:sp macro="" textlink="">
      <xdr:nvSpPr>
        <xdr:cNvPr id="423" name="普通建設事業費 （ うち新規整備　）該当値テキスト"/>
        <xdr:cNvSpPr txBox="1"/>
      </xdr:nvSpPr>
      <xdr:spPr>
        <a:xfrm>
          <a:off x="10528300" y="1345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163652</xdr:rowOff>
    </xdr:from>
    <xdr:to>
      <xdr:col>50</xdr:col>
      <xdr:colOff>165100</xdr:colOff>
      <xdr:row>79</xdr:row>
      <xdr:rowOff>93802</xdr:rowOff>
    </xdr:to>
    <xdr:sp macro="" textlink="">
      <xdr:nvSpPr>
        <xdr:cNvPr id="424" name="楕円 423"/>
        <xdr:cNvSpPr/>
      </xdr:nvSpPr>
      <xdr:spPr>
        <a:xfrm>
          <a:off x="9588500" y="1353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84929</xdr:rowOff>
    </xdr:from>
    <xdr:ext cx="378565" cy="259045"/>
    <xdr:sp macro="" textlink="">
      <xdr:nvSpPr>
        <xdr:cNvPr id="425" name="テキスト ボックス 424"/>
        <xdr:cNvSpPr txBox="1"/>
      </xdr:nvSpPr>
      <xdr:spPr>
        <a:xfrm>
          <a:off x="9450017" y="136294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161265</xdr:rowOff>
    </xdr:from>
    <xdr:to>
      <xdr:col>46</xdr:col>
      <xdr:colOff>38100</xdr:colOff>
      <xdr:row>79</xdr:row>
      <xdr:rowOff>91415</xdr:rowOff>
    </xdr:to>
    <xdr:sp macro="" textlink="">
      <xdr:nvSpPr>
        <xdr:cNvPr id="426" name="楕円 425"/>
        <xdr:cNvSpPr/>
      </xdr:nvSpPr>
      <xdr:spPr>
        <a:xfrm>
          <a:off x="8699500" y="1353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82542</xdr:rowOff>
    </xdr:from>
    <xdr:ext cx="378565" cy="259045"/>
    <xdr:sp macro="" textlink="">
      <xdr:nvSpPr>
        <xdr:cNvPr id="427" name="テキスト ボックス 426"/>
        <xdr:cNvSpPr txBox="1"/>
      </xdr:nvSpPr>
      <xdr:spPr>
        <a:xfrm>
          <a:off x="8561017" y="136270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163258</xdr:rowOff>
    </xdr:from>
    <xdr:to>
      <xdr:col>41</xdr:col>
      <xdr:colOff>101600</xdr:colOff>
      <xdr:row>79</xdr:row>
      <xdr:rowOff>93408</xdr:rowOff>
    </xdr:to>
    <xdr:sp macro="" textlink="">
      <xdr:nvSpPr>
        <xdr:cNvPr id="428" name="楕円 427"/>
        <xdr:cNvSpPr/>
      </xdr:nvSpPr>
      <xdr:spPr>
        <a:xfrm>
          <a:off x="7810500" y="1353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84535</xdr:rowOff>
    </xdr:from>
    <xdr:ext cx="378565" cy="259045"/>
    <xdr:sp macro="" textlink="">
      <xdr:nvSpPr>
        <xdr:cNvPr id="429" name="テキスト ボックス 428"/>
        <xdr:cNvSpPr txBox="1"/>
      </xdr:nvSpPr>
      <xdr:spPr>
        <a:xfrm>
          <a:off x="7672017" y="13629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118111</xdr:rowOff>
    </xdr:from>
    <xdr:to>
      <xdr:col>36</xdr:col>
      <xdr:colOff>165100</xdr:colOff>
      <xdr:row>78</xdr:row>
      <xdr:rowOff>48261</xdr:rowOff>
    </xdr:to>
    <xdr:sp macro="" textlink="">
      <xdr:nvSpPr>
        <xdr:cNvPr id="430" name="楕円 429"/>
        <xdr:cNvSpPr/>
      </xdr:nvSpPr>
      <xdr:spPr>
        <a:xfrm>
          <a:off x="69215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39388</xdr:rowOff>
    </xdr:from>
    <xdr:ext cx="534377" cy="259045"/>
    <xdr:sp macro="" textlink="">
      <xdr:nvSpPr>
        <xdr:cNvPr id="431" name="テキスト ボックス 430"/>
        <xdr:cNvSpPr txBox="1"/>
      </xdr:nvSpPr>
      <xdr:spPr>
        <a:xfrm>
          <a:off x="6705111" y="1341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27806</xdr:rowOff>
    </xdr:from>
    <xdr:to>
      <xdr:col>55</xdr:col>
      <xdr:colOff>0</xdr:colOff>
      <xdr:row>97</xdr:row>
      <xdr:rowOff>108404</xdr:rowOff>
    </xdr:to>
    <xdr:cxnSp macro="">
      <xdr:nvCxnSpPr>
        <xdr:cNvPr id="462" name="直線コネクタ 461"/>
        <xdr:cNvCxnSpPr/>
      </xdr:nvCxnSpPr>
      <xdr:spPr>
        <a:xfrm flipV="1">
          <a:off x="9639300" y="16658456"/>
          <a:ext cx="838200" cy="80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147145</xdr:rowOff>
    </xdr:from>
    <xdr:ext cx="534377" cy="259045"/>
    <xdr:sp macro="" textlink="">
      <xdr:nvSpPr>
        <xdr:cNvPr id="463" name="普通建設事業費 （ うち更新整備　）平均値テキスト"/>
        <xdr:cNvSpPr txBox="1"/>
      </xdr:nvSpPr>
      <xdr:spPr>
        <a:xfrm>
          <a:off x="10528300" y="16434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121935</xdr:rowOff>
    </xdr:from>
    <xdr:to>
      <xdr:col>50</xdr:col>
      <xdr:colOff>114300</xdr:colOff>
      <xdr:row>97</xdr:row>
      <xdr:rowOff>108404</xdr:rowOff>
    </xdr:to>
    <xdr:cxnSp macro="">
      <xdr:nvCxnSpPr>
        <xdr:cNvPr id="465" name="直線コネクタ 464"/>
        <xdr:cNvCxnSpPr/>
      </xdr:nvCxnSpPr>
      <xdr:spPr>
        <a:xfrm>
          <a:off x="8750300" y="16238235"/>
          <a:ext cx="889000" cy="500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121935</xdr:rowOff>
    </xdr:from>
    <xdr:to>
      <xdr:col>45</xdr:col>
      <xdr:colOff>177800</xdr:colOff>
      <xdr:row>97</xdr:row>
      <xdr:rowOff>37788</xdr:rowOff>
    </xdr:to>
    <xdr:cxnSp macro="">
      <xdr:nvCxnSpPr>
        <xdr:cNvPr id="468" name="直線コネクタ 467"/>
        <xdr:cNvCxnSpPr/>
      </xdr:nvCxnSpPr>
      <xdr:spPr>
        <a:xfrm flipV="1">
          <a:off x="7861300" y="16238235"/>
          <a:ext cx="889000" cy="43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59989</xdr:rowOff>
    </xdr:from>
    <xdr:ext cx="534377" cy="259045"/>
    <xdr:sp macro="" textlink="">
      <xdr:nvSpPr>
        <xdr:cNvPr id="470" name="テキスト ボックス 469"/>
        <xdr:cNvSpPr txBox="1"/>
      </xdr:nvSpPr>
      <xdr:spPr>
        <a:xfrm>
          <a:off x="8483111" y="16690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37788</xdr:rowOff>
    </xdr:from>
    <xdr:to>
      <xdr:col>41</xdr:col>
      <xdr:colOff>50800</xdr:colOff>
      <xdr:row>98</xdr:row>
      <xdr:rowOff>104267</xdr:rowOff>
    </xdr:to>
    <xdr:cxnSp macro="">
      <xdr:nvCxnSpPr>
        <xdr:cNvPr id="471" name="直線コネクタ 470"/>
        <xdr:cNvCxnSpPr/>
      </xdr:nvCxnSpPr>
      <xdr:spPr>
        <a:xfrm flipV="1">
          <a:off x="6972300" y="16668438"/>
          <a:ext cx="889000" cy="23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104306</xdr:rowOff>
    </xdr:from>
    <xdr:ext cx="534377" cy="259045"/>
    <xdr:sp macro="" textlink="">
      <xdr:nvSpPr>
        <xdr:cNvPr id="473" name="テキスト ボックス 472"/>
        <xdr:cNvSpPr txBox="1"/>
      </xdr:nvSpPr>
      <xdr:spPr>
        <a:xfrm>
          <a:off x="7594111" y="1673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148456</xdr:rowOff>
    </xdr:from>
    <xdr:to>
      <xdr:col>55</xdr:col>
      <xdr:colOff>50800</xdr:colOff>
      <xdr:row>97</xdr:row>
      <xdr:rowOff>78606</xdr:rowOff>
    </xdr:to>
    <xdr:sp macro="" textlink="">
      <xdr:nvSpPr>
        <xdr:cNvPr id="481" name="楕円 480"/>
        <xdr:cNvSpPr/>
      </xdr:nvSpPr>
      <xdr:spPr>
        <a:xfrm>
          <a:off x="10426700" y="1660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126883</xdr:rowOff>
    </xdr:from>
    <xdr:ext cx="534377" cy="259045"/>
    <xdr:sp macro="" textlink="">
      <xdr:nvSpPr>
        <xdr:cNvPr id="482" name="普通建設事業費 （ うち更新整備　）該当値テキスト"/>
        <xdr:cNvSpPr txBox="1"/>
      </xdr:nvSpPr>
      <xdr:spPr>
        <a:xfrm>
          <a:off x="10528300" y="1658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57604</xdr:rowOff>
    </xdr:from>
    <xdr:to>
      <xdr:col>50</xdr:col>
      <xdr:colOff>165100</xdr:colOff>
      <xdr:row>97</xdr:row>
      <xdr:rowOff>159204</xdr:rowOff>
    </xdr:to>
    <xdr:sp macro="" textlink="">
      <xdr:nvSpPr>
        <xdr:cNvPr id="483" name="楕円 482"/>
        <xdr:cNvSpPr/>
      </xdr:nvSpPr>
      <xdr:spPr>
        <a:xfrm>
          <a:off x="9588500" y="1668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150331</xdr:rowOff>
    </xdr:from>
    <xdr:ext cx="534377" cy="259045"/>
    <xdr:sp macro="" textlink="">
      <xdr:nvSpPr>
        <xdr:cNvPr id="484" name="テキスト ボックス 483"/>
        <xdr:cNvSpPr txBox="1"/>
      </xdr:nvSpPr>
      <xdr:spPr>
        <a:xfrm>
          <a:off x="9372111" y="1678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71135</xdr:rowOff>
    </xdr:from>
    <xdr:to>
      <xdr:col>46</xdr:col>
      <xdr:colOff>38100</xdr:colOff>
      <xdr:row>95</xdr:row>
      <xdr:rowOff>1285</xdr:rowOff>
    </xdr:to>
    <xdr:sp macro="" textlink="">
      <xdr:nvSpPr>
        <xdr:cNvPr id="485" name="楕円 484"/>
        <xdr:cNvSpPr/>
      </xdr:nvSpPr>
      <xdr:spPr>
        <a:xfrm>
          <a:off x="8699500" y="1618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17812</xdr:rowOff>
    </xdr:from>
    <xdr:ext cx="534377" cy="259045"/>
    <xdr:sp macro="" textlink="">
      <xdr:nvSpPr>
        <xdr:cNvPr id="486" name="テキスト ボックス 485"/>
        <xdr:cNvSpPr txBox="1"/>
      </xdr:nvSpPr>
      <xdr:spPr>
        <a:xfrm>
          <a:off x="8483111" y="1596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158438</xdr:rowOff>
    </xdr:from>
    <xdr:to>
      <xdr:col>41</xdr:col>
      <xdr:colOff>101600</xdr:colOff>
      <xdr:row>97</xdr:row>
      <xdr:rowOff>88588</xdr:rowOff>
    </xdr:to>
    <xdr:sp macro="" textlink="">
      <xdr:nvSpPr>
        <xdr:cNvPr id="487" name="楕円 486"/>
        <xdr:cNvSpPr/>
      </xdr:nvSpPr>
      <xdr:spPr>
        <a:xfrm>
          <a:off x="7810500" y="1661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105115</xdr:rowOff>
    </xdr:from>
    <xdr:ext cx="534377" cy="259045"/>
    <xdr:sp macro="" textlink="">
      <xdr:nvSpPr>
        <xdr:cNvPr id="488" name="テキスト ボックス 487"/>
        <xdr:cNvSpPr txBox="1"/>
      </xdr:nvSpPr>
      <xdr:spPr>
        <a:xfrm>
          <a:off x="7594111" y="1639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53467</xdr:rowOff>
    </xdr:from>
    <xdr:to>
      <xdr:col>36</xdr:col>
      <xdr:colOff>165100</xdr:colOff>
      <xdr:row>98</xdr:row>
      <xdr:rowOff>155067</xdr:rowOff>
    </xdr:to>
    <xdr:sp macro="" textlink="">
      <xdr:nvSpPr>
        <xdr:cNvPr id="489" name="楕円 488"/>
        <xdr:cNvSpPr/>
      </xdr:nvSpPr>
      <xdr:spPr>
        <a:xfrm>
          <a:off x="6921500" y="1685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146194</xdr:rowOff>
    </xdr:from>
    <xdr:ext cx="534377" cy="259045"/>
    <xdr:sp macro="" textlink="">
      <xdr:nvSpPr>
        <xdr:cNvPr id="490" name="テキスト ボックス 489"/>
        <xdr:cNvSpPr txBox="1"/>
      </xdr:nvSpPr>
      <xdr:spPr>
        <a:xfrm>
          <a:off x="6705111" y="16948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97594</xdr:rowOff>
    </xdr:from>
    <xdr:to>
      <xdr:col>85</xdr:col>
      <xdr:colOff>127000</xdr:colOff>
      <xdr:row>39</xdr:row>
      <xdr:rowOff>98106</xdr:rowOff>
    </xdr:to>
    <xdr:cxnSp macro="">
      <xdr:nvCxnSpPr>
        <xdr:cNvPr id="521" name="直線コネクタ 520"/>
        <xdr:cNvCxnSpPr/>
      </xdr:nvCxnSpPr>
      <xdr:spPr>
        <a:xfrm flipV="1">
          <a:off x="15481300" y="6784144"/>
          <a:ext cx="8382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97899</xdr:rowOff>
    </xdr:from>
    <xdr:to>
      <xdr:col>81</xdr:col>
      <xdr:colOff>50800</xdr:colOff>
      <xdr:row>39</xdr:row>
      <xdr:rowOff>98106</xdr:rowOff>
    </xdr:to>
    <xdr:cxnSp macro="">
      <xdr:nvCxnSpPr>
        <xdr:cNvPr id="524" name="直線コネクタ 523"/>
        <xdr:cNvCxnSpPr/>
      </xdr:nvCxnSpPr>
      <xdr:spPr>
        <a:xfrm>
          <a:off x="14592300" y="6784449"/>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96495</xdr:rowOff>
    </xdr:from>
    <xdr:to>
      <xdr:col>76</xdr:col>
      <xdr:colOff>114300</xdr:colOff>
      <xdr:row>39</xdr:row>
      <xdr:rowOff>97899</xdr:rowOff>
    </xdr:to>
    <xdr:cxnSp macro="">
      <xdr:nvCxnSpPr>
        <xdr:cNvPr id="527" name="直線コネクタ 526"/>
        <xdr:cNvCxnSpPr/>
      </xdr:nvCxnSpPr>
      <xdr:spPr>
        <a:xfrm>
          <a:off x="13703300" y="6783045"/>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96495</xdr:rowOff>
    </xdr:from>
    <xdr:to>
      <xdr:col>71</xdr:col>
      <xdr:colOff>177800</xdr:colOff>
      <xdr:row>39</xdr:row>
      <xdr:rowOff>98095</xdr:rowOff>
    </xdr:to>
    <xdr:cxnSp macro="">
      <xdr:nvCxnSpPr>
        <xdr:cNvPr id="530" name="直線コネクタ 529"/>
        <xdr:cNvCxnSpPr/>
      </xdr:nvCxnSpPr>
      <xdr:spPr>
        <a:xfrm flipV="1">
          <a:off x="12814300" y="678304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46794</xdr:rowOff>
    </xdr:from>
    <xdr:to>
      <xdr:col>85</xdr:col>
      <xdr:colOff>177800</xdr:colOff>
      <xdr:row>39</xdr:row>
      <xdr:rowOff>148394</xdr:rowOff>
    </xdr:to>
    <xdr:sp macro="" textlink="">
      <xdr:nvSpPr>
        <xdr:cNvPr id="540" name="楕円 539"/>
        <xdr:cNvSpPr/>
      </xdr:nvSpPr>
      <xdr:spPr>
        <a:xfrm>
          <a:off x="16268700" y="6733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133171</xdr:rowOff>
    </xdr:from>
    <xdr:ext cx="378565" cy="259045"/>
    <xdr:sp macro="" textlink="">
      <xdr:nvSpPr>
        <xdr:cNvPr id="541" name="災害復旧事業費該当値テキスト"/>
        <xdr:cNvSpPr txBox="1"/>
      </xdr:nvSpPr>
      <xdr:spPr>
        <a:xfrm>
          <a:off x="16370300" y="6648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47306</xdr:rowOff>
    </xdr:from>
    <xdr:to>
      <xdr:col>81</xdr:col>
      <xdr:colOff>101600</xdr:colOff>
      <xdr:row>39</xdr:row>
      <xdr:rowOff>148906</xdr:rowOff>
    </xdr:to>
    <xdr:sp macro="" textlink="">
      <xdr:nvSpPr>
        <xdr:cNvPr id="542" name="楕円 541"/>
        <xdr:cNvSpPr/>
      </xdr:nvSpPr>
      <xdr:spPr>
        <a:xfrm>
          <a:off x="15430500" y="6733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140033</xdr:rowOff>
    </xdr:from>
    <xdr:ext cx="313932" cy="259045"/>
    <xdr:sp macro="" textlink="">
      <xdr:nvSpPr>
        <xdr:cNvPr id="543" name="テキスト ボックス 542"/>
        <xdr:cNvSpPr txBox="1"/>
      </xdr:nvSpPr>
      <xdr:spPr>
        <a:xfrm>
          <a:off x="15324333" y="6826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47099</xdr:rowOff>
    </xdr:from>
    <xdr:to>
      <xdr:col>76</xdr:col>
      <xdr:colOff>165100</xdr:colOff>
      <xdr:row>39</xdr:row>
      <xdr:rowOff>148699</xdr:rowOff>
    </xdr:to>
    <xdr:sp macro="" textlink="">
      <xdr:nvSpPr>
        <xdr:cNvPr id="544" name="楕円 543"/>
        <xdr:cNvSpPr/>
      </xdr:nvSpPr>
      <xdr:spPr>
        <a:xfrm>
          <a:off x="14541500" y="673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139826</xdr:rowOff>
    </xdr:from>
    <xdr:ext cx="313932" cy="259045"/>
    <xdr:sp macro="" textlink="">
      <xdr:nvSpPr>
        <xdr:cNvPr id="545" name="テキスト ボックス 544"/>
        <xdr:cNvSpPr txBox="1"/>
      </xdr:nvSpPr>
      <xdr:spPr>
        <a:xfrm>
          <a:off x="14435333" y="6826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45695</xdr:rowOff>
    </xdr:from>
    <xdr:to>
      <xdr:col>72</xdr:col>
      <xdr:colOff>38100</xdr:colOff>
      <xdr:row>39</xdr:row>
      <xdr:rowOff>147295</xdr:rowOff>
    </xdr:to>
    <xdr:sp macro="" textlink="">
      <xdr:nvSpPr>
        <xdr:cNvPr id="546" name="楕円 545"/>
        <xdr:cNvSpPr/>
      </xdr:nvSpPr>
      <xdr:spPr>
        <a:xfrm>
          <a:off x="13652500" y="673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138422</xdr:rowOff>
    </xdr:from>
    <xdr:ext cx="378565" cy="259045"/>
    <xdr:sp macro="" textlink="">
      <xdr:nvSpPr>
        <xdr:cNvPr id="547" name="テキスト ボックス 546"/>
        <xdr:cNvSpPr txBox="1"/>
      </xdr:nvSpPr>
      <xdr:spPr>
        <a:xfrm>
          <a:off x="13514017" y="6824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47295</xdr:rowOff>
    </xdr:from>
    <xdr:to>
      <xdr:col>67</xdr:col>
      <xdr:colOff>101600</xdr:colOff>
      <xdr:row>39</xdr:row>
      <xdr:rowOff>148895</xdr:rowOff>
    </xdr:to>
    <xdr:sp macro="" textlink="">
      <xdr:nvSpPr>
        <xdr:cNvPr id="548" name="楕円 547"/>
        <xdr:cNvSpPr/>
      </xdr:nvSpPr>
      <xdr:spPr>
        <a:xfrm>
          <a:off x="12763500" y="673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140022</xdr:rowOff>
    </xdr:from>
    <xdr:ext cx="313932" cy="259045"/>
    <xdr:sp macro="" textlink="">
      <xdr:nvSpPr>
        <xdr:cNvPr id="549" name="テキスト ボックス 548"/>
        <xdr:cNvSpPr txBox="1"/>
      </xdr:nvSpPr>
      <xdr:spPr>
        <a:xfrm>
          <a:off x="12657333" y="6826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44501</xdr:rowOff>
    </xdr:from>
    <xdr:to>
      <xdr:col>85</xdr:col>
      <xdr:colOff>127000</xdr:colOff>
      <xdr:row>72</xdr:row>
      <xdr:rowOff>76594</xdr:rowOff>
    </xdr:to>
    <xdr:cxnSp macro="">
      <xdr:nvCxnSpPr>
        <xdr:cNvPr id="627" name="直線コネクタ 626"/>
        <xdr:cNvCxnSpPr/>
      </xdr:nvCxnSpPr>
      <xdr:spPr>
        <a:xfrm flipV="1">
          <a:off x="15481300" y="12388901"/>
          <a:ext cx="8382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136517</xdr:rowOff>
    </xdr:from>
    <xdr:ext cx="534377" cy="259045"/>
    <xdr:sp macro="" textlink="">
      <xdr:nvSpPr>
        <xdr:cNvPr id="628" name="公債費平均値テキスト"/>
        <xdr:cNvSpPr txBox="1"/>
      </xdr:nvSpPr>
      <xdr:spPr>
        <a:xfrm>
          <a:off x="16370300" y="12823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76594</xdr:rowOff>
    </xdr:from>
    <xdr:to>
      <xdr:col>81</xdr:col>
      <xdr:colOff>50800</xdr:colOff>
      <xdr:row>72</xdr:row>
      <xdr:rowOff>126365</xdr:rowOff>
    </xdr:to>
    <xdr:cxnSp macro="">
      <xdr:nvCxnSpPr>
        <xdr:cNvPr id="630" name="直線コネクタ 629"/>
        <xdr:cNvCxnSpPr/>
      </xdr:nvCxnSpPr>
      <xdr:spPr>
        <a:xfrm flipV="1">
          <a:off x="14592300" y="12420994"/>
          <a:ext cx="889000" cy="49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83621</xdr:rowOff>
    </xdr:from>
    <xdr:ext cx="534377" cy="259045"/>
    <xdr:sp macro="" textlink="">
      <xdr:nvSpPr>
        <xdr:cNvPr id="632" name="テキスト ボックス 631"/>
        <xdr:cNvSpPr txBox="1"/>
      </xdr:nvSpPr>
      <xdr:spPr>
        <a:xfrm>
          <a:off x="15214111" y="12942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126365</xdr:rowOff>
    </xdr:from>
    <xdr:to>
      <xdr:col>76</xdr:col>
      <xdr:colOff>114300</xdr:colOff>
      <xdr:row>72</xdr:row>
      <xdr:rowOff>165189</xdr:rowOff>
    </xdr:to>
    <xdr:cxnSp macro="">
      <xdr:nvCxnSpPr>
        <xdr:cNvPr id="633" name="直線コネクタ 632"/>
        <xdr:cNvCxnSpPr/>
      </xdr:nvCxnSpPr>
      <xdr:spPr>
        <a:xfrm flipV="1">
          <a:off x="13703300" y="12470765"/>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71137</xdr:rowOff>
    </xdr:from>
    <xdr:ext cx="534377" cy="259045"/>
    <xdr:sp macro="" textlink="">
      <xdr:nvSpPr>
        <xdr:cNvPr id="635" name="テキスト ボックス 634"/>
        <xdr:cNvSpPr txBox="1"/>
      </xdr:nvSpPr>
      <xdr:spPr>
        <a:xfrm>
          <a:off x="14325111" y="129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165189</xdr:rowOff>
    </xdr:from>
    <xdr:to>
      <xdr:col>71</xdr:col>
      <xdr:colOff>177800</xdr:colOff>
      <xdr:row>73</xdr:row>
      <xdr:rowOff>103391</xdr:rowOff>
    </xdr:to>
    <xdr:cxnSp macro="">
      <xdr:nvCxnSpPr>
        <xdr:cNvPr id="636" name="直線コネクタ 635"/>
        <xdr:cNvCxnSpPr/>
      </xdr:nvCxnSpPr>
      <xdr:spPr>
        <a:xfrm flipV="1">
          <a:off x="12814300" y="12509589"/>
          <a:ext cx="889000" cy="10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68711</xdr:rowOff>
    </xdr:from>
    <xdr:ext cx="534377" cy="259045"/>
    <xdr:sp macro="" textlink="">
      <xdr:nvSpPr>
        <xdr:cNvPr id="638" name="テキスト ボックス 637"/>
        <xdr:cNvSpPr txBox="1"/>
      </xdr:nvSpPr>
      <xdr:spPr>
        <a:xfrm>
          <a:off x="13436111" y="12927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107104</xdr:rowOff>
    </xdr:from>
    <xdr:ext cx="534377" cy="259045"/>
    <xdr:sp macro="" textlink="">
      <xdr:nvSpPr>
        <xdr:cNvPr id="640" name="テキスト ボックス 639"/>
        <xdr:cNvSpPr txBox="1"/>
      </xdr:nvSpPr>
      <xdr:spPr>
        <a:xfrm>
          <a:off x="12547111" y="1296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165151</xdr:rowOff>
    </xdr:from>
    <xdr:to>
      <xdr:col>85</xdr:col>
      <xdr:colOff>177800</xdr:colOff>
      <xdr:row>72</xdr:row>
      <xdr:rowOff>95301</xdr:rowOff>
    </xdr:to>
    <xdr:sp macro="" textlink="">
      <xdr:nvSpPr>
        <xdr:cNvPr id="646" name="楕円 645"/>
        <xdr:cNvSpPr/>
      </xdr:nvSpPr>
      <xdr:spPr>
        <a:xfrm>
          <a:off x="16268700" y="1233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16578</xdr:rowOff>
    </xdr:from>
    <xdr:ext cx="534377" cy="259045"/>
    <xdr:sp macro="" textlink="">
      <xdr:nvSpPr>
        <xdr:cNvPr id="647" name="公債費該当値テキスト"/>
        <xdr:cNvSpPr txBox="1"/>
      </xdr:nvSpPr>
      <xdr:spPr>
        <a:xfrm>
          <a:off x="16370300" y="1218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25794</xdr:rowOff>
    </xdr:from>
    <xdr:to>
      <xdr:col>81</xdr:col>
      <xdr:colOff>101600</xdr:colOff>
      <xdr:row>72</xdr:row>
      <xdr:rowOff>127394</xdr:rowOff>
    </xdr:to>
    <xdr:sp macro="" textlink="">
      <xdr:nvSpPr>
        <xdr:cNvPr id="648" name="楕円 647"/>
        <xdr:cNvSpPr/>
      </xdr:nvSpPr>
      <xdr:spPr>
        <a:xfrm>
          <a:off x="15430500" y="1237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143921</xdr:rowOff>
    </xdr:from>
    <xdr:ext cx="534377" cy="259045"/>
    <xdr:sp macro="" textlink="">
      <xdr:nvSpPr>
        <xdr:cNvPr id="649" name="テキスト ボックス 648"/>
        <xdr:cNvSpPr txBox="1"/>
      </xdr:nvSpPr>
      <xdr:spPr>
        <a:xfrm>
          <a:off x="15214111" y="1214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75565</xdr:rowOff>
    </xdr:from>
    <xdr:to>
      <xdr:col>76</xdr:col>
      <xdr:colOff>165100</xdr:colOff>
      <xdr:row>73</xdr:row>
      <xdr:rowOff>5715</xdr:rowOff>
    </xdr:to>
    <xdr:sp macro="" textlink="">
      <xdr:nvSpPr>
        <xdr:cNvPr id="650" name="楕円 649"/>
        <xdr:cNvSpPr/>
      </xdr:nvSpPr>
      <xdr:spPr>
        <a:xfrm>
          <a:off x="14541500" y="1241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22242</xdr:rowOff>
    </xdr:from>
    <xdr:ext cx="534377" cy="259045"/>
    <xdr:sp macro="" textlink="">
      <xdr:nvSpPr>
        <xdr:cNvPr id="651" name="テキスト ボックス 650"/>
        <xdr:cNvSpPr txBox="1"/>
      </xdr:nvSpPr>
      <xdr:spPr>
        <a:xfrm>
          <a:off x="14325111" y="1219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114389</xdr:rowOff>
    </xdr:from>
    <xdr:to>
      <xdr:col>72</xdr:col>
      <xdr:colOff>38100</xdr:colOff>
      <xdr:row>73</xdr:row>
      <xdr:rowOff>44539</xdr:rowOff>
    </xdr:to>
    <xdr:sp macro="" textlink="">
      <xdr:nvSpPr>
        <xdr:cNvPr id="652" name="楕円 651"/>
        <xdr:cNvSpPr/>
      </xdr:nvSpPr>
      <xdr:spPr>
        <a:xfrm>
          <a:off x="13652500" y="1245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61066</xdr:rowOff>
    </xdr:from>
    <xdr:ext cx="534377" cy="259045"/>
    <xdr:sp macro="" textlink="">
      <xdr:nvSpPr>
        <xdr:cNvPr id="653" name="テキスト ボックス 652"/>
        <xdr:cNvSpPr txBox="1"/>
      </xdr:nvSpPr>
      <xdr:spPr>
        <a:xfrm>
          <a:off x="13436111" y="1223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52591</xdr:rowOff>
    </xdr:from>
    <xdr:to>
      <xdr:col>67</xdr:col>
      <xdr:colOff>101600</xdr:colOff>
      <xdr:row>73</xdr:row>
      <xdr:rowOff>154191</xdr:rowOff>
    </xdr:to>
    <xdr:sp macro="" textlink="">
      <xdr:nvSpPr>
        <xdr:cNvPr id="654" name="楕円 653"/>
        <xdr:cNvSpPr/>
      </xdr:nvSpPr>
      <xdr:spPr>
        <a:xfrm>
          <a:off x="12763500" y="1256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170718</xdr:rowOff>
    </xdr:from>
    <xdr:ext cx="534377" cy="259045"/>
    <xdr:sp macro="" textlink="">
      <xdr:nvSpPr>
        <xdr:cNvPr id="655" name="テキスト ボックス 654"/>
        <xdr:cNvSpPr txBox="1"/>
      </xdr:nvSpPr>
      <xdr:spPr>
        <a:xfrm>
          <a:off x="12547111" y="1234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137049</xdr:rowOff>
    </xdr:from>
    <xdr:to>
      <xdr:col>85</xdr:col>
      <xdr:colOff>127000</xdr:colOff>
      <xdr:row>95</xdr:row>
      <xdr:rowOff>153781</xdr:rowOff>
    </xdr:to>
    <xdr:cxnSp macro="">
      <xdr:nvCxnSpPr>
        <xdr:cNvPr id="682" name="直線コネクタ 681"/>
        <xdr:cNvCxnSpPr/>
      </xdr:nvCxnSpPr>
      <xdr:spPr>
        <a:xfrm>
          <a:off x="15481300" y="16424799"/>
          <a:ext cx="838200" cy="16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77866</xdr:rowOff>
    </xdr:from>
    <xdr:ext cx="534377" cy="259045"/>
    <xdr:sp macro="" textlink="">
      <xdr:nvSpPr>
        <xdr:cNvPr id="683" name="積立金平均値テキスト"/>
        <xdr:cNvSpPr txBox="1"/>
      </xdr:nvSpPr>
      <xdr:spPr>
        <a:xfrm>
          <a:off x="16370300" y="16537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74366</xdr:rowOff>
    </xdr:from>
    <xdr:to>
      <xdr:col>81</xdr:col>
      <xdr:colOff>50800</xdr:colOff>
      <xdr:row>95</xdr:row>
      <xdr:rowOff>137049</xdr:rowOff>
    </xdr:to>
    <xdr:cxnSp macro="">
      <xdr:nvCxnSpPr>
        <xdr:cNvPr id="685" name="直線コネクタ 684"/>
        <xdr:cNvCxnSpPr/>
      </xdr:nvCxnSpPr>
      <xdr:spPr>
        <a:xfrm>
          <a:off x="14592300" y="16362116"/>
          <a:ext cx="889000" cy="62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13400</xdr:rowOff>
    </xdr:from>
    <xdr:ext cx="534377" cy="259045"/>
    <xdr:sp macro="" textlink="">
      <xdr:nvSpPr>
        <xdr:cNvPr id="687" name="テキスト ボックス 686"/>
        <xdr:cNvSpPr txBox="1"/>
      </xdr:nvSpPr>
      <xdr:spPr>
        <a:xfrm>
          <a:off x="15214111" y="16644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93</xdr:row>
      <xdr:rowOff>28166</xdr:rowOff>
    </xdr:from>
    <xdr:to>
      <xdr:col>76</xdr:col>
      <xdr:colOff>114300</xdr:colOff>
      <xdr:row>95</xdr:row>
      <xdr:rowOff>74366</xdr:rowOff>
    </xdr:to>
    <xdr:cxnSp macro="">
      <xdr:nvCxnSpPr>
        <xdr:cNvPr id="688" name="直線コネクタ 687"/>
        <xdr:cNvCxnSpPr/>
      </xdr:nvCxnSpPr>
      <xdr:spPr>
        <a:xfrm>
          <a:off x="13703300" y="15973016"/>
          <a:ext cx="889000" cy="38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0" name="テキスト ボックス 689"/>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28166</xdr:rowOff>
    </xdr:from>
    <xdr:to>
      <xdr:col>71</xdr:col>
      <xdr:colOff>177800</xdr:colOff>
      <xdr:row>93</xdr:row>
      <xdr:rowOff>164595</xdr:rowOff>
    </xdr:to>
    <xdr:cxnSp macro="">
      <xdr:nvCxnSpPr>
        <xdr:cNvPr id="691" name="直線コネクタ 690"/>
        <xdr:cNvCxnSpPr/>
      </xdr:nvCxnSpPr>
      <xdr:spPr>
        <a:xfrm flipV="1">
          <a:off x="12814300" y="15973016"/>
          <a:ext cx="889000" cy="136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3501</xdr:rowOff>
    </xdr:from>
    <xdr:ext cx="534377" cy="259045"/>
    <xdr:sp macro="" textlink="">
      <xdr:nvSpPr>
        <xdr:cNvPr id="693" name="テキスト ボックス 692"/>
        <xdr:cNvSpPr txBox="1"/>
      </xdr:nvSpPr>
      <xdr:spPr>
        <a:xfrm>
          <a:off x="13436111" y="16634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10268</xdr:rowOff>
    </xdr:from>
    <xdr:ext cx="534377" cy="259045"/>
    <xdr:sp macro="" textlink="">
      <xdr:nvSpPr>
        <xdr:cNvPr id="695" name="テキスト ボックス 694"/>
        <xdr:cNvSpPr txBox="1"/>
      </xdr:nvSpPr>
      <xdr:spPr>
        <a:xfrm>
          <a:off x="12547111" y="16469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102981</xdr:rowOff>
    </xdr:from>
    <xdr:to>
      <xdr:col>85</xdr:col>
      <xdr:colOff>177800</xdr:colOff>
      <xdr:row>96</xdr:row>
      <xdr:rowOff>33131</xdr:rowOff>
    </xdr:to>
    <xdr:sp macro="" textlink="">
      <xdr:nvSpPr>
        <xdr:cNvPr id="701" name="楕円 700"/>
        <xdr:cNvSpPr/>
      </xdr:nvSpPr>
      <xdr:spPr>
        <a:xfrm>
          <a:off x="16268700" y="1639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125858</xdr:rowOff>
    </xdr:from>
    <xdr:ext cx="534377" cy="259045"/>
    <xdr:sp macro="" textlink="">
      <xdr:nvSpPr>
        <xdr:cNvPr id="702" name="積立金該当値テキスト"/>
        <xdr:cNvSpPr txBox="1"/>
      </xdr:nvSpPr>
      <xdr:spPr>
        <a:xfrm>
          <a:off x="16370300" y="1624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86249</xdr:rowOff>
    </xdr:from>
    <xdr:to>
      <xdr:col>81</xdr:col>
      <xdr:colOff>101600</xdr:colOff>
      <xdr:row>96</xdr:row>
      <xdr:rowOff>16399</xdr:rowOff>
    </xdr:to>
    <xdr:sp macro="" textlink="">
      <xdr:nvSpPr>
        <xdr:cNvPr id="703" name="楕円 702"/>
        <xdr:cNvSpPr/>
      </xdr:nvSpPr>
      <xdr:spPr>
        <a:xfrm>
          <a:off x="15430500" y="1637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32926</xdr:rowOff>
    </xdr:from>
    <xdr:ext cx="534377" cy="259045"/>
    <xdr:sp macro="" textlink="">
      <xdr:nvSpPr>
        <xdr:cNvPr id="704" name="テキスト ボックス 703"/>
        <xdr:cNvSpPr txBox="1"/>
      </xdr:nvSpPr>
      <xdr:spPr>
        <a:xfrm>
          <a:off x="15214111" y="1614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23566</xdr:rowOff>
    </xdr:from>
    <xdr:to>
      <xdr:col>76</xdr:col>
      <xdr:colOff>165100</xdr:colOff>
      <xdr:row>95</xdr:row>
      <xdr:rowOff>125166</xdr:rowOff>
    </xdr:to>
    <xdr:sp macro="" textlink="">
      <xdr:nvSpPr>
        <xdr:cNvPr id="705" name="楕円 704"/>
        <xdr:cNvSpPr/>
      </xdr:nvSpPr>
      <xdr:spPr>
        <a:xfrm>
          <a:off x="14541500" y="163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141693</xdr:rowOff>
    </xdr:from>
    <xdr:ext cx="534377" cy="259045"/>
    <xdr:sp macro="" textlink="">
      <xdr:nvSpPr>
        <xdr:cNvPr id="706" name="テキスト ボックス 705"/>
        <xdr:cNvSpPr txBox="1"/>
      </xdr:nvSpPr>
      <xdr:spPr>
        <a:xfrm>
          <a:off x="14325111" y="1608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148816</xdr:rowOff>
    </xdr:from>
    <xdr:to>
      <xdr:col>72</xdr:col>
      <xdr:colOff>38100</xdr:colOff>
      <xdr:row>93</xdr:row>
      <xdr:rowOff>78966</xdr:rowOff>
    </xdr:to>
    <xdr:sp macro="" textlink="">
      <xdr:nvSpPr>
        <xdr:cNvPr id="707" name="楕円 706"/>
        <xdr:cNvSpPr/>
      </xdr:nvSpPr>
      <xdr:spPr>
        <a:xfrm>
          <a:off x="13652500" y="15922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95493</xdr:rowOff>
    </xdr:from>
    <xdr:ext cx="534377" cy="259045"/>
    <xdr:sp macro="" textlink="">
      <xdr:nvSpPr>
        <xdr:cNvPr id="708" name="テキスト ボックス 707"/>
        <xdr:cNvSpPr txBox="1"/>
      </xdr:nvSpPr>
      <xdr:spPr>
        <a:xfrm>
          <a:off x="13436111" y="15697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113795</xdr:rowOff>
    </xdr:from>
    <xdr:to>
      <xdr:col>67</xdr:col>
      <xdr:colOff>101600</xdr:colOff>
      <xdr:row>94</xdr:row>
      <xdr:rowOff>43945</xdr:rowOff>
    </xdr:to>
    <xdr:sp macro="" textlink="">
      <xdr:nvSpPr>
        <xdr:cNvPr id="709" name="楕円 708"/>
        <xdr:cNvSpPr/>
      </xdr:nvSpPr>
      <xdr:spPr>
        <a:xfrm>
          <a:off x="12763500" y="1605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60472</xdr:rowOff>
    </xdr:from>
    <xdr:ext cx="534377" cy="259045"/>
    <xdr:sp macro="" textlink="">
      <xdr:nvSpPr>
        <xdr:cNvPr id="710" name="テキスト ボックス 709"/>
        <xdr:cNvSpPr txBox="1"/>
      </xdr:nvSpPr>
      <xdr:spPr>
        <a:xfrm>
          <a:off x="12547111" y="1583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163341</xdr:rowOff>
    </xdr:from>
    <xdr:to>
      <xdr:col>116</xdr:col>
      <xdr:colOff>63500</xdr:colOff>
      <xdr:row>75</xdr:row>
      <xdr:rowOff>33115</xdr:rowOff>
    </xdr:to>
    <xdr:cxnSp macro="">
      <xdr:nvCxnSpPr>
        <xdr:cNvPr id="856" name="直線コネクタ 855"/>
        <xdr:cNvCxnSpPr/>
      </xdr:nvCxnSpPr>
      <xdr:spPr>
        <a:xfrm flipV="1">
          <a:off x="21323300" y="12850641"/>
          <a:ext cx="838200" cy="41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113809</xdr:rowOff>
    </xdr:from>
    <xdr:ext cx="534377" cy="259045"/>
    <xdr:sp macro="" textlink="">
      <xdr:nvSpPr>
        <xdr:cNvPr id="857" name="繰出金平均値テキスト"/>
        <xdr:cNvSpPr txBox="1"/>
      </xdr:nvSpPr>
      <xdr:spPr>
        <a:xfrm>
          <a:off x="22212300" y="12972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160979</xdr:rowOff>
    </xdr:from>
    <xdr:to>
      <xdr:col>111</xdr:col>
      <xdr:colOff>177800</xdr:colOff>
      <xdr:row>75</xdr:row>
      <xdr:rowOff>33115</xdr:rowOff>
    </xdr:to>
    <xdr:cxnSp macro="">
      <xdr:nvCxnSpPr>
        <xdr:cNvPr id="859" name="直線コネクタ 858"/>
        <xdr:cNvCxnSpPr/>
      </xdr:nvCxnSpPr>
      <xdr:spPr>
        <a:xfrm>
          <a:off x="20434300" y="12848279"/>
          <a:ext cx="889000" cy="43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54258</xdr:rowOff>
    </xdr:from>
    <xdr:ext cx="534377" cy="259045"/>
    <xdr:sp macro="" textlink="">
      <xdr:nvSpPr>
        <xdr:cNvPr id="861" name="テキスト ボックス 860"/>
        <xdr:cNvSpPr txBox="1"/>
      </xdr:nvSpPr>
      <xdr:spPr>
        <a:xfrm>
          <a:off x="21056111" y="1308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160979</xdr:rowOff>
    </xdr:from>
    <xdr:to>
      <xdr:col>107</xdr:col>
      <xdr:colOff>50800</xdr:colOff>
      <xdr:row>75</xdr:row>
      <xdr:rowOff>99905</xdr:rowOff>
    </xdr:to>
    <xdr:cxnSp macro="">
      <xdr:nvCxnSpPr>
        <xdr:cNvPr id="862" name="直線コネクタ 861"/>
        <xdr:cNvCxnSpPr/>
      </xdr:nvCxnSpPr>
      <xdr:spPr>
        <a:xfrm flipV="1">
          <a:off x="19545300" y="12848279"/>
          <a:ext cx="889000" cy="1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26446</xdr:rowOff>
    </xdr:from>
    <xdr:ext cx="534377" cy="259045"/>
    <xdr:sp macro="" textlink="">
      <xdr:nvSpPr>
        <xdr:cNvPr id="864" name="テキスト ボックス 863"/>
        <xdr:cNvSpPr txBox="1"/>
      </xdr:nvSpPr>
      <xdr:spPr>
        <a:xfrm>
          <a:off x="20167111" y="1305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99905</xdr:rowOff>
    </xdr:from>
    <xdr:to>
      <xdr:col>102</xdr:col>
      <xdr:colOff>114300</xdr:colOff>
      <xdr:row>75</xdr:row>
      <xdr:rowOff>101924</xdr:rowOff>
    </xdr:to>
    <xdr:cxnSp macro="">
      <xdr:nvCxnSpPr>
        <xdr:cNvPr id="865" name="直線コネクタ 864"/>
        <xdr:cNvCxnSpPr/>
      </xdr:nvCxnSpPr>
      <xdr:spPr>
        <a:xfrm flipV="1">
          <a:off x="18656300" y="12958655"/>
          <a:ext cx="889000" cy="2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16006</xdr:rowOff>
    </xdr:from>
    <xdr:ext cx="534377" cy="259045"/>
    <xdr:sp macro="" textlink="">
      <xdr:nvSpPr>
        <xdr:cNvPr id="867" name="テキスト ボックス 866"/>
        <xdr:cNvSpPr txBox="1"/>
      </xdr:nvSpPr>
      <xdr:spPr>
        <a:xfrm>
          <a:off x="19278111" y="13046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171017</xdr:rowOff>
    </xdr:from>
    <xdr:ext cx="534377" cy="259045"/>
    <xdr:sp macro="" textlink="">
      <xdr:nvSpPr>
        <xdr:cNvPr id="869" name="テキスト ボックス 868"/>
        <xdr:cNvSpPr txBox="1"/>
      </xdr:nvSpPr>
      <xdr:spPr>
        <a:xfrm>
          <a:off x="18389111" y="13029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112541</xdr:rowOff>
    </xdr:from>
    <xdr:to>
      <xdr:col>116</xdr:col>
      <xdr:colOff>114300</xdr:colOff>
      <xdr:row>75</xdr:row>
      <xdr:rowOff>42691</xdr:rowOff>
    </xdr:to>
    <xdr:sp macro="" textlink="">
      <xdr:nvSpPr>
        <xdr:cNvPr id="875" name="楕円 874"/>
        <xdr:cNvSpPr/>
      </xdr:nvSpPr>
      <xdr:spPr>
        <a:xfrm>
          <a:off x="22110700" y="1279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135418</xdr:rowOff>
    </xdr:from>
    <xdr:ext cx="534377" cy="259045"/>
    <xdr:sp macro="" textlink="">
      <xdr:nvSpPr>
        <xdr:cNvPr id="876" name="繰出金該当値テキスト"/>
        <xdr:cNvSpPr txBox="1"/>
      </xdr:nvSpPr>
      <xdr:spPr>
        <a:xfrm>
          <a:off x="22212300" y="1265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153765</xdr:rowOff>
    </xdr:from>
    <xdr:to>
      <xdr:col>112</xdr:col>
      <xdr:colOff>38100</xdr:colOff>
      <xdr:row>75</xdr:row>
      <xdr:rowOff>83915</xdr:rowOff>
    </xdr:to>
    <xdr:sp macro="" textlink="">
      <xdr:nvSpPr>
        <xdr:cNvPr id="877" name="楕円 876"/>
        <xdr:cNvSpPr/>
      </xdr:nvSpPr>
      <xdr:spPr>
        <a:xfrm>
          <a:off x="21272500" y="1284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100442</xdr:rowOff>
    </xdr:from>
    <xdr:ext cx="534377" cy="259045"/>
    <xdr:sp macro="" textlink="">
      <xdr:nvSpPr>
        <xdr:cNvPr id="878" name="テキスト ボックス 877"/>
        <xdr:cNvSpPr txBox="1"/>
      </xdr:nvSpPr>
      <xdr:spPr>
        <a:xfrm>
          <a:off x="21056111" y="12616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110179</xdr:rowOff>
    </xdr:from>
    <xdr:to>
      <xdr:col>107</xdr:col>
      <xdr:colOff>101600</xdr:colOff>
      <xdr:row>75</xdr:row>
      <xdr:rowOff>40329</xdr:rowOff>
    </xdr:to>
    <xdr:sp macro="" textlink="">
      <xdr:nvSpPr>
        <xdr:cNvPr id="879" name="楕円 878"/>
        <xdr:cNvSpPr/>
      </xdr:nvSpPr>
      <xdr:spPr>
        <a:xfrm>
          <a:off x="20383500" y="12797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56856</xdr:rowOff>
    </xdr:from>
    <xdr:ext cx="534377" cy="259045"/>
    <xdr:sp macro="" textlink="">
      <xdr:nvSpPr>
        <xdr:cNvPr id="880" name="テキスト ボックス 879"/>
        <xdr:cNvSpPr txBox="1"/>
      </xdr:nvSpPr>
      <xdr:spPr>
        <a:xfrm>
          <a:off x="20167111" y="1257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49105</xdr:rowOff>
    </xdr:from>
    <xdr:to>
      <xdr:col>102</xdr:col>
      <xdr:colOff>165100</xdr:colOff>
      <xdr:row>75</xdr:row>
      <xdr:rowOff>150704</xdr:rowOff>
    </xdr:to>
    <xdr:sp macro="" textlink="">
      <xdr:nvSpPr>
        <xdr:cNvPr id="881" name="楕円 880"/>
        <xdr:cNvSpPr/>
      </xdr:nvSpPr>
      <xdr:spPr>
        <a:xfrm>
          <a:off x="19494500" y="129078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167232</xdr:rowOff>
    </xdr:from>
    <xdr:ext cx="534377" cy="259045"/>
    <xdr:sp macro="" textlink="">
      <xdr:nvSpPr>
        <xdr:cNvPr id="882" name="テキスト ボックス 881"/>
        <xdr:cNvSpPr txBox="1"/>
      </xdr:nvSpPr>
      <xdr:spPr>
        <a:xfrm>
          <a:off x="19278111" y="1268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51124</xdr:rowOff>
    </xdr:from>
    <xdr:to>
      <xdr:col>98</xdr:col>
      <xdr:colOff>38100</xdr:colOff>
      <xdr:row>75</xdr:row>
      <xdr:rowOff>152724</xdr:rowOff>
    </xdr:to>
    <xdr:sp macro="" textlink="">
      <xdr:nvSpPr>
        <xdr:cNvPr id="883" name="楕円 882"/>
        <xdr:cNvSpPr/>
      </xdr:nvSpPr>
      <xdr:spPr>
        <a:xfrm>
          <a:off x="18605500" y="129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169251</xdr:rowOff>
    </xdr:from>
    <xdr:ext cx="534377" cy="259045"/>
    <xdr:sp macro="" textlink="">
      <xdr:nvSpPr>
        <xdr:cNvPr id="884" name="テキスト ボックス 883"/>
        <xdr:cNvSpPr txBox="1"/>
      </xdr:nvSpPr>
      <xdr:spPr>
        <a:xfrm>
          <a:off x="18389111" y="12685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住民一人当たり性質別決算についての特徴としては、まず、人件費が類似団体平均を大きく上回っていることがあげられる。人口</a:t>
          </a:r>
          <a:r>
            <a:rPr lang="en-US" altLang="ja-JP" sz="1100">
              <a:solidFill>
                <a:schemeClr val="dk1"/>
              </a:solidFill>
              <a:effectLst/>
              <a:latin typeface="+mn-lt"/>
              <a:ea typeface="+mn-ea"/>
              <a:cs typeface="+mn-cs"/>
            </a:rPr>
            <a:t>1,000</a:t>
          </a:r>
          <a:r>
            <a:rPr lang="ja-JP" altLang="ja-JP" sz="1100">
              <a:solidFill>
                <a:schemeClr val="dk1"/>
              </a:solidFill>
              <a:effectLst/>
              <a:latin typeface="+mn-lt"/>
              <a:ea typeface="+mn-ea"/>
              <a:cs typeface="+mn-cs"/>
            </a:rPr>
            <a:t>人当たり職員数が類似団体平均を大きく上回っており、合併団体として支所職員が一定以上必要なことに加え、保育所、ごみ処理、給食等の分野において、統合を進めているものの、一般事務職と異なり、全体的な再配置等が困難なことから定員の適正化が進んでいない状況にある。補助費等に関しても、類似団体平均を大きく上回るが、消防組合や広域連合等を設置し、多くの事務を共同処理していることが大きな要因である。一方、扶助費については類似団体平均を下回っている。また、公債費については、合併特例債を活用した施設整備等を進めているが、令和２年度以降、償還の終了が増加することから、減少傾向となる見込みである。また、積立金については減少傾向にあるものの類似団体平均を上回る水準を維持しており、将来的な負担増について注視しながら、慎重な財政運営を継続していくことが求められ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三重県志摩市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49,295
48,881
178.95
26,387,100
25,861,173
522,209
16,466,264
26,613,820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11.3
41.0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9855</xdr:rowOff>
    </xdr:from>
    <xdr:to>
      <xdr:col>24</xdr:col>
      <xdr:colOff>63500</xdr:colOff>
      <xdr:row>33</xdr:row>
      <xdr:rowOff>28143</xdr:rowOff>
    </xdr:to>
    <xdr:cxnSp macro="">
      <xdr:nvCxnSpPr>
        <xdr:cNvPr id="59" name="直線コネクタ 58"/>
        <xdr:cNvCxnSpPr/>
      </xdr:nvCxnSpPr>
      <xdr:spPr>
        <a:xfrm flipV="1">
          <a:off x="3797300" y="5667705"/>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28143</xdr:rowOff>
    </xdr:from>
    <xdr:to>
      <xdr:col>19</xdr:col>
      <xdr:colOff>177800</xdr:colOff>
      <xdr:row>33</xdr:row>
      <xdr:rowOff>100381</xdr:rowOff>
    </xdr:to>
    <xdr:cxnSp macro="">
      <xdr:nvCxnSpPr>
        <xdr:cNvPr id="62" name="直線コネクタ 61"/>
        <xdr:cNvCxnSpPr/>
      </xdr:nvCxnSpPr>
      <xdr:spPr>
        <a:xfrm flipV="1">
          <a:off x="2908300" y="5685993"/>
          <a:ext cx="889000" cy="7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100381</xdr:rowOff>
    </xdr:from>
    <xdr:to>
      <xdr:col>15</xdr:col>
      <xdr:colOff>50800</xdr:colOff>
      <xdr:row>33</xdr:row>
      <xdr:rowOff>154331</xdr:rowOff>
    </xdr:to>
    <xdr:cxnSp macro="">
      <xdr:nvCxnSpPr>
        <xdr:cNvPr id="65" name="直線コネクタ 64"/>
        <xdr:cNvCxnSpPr/>
      </xdr:nvCxnSpPr>
      <xdr:spPr>
        <a:xfrm flipV="1">
          <a:off x="2019300" y="5758231"/>
          <a:ext cx="8890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136957</xdr:rowOff>
    </xdr:from>
    <xdr:to>
      <xdr:col>10</xdr:col>
      <xdr:colOff>114300</xdr:colOff>
      <xdr:row>33</xdr:row>
      <xdr:rowOff>154331</xdr:rowOff>
    </xdr:to>
    <xdr:cxnSp macro="">
      <xdr:nvCxnSpPr>
        <xdr:cNvPr id="68" name="直線コネクタ 67"/>
        <xdr:cNvCxnSpPr/>
      </xdr:nvCxnSpPr>
      <xdr:spPr>
        <a:xfrm>
          <a:off x="1130300" y="5623357"/>
          <a:ext cx="889000" cy="1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130505</xdr:rowOff>
    </xdr:from>
    <xdr:to>
      <xdr:col>24</xdr:col>
      <xdr:colOff>114300</xdr:colOff>
      <xdr:row>33</xdr:row>
      <xdr:rowOff>60655</xdr:rowOff>
    </xdr:to>
    <xdr:sp macro="" textlink="">
      <xdr:nvSpPr>
        <xdr:cNvPr id="78" name="楕円 77"/>
        <xdr:cNvSpPr/>
      </xdr:nvSpPr>
      <xdr:spPr>
        <a:xfrm>
          <a:off x="4584700" y="56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153382</xdr:rowOff>
    </xdr:from>
    <xdr:ext cx="469744" cy="259045"/>
    <xdr:sp macro="" textlink="">
      <xdr:nvSpPr>
        <xdr:cNvPr id="79" name="議会費該当値テキスト"/>
        <xdr:cNvSpPr txBox="1"/>
      </xdr:nvSpPr>
      <xdr:spPr>
        <a:xfrm>
          <a:off x="4686300" y="546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148793</xdr:rowOff>
    </xdr:from>
    <xdr:to>
      <xdr:col>20</xdr:col>
      <xdr:colOff>38100</xdr:colOff>
      <xdr:row>33</xdr:row>
      <xdr:rowOff>78943</xdr:rowOff>
    </xdr:to>
    <xdr:sp macro="" textlink="">
      <xdr:nvSpPr>
        <xdr:cNvPr id="80" name="楕円 79"/>
        <xdr:cNvSpPr/>
      </xdr:nvSpPr>
      <xdr:spPr>
        <a:xfrm>
          <a:off x="3746500" y="563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95470</xdr:rowOff>
    </xdr:from>
    <xdr:ext cx="469744" cy="259045"/>
    <xdr:sp macro="" textlink="">
      <xdr:nvSpPr>
        <xdr:cNvPr id="81" name="テキスト ボックス 80"/>
        <xdr:cNvSpPr txBox="1"/>
      </xdr:nvSpPr>
      <xdr:spPr>
        <a:xfrm>
          <a:off x="3562428" y="541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49581</xdr:rowOff>
    </xdr:from>
    <xdr:to>
      <xdr:col>15</xdr:col>
      <xdr:colOff>101600</xdr:colOff>
      <xdr:row>33</xdr:row>
      <xdr:rowOff>151181</xdr:rowOff>
    </xdr:to>
    <xdr:sp macro="" textlink="">
      <xdr:nvSpPr>
        <xdr:cNvPr id="82" name="楕円 81"/>
        <xdr:cNvSpPr/>
      </xdr:nvSpPr>
      <xdr:spPr>
        <a:xfrm>
          <a:off x="2857500" y="5707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167708</xdr:rowOff>
    </xdr:from>
    <xdr:ext cx="469744" cy="259045"/>
    <xdr:sp macro="" textlink="">
      <xdr:nvSpPr>
        <xdr:cNvPr id="83" name="テキスト ボックス 82"/>
        <xdr:cNvSpPr txBox="1"/>
      </xdr:nvSpPr>
      <xdr:spPr>
        <a:xfrm>
          <a:off x="2673428" y="54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103531</xdr:rowOff>
    </xdr:from>
    <xdr:to>
      <xdr:col>10</xdr:col>
      <xdr:colOff>165100</xdr:colOff>
      <xdr:row>34</xdr:row>
      <xdr:rowOff>33681</xdr:rowOff>
    </xdr:to>
    <xdr:sp macro="" textlink="">
      <xdr:nvSpPr>
        <xdr:cNvPr id="84" name="楕円 83"/>
        <xdr:cNvSpPr/>
      </xdr:nvSpPr>
      <xdr:spPr>
        <a:xfrm>
          <a:off x="1968500" y="57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50208</xdr:rowOff>
    </xdr:from>
    <xdr:ext cx="469744" cy="259045"/>
    <xdr:sp macro="" textlink="">
      <xdr:nvSpPr>
        <xdr:cNvPr id="85" name="テキスト ボックス 84"/>
        <xdr:cNvSpPr txBox="1"/>
      </xdr:nvSpPr>
      <xdr:spPr>
        <a:xfrm>
          <a:off x="1784428" y="55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86157</xdr:rowOff>
    </xdr:from>
    <xdr:to>
      <xdr:col>6</xdr:col>
      <xdr:colOff>38100</xdr:colOff>
      <xdr:row>33</xdr:row>
      <xdr:rowOff>16307</xdr:rowOff>
    </xdr:to>
    <xdr:sp macro="" textlink="">
      <xdr:nvSpPr>
        <xdr:cNvPr id="86" name="楕円 85"/>
        <xdr:cNvSpPr/>
      </xdr:nvSpPr>
      <xdr:spPr>
        <a:xfrm>
          <a:off x="1079500" y="557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32834</xdr:rowOff>
    </xdr:from>
    <xdr:ext cx="469744" cy="259045"/>
    <xdr:sp macro="" textlink="">
      <xdr:nvSpPr>
        <xdr:cNvPr id="87" name="テキスト ボックス 86"/>
        <xdr:cNvSpPr txBox="1"/>
      </xdr:nvSpPr>
      <xdr:spPr>
        <a:xfrm>
          <a:off x="895428" y="534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127935</xdr:rowOff>
    </xdr:from>
    <xdr:to>
      <xdr:col>24</xdr:col>
      <xdr:colOff>63500</xdr:colOff>
      <xdr:row>56</xdr:row>
      <xdr:rowOff>6662</xdr:rowOff>
    </xdr:to>
    <xdr:cxnSp macro="">
      <xdr:nvCxnSpPr>
        <xdr:cNvPr id="116" name="直線コネクタ 115"/>
        <xdr:cNvCxnSpPr/>
      </xdr:nvCxnSpPr>
      <xdr:spPr>
        <a:xfrm flipV="1">
          <a:off x="3797300" y="9557685"/>
          <a:ext cx="838200" cy="5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130298</xdr:rowOff>
    </xdr:from>
    <xdr:ext cx="534377" cy="259045"/>
    <xdr:sp macro="" textlink="">
      <xdr:nvSpPr>
        <xdr:cNvPr id="117" name="総務費平均値テキスト"/>
        <xdr:cNvSpPr txBox="1"/>
      </xdr:nvSpPr>
      <xdr:spPr>
        <a:xfrm>
          <a:off x="4686300" y="9560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131722</xdr:rowOff>
    </xdr:from>
    <xdr:to>
      <xdr:col>19</xdr:col>
      <xdr:colOff>177800</xdr:colOff>
      <xdr:row>56</xdr:row>
      <xdr:rowOff>6662</xdr:rowOff>
    </xdr:to>
    <xdr:cxnSp macro="">
      <xdr:nvCxnSpPr>
        <xdr:cNvPr id="119" name="直線コネクタ 118"/>
        <xdr:cNvCxnSpPr/>
      </xdr:nvCxnSpPr>
      <xdr:spPr>
        <a:xfrm>
          <a:off x="2908300" y="9561472"/>
          <a:ext cx="889000" cy="4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97609</xdr:rowOff>
    </xdr:from>
    <xdr:ext cx="534377" cy="259045"/>
    <xdr:sp macro="" textlink="">
      <xdr:nvSpPr>
        <xdr:cNvPr id="121" name="テキスト ボックス 120"/>
        <xdr:cNvSpPr txBox="1"/>
      </xdr:nvSpPr>
      <xdr:spPr>
        <a:xfrm>
          <a:off x="3530111" y="96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147251</xdr:rowOff>
    </xdr:from>
    <xdr:to>
      <xdr:col>15</xdr:col>
      <xdr:colOff>50800</xdr:colOff>
      <xdr:row>55</xdr:row>
      <xdr:rowOff>131722</xdr:rowOff>
    </xdr:to>
    <xdr:cxnSp macro="">
      <xdr:nvCxnSpPr>
        <xdr:cNvPr id="122" name="直線コネクタ 121"/>
        <xdr:cNvCxnSpPr/>
      </xdr:nvCxnSpPr>
      <xdr:spPr>
        <a:xfrm>
          <a:off x="2019300" y="9405551"/>
          <a:ext cx="889000" cy="15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4" name="テキスト ボックス 123"/>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147251</xdr:rowOff>
    </xdr:from>
    <xdr:to>
      <xdr:col>10</xdr:col>
      <xdr:colOff>114300</xdr:colOff>
      <xdr:row>55</xdr:row>
      <xdr:rowOff>20767</xdr:rowOff>
    </xdr:to>
    <xdr:cxnSp macro="">
      <xdr:nvCxnSpPr>
        <xdr:cNvPr id="125" name="直線コネクタ 124"/>
        <xdr:cNvCxnSpPr/>
      </xdr:nvCxnSpPr>
      <xdr:spPr>
        <a:xfrm flipV="1">
          <a:off x="1130300" y="9405551"/>
          <a:ext cx="889000" cy="4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86453</xdr:rowOff>
    </xdr:from>
    <xdr:ext cx="534377" cy="259045"/>
    <xdr:sp macro="" textlink="">
      <xdr:nvSpPr>
        <xdr:cNvPr id="127" name="テキスト ボックス 126"/>
        <xdr:cNvSpPr txBox="1"/>
      </xdr:nvSpPr>
      <xdr:spPr>
        <a:xfrm>
          <a:off x="1752111" y="96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29" name="テキスト ボックス 128"/>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77135</xdr:rowOff>
    </xdr:from>
    <xdr:to>
      <xdr:col>24</xdr:col>
      <xdr:colOff>114300</xdr:colOff>
      <xdr:row>56</xdr:row>
      <xdr:rowOff>7285</xdr:rowOff>
    </xdr:to>
    <xdr:sp macro="" textlink="">
      <xdr:nvSpPr>
        <xdr:cNvPr id="135" name="楕円 134"/>
        <xdr:cNvSpPr/>
      </xdr:nvSpPr>
      <xdr:spPr>
        <a:xfrm>
          <a:off x="4584700" y="950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100012</xdr:rowOff>
    </xdr:from>
    <xdr:ext cx="534377" cy="259045"/>
    <xdr:sp macro="" textlink="">
      <xdr:nvSpPr>
        <xdr:cNvPr id="136" name="総務費該当値テキスト"/>
        <xdr:cNvSpPr txBox="1"/>
      </xdr:nvSpPr>
      <xdr:spPr>
        <a:xfrm>
          <a:off x="4686300" y="9358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127312</xdr:rowOff>
    </xdr:from>
    <xdr:to>
      <xdr:col>20</xdr:col>
      <xdr:colOff>38100</xdr:colOff>
      <xdr:row>56</xdr:row>
      <xdr:rowOff>57462</xdr:rowOff>
    </xdr:to>
    <xdr:sp macro="" textlink="">
      <xdr:nvSpPr>
        <xdr:cNvPr id="137" name="楕円 136"/>
        <xdr:cNvSpPr/>
      </xdr:nvSpPr>
      <xdr:spPr>
        <a:xfrm>
          <a:off x="3746500" y="955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73989</xdr:rowOff>
    </xdr:from>
    <xdr:ext cx="534377" cy="259045"/>
    <xdr:sp macro="" textlink="">
      <xdr:nvSpPr>
        <xdr:cNvPr id="138" name="テキスト ボックス 137"/>
        <xdr:cNvSpPr txBox="1"/>
      </xdr:nvSpPr>
      <xdr:spPr>
        <a:xfrm>
          <a:off x="3530111" y="9332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80922</xdr:rowOff>
    </xdr:from>
    <xdr:to>
      <xdr:col>15</xdr:col>
      <xdr:colOff>101600</xdr:colOff>
      <xdr:row>56</xdr:row>
      <xdr:rowOff>11072</xdr:rowOff>
    </xdr:to>
    <xdr:sp macro="" textlink="">
      <xdr:nvSpPr>
        <xdr:cNvPr id="139" name="楕円 138"/>
        <xdr:cNvSpPr/>
      </xdr:nvSpPr>
      <xdr:spPr>
        <a:xfrm>
          <a:off x="2857500" y="951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27599</xdr:rowOff>
    </xdr:from>
    <xdr:ext cx="534377" cy="259045"/>
    <xdr:sp macro="" textlink="">
      <xdr:nvSpPr>
        <xdr:cNvPr id="140" name="テキスト ボックス 139"/>
        <xdr:cNvSpPr txBox="1"/>
      </xdr:nvSpPr>
      <xdr:spPr>
        <a:xfrm>
          <a:off x="2641111" y="928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96451</xdr:rowOff>
    </xdr:from>
    <xdr:to>
      <xdr:col>10</xdr:col>
      <xdr:colOff>165100</xdr:colOff>
      <xdr:row>55</xdr:row>
      <xdr:rowOff>26601</xdr:rowOff>
    </xdr:to>
    <xdr:sp macro="" textlink="">
      <xdr:nvSpPr>
        <xdr:cNvPr id="141" name="楕円 140"/>
        <xdr:cNvSpPr/>
      </xdr:nvSpPr>
      <xdr:spPr>
        <a:xfrm>
          <a:off x="1968500" y="93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43128</xdr:rowOff>
    </xdr:from>
    <xdr:ext cx="534377" cy="259045"/>
    <xdr:sp macro="" textlink="">
      <xdr:nvSpPr>
        <xdr:cNvPr id="142" name="テキスト ボックス 141"/>
        <xdr:cNvSpPr txBox="1"/>
      </xdr:nvSpPr>
      <xdr:spPr>
        <a:xfrm>
          <a:off x="1752111" y="91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141417</xdr:rowOff>
    </xdr:from>
    <xdr:to>
      <xdr:col>6</xdr:col>
      <xdr:colOff>38100</xdr:colOff>
      <xdr:row>55</xdr:row>
      <xdr:rowOff>71567</xdr:rowOff>
    </xdr:to>
    <xdr:sp macro="" textlink="">
      <xdr:nvSpPr>
        <xdr:cNvPr id="143" name="楕円 142"/>
        <xdr:cNvSpPr/>
      </xdr:nvSpPr>
      <xdr:spPr>
        <a:xfrm>
          <a:off x="1079500" y="9399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88094</xdr:rowOff>
    </xdr:from>
    <xdr:ext cx="534377" cy="259045"/>
    <xdr:sp macro="" textlink="">
      <xdr:nvSpPr>
        <xdr:cNvPr id="144" name="テキスト ボックス 143"/>
        <xdr:cNvSpPr txBox="1"/>
      </xdr:nvSpPr>
      <xdr:spPr>
        <a:xfrm>
          <a:off x="863111" y="917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56820</xdr:rowOff>
    </xdr:from>
    <xdr:to>
      <xdr:col>24</xdr:col>
      <xdr:colOff>63500</xdr:colOff>
      <xdr:row>76</xdr:row>
      <xdr:rowOff>142087</xdr:rowOff>
    </xdr:to>
    <xdr:cxnSp macro="">
      <xdr:nvCxnSpPr>
        <xdr:cNvPr id="174" name="直線コネクタ 173"/>
        <xdr:cNvCxnSpPr/>
      </xdr:nvCxnSpPr>
      <xdr:spPr>
        <a:xfrm flipV="1">
          <a:off x="3797300" y="13087020"/>
          <a:ext cx="838200" cy="8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64114</xdr:rowOff>
    </xdr:from>
    <xdr:ext cx="599010" cy="259045"/>
    <xdr:sp macro="" textlink="">
      <xdr:nvSpPr>
        <xdr:cNvPr id="175" name="民生費平均値テキスト"/>
        <xdr:cNvSpPr txBox="1"/>
      </xdr:nvSpPr>
      <xdr:spPr>
        <a:xfrm>
          <a:off x="4686300" y="12751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119418</xdr:rowOff>
    </xdr:from>
    <xdr:to>
      <xdr:col>19</xdr:col>
      <xdr:colOff>177800</xdr:colOff>
      <xdr:row>76</xdr:row>
      <xdr:rowOff>142087</xdr:rowOff>
    </xdr:to>
    <xdr:cxnSp macro="">
      <xdr:nvCxnSpPr>
        <xdr:cNvPr id="177" name="直線コネクタ 176"/>
        <xdr:cNvCxnSpPr/>
      </xdr:nvCxnSpPr>
      <xdr:spPr>
        <a:xfrm>
          <a:off x="2908300" y="13149618"/>
          <a:ext cx="889000" cy="22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58043</xdr:rowOff>
    </xdr:from>
    <xdr:ext cx="599010" cy="259045"/>
    <xdr:sp macro="" textlink="">
      <xdr:nvSpPr>
        <xdr:cNvPr id="179" name="テキスト ボックス 178"/>
        <xdr:cNvSpPr txBox="1"/>
      </xdr:nvSpPr>
      <xdr:spPr>
        <a:xfrm>
          <a:off x="3497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119418</xdr:rowOff>
    </xdr:from>
    <xdr:to>
      <xdr:col>15</xdr:col>
      <xdr:colOff>50800</xdr:colOff>
      <xdr:row>76</xdr:row>
      <xdr:rowOff>160096</xdr:rowOff>
    </xdr:to>
    <xdr:cxnSp macro="">
      <xdr:nvCxnSpPr>
        <xdr:cNvPr id="180" name="直線コネクタ 179"/>
        <xdr:cNvCxnSpPr/>
      </xdr:nvCxnSpPr>
      <xdr:spPr>
        <a:xfrm flipV="1">
          <a:off x="2019300" y="13149618"/>
          <a:ext cx="889000" cy="4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56901</xdr:rowOff>
    </xdr:from>
    <xdr:ext cx="599010" cy="259045"/>
    <xdr:sp macro="" textlink="">
      <xdr:nvSpPr>
        <xdr:cNvPr id="182" name="テキスト ボックス 181"/>
        <xdr:cNvSpPr txBox="1"/>
      </xdr:nvSpPr>
      <xdr:spPr>
        <a:xfrm>
          <a:off x="2608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82983</xdr:rowOff>
    </xdr:from>
    <xdr:to>
      <xdr:col>10</xdr:col>
      <xdr:colOff>114300</xdr:colOff>
      <xdr:row>76</xdr:row>
      <xdr:rowOff>160096</xdr:rowOff>
    </xdr:to>
    <xdr:cxnSp macro="">
      <xdr:nvCxnSpPr>
        <xdr:cNvPr id="183" name="直線コネクタ 182"/>
        <xdr:cNvCxnSpPr/>
      </xdr:nvCxnSpPr>
      <xdr:spPr>
        <a:xfrm>
          <a:off x="1130300" y="13113183"/>
          <a:ext cx="8890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6020</xdr:rowOff>
    </xdr:from>
    <xdr:to>
      <xdr:col>24</xdr:col>
      <xdr:colOff>114300</xdr:colOff>
      <xdr:row>76</xdr:row>
      <xdr:rowOff>107620</xdr:rowOff>
    </xdr:to>
    <xdr:sp macro="" textlink="">
      <xdr:nvSpPr>
        <xdr:cNvPr id="193" name="楕円 192"/>
        <xdr:cNvSpPr/>
      </xdr:nvSpPr>
      <xdr:spPr>
        <a:xfrm>
          <a:off x="4584700" y="130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155897</xdr:rowOff>
    </xdr:from>
    <xdr:ext cx="599010" cy="259045"/>
    <xdr:sp macro="" textlink="">
      <xdr:nvSpPr>
        <xdr:cNvPr id="194" name="民生費該当値テキスト"/>
        <xdr:cNvSpPr txBox="1"/>
      </xdr:nvSpPr>
      <xdr:spPr>
        <a:xfrm>
          <a:off x="4686300" y="1301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91287</xdr:rowOff>
    </xdr:from>
    <xdr:to>
      <xdr:col>20</xdr:col>
      <xdr:colOff>38100</xdr:colOff>
      <xdr:row>77</xdr:row>
      <xdr:rowOff>21437</xdr:rowOff>
    </xdr:to>
    <xdr:sp macro="" textlink="">
      <xdr:nvSpPr>
        <xdr:cNvPr id="195" name="楕円 194"/>
        <xdr:cNvSpPr/>
      </xdr:nvSpPr>
      <xdr:spPr>
        <a:xfrm>
          <a:off x="3746500" y="13121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12564</xdr:rowOff>
    </xdr:from>
    <xdr:ext cx="599010" cy="259045"/>
    <xdr:sp macro="" textlink="">
      <xdr:nvSpPr>
        <xdr:cNvPr id="196" name="テキスト ボックス 195"/>
        <xdr:cNvSpPr txBox="1"/>
      </xdr:nvSpPr>
      <xdr:spPr>
        <a:xfrm>
          <a:off x="3497795" y="13214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68618</xdr:rowOff>
    </xdr:from>
    <xdr:to>
      <xdr:col>15</xdr:col>
      <xdr:colOff>101600</xdr:colOff>
      <xdr:row>76</xdr:row>
      <xdr:rowOff>170218</xdr:rowOff>
    </xdr:to>
    <xdr:sp macro="" textlink="">
      <xdr:nvSpPr>
        <xdr:cNvPr id="197" name="楕円 196"/>
        <xdr:cNvSpPr/>
      </xdr:nvSpPr>
      <xdr:spPr>
        <a:xfrm>
          <a:off x="2857500" y="1309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161345</xdr:rowOff>
    </xdr:from>
    <xdr:ext cx="599010" cy="259045"/>
    <xdr:sp macro="" textlink="">
      <xdr:nvSpPr>
        <xdr:cNvPr id="198" name="テキスト ボックス 197"/>
        <xdr:cNvSpPr txBox="1"/>
      </xdr:nvSpPr>
      <xdr:spPr>
        <a:xfrm>
          <a:off x="2608795" y="13191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109296</xdr:rowOff>
    </xdr:from>
    <xdr:to>
      <xdr:col>10</xdr:col>
      <xdr:colOff>165100</xdr:colOff>
      <xdr:row>77</xdr:row>
      <xdr:rowOff>39446</xdr:rowOff>
    </xdr:to>
    <xdr:sp macro="" textlink="">
      <xdr:nvSpPr>
        <xdr:cNvPr id="199" name="楕円 198"/>
        <xdr:cNvSpPr/>
      </xdr:nvSpPr>
      <xdr:spPr>
        <a:xfrm>
          <a:off x="1968500" y="1313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30573</xdr:rowOff>
    </xdr:from>
    <xdr:ext cx="599010" cy="259045"/>
    <xdr:sp macro="" textlink="">
      <xdr:nvSpPr>
        <xdr:cNvPr id="200" name="テキスト ボックス 199"/>
        <xdr:cNvSpPr txBox="1"/>
      </xdr:nvSpPr>
      <xdr:spPr>
        <a:xfrm>
          <a:off x="1719795" y="13232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32183</xdr:rowOff>
    </xdr:from>
    <xdr:to>
      <xdr:col>6</xdr:col>
      <xdr:colOff>38100</xdr:colOff>
      <xdr:row>76</xdr:row>
      <xdr:rowOff>133783</xdr:rowOff>
    </xdr:to>
    <xdr:sp macro="" textlink="">
      <xdr:nvSpPr>
        <xdr:cNvPr id="201" name="楕円 200"/>
        <xdr:cNvSpPr/>
      </xdr:nvSpPr>
      <xdr:spPr>
        <a:xfrm>
          <a:off x="1079500" y="1306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124910</xdr:rowOff>
    </xdr:from>
    <xdr:ext cx="599010" cy="259045"/>
    <xdr:sp macro="" textlink="">
      <xdr:nvSpPr>
        <xdr:cNvPr id="202" name="テキスト ボックス 201"/>
        <xdr:cNvSpPr txBox="1"/>
      </xdr:nvSpPr>
      <xdr:spPr>
        <a:xfrm>
          <a:off x="830795" y="13155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21907</xdr:rowOff>
    </xdr:from>
    <xdr:to>
      <xdr:col>24</xdr:col>
      <xdr:colOff>63500</xdr:colOff>
      <xdr:row>95</xdr:row>
      <xdr:rowOff>35483</xdr:rowOff>
    </xdr:to>
    <xdr:cxnSp macro="">
      <xdr:nvCxnSpPr>
        <xdr:cNvPr id="231" name="直線コネクタ 230"/>
        <xdr:cNvCxnSpPr/>
      </xdr:nvCxnSpPr>
      <xdr:spPr>
        <a:xfrm>
          <a:off x="3797300" y="16309657"/>
          <a:ext cx="838200" cy="13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113746</xdr:rowOff>
    </xdr:from>
    <xdr:ext cx="534377" cy="259045"/>
    <xdr:sp macro="" textlink="">
      <xdr:nvSpPr>
        <xdr:cNvPr id="232" name="衛生費平均値テキスト"/>
        <xdr:cNvSpPr txBox="1"/>
      </xdr:nvSpPr>
      <xdr:spPr>
        <a:xfrm>
          <a:off x="4686300" y="16401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21907</xdr:rowOff>
    </xdr:from>
    <xdr:to>
      <xdr:col>19</xdr:col>
      <xdr:colOff>177800</xdr:colOff>
      <xdr:row>95</xdr:row>
      <xdr:rowOff>22949</xdr:rowOff>
    </xdr:to>
    <xdr:cxnSp macro="">
      <xdr:nvCxnSpPr>
        <xdr:cNvPr id="234" name="直線コネクタ 233"/>
        <xdr:cNvCxnSpPr/>
      </xdr:nvCxnSpPr>
      <xdr:spPr>
        <a:xfrm flipV="1">
          <a:off x="2908300" y="16309657"/>
          <a:ext cx="889000" cy="1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81957</xdr:rowOff>
    </xdr:from>
    <xdr:ext cx="534377" cy="259045"/>
    <xdr:sp macro="" textlink="">
      <xdr:nvSpPr>
        <xdr:cNvPr id="236" name="テキスト ボックス 235"/>
        <xdr:cNvSpPr txBox="1"/>
      </xdr:nvSpPr>
      <xdr:spPr>
        <a:xfrm>
          <a:off x="3530111" y="1654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22949</xdr:rowOff>
    </xdr:from>
    <xdr:to>
      <xdr:col>15</xdr:col>
      <xdr:colOff>50800</xdr:colOff>
      <xdr:row>95</xdr:row>
      <xdr:rowOff>96241</xdr:rowOff>
    </xdr:to>
    <xdr:cxnSp macro="">
      <xdr:nvCxnSpPr>
        <xdr:cNvPr id="237" name="直線コネクタ 236"/>
        <xdr:cNvCxnSpPr/>
      </xdr:nvCxnSpPr>
      <xdr:spPr>
        <a:xfrm flipV="1">
          <a:off x="2019300" y="16310699"/>
          <a:ext cx="889000" cy="7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39" name="テキスト ボックス 238"/>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60909</xdr:rowOff>
    </xdr:from>
    <xdr:to>
      <xdr:col>10</xdr:col>
      <xdr:colOff>114300</xdr:colOff>
      <xdr:row>95</xdr:row>
      <xdr:rowOff>96241</xdr:rowOff>
    </xdr:to>
    <xdr:cxnSp macro="">
      <xdr:nvCxnSpPr>
        <xdr:cNvPr id="240" name="直線コネクタ 239"/>
        <xdr:cNvCxnSpPr/>
      </xdr:nvCxnSpPr>
      <xdr:spPr>
        <a:xfrm>
          <a:off x="1130300" y="16348659"/>
          <a:ext cx="889000" cy="35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103471</xdr:rowOff>
    </xdr:from>
    <xdr:ext cx="534377" cy="259045"/>
    <xdr:sp macro="" textlink="">
      <xdr:nvSpPr>
        <xdr:cNvPr id="242" name="テキスト ボックス 241"/>
        <xdr:cNvSpPr txBox="1"/>
      </xdr:nvSpPr>
      <xdr:spPr>
        <a:xfrm>
          <a:off x="1752111" y="1656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65194</xdr:rowOff>
    </xdr:from>
    <xdr:ext cx="534377" cy="259045"/>
    <xdr:sp macro="" textlink="">
      <xdr:nvSpPr>
        <xdr:cNvPr id="244" name="テキスト ボックス 243"/>
        <xdr:cNvSpPr txBox="1"/>
      </xdr:nvSpPr>
      <xdr:spPr>
        <a:xfrm>
          <a:off x="863111" y="1652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156133</xdr:rowOff>
    </xdr:from>
    <xdr:to>
      <xdr:col>24</xdr:col>
      <xdr:colOff>114300</xdr:colOff>
      <xdr:row>95</xdr:row>
      <xdr:rowOff>86283</xdr:rowOff>
    </xdr:to>
    <xdr:sp macro="" textlink="">
      <xdr:nvSpPr>
        <xdr:cNvPr id="250" name="楕円 249"/>
        <xdr:cNvSpPr/>
      </xdr:nvSpPr>
      <xdr:spPr>
        <a:xfrm>
          <a:off x="4584700" y="1627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7560</xdr:rowOff>
    </xdr:from>
    <xdr:ext cx="534377" cy="259045"/>
    <xdr:sp macro="" textlink="">
      <xdr:nvSpPr>
        <xdr:cNvPr id="251" name="衛生費該当値テキスト"/>
        <xdr:cNvSpPr txBox="1"/>
      </xdr:nvSpPr>
      <xdr:spPr>
        <a:xfrm>
          <a:off x="4686300" y="161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142557</xdr:rowOff>
    </xdr:from>
    <xdr:to>
      <xdr:col>20</xdr:col>
      <xdr:colOff>38100</xdr:colOff>
      <xdr:row>95</xdr:row>
      <xdr:rowOff>72707</xdr:rowOff>
    </xdr:to>
    <xdr:sp macro="" textlink="">
      <xdr:nvSpPr>
        <xdr:cNvPr id="252" name="楕円 251"/>
        <xdr:cNvSpPr/>
      </xdr:nvSpPr>
      <xdr:spPr>
        <a:xfrm>
          <a:off x="3746500" y="1625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89234</xdr:rowOff>
    </xdr:from>
    <xdr:ext cx="534377" cy="259045"/>
    <xdr:sp macro="" textlink="">
      <xdr:nvSpPr>
        <xdr:cNvPr id="253" name="テキスト ボックス 252"/>
        <xdr:cNvSpPr txBox="1"/>
      </xdr:nvSpPr>
      <xdr:spPr>
        <a:xfrm>
          <a:off x="3530111" y="1603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143599</xdr:rowOff>
    </xdr:from>
    <xdr:to>
      <xdr:col>15</xdr:col>
      <xdr:colOff>101600</xdr:colOff>
      <xdr:row>95</xdr:row>
      <xdr:rowOff>73749</xdr:rowOff>
    </xdr:to>
    <xdr:sp macro="" textlink="">
      <xdr:nvSpPr>
        <xdr:cNvPr id="254" name="楕円 253"/>
        <xdr:cNvSpPr/>
      </xdr:nvSpPr>
      <xdr:spPr>
        <a:xfrm>
          <a:off x="2857500" y="1625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90276</xdr:rowOff>
    </xdr:from>
    <xdr:ext cx="534377" cy="259045"/>
    <xdr:sp macro="" textlink="">
      <xdr:nvSpPr>
        <xdr:cNvPr id="255" name="テキスト ボックス 254"/>
        <xdr:cNvSpPr txBox="1"/>
      </xdr:nvSpPr>
      <xdr:spPr>
        <a:xfrm>
          <a:off x="2641111" y="16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45441</xdr:rowOff>
    </xdr:from>
    <xdr:to>
      <xdr:col>10</xdr:col>
      <xdr:colOff>165100</xdr:colOff>
      <xdr:row>95</xdr:row>
      <xdr:rowOff>147041</xdr:rowOff>
    </xdr:to>
    <xdr:sp macro="" textlink="">
      <xdr:nvSpPr>
        <xdr:cNvPr id="256" name="楕円 255"/>
        <xdr:cNvSpPr/>
      </xdr:nvSpPr>
      <xdr:spPr>
        <a:xfrm>
          <a:off x="1968500" y="1633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163568</xdr:rowOff>
    </xdr:from>
    <xdr:ext cx="534377" cy="259045"/>
    <xdr:sp macro="" textlink="">
      <xdr:nvSpPr>
        <xdr:cNvPr id="257" name="テキスト ボックス 256"/>
        <xdr:cNvSpPr txBox="1"/>
      </xdr:nvSpPr>
      <xdr:spPr>
        <a:xfrm>
          <a:off x="1752111" y="1610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10109</xdr:rowOff>
    </xdr:from>
    <xdr:to>
      <xdr:col>6</xdr:col>
      <xdr:colOff>38100</xdr:colOff>
      <xdr:row>95</xdr:row>
      <xdr:rowOff>111709</xdr:rowOff>
    </xdr:to>
    <xdr:sp macro="" textlink="">
      <xdr:nvSpPr>
        <xdr:cNvPr id="258" name="楕円 257"/>
        <xdr:cNvSpPr/>
      </xdr:nvSpPr>
      <xdr:spPr>
        <a:xfrm>
          <a:off x="1079500" y="1629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128236</xdr:rowOff>
    </xdr:from>
    <xdr:ext cx="534377" cy="259045"/>
    <xdr:sp macro="" textlink="">
      <xdr:nvSpPr>
        <xdr:cNvPr id="259" name="テキスト ボックス 258"/>
        <xdr:cNvSpPr txBox="1"/>
      </xdr:nvSpPr>
      <xdr:spPr>
        <a:xfrm>
          <a:off x="863111" y="1607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39497</xdr:rowOff>
    </xdr:from>
    <xdr:to>
      <xdr:col>55</xdr:col>
      <xdr:colOff>0</xdr:colOff>
      <xdr:row>39</xdr:row>
      <xdr:rowOff>41021</xdr:rowOff>
    </xdr:to>
    <xdr:cxnSp macro="">
      <xdr:nvCxnSpPr>
        <xdr:cNvPr id="288" name="直線コネクタ 287"/>
        <xdr:cNvCxnSpPr/>
      </xdr:nvCxnSpPr>
      <xdr:spPr>
        <a:xfrm flipV="1">
          <a:off x="9639300" y="6726047"/>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41021</xdr:rowOff>
    </xdr:from>
    <xdr:to>
      <xdr:col>50</xdr:col>
      <xdr:colOff>114300</xdr:colOff>
      <xdr:row>39</xdr:row>
      <xdr:rowOff>41021</xdr:rowOff>
    </xdr:to>
    <xdr:cxnSp macro="">
      <xdr:nvCxnSpPr>
        <xdr:cNvPr id="291" name="直線コネクタ 290"/>
        <xdr:cNvCxnSpPr/>
      </xdr:nvCxnSpPr>
      <xdr:spPr>
        <a:xfrm>
          <a:off x="8750300" y="67275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41021</xdr:rowOff>
    </xdr:from>
    <xdr:to>
      <xdr:col>45</xdr:col>
      <xdr:colOff>177800</xdr:colOff>
      <xdr:row>39</xdr:row>
      <xdr:rowOff>42164</xdr:rowOff>
    </xdr:to>
    <xdr:cxnSp macro="">
      <xdr:nvCxnSpPr>
        <xdr:cNvPr id="294" name="直線コネクタ 293"/>
        <xdr:cNvCxnSpPr/>
      </xdr:nvCxnSpPr>
      <xdr:spPr>
        <a:xfrm flipV="1">
          <a:off x="7861300" y="672757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24257</xdr:rowOff>
    </xdr:from>
    <xdr:to>
      <xdr:col>41</xdr:col>
      <xdr:colOff>50800</xdr:colOff>
      <xdr:row>39</xdr:row>
      <xdr:rowOff>42164</xdr:rowOff>
    </xdr:to>
    <xdr:cxnSp macro="">
      <xdr:nvCxnSpPr>
        <xdr:cNvPr id="297" name="直線コネクタ 296"/>
        <xdr:cNvCxnSpPr/>
      </xdr:nvCxnSpPr>
      <xdr:spPr>
        <a:xfrm>
          <a:off x="6972300" y="6710807"/>
          <a:ext cx="8890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160147</xdr:rowOff>
    </xdr:from>
    <xdr:to>
      <xdr:col>55</xdr:col>
      <xdr:colOff>50800</xdr:colOff>
      <xdr:row>39</xdr:row>
      <xdr:rowOff>90297</xdr:rowOff>
    </xdr:to>
    <xdr:sp macro="" textlink="">
      <xdr:nvSpPr>
        <xdr:cNvPr id="307" name="楕円 306"/>
        <xdr:cNvSpPr/>
      </xdr:nvSpPr>
      <xdr:spPr>
        <a:xfrm>
          <a:off x="104267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75074</xdr:rowOff>
    </xdr:from>
    <xdr:ext cx="313932" cy="259045"/>
    <xdr:sp macro="" textlink="">
      <xdr:nvSpPr>
        <xdr:cNvPr id="308" name="労働費該当値テキスト"/>
        <xdr:cNvSpPr txBox="1"/>
      </xdr:nvSpPr>
      <xdr:spPr>
        <a:xfrm>
          <a:off x="10528300" y="65901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161671</xdr:rowOff>
    </xdr:from>
    <xdr:to>
      <xdr:col>50</xdr:col>
      <xdr:colOff>165100</xdr:colOff>
      <xdr:row>39</xdr:row>
      <xdr:rowOff>91821</xdr:rowOff>
    </xdr:to>
    <xdr:sp macro="" textlink="">
      <xdr:nvSpPr>
        <xdr:cNvPr id="309" name="楕円 308"/>
        <xdr:cNvSpPr/>
      </xdr:nvSpPr>
      <xdr:spPr>
        <a:xfrm>
          <a:off x="9588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82948</xdr:rowOff>
    </xdr:from>
    <xdr:ext cx="249299" cy="259045"/>
    <xdr:sp macro="" textlink="">
      <xdr:nvSpPr>
        <xdr:cNvPr id="310" name="テキスト ボックス 309"/>
        <xdr:cNvSpPr txBox="1"/>
      </xdr:nvSpPr>
      <xdr:spPr>
        <a:xfrm>
          <a:off x="9514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161671</xdr:rowOff>
    </xdr:from>
    <xdr:to>
      <xdr:col>46</xdr:col>
      <xdr:colOff>38100</xdr:colOff>
      <xdr:row>39</xdr:row>
      <xdr:rowOff>91821</xdr:rowOff>
    </xdr:to>
    <xdr:sp macro="" textlink="">
      <xdr:nvSpPr>
        <xdr:cNvPr id="311" name="楕円 310"/>
        <xdr:cNvSpPr/>
      </xdr:nvSpPr>
      <xdr:spPr>
        <a:xfrm>
          <a:off x="8699500" y="66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82948</xdr:rowOff>
    </xdr:from>
    <xdr:ext cx="249299" cy="259045"/>
    <xdr:sp macro="" textlink="">
      <xdr:nvSpPr>
        <xdr:cNvPr id="312" name="テキスト ボックス 311"/>
        <xdr:cNvSpPr txBox="1"/>
      </xdr:nvSpPr>
      <xdr:spPr>
        <a:xfrm>
          <a:off x="8625650" y="6769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162814</xdr:rowOff>
    </xdr:from>
    <xdr:to>
      <xdr:col>41</xdr:col>
      <xdr:colOff>101600</xdr:colOff>
      <xdr:row>39</xdr:row>
      <xdr:rowOff>92964</xdr:rowOff>
    </xdr:to>
    <xdr:sp macro="" textlink="">
      <xdr:nvSpPr>
        <xdr:cNvPr id="313" name="楕円 312"/>
        <xdr:cNvSpPr/>
      </xdr:nvSpPr>
      <xdr:spPr>
        <a:xfrm>
          <a:off x="7810500" y="66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84091</xdr:rowOff>
    </xdr:from>
    <xdr:ext cx="249299" cy="259045"/>
    <xdr:sp macro="" textlink="">
      <xdr:nvSpPr>
        <xdr:cNvPr id="314" name="テキスト ボックス 313"/>
        <xdr:cNvSpPr txBox="1"/>
      </xdr:nvSpPr>
      <xdr:spPr>
        <a:xfrm>
          <a:off x="7736650" y="67706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144907</xdr:rowOff>
    </xdr:from>
    <xdr:to>
      <xdr:col>36</xdr:col>
      <xdr:colOff>165100</xdr:colOff>
      <xdr:row>39</xdr:row>
      <xdr:rowOff>75057</xdr:rowOff>
    </xdr:to>
    <xdr:sp macro="" textlink="">
      <xdr:nvSpPr>
        <xdr:cNvPr id="315" name="楕円 314"/>
        <xdr:cNvSpPr/>
      </xdr:nvSpPr>
      <xdr:spPr>
        <a:xfrm>
          <a:off x="6921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66184</xdr:rowOff>
    </xdr:from>
    <xdr:ext cx="313932" cy="259045"/>
    <xdr:sp macro="" textlink="">
      <xdr:nvSpPr>
        <xdr:cNvPr id="316" name="テキスト ボックス 315"/>
        <xdr:cNvSpPr txBox="1"/>
      </xdr:nvSpPr>
      <xdr:spPr>
        <a:xfrm>
          <a:off x="6815333" y="6752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52108</xdr:rowOff>
    </xdr:from>
    <xdr:to>
      <xdr:col>55</xdr:col>
      <xdr:colOff>0</xdr:colOff>
      <xdr:row>58</xdr:row>
      <xdr:rowOff>76321</xdr:rowOff>
    </xdr:to>
    <xdr:cxnSp macro="">
      <xdr:nvCxnSpPr>
        <xdr:cNvPr id="345" name="直線コネクタ 344"/>
        <xdr:cNvCxnSpPr/>
      </xdr:nvCxnSpPr>
      <xdr:spPr>
        <a:xfrm flipV="1">
          <a:off x="9639300" y="9996208"/>
          <a:ext cx="838200" cy="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72530</xdr:rowOff>
    </xdr:from>
    <xdr:to>
      <xdr:col>50</xdr:col>
      <xdr:colOff>114300</xdr:colOff>
      <xdr:row>58</xdr:row>
      <xdr:rowOff>76321</xdr:rowOff>
    </xdr:to>
    <xdr:cxnSp macro="">
      <xdr:nvCxnSpPr>
        <xdr:cNvPr id="348" name="直線コネクタ 347"/>
        <xdr:cNvCxnSpPr/>
      </xdr:nvCxnSpPr>
      <xdr:spPr>
        <a:xfrm>
          <a:off x="8750300" y="10016630"/>
          <a:ext cx="889000" cy="3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72530</xdr:rowOff>
    </xdr:from>
    <xdr:to>
      <xdr:col>45</xdr:col>
      <xdr:colOff>177800</xdr:colOff>
      <xdr:row>58</xdr:row>
      <xdr:rowOff>78911</xdr:rowOff>
    </xdr:to>
    <xdr:cxnSp macro="">
      <xdr:nvCxnSpPr>
        <xdr:cNvPr id="351" name="直線コネクタ 350"/>
        <xdr:cNvCxnSpPr/>
      </xdr:nvCxnSpPr>
      <xdr:spPr>
        <a:xfrm flipV="1">
          <a:off x="7861300" y="10016630"/>
          <a:ext cx="889000" cy="6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47289</xdr:rowOff>
    </xdr:from>
    <xdr:to>
      <xdr:col>41</xdr:col>
      <xdr:colOff>50800</xdr:colOff>
      <xdr:row>58</xdr:row>
      <xdr:rowOff>78911</xdr:rowOff>
    </xdr:to>
    <xdr:cxnSp macro="">
      <xdr:nvCxnSpPr>
        <xdr:cNvPr id="354" name="直線コネクタ 353"/>
        <xdr:cNvCxnSpPr/>
      </xdr:nvCxnSpPr>
      <xdr:spPr>
        <a:xfrm>
          <a:off x="6972300" y="9991389"/>
          <a:ext cx="889000" cy="3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85202</xdr:rowOff>
    </xdr:from>
    <xdr:ext cx="534377" cy="259045"/>
    <xdr:sp macro="" textlink="">
      <xdr:nvSpPr>
        <xdr:cNvPr id="358" name="テキスト ボックス 357"/>
        <xdr:cNvSpPr txBox="1"/>
      </xdr:nvSpPr>
      <xdr:spPr>
        <a:xfrm>
          <a:off x="6705111" y="934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1308</xdr:rowOff>
    </xdr:from>
    <xdr:to>
      <xdr:col>55</xdr:col>
      <xdr:colOff>50800</xdr:colOff>
      <xdr:row>58</xdr:row>
      <xdr:rowOff>102908</xdr:rowOff>
    </xdr:to>
    <xdr:sp macro="" textlink="">
      <xdr:nvSpPr>
        <xdr:cNvPr id="364" name="楕円 363"/>
        <xdr:cNvSpPr/>
      </xdr:nvSpPr>
      <xdr:spPr>
        <a:xfrm>
          <a:off x="10426700" y="99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151185</xdr:rowOff>
    </xdr:from>
    <xdr:ext cx="469744" cy="259045"/>
    <xdr:sp macro="" textlink="">
      <xdr:nvSpPr>
        <xdr:cNvPr id="365" name="農林水産業費該当値テキスト"/>
        <xdr:cNvSpPr txBox="1"/>
      </xdr:nvSpPr>
      <xdr:spPr>
        <a:xfrm>
          <a:off x="10528300" y="9923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25521</xdr:rowOff>
    </xdr:from>
    <xdr:to>
      <xdr:col>50</xdr:col>
      <xdr:colOff>165100</xdr:colOff>
      <xdr:row>58</xdr:row>
      <xdr:rowOff>127121</xdr:rowOff>
    </xdr:to>
    <xdr:sp macro="" textlink="">
      <xdr:nvSpPr>
        <xdr:cNvPr id="366" name="楕円 365"/>
        <xdr:cNvSpPr/>
      </xdr:nvSpPr>
      <xdr:spPr>
        <a:xfrm>
          <a:off x="9588500" y="9969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118248</xdr:rowOff>
    </xdr:from>
    <xdr:ext cx="469744" cy="259045"/>
    <xdr:sp macro="" textlink="">
      <xdr:nvSpPr>
        <xdr:cNvPr id="367" name="テキスト ボックス 366"/>
        <xdr:cNvSpPr txBox="1"/>
      </xdr:nvSpPr>
      <xdr:spPr>
        <a:xfrm>
          <a:off x="9404428" y="1006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21730</xdr:rowOff>
    </xdr:from>
    <xdr:to>
      <xdr:col>46</xdr:col>
      <xdr:colOff>38100</xdr:colOff>
      <xdr:row>58</xdr:row>
      <xdr:rowOff>123330</xdr:rowOff>
    </xdr:to>
    <xdr:sp macro="" textlink="">
      <xdr:nvSpPr>
        <xdr:cNvPr id="368" name="楕円 367"/>
        <xdr:cNvSpPr/>
      </xdr:nvSpPr>
      <xdr:spPr>
        <a:xfrm>
          <a:off x="8699500" y="996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114457</xdr:rowOff>
    </xdr:from>
    <xdr:ext cx="469744" cy="259045"/>
    <xdr:sp macro="" textlink="">
      <xdr:nvSpPr>
        <xdr:cNvPr id="369" name="テキスト ボックス 368"/>
        <xdr:cNvSpPr txBox="1"/>
      </xdr:nvSpPr>
      <xdr:spPr>
        <a:xfrm>
          <a:off x="8515428" y="1005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28111</xdr:rowOff>
    </xdr:from>
    <xdr:to>
      <xdr:col>41</xdr:col>
      <xdr:colOff>101600</xdr:colOff>
      <xdr:row>58</xdr:row>
      <xdr:rowOff>129711</xdr:rowOff>
    </xdr:to>
    <xdr:sp macro="" textlink="">
      <xdr:nvSpPr>
        <xdr:cNvPr id="370" name="楕円 369"/>
        <xdr:cNvSpPr/>
      </xdr:nvSpPr>
      <xdr:spPr>
        <a:xfrm>
          <a:off x="7810500" y="997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120838</xdr:rowOff>
    </xdr:from>
    <xdr:ext cx="469744" cy="259045"/>
    <xdr:sp macro="" textlink="">
      <xdr:nvSpPr>
        <xdr:cNvPr id="371" name="テキスト ボックス 370"/>
        <xdr:cNvSpPr txBox="1"/>
      </xdr:nvSpPr>
      <xdr:spPr>
        <a:xfrm>
          <a:off x="7626428" y="100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167939</xdr:rowOff>
    </xdr:from>
    <xdr:to>
      <xdr:col>36</xdr:col>
      <xdr:colOff>165100</xdr:colOff>
      <xdr:row>58</xdr:row>
      <xdr:rowOff>98089</xdr:rowOff>
    </xdr:to>
    <xdr:sp macro="" textlink="">
      <xdr:nvSpPr>
        <xdr:cNvPr id="372" name="楕円 371"/>
        <xdr:cNvSpPr/>
      </xdr:nvSpPr>
      <xdr:spPr>
        <a:xfrm>
          <a:off x="6921500" y="994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89216</xdr:rowOff>
    </xdr:from>
    <xdr:ext cx="469744" cy="259045"/>
    <xdr:sp macro="" textlink="">
      <xdr:nvSpPr>
        <xdr:cNvPr id="373" name="テキスト ボックス 372"/>
        <xdr:cNvSpPr txBox="1"/>
      </xdr:nvSpPr>
      <xdr:spPr>
        <a:xfrm>
          <a:off x="6737428" y="100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75578</xdr:rowOff>
    </xdr:from>
    <xdr:to>
      <xdr:col>55</xdr:col>
      <xdr:colOff>0</xdr:colOff>
      <xdr:row>77</xdr:row>
      <xdr:rowOff>118821</xdr:rowOff>
    </xdr:to>
    <xdr:cxnSp macro="">
      <xdr:nvCxnSpPr>
        <xdr:cNvPr id="402" name="直線コネクタ 401"/>
        <xdr:cNvCxnSpPr/>
      </xdr:nvCxnSpPr>
      <xdr:spPr>
        <a:xfrm>
          <a:off x="9639300" y="13277228"/>
          <a:ext cx="8382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75578</xdr:rowOff>
    </xdr:from>
    <xdr:to>
      <xdr:col>50</xdr:col>
      <xdr:colOff>114300</xdr:colOff>
      <xdr:row>77</xdr:row>
      <xdr:rowOff>105981</xdr:rowOff>
    </xdr:to>
    <xdr:cxnSp macro="">
      <xdr:nvCxnSpPr>
        <xdr:cNvPr id="405" name="直線コネクタ 404"/>
        <xdr:cNvCxnSpPr/>
      </xdr:nvCxnSpPr>
      <xdr:spPr>
        <a:xfrm flipV="1">
          <a:off x="8750300" y="13277228"/>
          <a:ext cx="889000" cy="30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105981</xdr:rowOff>
    </xdr:from>
    <xdr:to>
      <xdr:col>45</xdr:col>
      <xdr:colOff>177800</xdr:colOff>
      <xdr:row>77</xdr:row>
      <xdr:rowOff>108496</xdr:rowOff>
    </xdr:to>
    <xdr:cxnSp macro="">
      <xdr:nvCxnSpPr>
        <xdr:cNvPr id="408" name="直線コネクタ 407"/>
        <xdr:cNvCxnSpPr/>
      </xdr:nvCxnSpPr>
      <xdr:spPr>
        <a:xfrm flipV="1">
          <a:off x="7861300" y="13307631"/>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673</xdr:rowOff>
    </xdr:from>
    <xdr:to>
      <xdr:col>41</xdr:col>
      <xdr:colOff>50800</xdr:colOff>
      <xdr:row>77</xdr:row>
      <xdr:rowOff>108496</xdr:rowOff>
    </xdr:to>
    <xdr:cxnSp macro="">
      <xdr:nvCxnSpPr>
        <xdr:cNvPr id="411" name="直線コネクタ 410"/>
        <xdr:cNvCxnSpPr/>
      </xdr:nvCxnSpPr>
      <xdr:spPr>
        <a:xfrm>
          <a:off x="6972300" y="13202323"/>
          <a:ext cx="889000" cy="10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68021</xdr:rowOff>
    </xdr:from>
    <xdr:to>
      <xdr:col>55</xdr:col>
      <xdr:colOff>50800</xdr:colOff>
      <xdr:row>77</xdr:row>
      <xdr:rowOff>169621</xdr:rowOff>
    </xdr:to>
    <xdr:sp macro="" textlink="">
      <xdr:nvSpPr>
        <xdr:cNvPr id="421" name="楕円 420"/>
        <xdr:cNvSpPr/>
      </xdr:nvSpPr>
      <xdr:spPr>
        <a:xfrm>
          <a:off x="10426700" y="13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46448</xdr:rowOff>
    </xdr:from>
    <xdr:ext cx="469744" cy="259045"/>
    <xdr:sp macro="" textlink="">
      <xdr:nvSpPr>
        <xdr:cNvPr id="422" name="商工費該当値テキスト"/>
        <xdr:cNvSpPr txBox="1"/>
      </xdr:nvSpPr>
      <xdr:spPr>
        <a:xfrm>
          <a:off x="10528300" y="132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24778</xdr:rowOff>
    </xdr:from>
    <xdr:to>
      <xdr:col>50</xdr:col>
      <xdr:colOff>165100</xdr:colOff>
      <xdr:row>77</xdr:row>
      <xdr:rowOff>126378</xdr:rowOff>
    </xdr:to>
    <xdr:sp macro="" textlink="">
      <xdr:nvSpPr>
        <xdr:cNvPr id="423" name="楕円 422"/>
        <xdr:cNvSpPr/>
      </xdr:nvSpPr>
      <xdr:spPr>
        <a:xfrm>
          <a:off x="9588500" y="1322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117505</xdr:rowOff>
    </xdr:from>
    <xdr:ext cx="469744" cy="259045"/>
    <xdr:sp macro="" textlink="">
      <xdr:nvSpPr>
        <xdr:cNvPr id="424" name="テキスト ボックス 423"/>
        <xdr:cNvSpPr txBox="1"/>
      </xdr:nvSpPr>
      <xdr:spPr>
        <a:xfrm>
          <a:off x="9404428" y="1331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55181</xdr:rowOff>
    </xdr:from>
    <xdr:to>
      <xdr:col>46</xdr:col>
      <xdr:colOff>38100</xdr:colOff>
      <xdr:row>77</xdr:row>
      <xdr:rowOff>156781</xdr:rowOff>
    </xdr:to>
    <xdr:sp macro="" textlink="">
      <xdr:nvSpPr>
        <xdr:cNvPr id="425" name="楕円 424"/>
        <xdr:cNvSpPr/>
      </xdr:nvSpPr>
      <xdr:spPr>
        <a:xfrm>
          <a:off x="8699500" y="1325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147908</xdr:rowOff>
    </xdr:from>
    <xdr:ext cx="469744" cy="259045"/>
    <xdr:sp macro="" textlink="">
      <xdr:nvSpPr>
        <xdr:cNvPr id="426" name="テキスト ボックス 425"/>
        <xdr:cNvSpPr txBox="1"/>
      </xdr:nvSpPr>
      <xdr:spPr>
        <a:xfrm>
          <a:off x="8515428" y="13349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57696</xdr:rowOff>
    </xdr:from>
    <xdr:to>
      <xdr:col>41</xdr:col>
      <xdr:colOff>101600</xdr:colOff>
      <xdr:row>77</xdr:row>
      <xdr:rowOff>159296</xdr:rowOff>
    </xdr:to>
    <xdr:sp macro="" textlink="">
      <xdr:nvSpPr>
        <xdr:cNvPr id="427" name="楕円 426"/>
        <xdr:cNvSpPr/>
      </xdr:nvSpPr>
      <xdr:spPr>
        <a:xfrm>
          <a:off x="7810500" y="1325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150423</xdr:rowOff>
    </xdr:from>
    <xdr:ext cx="469744" cy="259045"/>
    <xdr:sp macro="" textlink="">
      <xdr:nvSpPr>
        <xdr:cNvPr id="428" name="テキスト ボックス 427"/>
        <xdr:cNvSpPr txBox="1"/>
      </xdr:nvSpPr>
      <xdr:spPr>
        <a:xfrm>
          <a:off x="7626428" y="1335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121323</xdr:rowOff>
    </xdr:from>
    <xdr:to>
      <xdr:col>36</xdr:col>
      <xdr:colOff>165100</xdr:colOff>
      <xdr:row>77</xdr:row>
      <xdr:rowOff>51473</xdr:rowOff>
    </xdr:to>
    <xdr:sp macro="" textlink="">
      <xdr:nvSpPr>
        <xdr:cNvPr id="429" name="楕円 428"/>
        <xdr:cNvSpPr/>
      </xdr:nvSpPr>
      <xdr:spPr>
        <a:xfrm>
          <a:off x="6921500" y="13151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42600</xdr:rowOff>
    </xdr:from>
    <xdr:ext cx="534377" cy="259045"/>
    <xdr:sp macro="" textlink="">
      <xdr:nvSpPr>
        <xdr:cNvPr id="430" name="テキスト ボックス 429"/>
        <xdr:cNvSpPr txBox="1"/>
      </xdr:nvSpPr>
      <xdr:spPr>
        <a:xfrm>
          <a:off x="6705111" y="1324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147929</xdr:rowOff>
    </xdr:from>
    <xdr:to>
      <xdr:col>55</xdr:col>
      <xdr:colOff>0</xdr:colOff>
      <xdr:row>98</xdr:row>
      <xdr:rowOff>170808</xdr:rowOff>
    </xdr:to>
    <xdr:cxnSp macro="">
      <xdr:nvCxnSpPr>
        <xdr:cNvPr id="460" name="直線コネクタ 459"/>
        <xdr:cNvCxnSpPr/>
      </xdr:nvCxnSpPr>
      <xdr:spPr>
        <a:xfrm flipV="1">
          <a:off x="9639300" y="16950029"/>
          <a:ext cx="838200" cy="22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170808</xdr:rowOff>
    </xdr:from>
    <xdr:to>
      <xdr:col>50</xdr:col>
      <xdr:colOff>114300</xdr:colOff>
      <xdr:row>99</xdr:row>
      <xdr:rowOff>3150</xdr:rowOff>
    </xdr:to>
    <xdr:cxnSp macro="">
      <xdr:nvCxnSpPr>
        <xdr:cNvPr id="463" name="直線コネクタ 462"/>
        <xdr:cNvCxnSpPr/>
      </xdr:nvCxnSpPr>
      <xdr:spPr>
        <a:xfrm flipV="1">
          <a:off x="8750300" y="16972908"/>
          <a:ext cx="889000" cy="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120689</xdr:rowOff>
    </xdr:from>
    <xdr:to>
      <xdr:col>45</xdr:col>
      <xdr:colOff>177800</xdr:colOff>
      <xdr:row>99</xdr:row>
      <xdr:rowOff>3150</xdr:rowOff>
    </xdr:to>
    <xdr:cxnSp macro="">
      <xdr:nvCxnSpPr>
        <xdr:cNvPr id="466" name="直線コネクタ 465"/>
        <xdr:cNvCxnSpPr/>
      </xdr:nvCxnSpPr>
      <xdr:spPr>
        <a:xfrm>
          <a:off x="7861300" y="16922789"/>
          <a:ext cx="889000" cy="53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120689</xdr:rowOff>
    </xdr:from>
    <xdr:to>
      <xdr:col>41</xdr:col>
      <xdr:colOff>50800</xdr:colOff>
      <xdr:row>98</xdr:row>
      <xdr:rowOff>121259</xdr:rowOff>
    </xdr:to>
    <xdr:cxnSp macro="">
      <xdr:nvCxnSpPr>
        <xdr:cNvPr id="469" name="直線コネクタ 468"/>
        <xdr:cNvCxnSpPr/>
      </xdr:nvCxnSpPr>
      <xdr:spPr>
        <a:xfrm flipV="1">
          <a:off x="6972300" y="16922789"/>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97129</xdr:rowOff>
    </xdr:from>
    <xdr:to>
      <xdr:col>55</xdr:col>
      <xdr:colOff>50800</xdr:colOff>
      <xdr:row>99</xdr:row>
      <xdr:rowOff>27279</xdr:rowOff>
    </xdr:to>
    <xdr:sp macro="" textlink="">
      <xdr:nvSpPr>
        <xdr:cNvPr id="479" name="楕円 478"/>
        <xdr:cNvSpPr/>
      </xdr:nvSpPr>
      <xdr:spPr>
        <a:xfrm>
          <a:off x="10426700" y="1689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12056</xdr:rowOff>
    </xdr:from>
    <xdr:ext cx="534377" cy="259045"/>
    <xdr:sp macro="" textlink="">
      <xdr:nvSpPr>
        <xdr:cNvPr id="480" name="土木費該当値テキスト"/>
        <xdr:cNvSpPr txBox="1"/>
      </xdr:nvSpPr>
      <xdr:spPr>
        <a:xfrm>
          <a:off x="10528300" y="16814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120008</xdr:rowOff>
    </xdr:from>
    <xdr:to>
      <xdr:col>50</xdr:col>
      <xdr:colOff>165100</xdr:colOff>
      <xdr:row>99</xdr:row>
      <xdr:rowOff>50158</xdr:rowOff>
    </xdr:to>
    <xdr:sp macro="" textlink="">
      <xdr:nvSpPr>
        <xdr:cNvPr id="481" name="楕円 480"/>
        <xdr:cNvSpPr/>
      </xdr:nvSpPr>
      <xdr:spPr>
        <a:xfrm>
          <a:off x="9588500" y="1692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41285</xdr:rowOff>
    </xdr:from>
    <xdr:ext cx="534377" cy="259045"/>
    <xdr:sp macro="" textlink="">
      <xdr:nvSpPr>
        <xdr:cNvPr id="482" name="テキスト ボックス 481"/>
        <xdr:cNvSpPr txBox="1"/>
      </xdr:nvSpPr>
      <xdr:spPr>
        <a:xfrm>
          <a:off x="9372111" y="1701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123800</xdr:rowOff>
    </xdr:from>
    <xdr:to>
      <xdr:col>46</xdr:col>
      <xdr:colOff>38100</xdr:colOff>
      <xdr:row>99</xdr:row>
      <xdr:rowOff>53950</xdr:rowOff>
    </xdr:to>
    <xdr:sp macro="" textlink="">
      <xdr:nvSpPr>
        <xdr:cNvPr id="483" name="楕円 482"/>
        <xdr:cNvSpPr/>
      </xdr:nvSpPr>
      <xdr:spPr>
        <a:xfrm>
          <a:off x="8699500" y="1692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45077</xdr:rowOff>
    </xdr:from>
    <xdr:ext cx="534377" cy="259045"/>
    <xdr:sp macro="" textlink="">
      <xdr:nvSpPr>
        <xdr:cNvPr id="484" name="テキスト ボックス 483"/>
        <xdr:cNvSpPr txBox="1"/>
      </xdr:nvSpPr>
      <xdr:spPr>
        <a:xfrm>
          <a:off x="8483111" y="17018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69889</xdr:rowOff>
    </xdr:from>
    <xdr:to>
      <xdr:col>41</xdr:col>
      <xdr:colOff>101600</xdr:colOff>
      <xdr:row>99</xdr:row>
      <xdr:rowOff>39</xdr:rowOff>
    </xdr:to>
    <xdr:sp macro="" textlink="">
      <xdr:nvSpPr>
        <xdr:cNvPr id="485" name="楕円 484"/>
        <xdr:cNvSpPr/>
      </xdr:nvSpPr>
      <xdr:spPr>
        <a:xfrm>
          <a:off x="7810500" y="1687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162616</xdr:rowOff>
    </xdr:from>
    <xdr:ext cx="534377" cy="259045"/>
    <xdr:sp macro="" textlink="">
      <xdr:nvSpPr>
        <xdr:cNvPr id="486" name="テキスト ボックス 485"/>
        <xdr:cNvSpPr txBox="1"/>
      </xdr:nvSpPr>
      <xdr:spPr>
        <a:xfrm>
          <a:off x="7594111" y="16964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70459</xdr:rowOff>
    </xdr:from>
    <xdr:to>
      <xdr:col>36</xdr:col>
      <xdr:colOff>165100</xdr:colOff>
      <xdr:row>99</xdr:row>
      <xdr:rowOff>609</xdr:rowOff>
    </xdr:to>
    <xdr:sp macro="" textlink="">
      <xdr:nvSpPr>
        <xdr:cNvPr id="487" name="楕円 486"/>
        <xdr:cNvSpPr/>
      </xdr:nvSpPr>
      <xdr:spPr>
        <a:xfrm>
          <a:off x="6921500" y="1687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163186</xdr:rowOff>
    </xdr:from>
    <xdr:ext cx="534377" cy="259045"/>
    <xdr:sp macro="" textlink="">
      <xdr:nvSpPr>
        <xdr:cNvPr id="488" name="テキスト ボックス 487"/>
        <xdr:cNvSpPr txBox="1"/>
      </xdr:nvSpPr>
      <xdr:spPr>
        <a:xfrm>
          <a:off x="6705111" y="16965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1" name="テキスト ボックス 500"/>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3" name="テキスト ボックス 50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5" name="テキスト ボックス 504"/>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7" name="テキスト ボックス 506"/>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9" name="テキスト ボックス 508"/>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2349</xdr:rowOff>
    </xdr:from>
    <xdr:to>
      <xdr:col>85</xdr:col>
      <xdr:colOff>126364</xdr:colOff>
      <xdr:row>39</xdr:row>
      <xdr:rowOff>110325</xdr:rowOff>
    </xdr:to>
    <xdr:cxnSp macro="">
      <xdr:nvCxnSpPr>
        <xdr:cNvPr id="513" name="直線コネクタ 512"/>
        <xdr:cNvCxnSpPr/>
      </xdr:nvCxnSpPr>
      <xdr:spPr>
        <a:xfrm flipV="1">
          <a:off x="16317595" y="5488749"/>
          <a:ext cx="1269" cy="1308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114152</xdr:rowOff>
    </xdr:from>
    <xdr:ext cx="469744" cy="259045"/>
    <xdr:sp macro="" textlink="">
      <xdr:nvSpPr>
        <xdr:cNvPr id="514" name="消防費最小値テキスト"/>
        <xdr:cNvSpPr txBox="1"/>
      </xdr:nvSpPr>
      <xdr:spPr>
        <a:xfrm>
          <a:off x="16370300" y="680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110325</xdr:rowOff>
    </xdr:from>
    <xdr:to>
      <xdr:col>86</xdr:col>
      <xdr:colOff>25400</xdr:colOff>
      <xdr:row>39</xdr:row>
      <xdr:rowOff>110325</xdr:rowOff>
    </xdr:to>
    <xdr:cxnSp macro="">
      <xdr:nvCxnSpPr>
        <xdr:cNvPr id="515" name="直線コネクタ 514"/>
        <xdr:cNvCxnSpPr/>
      </xdr:nvCxnSpPr>
      <xdr:spPr>
        <a:xfrm>
          <a:off x="16230600" y="6796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120476</xdr:rowOff>
    </xdr:from>
    <xdr:ext cx="534377" cy="259045"/>
    <xdr:sp macro="" textlink="">
      <xdr:nvSpPr>
        <xdr:cNvPr id="516" name="消防費最大値テキスト"/>
        <xdr:cNvSpPr txBox="1"/>
      </xdr:nvSpPr>
      <xdr:spPr>
        <a:xfrm>
          <a:off x="16370300" y="526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2349</xdr:rowOff>
    </xdr:from>
    <xdr:to>
      <xdr:col>86</xdr:col>
      <xdr:colOff>25400</xdr:colOff>
      <xdr:row>32</xdr:row>
      <xdr:rowOff>2349</xdr:rowOff>
    </xdr:to>
    <xdr:cxnSp macro="">
      <xdr:nvCxnSpPr>
        <xdr:cNvPr id="517" name="直線コネクタ 516"/>
        <xdr:cNvCxnSpPr/>
      </xdr:nvCxnSpPr>
      <xdr:spPr>
        <a:xfrm>
          <a:off x="16230600" y="548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74092</xdr:rowOff>
    </xdr:from>
    <xdr:to>
      <xdr:col>85</xdr:col>
      <xdr:colOff>127000</xdr:colOff>
      <xdr:row>35</xdr:row>
      <xdr:rowOff>106325</xdr:rowOff>
    </xdr:to>
    <xdr:cxnSp macro="">
      <xdr:nvCxnSpPr>
        <xdr:cNvPr id="518" name="直線コネクタ 517"/>
        <xdr:cNvCxnSpPr/>
      </xdr:nvCxnSpPr>
      <xdr:spPr>
        <a:xfrm flipV="1">
          <a:off x="15481300" y="6074842"/>
          <a:ext cx="8382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131487</xdr:rowOff>
    </xdr:from>
    <xdr:ext cx="534377" cy="259045"/>
    <xdr:sp macro="" textlink="">
      <xdr:nvSpPr>
        <xdr:cNvPr id="519" name="消防費平均値テキスト"/>
        <xdr:cNvSpPr txBox="1"/>
      </xdr:nvSpPr>
      <xdr:spPr>
        <a:xfrm>
          <a:off x="16370300" y="63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153060</xdr:rowOff>
    </xdr:from>
    <xdr:to>
      <xdr:col>85</xdr:col>
      <xdr:colOff>177800</xdr:colOff>
      <xdr:row>37</xdr:row>
      <xdr:rowOff>83210</xdr:rowOff>
    </xdr:to>
    <xdr:sp macro="" textlink="">
      <xdr:nvSpPr>
        <xdr:cNvPr id="520" name="フローチャート: 判断 519"/>
        <xdr:cNvSpPr/>
      </xdr:nvSpPr>
      <xdr:spPr>
        <a:xfrm>
          <a:off x="16268700" y="63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106325</xdr:rowOff>
    </xdr:from>
    <xdr:to>
      <xdr:col>81</xdr:col>
      <xdr:colOff>50800</xdr:colOff>
      <xdr:row>35</xdr:row>
      <xdr:rowOff>152121</xdr:rowOff>
    </xdr:to>
    <xdr:cxnSp macro="">
      <xdr:nvCxnSpPr>
        <xdr:cNvPr id="521" name="直線コネクタ 520"/>
        <xdr:cNvCxnSpPr/>
      </xdr:nvCxnSpPr>
      <xdr:spPr>
        <a:xfrm flipV="1">
          <a:off x="14592300" y="6107075"/>
          <a:ext cx="889000" cy="45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164643</xdr:rowOff>
    </xdr:from>
    <xdr:to>
      <xdr:col>81</xdr:col>
      <xdr:colOff>101600</xdr:colOff>
      <xdr:row>37</xdr:row>
      <xdr:rowOff>94793</xdr:rowOff>
    </xdr:to>
    <xdr:sp macro="" textlink="">
      <xdr:nvSpPr>
        <xdr:cNvPr id="522" name="フローチャート: 判断 521"/>
        <xdr:cNvSpPr/>
      </xdr:nvSpPr>
      <xdr:spPr>
        <a:xfrm>
          <a:off x="15430500" y="6336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85920</xdr:rowOff>
    </xdr:from>
    <xdr:ext cx="534377" cy="259045"/>
    <xdr:sp macro="" textlink="">
      <xdr:nvSpPr>
        <xdr:cNvPr id="523" name="テキスト ボックス 522"/>
        <xdr:cNvSpPr txBox="1"/>
      </xdr:nvSpPr>
      <xdr:spPr>
        <a:xfrm>
          <a:off x="15214111" y="6429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152121</xdr:rowOff>
    </xdr:from>
    <xdr:to>
      <xdr:col>76</xdr:col>
      <xdr:colOff>114300</xdr:colOff>
      <xdr:row>36</xdr:row>
      <xdr:rowOff>1892</xdr:rowOff>
    </xdr:to>
    <xdr:cxnSp macro="">
      <xdr:nvCxnSpPr>
        <xdr:cNvPr id="524" name="直線コネクタ 523"/>
        <xdr:cNvCxnSpPr/>
      </xdr:nvCxnSpPr>
      <xdr:spPr>
        <a:xfrm flipV="1">
          <a:off x="13703300" y="6152871"/>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2908</xdr:rowOff>
    </xdr:from>
    <xdr:to>
      <xdr:col>76</xdr:col>
      <xdr:colOff>165100</xdr:colOff>
      <xdr:row>37</xdr:row>
      <xdr:rowOff>104508</xdr:rowOff>
    </xdr:to>
    <xdr:sp macro="" textlink="">
      <xdr:nvSpPr>
        <xdr:cNvPr id="525" name="フローチャート: 判断 524"/>
        <xdr:cNvSpPr/>
      </xdr:nvSpPr>
      <xdr:spPr>
        <a:xfrm>
          <a:off x="14541500" y="6346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95635</xdr:rowOff>
    </xdr:from>
    <xdr:ext cx="534377" cy="259045"/>
    <xdr:sp macro="" textlink="">
      <xdr:nvSpPr>
        <xdr:cNvPr id="526" name="テキスト ボックス 525"/>
        <xdr:cNvSpPr txBox="1"/>
      </xdr:nvSpPr>
      <xdr:spPr>
        <a:xfrm>
          <a:off x="14325111" y="643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114745</xdr:rowOff>
    </xdr:from>
    <xdr:to>
      <xdr:col>71</xdr:col>
      <xdr:colOff>177800</xdr:colOff>
      <xdr:row>36</xdr:row>
      <xdr:rowOff>1892</xdr:rowOff>
    </xdr:to>
    <xdr:cxnSp macro="">
      <xdr:nvCxnSpPr>
        <xdr:cNvPr id="527" name="直線コネクタ 526"/>
        <xdr:cNvCxnSpPr/>
      </xdr:nvCxnSpPr>
      <xdr:spPr>
        <a:xfrm>
          <a:off x="12814300" y="5429695"/>
          <a:ext cx="889000" cy="74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16472</xdr:rowOff>
    </xdr:from>
    <xdr:to>
      <xdr:col>72</xdr:col>
      <xdr:colOff>38100</xdr:colOff>
      <xdr:row>37</xdr:row>
      <xdr:rowOff>118072</xdr:rowOff>
    </xdr:to>
    <xdr:sp macro="" textlink="">
      <xdr:nvSpPr>
        <xdr:cNvPr id="528" name="フローチャート: 判断 527"/>
        <xdr:cNvSpPr/>
      </xdr:nvSpPr>
      <xdr:spPr>
        <a:xfrm>
          <a:off x="13652500" y="6360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109199</xdr:rowOff>
    </xdr:from>
    <xdr:ext cx="534377" cy="259045"/>
    <xdr:sp macro="" textlink="">
      <xdr:nvSpPr>
        <xdr:cNvPr id="529" name="テキスト ボックス 528"/>
        <xdr:cNvSpPr txBox="1"/>
      </xdr:nvSpPr>
      <xdr:spPr>
        <a:xfrm>
          <a:off x="13436111" y="6452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128448</xdr:rowOff>
    </xdr:from>
    <xdr:to>
      <xdr:col>67</xdr:col>
      <xdr:colOff>101600</xdr:colOff>
      <xdr:row>37</xdr:row>
      <xdr:rowOff>58598</xdr:rowOff>
    </xdr:to>
    <xdr:sp macro="" textlink="">
      <xdr:nvSpPr>
        <xdr:cNvPr id="530" name="フローチャート: 判断 529"/>
        <xdr:cNvSpPr/>
      </xdr:nvSpPr>
      <xdr:spPr>
        <a:xfrm>
          <a:off x="12763500" y="630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49725</xdr:rowOff>
    </xdr:from>
    <xdr:ext cx="534377" cy="259045"/>
    <xdr:sp macro="" textlink="">
      <xdr:nvSpPr>
        <xdr:cNvPr id="531" name="テキスト ボックス 530"/>
        <xdr:cNvSpPr txBox="1"/>
      </xdr:nvSpPr>
      <xdr:spPr>
        <a:xfrm>
          <a:off x="12547111" y="639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23292</xdr:rowOff>
    </xdr:from>
    <xdr:to>
      <xdr:col>85</xdr:col>
      <xdr:colOff>177800</xdr:colOff>
      <xdr:row>35</xdr:row>
      <xdr:rowOff>124892</xdr:rowOff>
    </xdr:to>
    <xdr:sp macro="" textlink="">
      <xdr:nvSpPr>
        <xdr:cNvPr id="537" name="楕円 536"/>
        <xdr:cNvSpPr/>
      </xdr:nvSpPr>
      <xdr:spPr>
        <a:xfrm>
          <a:off x="16268700" y="6024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46169</xdr:rowOff>
    </xdr:from>
    <xdr:ext cx="534377" cy="259045"/>
    <xdr:sp macro="" textlink="">
      <xdr:nvSpPr>
        <xdr:cNvPr id="538" name="消防費該当値テキスト"/>
        <xdr:cNvSpPr txBox="1"/>
      </xdr:nvSpPr>
      <xdr:spPr>
        <a:xfrm>
          <a:off x="16370300" y="587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55525</xdr:rowOff>
    </xdr:from>
    <xdr:to>
      <xdr:col>81</xdr:col>
      <xdr:colOff>101600</xdr:colOff>
      <xdr:row>35</xdr:row>
      <xdr:rowOff>157125</xdr:rowOff>
    </xdr:to>
    <xdr:sp macro="" textlink="">
      <xdr:nvSpPr>
        <xdr:cNvPr id="539" name="楕円 538"/>
        <xdr:cNvSpPr/>
      </xdr:nvSpPr>
      <xdr:spPr>
        <a:xfrm>
          <a:off x="15430500" y="60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2202</xdr:rowOff>
    </xdr:from>
    <xdr:ext cx="534377" cy="259045"/>
    <xdr:sp macro="" textlink="">
      <xdr:nvSpPr>
        <xdr:cNvPr id="540" name="テキスト ボックス 539"/>
        <xdr:cNvSpPr txBox="1"/>
      </xdr:nvSpPr>
      <xdr:spPr>
        <a:xfrm>
          <a:off x="15214111" y="583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101321</xdr:rowOff>
    </xdr:from>
    <xdr:to>
      <xdr:col>76</xdr:col>
      <xdr:colOff>165100</xdr:colOff>
      <xdr:row>36</xdr:row>
      <xdr:rowOff>31471</xdr:rowOff>
    </xdr:to>
    <xdr:sp macro="" textlink="">
      <xdr:nvSpPr>
        <xdr:cNvPr id="541" name="楕円 540"/>
        <xdr:cNvSpPr/>
      </xdr:nvSpPr>
      <xdr:spPr>
        <a:xfrm>
          <a:off x="14541500" y="610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47998</xdr:rowOff>
    </xdr:from>
    <xdr:ext cx="534377" cy="259045"/>
    <xdr:sp macro="" textlink="">
      <xdr:nvSpPr>
        <xdr:cNvPr id="542" name="テキスト ボックス 541"/>
        <xdr:cNvSpPr txBox="1"/>
      </xdr:nvSpPr>
      <xdr:spPr>
        <a:xfrm>
          <a:off x="14325111" y="587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122542</xdr:rowOff>
    </xdr:from>
    <xdr:to>
      <xdr:col>72</xdr:col>
      <xdr:colOff>38100</xdr:colOff>
      <xdr:row>36</xdr:row>
      <xdr:rowOff>52692</xdr:rowOff>
    </xdr:to>
    <xdr:sp macro="" textlink="">
      <xdr:nvSpPr>
        <xdr:cNvPr id="543" name="楕円 542"/>
        <xdr:cNvSpPr/>
      </xdr:nvSpPr>
      <xdr:spPr>
        <a:xfrm>
          <a:off x="13652500" y="612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69219</xdr:rowOff>
    </xdr:from>
    <xdr:ext cx="534377" cy="259045"/>
    <xdr:sp macro="" textlink="">
      <xdr:nvSpPr>
        <xdr:cNvPr id="544" name="テキスト ボックス 543"/>
        <xdr:cNvSpPr txBox="1"/>
      </xdr:nvSpPr>
      <xdr:spPr>
        <a:xfrm>
          <a:off x="13436111" y="5898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63945</xdr:rowOff>
    </xdr:from>
    <xdr:to>
      <xdr:col>67</xdr:col>
      <xdr:colOff>101600</xdr:colOff>
      <xdr:row>31</xdr:row>
      <xdr:rowOff>165545</xdr:rowOff>
    </xdr:to>
    <xdr:sp macro="" textlink="">
      <xdr:nvSpPr>
        <xdr:cNvPr id="545" name="楕円 544"/>
        <xdr:cNvSpPr/>
      </xdr:nvSpPr>
      <xdr:spPr>
        <a:xfrm>
          <a:off x="12763500" y="537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10622</xdr:rowOff>
    </xdr:from>
    <xdr:ext cx="534377" cy="259045"/>
    <xdr:sp macro="" textlink="">
      <xdr:nvSpPr>
        <xdr:cNvPr id="546" name="テキスト ボックス 545"/>
        <xdr:cNvSpPr txBox="1"/>
      </xdr:nvSpPr>
      <xdr:spPr>
        <a:xfrm>
          <a:off x="12547111" y="515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3" name="直線コネクタ 572"/>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4"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5" name="直線コネクタ 574"/>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6"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7" name="直線コネクタ 576"/>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31605</xdr:rowOff>
    </xdr:from>
    <xdr:to>
      <xdr:col>85</xdr:col>
      <xdr:colOff>127000</xdr:colOff>
      <xdr:row>55</xdr:row>
      <xdr:rowOff>140680</xdr:rowOff>
    </xdr:to>
    <xdr:cxnSp macro="">
      <xdr:nvCxnSpPr>
        <xdr:cNvPr id="578" name="直線コネクタ 577"/>
        <xdr:cNvCxnSpPr/>
      </xdr:nvCxnSpPr>
      <xdr:spPr>
        <a:xfrm flipV="1">
          <a:off x="15481300" y="9461355"/>
          <a:ext cx="838200" cy="109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165592</xdr:rowOff>
    </xdr:from>
    <xdr:ext cx="534377" cy="259045"/>
    <xdr:sp macro="" textlink="">
      <xdr:nvSpPr>
        <xdr:cNvPr id="579" name="教育費平均値テキスト"/>
        <xdr:cNvSpPr txBox="1"/>
      </xdr:nvSpPr>
      <xdr:spPr>
        <a:xfrm>
          <a:off x="16370300" y="959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80" name="フローチャート: 判断 579"/>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139341</xdr:rowOff>
    </xdr:from>
    <xdr:to>
      <xdr:col>81</xdr:col>
      <xdr:colOff>50800</xdr:colOff>
      <xdr:row>55</xdr:row>
      <xdr:rowOff>140680</xdr:rowOff>
    </xdr:to>
    <xdr:cxnSp macro="">
      <xdr:nvCxnSpPr>
        <xdr:cNvPr id="581" name="直線コネクタ 580"/>
        <xdr:cNvCxnSpPr/>
      </xdr:nvCxnSpPr>
      <xdr:spPr>
        <a:xfrm>
          <a:off x="14592300" y="8883291"/>
          <a:ext cx="889000" cy="687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2" name="フローチャート: 判断 581"/>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139630</xdr:rowOff>
    </xdr:from>
    <xdr:ext cx="534377" cy="259045"/>
    <xdr:sp macro="" textlink="">
      <xdr:nvSpPr>
        <xdr:cNvPr id="583" name="テキスト ボックス 582"/>
        <xdr:cNvSpPr txBox="1"/>
      </xdr:nvSpPr>
      <xdr:spPr>
        <a:xfrm>
          <a:off x="15214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139341</xdr:rowOff>
    </xdr:from>
    <xdr:to>
      <xdr:col>76</xdr:col>
      <xdr:colOff>114300</xdr:colOff>
      <xdr:row>55</xdr:row>
      <xdr:rowOff>120596</xdr:rowOff>
    </xdr:to>
    <xdr:cxnSp macro="">
      <xdr:nvCxnSpPr>
        <xdr:cNvPr id="584" name="直線コネクタ 583"/>
        <xdr:cNvCxnSpPr/>
      </xdr:nvCxnSpPr>
      <xdr:spPr>
        <a:xfrm flipV="1">
          <a:off x="13703300" y="8883291"/>
          <a:ext cx="889000" cy="66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5" name="フローチャート: 判断 584"/>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6" name="テキスト ボックス 585"/>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120596</xdr:rowOff>
    </xdr:from>
    <xdr:to>
      <xdr:col>71</xdr:col>
      <xdr:colOff>177800</xdr:colOff>
      <xdr:row>57</xdr:row>
      <xdr:rowOff>41941</xdr:rowOff>
    </xdr:to>
    <xdr:cxnSp macro="">
      <xdr:nvCxnSpPr>
        <xdr:cNvPr id="587" name="直線コネクタ 586"/>
        <xdr:cNvCxnSpPr/>
      </xdr:nvCxnSpPr>
      <xdr:spPr>
        <a:xfrm flipV="1">
          <a:off x="12814300" y="9550346"/>
          <a:ext cx="889000" cy="26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8" name="フローチャート: 判断 587"/>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xdr:rowOff>
    </xdr:from>
    <xdr:ext cx="534377" cy="259045"/>
    <xdr:sp macro="" textlink="">
      <xdr:nvSpPr>
        <xdr:cNvPr id="589" name="テキスト ボックス 588"/>
        <xdr:cNvSpPr txBox="1"/>
      </xdr:nvSpPr>
      <xdr:spPr>
        <a:xfrm>
          <a:off x="13436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90" name="フローチャート: 判断 589"/>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3377</xdr:rowOff>
    </xdr:from>
    <xdr:ext cx="534377" cy="259045"/>
    <xdr:sp macro="" textlink="">
      <xdr:nvSpPr>
        <xdr:cNvPr id="591" name="テキスト ボックス 590"/>
        <xdr:cNvSpPr txBox="1"/>
      </xdr:nvSpPr>
      <xdr:spPr>
        <a:xfrm>
          <a:off x="12547111" y="943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152255</xdr:rowOff>
    </xdr:from>
    <xdr:to>
      <xdr:col>85</xdr:col>
      <xdr:colOff>177800</xdr:colOff>
      <xdr:row>55</xdr:row>
      <xdr:rowOff>82405</xdr:rowOff>
    </xdr:to>
    <xdr:sp macro="" textlink="">
      <xdr:nvSpPr>
        <xdr:cNvPr id="597" name="楕円 596"/>
        <xdr:cNvSpPr/>
      </xdr:nvSpPr>
      <xdr:spPr>
        <a:xfrm>
          <a:off x="16268700" y="941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3682</xdr:rowOff>
    </xdr:from>
    <xdr:ext cx="534377" cy="259045"/>
    <xdr:sp macro="" textlink="">
      <xdr:nvSpPr>
        <xdr:cNvPr id="598" name="教育費該当値テキスト"/>
        <xdr:cNvSpPr txBox="1"/>
      </xdr:nvSpPr>
      <xdr:spPr>
        <a:xfrm>
          <a:off x="16370300" y="9261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89880</xdr:rowOff>
    </xdr:from>
    <xdr:to>
      <xdr:col>81</xdr:col>
      <xdr:colOff>101600</xdr:colOff>
      <xdr:row>56</xdr:row>
      <xdr:rowOff>20030</xdr:rowOff>
    </xdr:to>
    <xdr:sp macro="" textlink="">
      <xdr:nvSpPr>
        <xdr:cNvPr id="599" name="楕円 598"/>
        <xdr:cNvSpPr/>
      </xdr:nvSpPr>
      <xdr:spPr>
        <a:xfrm>
          <a:off x="15430500" y="95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36557</xdr:rowOff>
    </xdr:from>
    <xdr:ext cx="534377" cy="259045"/>
    <xdr:sp macro="" textlink="">
      <xdr:nvSpPr>
        <xdr:cNvPr id="600" name="テキスト ボックス 599"/>
        <xdr:cNvSpPr txBox="1"/>
      </xdr:nvSpPr>
      <xdr:spPr>
        <a:xfrm>
          <a:off x="15214111" y="92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88541</xdr:rowOff>
    </xdr:from>
    <xdr:to>
      <xdr:col>76</xdr:col>
      <xdr:colOff>165100</xdr:colOff>
      <xdr:row>52</xdr:row>
      <xdr:rowOff>18691</xdr:rowOff>
    </xdr:to>
    <xdr:sp macro="" textlink="">
      <xdr:nvSpPr>
        <xdr:cNvPr id="601" name="楕円 600"/>
        <xdr:cNvSpPr/>
      </xdr:nvSpPr>
      <xdr:spPr>
        <a:xfrm>
          <a:off x="14541500" y="8832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50</xdr:row>
      <xdr:rowOff>35218</xdr:rowOff>
    </xdr:from>
    <xdr:ext cx="599010" cy="259045"/>
    <xdr:sp macro="" textlink="">
      <xdr:nvSpPr>
        <xdr:cNvPr id="602" name="テキスト ボックス 601"/>
        <xdr:cNvSpPr txBox="1"/>
      </xdr:nvSpPr>
      <xdr:spPr>
        <a:xfrm>
          <a:off x="14292795" y="8607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69796</xdr:rowOff>
    </xdr:from>
    <xdr:to>
      <xdr:col>72</xdr:col>
      <xdr:colOff>38100</xdr:colOff>
      <xdr:row>55</xdr:row>
      <xdr:rowOff>171396</xdr:rowOff>
    </xdr:to>
    <xdr:sp macro="" textlink="">
      <xdr:nvSpPr>
        <xdr:cNvPr id="603" name="楕円 602"/>
        <xdr:cNvSpPr/>
      </xdr:nvSpPr>
      <xdr:spPr>
        <a:xfrm>
          <a:off x="13652500" y="949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16473</xdr:rowOff>
    </xdr:from>
    <xdr:ext cx="534377" cy="259045"/>
    <xdr:sp macro="" textlink="">
      <xdr:nvSpPr>
        <xdr:cNvPr id="604" name="テキスト ボックス 603"/>
        <xdr:cNvSpPr txBox="1"/>
      </xdr:nvSpPr>
      <xdr:spPr>
        <a:xfrm>
          <a:off x="13436111" y="927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162591</xdr:rowOff>
    </xdr:from>
    <xdr:to>
      <xdr:col>67</xdr:col>
      <xdr:colOff>101600</xdr:colOff>
      <xdr:row>57</xdr:row>
      <xdr:rowOff>92741</xdr:rowOff>
    </xdr:to>
    <xdr:sp macro="" textlink="">
      <xdr:nvSpPr>
        <xdr:cNvPr id="605" name="楕円 604"/>
        <xdr:cNvSpPr/>
      </xdr:nvSpPr>
      <xdr:spPr>
        <a:xfrm>
          <a:off x="12763500" y="976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83868</xdr:rowOff>
    </xdr:from>
    <xdr:ext cx="534377" cy="259045"/>
    <xdr:sp macro="" textlink="">
      <xdr:nvSpPr>
        <xdr:cNvPr id="606" name="テキスト ボックス 605"/>
        <xdr:cNvSpPr txBox="1"/>
      </xdr:nvSpPr>
      <xdr:spPr>
        <a:xfrm>
          <a:off x="12547111" y="985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0" name="テキスト ボックス 61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2" name="テキスト ボックス 62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4" name="テキスト ボックス 62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6" name="テキスト ボックス 625"/>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8" name="テキスト ボックス 627"/>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0" name="テキスト ボックス 62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2" name="直線コネクタ 631"/>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3"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5"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6" name="直線コネクタ 635"/>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97594</xdr:rowOff>
    </xdr:from>
    <xdr:to>
      <xdr:col>85</xdr:col>
      <xdr:colOff>127000</xdr:colOff>
      <xdr:row>79</xdr:row>
      <xdr:rowOff>98106</xdr:rowOff>
    </xdr:to>
    <xdr:cxnSp macro="">
      <xdr:nvCxnSpPr>
        <xdr:cNvPr id="637" name="直線コネクタ 636"/>
        <xdr:cNvCxnSpPr/>
      </xdr:nvCxnSpPr>
      <xdr:spPr>
        <a:xfrm flipV="1">
          <a:off x="15481300" y="13642144"/>
          <a:ext cx="838200" cy="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8"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9" name="フローチャート: 判断 638"/>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97899</xdr:rowOff>
    </xdr:from>
    <xdr:to>
      <xdr:col>81</xdr:col>
      <xdr:colOff>50800</xdr:colOff>
      <xdr:row>79</xdr:row>
      <xdr:rowOff>98106</xdr:rowOff>
    </xdr:to>
    <xdr:cxnSp macro="">
      <xdr:nvCxnSpPr>
        <xdr:cNvPr id="640" name="直線コネクタ 639"/>
        <xdr:cNvCxnSpPr/>
      </xdr:nvCxnSpPr>
      <xdr:spPr>
        <a:xfrm>
          <a:off x="14592300" y="13642449"/>
          <a:ext cx="889000" cy="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41" name="フローチャート: 判断 640"/>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2" name="テキスト ボックス 641"/>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96495</xdr:rowOff>
    </xdr:from>
    <xdr:to>
      <xdr:col>76</xdr:col>
      <xdr:colOff>114300</xdr:colOff>
      <xdr:row>79</xdr:row>
      <xdr:rowOff>97899</xdr:rowOff>
    </xdr:to>
    <xdr:cxnSp macro="">
      <xdr:nvCxnSpPr>
        <xdr:cNvPr id="643" name="直線コネクタ 642"/>
        <xdr:cNvCxnSpPr/>
      </xdr:nvCxnSpPr>
      <xdr:spPr>
        <a:xfrm>
          <a:off x="13703300" y="13641045"/>
          <a:ext cx="889000" cy="1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4" name="フローチャート: 判断 643"/>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5" name="テキスト ボックス 644"/>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96495</xdr:rowOff>
    </xdr:from>
    <xdr:to>
      <xdr:col>71</xdr:col>
      <xdr:colOff>177800</xdr:colOff>
      <xdr:row>79</xdr:row>
      <xdr:rowOff>98095</xdr:rowOff>
    </xdr:to>
    <xdr:cxnSp macro="">
      <xdr:nvCxnSpPr>
        <xdr:cNvPr id="646" name="直線コネクタ 645"/>
        <xdr:cNvCxnSpPr/>
      </xdr:nvCxnSpPr>
      <xdr:spPr>
        <a:xfrm flipV="1">
          <a:off x="12814300" y="13641045"/>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7" name="フローチャート: 判断 646"/>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8" name="テキスト ボックス 647"/>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9" name="フローチャート: 判断 648"/>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50" name="テキスト ボックス 649"/>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46794</xdr:rowOff>
    </xdr:from>
    <xdr:to>
      <xdr:col>85</xdr:col>
      <xdr:colOff>177800</xdr:colOff>
      <xdr:row>79</xdr:row>
      <xdr:rowOff>148394</xdr:rowOff>
    </xdr:to>
    <xdr:sp macro="" textlink="">
      <xdr:nvSpPr>
        <xdr:cNvPr id="656" name="楕円 655"/>
        <xdr:cNvSpPr/>
      </xdr:nvSpPr>
      <xdr:spPr>
        <a:xfrm>
          <a:off x="16268700" y="135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133171</xdr:rowOff>
    </xdr:from>
    <xdr:ext cx="378565" cy="259045"/>
    <xdr:sp macro="" textlink="">
      <xdr:nvSpPr>
        <xdr:cNvPr id="657" name="災害復旧費該当値テキスト"/>
        <xdr:cNvSpPr txBox="1"/>
      </xdr:nvSpPr>
      <xdr:spPr>
        <a:xfrm>
          <a:off x="16370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47306</xdr:rowOff>
    </xdr:from>
    <xdr:to>
      <xdr:col>81</xdr:col>
      <xdr:colOff>101600</xdr:colOff>
      <xdr:row>79</xdr:row>
      <xdr:rowOff>148906</xdr:rowOff>
    </xdr:to>
    <xdr:sp macro="" textlink="">
      <xdr:nvSpPr>
        <xdr:cNvPr id="658" name="楕円 657"/>
        <xdr:cNvSpPr/>
      </xdr:nvSpPr>
      <xdr:spPr>
        <a:xfrm>
          <a:off x="15430500" y="1359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140033</xdr:rowOff>
    </xdr:from>
    <xdr:ext cx="313932" cy="259045"/>
    <xdr:sp macro="" textlink="">
      <xdr:nvSpPr>
        <xdr:cNvPr id="659" name="テキスト ボックス 658"/>
        <xdr:cNvSpPr txBox="1"/>
      </xdr:nvSpPr>
      <xdr:spPr>
        <a:xfrm>
          <a:off x="15324333" y="136845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47099</xdr:rowOff>
    </xdr:from>
    <xdr:to>
      <xdr:col>76</xdr:col>
      <xdr:colOff>165100</xdr:colOff>
      <xdr:row>79</xdr:row>
      <xdr:rowOff>148699</xdr:rowOff>
    </xdr:to>
    <xdr:sp macro="" textlink="">
      <xdr:nvSpPr>
        <xdr:cNvPr id="660" name="楕円 659"/>
        <xdr:cNvSpPr/>
      </xdr:nvSpPr>
      <xdr:spPr>
        <a:xfrm>
          <a:off x="14541500" y="13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139826</xdr:rowOff>
    </xdr:from>
    <xdr:ext cx="313932" cy="259045"/>
    <xdr:sp macro="" textlink="">
      <xdr:nvSpPr>
        <xdr:cNvPr id="661" name="テキスト ボックス 660"/>
        <xdr:cNvSpPr txBox="1"/>
      </xdr:nvSpPr>
      <xdr:spPr>
        <a:xfrm>
          <a:off x="14435333" y="13684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45695</xdr:rowOff>
    </xdr:from>
    <xdr:to>
      <xdr:col>72</xdr:col>
      <xdr:colOff>38100</xdr:colOff>
      <xdr:row>79</xdr:row>
      <xdr:rowOff>147295</xdr:rowOff>
    </xdr:to>
    <xdr:sp macro="" textlink="">
      <xdr:nvSpPr>
        <xdr:cNvPr id="662" name="楕円 661"/>
        <xdr:cNvSpPr/>
      </xdr:nvSpPr>
      <xdr:spPr>
        <a:xfrm>
          <a:off x="13652500" y="13590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138422</xdr:rowOff>
    </xdr:from>
    <xdr:ext cx="378565" cy="259045"/>
    <xdr:sp macro="" textlink="">
      <xdr:nvSpPr>
        <xdr:cNvPr id="663" name="テキスト ボックス 662"/>
        <xdr:cNvSpPr txBox="1"/>
      </xdr:nvSpPr>
      <xdr:spPr>
        <a:xfrm>
          <a:off x="13514017" y="136829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47295</xdr:rowOff>
    </xdr:from>
    <xdr:to>
      <xdr:col>67</xdr:col>
      <xdr:colOff>101600</xdr:colOff>
      <xdr:row>79</xdr:row>
      <xdr:rowOff>148895</xdr:rowOff>
    </xdr:to>
    <xdr:sp macro="" textlink="">
      <xdr:nvSpPr>
        <xdr:cNvPr id="664" name="楕円 663"/>
        <xdr:cNvSpPr/>
      </xdr:nvSpPr>
      <xdr:spPr>
        <a:xfrm>
          <a:off x="12763500" y="135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140022</xdr:rowOff>
    </xdr:from>
    <xdr:ext cx="313932" cy="259045"/>
    <xdr:sp macro="" textlink="">
      <xdr:nvSpPr>
        <xdr:cNvPr id="665" name="テキスト ボックス 664"/>
        <xdr:cNvSpPr txBox="1"/>
      </xdr:nvSpPr>
      <xdr:spPr>
        <a:xfrm>
          <a:off x="12657333" y="136845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6" name="直線コネクタ 67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7" name="テキスト ボックス 67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8" name="直線コネクタ 67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9" name="テキスト ボックス 67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0" name="直線コネクタ 67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1" name="テキスト ボックス 68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2" name="直線コネクタ 68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3" name="テキスト ボックス 68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4" name="直線コネクタ 68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5" name="テキスト ボックス 68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9" name="直線コネクタ 688"/>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90"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91" name="直線コネクタ 690"/>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2"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3" name="直線コネクタ 692"/>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44501</xdr:rowOff>
    </xdr:from>
    <xdr:to>
      <xdr:col>85</xdr:col>
      <xdr:colOff>127000</xdr:colOff>
      <xdr:row>92</xdr:row>
      <xdr:rowOff>76594</xdr:rowOff>
    </xdr:to>
    <xdr:cxnSp macro="">
      <xdr:nvCxnSpPr>
        <xdr:cNvPr id="694" name="直線コネクタ 693"/>
        <xdr:cNvCxnSpPr/>
      </xdr:nvCxnSpPr>
      <xdr:spPr>
        <a:xfrm flipV="1">
          <a:off x="15481300" y="15817901"/>
          <a:ext cx="838200" cy="32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136453</xdr:rowOff>
    </xdr:from>
    <xdr:ext cx="534377" cy="259045"/>
    <xdr:sp macro="" textlink="">
      <xdr:nvSpPr>
        <xdr:cNvPr id="695" name="公債費平均値テキスト"/>
        <xdr:cNvSpPr txBox="1"/>
      </xdr:nvSpPr>
      <xdr:spPr>
        <a:xfrm>
          <a:off x="16370300" y="16252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6" name="フローチャート: 判断 695"/>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76594</xdr:rowOff>
    </xdr:from>
    <xdr:to>
      <xdr:col>81</xdr:col>
      <xdr:colOff>50800</xdr:colOff>
      <xdr:row>92</xdr:row>
      <xdr:rowOff>126364</xdr:rowOff>
    </xdr:to>
    <xdr:cxnSp macro="">
      <xdr:nvCxnSpPr>
        <xdr:cNvPr id="697" name="直線コネクタ 696"/>
        <xdr:cNvCxnSpPr/>
      </xdr:nvCxnSpPr>
      <xdr:spPr>
        <a:xfrm flipV="1">
          <a:off x="14592300" y="15849994"/>
          <a:ext cx="889000" cy="49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8" name="フローチャート: 判断 697"/>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83557</xdr:rowOff>
    </xdr:from>
    <xdr:ext cx="534377" cy="259045"/>
    <xdr:sp macro="" textlink="">
      <xdr:nvSpPr>
        <xdr:cNvPr id="699" name="テキスト ボックス 698"/>
        <xdr:cNvSpPr txBox="1"/>
      </xdr:nvSpPr>
      <xdr:spPr>
        <a:xfrm>
          <a:off x="15214111" y="16371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126364</xdr:rowOff>
    </xdr:from>
    <xdr:to>
      <xdr:col>76</xdr:col>
      <xdr:colOff>114300</xdr:colOff>
      <xdr:row>92</xdr:row>
      <xdr:rowOff>165188</xdr:rowOff>
    </xdr:to>
    <xdr:cxnSp macro="">
      <xdr:nvCxnSpPr>
        <xdr:cNvPr id="700" name="直線コネクタ 699"/>
        <xdr:cNvCxnSpPr/>
      </xdr:nvCxnSpPr>
      <xdr:spPr>
        <a:xfrm flipV="1">
          <a:off x="13703300" y="15899764"/>
          <a:ext cx="889000" cy="3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701" name="フローチャート: 判断 700"/>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71060</xdr:rowOff>
    </xdr:from>
    <xdr:ext cx="534377" cy="259045"/>
    <xdr:sp macro="" textlink="">
      <xdr:nvSpPr>
        <xdr:cNvPr id="702" name="テキスト ボックス 701"/>
        <xdr:cNvSpPr txBox="1"/>
      </xdr:nvSpPr>
      <xdr:spPr>
        <a:xfrm>
          <a:off x="14325111" y="1635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165188</xdr:rowOff>
    </xdr:from>
    <xdr:to>
      <xdr:col>71</xdr:col>
      <xdr:colOff>177800</xdr:colOff>
      <xdr:row>93</xdr:row>
      <xdr:rowOff>103391</xdr:rowOff>
    </xdr:to>
    <xdr:cxnSp macro="">
      <xdr:nvCxnSpPr>
        <xdr:cNvPr id="703" name="直線コネクタ 702"/>
        <xdr:cNvCxnSpPr/>
      </xdr:nvCxnSpPr>
      <xdr:spPr>
        <a:xfrm flipV="1">
          <a:off x="12814300" y="15938588"/>
          <a:ext cx="889000" cy="10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4" name="フローチャート: 判断 703"/>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68711</xdr:rowOff>
    </xdr:from>
    <xdr:ext cx="534377" cy="259045"/>
    <xdr:sp macro="" textlink="">
      <xdr:nvSpPr>
        <xdr:cNvPr id="705" name="テキスト ボックス 704"/>
        <xdr:cNvSpPr txBox="1"/>
      </xdr:nvSpPr>
      <xdr:spPr>
        <a:xfrm>
          <a:off x="13436111" y="163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6" name="フローチャート: 判断 705"/>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107078</xdr:rowOff>
    </xdr:from>
    <xdr:ext cx="534377" cy="259045"/>
    <xdr:sp macro="" textlink="">
      <xdr:nvSpPr>
        <xdr:cNvPr id="707" name="テキスト ボックス 706"/>
        <xdr:cNvSpPr txBox="1"/>
      </xdr:nvSpPr>
      <xdr:spPr>
        <a:xfrm>
          <a:off x="12547111" y="163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165151</xdr:rowOff>
    </xdr:from>
    <xdr:to>
      <xdr:col>85</xdr:col>
      <xdr:colOff>177800</xdr:colOff>
      <xdr:row>92</xdr:row>
      <xdr:rowOff>95301</xdr:rowOff>
    </xdr:to>
    <xdr:sp macro="" textlink="">
      <xdr:nvSpPr>
        <xdr:cNvPr id="713" name="楕円 712"/>
        <xdr:cNvSpPr/>
      </xdr:nvSpPr>
      <xdr:spPr>
        <a:xfrm>
          <a:off x="16268700" y="1576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16578</xdr:rowOff>
    </xdr:from>
    <xdr:ext cx="534377" cy="259045"/>
    <xdr:sp macro="" textlink="">
      <xdr:nvSpPr>
        <xdr:cNvPr id="714" name="公債費該当値テキスト"/>
        <xdr:cNvSpPr txBox="1"/>
      </xdr:nvSpPr>
      <xdr:spPr>
        <a:xfrm>
          <a:off x="16370300" y="1561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25794</xdr:rowOff>
    </xdr:from>
    <xdr:to>
      <xdr:col>81</xdr:col>
      <xdr:colOff>101600</xdr:colOff>
      <xdr:row>92</xdr:row>
      <xdr:rowOff>127394</xdr:rowOff>
    </xdr:to>
    <xdr:sp macro="" textlink="">
      <xdr:nvSpPr>
        <xdr:cNvPr id="715" name="楕円 714"/>
        <xdr:cNvSpPr/>
      </xdr:nvSpPr>
      <xdr:spPr>
        <a:xfrm>
          <a:off x="15430500" y="1579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143921</xdr:rowOff>
    </xdr:from>
    <xdr:ext cx="534377" cy="259045"/>
    <xdr:sp macro="" textlink="">
      <xdr:nvSpPr>
        <xdr:cNvPr id="716" name="テキスト ボックス 715"/>
        <xdr:cNvSpPr txBox="1"/>
      </xdr:nvSpPr>
      <xdr:spPr>
        <a:xfrm>
          <a:off x="15214111" y="15574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75564</xdr:rowOff>
    </xdr:from>
    <xdr:to>
      <xdr:col>76</xdr:col>
      <xdr:colOff>165100</xdr:colOff>
      <xdr:row>93</xdr:row>
      <xdr:rowOff>5714</xdr:rowOff>
    </xdr:to>
    <xdr:sp macro="" textlink="">
      <xdr:nvSpPr>
        <xdr:cNvPr id="717" name="楕円 716"/>
        <xdr:cNvSpPr/>
      </xdr:nvSpPr>
      <xdr:spPr>
        <a:xfrm>
          <a:off x="14541500" y="1584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22241</xdr:rowOff>
    </xdr:from>
    <xdr:ext cx="534377" cy="259045"/>
    <xdr:sp macro="" textlink="">
      <xdr:nvSpPr>
        <xdr:cNvPr id="718" name="テキスト ボックス 717"/>
        <xdr:cNvSpPr txBox="1"/>
      </xdr:nvSpPr>
      <xdr:spPr>
        <a:xfrm>
          <a:off x="14325111" y="1562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114388</xdr:rowOff>
    </xdr:from>
    <xdr:to>
      <xdr:col>72</xdr:col>
      <xdr:colOff>38100</xdr:colOff>
      <xdr:row>93</xdr:row>
      <xdr:rowOff>44538</xdr:rowOff>
    </xdr:to>
    <xdr:sp macro="" textlink="">
      <xdr:nvSpPr>
        <xdr:cNvPr id="719" name="楕円 718"/>
        <xdr:cNvSpPr/>
      </xdr:nvSpPr>
      <xdr:spPr>
        <a:xfrm>
          <a:off x="13652500" y="1588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61065</xdr:rowOff>
    </xdr:from>
    <xdr:ext cx="534377" cy="259045"/>
    <xdr:sp macro="" textlink="">
      <xdr:nvSpPr>
        <xdr:cNvPr id="720" name="テキスト ボックス 719"/>
        <xdr:cNvSpPr txBox="1"/>
      </xdr:nvSpPr>
      <xdr:spPr>
        <a:xfrm>
          <a:off x="13436111" y="156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52591</xdr:rowOff>
    </xdr:from>
    <xdr:to>
      <xdr:col>67</xdr:col>
      <xdr:colOff>101600</xdr:colOff>
      <xdr:row>93</xdr:row>
      <xdr:rowOff>154191</xdr:rowOff>
    </xdr:to>
    <xdr:sp macro="" textlink="">
      <xdr:nvSpPr>
        <xdr:cNvPr id="721" name="楕円 720"/>
        <xdr:cNvSpPr/>
      </xdr:nvSpPr>
      <xdr:spPr>
        <a:xfrm>
          <a:off x="12763500" y="15997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170718</xdr:rowOff>
    </xdr:from>
    <xdr:ext cx="534377" cy="259045"/>
    <xdr:sp macro="" textlink="">
      <xdr:nvSpPr>
        <xdr:cNvPr id="722" name="テキスト ボックス 721"/>
        <xdr:cNvSpPr txBox="1"/>
      </xdr:nvSpPr>
      <xdr:spPr>
        <a:xfrm>
          <a:off x="12547111" y="1577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6" name="直線コネクタ 745"/>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7"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9"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50" name="直線コネクタ 749"/>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2"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3" name="フローチャート: 判断 752"/>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5" name="フローチャート: 判断 754"/>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6" name="テキスト ボックス 755"/>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8" name="フローチャート: 判断 757"/>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9" name="テキスト ボックス 758"/>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61" name="フローチャート: 判断 760"/>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2" name="テキスト ボックス 761"/>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3" name="フローチャート: 判断 762"/>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4" name="テキスト ボックス 763"/>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71"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9" name="テキスト ボックス 778"/>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住民一人当たり目的別決算についての特徴として、議会費、総務費、衛生費、消防費、公債費などが類似団体平均と比較して高くなっていることがあげられる。議会費、総務費については、合併団体であるため、議員定数、支所に係る職員や施設管理経費が高くなっていることに加え、ふるさと応援寄附金に係る基金積立金や返礼品に要する費用も比較的大きく、類似団体平均を上回る要因となっているとみられる。衛生費、消防費については、広域連合によるごみ処理・し尿処理や、一部事務組合である消防組合への負担金が大きく、さらに衛生費では病院事業会計への繰出金があることが類似団体平均を上回る要因となっている。教育費については、学校施設、図書館の改修及びＩＣＴの導入にかかる経費が要因となっている。公債費に関しては合併特例債を活用した施設整備等を進めており、当面は類似団体平均を上回る状況が継続するものと見込まれる。その一方、農林水産業費や土木費は類似団体平均を下回っている。農林水産業費については当市の産業構造が影響しているとみられ、土木費については市の管理する交通インフラ等が比較的小規模である特徴が影響しているとみられる。</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平成２５年度以降黒字で推移してきたが、平成２９年度以降赤字となっている。</a:t>
          </a:r>
        </a:p>
        <a:p>
          <a:r>
            <a:rPr lang="ja-JP" altLang="ja-JP" sz="1100">
              <a:solidFill>
                <a:schemeClr val="dk1"/>
              </a:solidFill>
              <a:effectLst/>
              <a:latin typeface="+mn-lt"/>
              <a:ea typeface="+mn-ea"/>
              <a:cs typeface="+mn-cs"/>
            </a:rPr>
            <a:t>大型の普通建設事業の実施と繰出金の増、また平成２７年度以降の普通交付税の合併算定替の段階的縮減等の歳入減により、財政調整基金残高は減少傾向となり、実質単年度収支も赤字となっている。</a:t>
          </a:r>
        </a:p>
        <a:p>
          <a:r>
            <a:rPr lang="en-US" altLang="ja-JP" sz="1100">
              <a:solidFill>
                <a:schemeClr val="dk1"/>
              </a:solidFill>
              <a:effectLst/>
              <a:latin typeface="+mn-lt"/>
              <a:ea typeface="+mn-ea"/>
              <a:cs typeface="+mn-cs"/>
            </a:rPr>
            <a:t> </a:t>
          </a:r>
          <a:endParaRPr lang="ja-JP" altLang="ja-JP" sz="1100">
            <a:solidFill>
              <a:schemeClr val="dk1"/>
            </a:solidFill>
            <a:effectLst/>
            <a:latin typeface="+mn-lt"/>
            <a:ea typeface="+mn-ea"/>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三重県志摩市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200">
              <a:solidFill>
                <a:schemeClr val="dk1"/>
              </a:solidFill>
              <a:effectLst/>
              <a:latin typeface="+mn-lt"/>
              <a:ea typeface="+mn-ea"/>
              <a:cs typeface="+mn-cs"/>
            </a:rPr>
            <a:t>令和元年度も全ての会計で赤字は発生していない。</a:t>
          </a:r>
          <a:r>
            <a:rPr lang="en-US" altLang="ja-JP" sz="1200">
              <a:solidFill>
                <a:schemeClr val="dk1"/>
              </a:solidFill>
              <a:effectLst/>
              <a:latin typeface="+mn-lt"/>
              <a:ea typeface="+mn-ea"/>
              <a:cs typeface="+mn-cs"/>
            </a:rPr>
            <a:t> </a:t>
          </a:r>
          <a:r>
            <a:rPr lang="ja-JP" altLang="ja-JP" sz="1200">
              <a:solidFill>
                <a:schemeClr val="dk1"/>
              </a:solidFill>
              <a:effectLst/>
              <a:latin typeface="+mn-lt"/>
              <a:ea typeface="+mn-ea"/>
              <a:cs typeface="+mn-cs"/>
            </a:rPr>
            <a:t>ただし、病院事業会計については、公立病院として地域特有のニーズに応じ、災害医療、救急医療等の不採算医療を提供するという役割上、どうしても一定額の一般会計繰出金に依存するという構造がある。財政状況の厳しい中、将来的にこれ以上の赤字補塡を継続することが困難になることが十分に想定され、経営状況が更に悪化した場合、赤字に転じる可能性が大きいことから、平成２９年度から経営改善を図るべく収入改善・経費節減の取組を進めており、一定の効果を上げているところであるが、今後もその取組を継続して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26387100</v>
      </c>
      <c r="BO4" s="431"/>
      <c r="BP4" s="431"/>
      <c r="BQ4" s="431"/>
      <c r="BR4" s="431"/>
      <c r="BS4" s="431"/>
      <c r="BT4" s="431"/>
      <c r="BU4" s="432"/>
      <c r="BV4" s="430">
        <v>25819521</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3.2</v>
      </c>
      <c r="CU4" s="437"/>
      <c r="CV4" s="437"/>
      <c r="CW4" s="437"/>
      <c r="CX4" s="437"/>
      <c r="CY4" s="437"/>
      <c r="CZ4" s="437"/>
      <c r="DA4" s="438"/>
      <c r="DB4" s="436">
        <v>3.8</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25861173</v>
      </c>
      <c r="BO5" s="468"/>
      <c r="BP5" s="468"/>
      <c r="BQ5" s="468"/>
      <c r="BR5" s="468"/>
      <c r="BS5" s="468"/>
      <c r="BT5" s="468"/>
      <c r="BU5" s="469"/>
      <c r="BV5" s="467">
        <v>25156523</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101.4</v>
      </c>
      <c r="CU5" s="465"/>
      <c r="CV5" s="465"/>
      <c r="CW5" s="465"/>
      <c r="CX5" s="465"/>
      <c r="CY5" s="465"/>
      <c r="CZ5" s="465"/>
      <c r="DA5" s="466"/>
      <c r="DB5" s="464">
        <v>99.4</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525927</v>
      </c>
      <c r="BO6" s="468"/>
      <c r="BP6" s="468"/>
      <c r="BQ6" s="468"/>
      <c r="BR6" s="468"/>
      <c r="BS6" s="468"/>
      <c r="BT6" s="468"/>
      <c r="BU6" s="469"/>
      <c r="BV6" s="467">
        <v>662998</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105.4</v>
      </c>
      <c r="CU6" s="505"/>
      <c r="CV6" s="505"/>
      <c r="CW6" s="505"/>
      <c r="CX6" s="505"/>
      <c r="CY6" s="505"/>
      <c r="CZ6" s="505"/>
      <c r="DA6" s="506"/>
      <c r="DB6" s="504">
        <v>104.3</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3718</v>
      </c>
      <c r="BO7" s="468"/>
      <c r="BP7" s="468"/>
      <c r="BQ7" s="468"/>
      <c r="BR7" s="468"/>
      <c r="BS7" s="468"/>
      <c r="BT7" s="468"/>
      <c r="BU7" s="469"/>
      <c r="BV7" s="467">
        <v>19619</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16466264</v>
      </c>
      <c r="CU7" s="468"/>
      <c r="CV7" s="468"/>
      <c r="CW7" s="468"/>
      <c r="CX7" s="468"/>
      <c r="CY7" s="468"/>
      <c r="CZ7" s="468"/>
      <c r="DA7" s="469"/>
      <c r="DB7" s="467">
        <v>16718564</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108</v>
      </c>
      <c r="AV8" s="500"/>
      <c r="AW8" s="500"/>
      <c r="AX8" s="500"/>
      <c r="AY8" s="501" t="s">
        <v>109</v>
      </c>
      <c r="AZ8" s="502"/>
      <c r="BA8" s="502"/>
      <c r="BB8" s="502"/>
      <c r="BC8" s="502"/>
      <c r="BD8" s="502"/>
      <c r="BE8" s="502"/>
      <c r="BF8" s="502"/>
      <c r="BG8" s="502"/>
      <c r="BH8" s="502"/>
      <c r="BI8" s="502"/>
      <c r="BJ8" s="502"/>
      <c r="BK8" s="502"/>
      <c r="BL8" s="502"/>
      <c r="BM8" s="503"/>
      <c r="BN8" s="467">
        <v>522209</v>
      </c>
      <c r="BO8" s="468"/>
      <c r="BP8" s="468"/>
      <c r="BQ8" s="468"/>
      <c r="BR8" s="468"/>
      <c r="BS8" s="468"/>
      <c r="BT8" s="468"/>
      <c r="BU8" s="469"/>
      <c r="BV8" s="467">
        <v>643379</v>
      </c>
      <c r="BW8" s="468"/>
      <c r="BX8" s="468"/>
      <c r="BY8" s="468"/>
      <c r="BZ8" s="468"/>
      <c r="CA8" s="468"/>
      <c r="CB8" s="468"/>
      <c r="CC8" s="469"/>
      <c r="CD8" s="470" t="s">
        <v>110</v>
      </c>
      <c r="CE8" s="471"/>
      <c r="CF8" s="471"/>
      <c r="CG8" s="471"/>
      <c r="CH8" s="471"/>
      <c r="CI8" s="471"/>
      <c r="CJ8" s="471"/>
      <c r="CK8" s="471"/>
      <c r="CL8" s="471"/>
      <c r="CM8" s="471"/>
      <c r="CN8" s="471"/>
      <c r="CO8" s="471"/>
      <c r="CP8" s="471"/>
      <c r="CQ8" s="471"/>
      <c r="CR8" s="471"/>
      <c r="CS8" s="472"/>
      <c r="CT8" s="507">
        <v>0.39</v>
      </c>
      <c r="CU8" s="508"/>
      <c r="CV8" s="508"/>
      <c r="CW8" s="508"/>
      <c r="CX8" s="508"/>
      <c r="CY8" s="508"/>
      <c r="CZ8" s="508"/>
      <c r="DA8" s="509"/>
      <c r="DB8" s="507">
        <v>0.39</v>
      </c>
      <c r="DC8" s="508"/>
      <c r="DD8" s="508"/>
      <c r="DE8" s="508"/>
      <c r="DF8" s="508"/>
      <c r="DG8" s="508"/>
      <c r="DH8" s="508"/>
      <c r="DI8" s="509"/>
      <c r="DJ8" s="186"/>
      <c r="DK8" s="186"/>
      <c r="DL8" s="186"/>
      <c r="DM8" s="186"/>
      <c r="DN8" s="186"/>
      <c r="DO8" s="186"/>
    </row>
    <row r="9" spans="1:119" ht="18.75" customHeight="1" thickBot="1" x14ac:dyDescent="0.2">
      <c r="A9" s="187"/>
      <c r="B9" s="461" t="s">
        <v>111</v>
      </c>
      <c r="C9" s="462"/>
      <c r="D9" s="462"/>
      <c r="E9" s="462"/>
      <c r="F9" s="462"/>
      <c r="G9" s="462"/>
      <c r="H9" s="462"/>
      <c r="I9" s="462"/>
      <c r="J9" s="462"/>
      <c r="K9" s="510"/>
      <c r="L9" s="511" t="s">
        <v>112</v>
      </c>
      <c r="M9" s="512"/>
      <c r="N9" s="512"/>
      <c r="O9" s="512"/>
      <c r="P9" s="512"/>
      <c r="Q9" s="513"/>
      <c r="R9" s="514">
        <v>50341</v>
      </c>
      <c r="S9" s="515"/>
      <c r="T9" s="515"/>
      <c r="U9" s="515"/>
      <c r="V9" s="516"/>
      <c r="W9" s="424" t="s">
        <v>113</v>
      </c>
      <c r="X9" s="425"/>
      <c r="Y9" s="425"/>
      <c r="Z9" s="425"/>
      <c r="AA9" s="425"/>
      <c r="AB9" s="425"/>
      <c r="AC9" s="425"/>
      <c r="AD9" s="425"/>
      <c r="AE9" s="425"/>
      <c r="AF9" s="425"/>
      <c r="AG9" s="425"/>
      <c r="AH9" s="425"/>
      <c r="AI9" s="425"/>
      <c r="AJ9" s="425"/>
      <c r="AK9" s="425"/>
      <c r="AL9" s="426"/>
      <c r="AM9" s="496" t="s">
        <v>114</v>
      </c>
      <c r="AN9" s="497"/>
      <c r="AO9" s="497"/>
      <c r="AP9" s="497"/>
      <c r="AQ9" s="497"/>
      <c r="AR9" s="497"/>
      <c r="AS9" s="497"/>
      <c r="AT9" s="498"/>
      <c r="AU9" s="499" t="s">
        <v>115</v>
      </c>
      <c r="AV9" s="500"/>
      <c r="AW9" s="500"/>
      <c r="AX9" s="500"/>
      <c r="AY9" s="501" t="s">
        <v>116</v>
      </c>
      <c r="AZ9" s="502"/>
      <c r="BA9" s="502"/>
      <c r="BB9" s="502"/>
      <c r="BC9" s="502"/>
      <c r="BD9" s="502"/>
      <c r="BE9" s="502"/>
      <c r="BF9" s="502"/>
      <c r="BG9" s="502"/>
      <c r="BH9" s="502"/>
      <c r="BI9" s="502"/>
      <c r="BJ9" s="502"/>
      <c r="BK9" s="502"/>
      <c r="BL9" s="502"/>
      <c r="BM9" s="503"/>
      <c r="BN9" s="467">
        <v>-121170</v>
      </c>
      <c r="BO9" s="468"/>
      <c r="BP9" s="468"/>
      <c r="BQ9" s="468"/>
      <c r="BR9" s="468"/>
      <c r="BS9" s="468"/>
      <c r="BT9" s="468"/>
      <c r="BU9" s="469"/>
      <c r="BV9" s="467">
        <v>47711</v>
      </c>
      <c r="BW9" s="468"/>
      <c r="BX9" s="468"/>
      <c r="BY9" s="468"/>
      <c r="BZ9" s="468"/>
      <c r="CA9" s="468"/>
      <c r="CB9" s="468"/>
      <c r="CC9" s="469"/>
      <c r="CD9" s="470" t="s">
        <v>117</v>
      </c>
      <c r="CE9" s="471"/>
      <c r="CF9" s="471"/>
      <c r="CG9" s="471"/>
      <c r="CH9" s="471"/>
      <c r="CI9" s="471"/>
      <c r="CJ9" s="471"/>
      <c r="CK9" s="471"/>
      <c r="CL9" s="471"/>
      <c r="CM9" s="471"/>
      <c r="CN9" s="471"/>
      <c r="CO9" s="471"/>
      <c r="CP9" s="471"/>
      <c r="CQ9" s="471"/>
      <c r="CR9" s="471"/>
      <c r="CS9" s="472"/>
      <c r="CT9" s="464">
        <v>23.7</v>
      </c>
      <c r="CU9" s="465"/>
      <c r="CV9" s="465"/>
      <c r="CW9" s="465"/>
      <c r="CX9" s="465"/>
      <c r="CY9" s="465"/>
      <c r="CZ9" s="465"/>
      <c r="DA9" s="466"/>
      <c r="DB9" s="464">
        <v>23.2</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118</v>
      </c>
      <c r="M10" s="497"/>
      <c r="N10" s="497"/>
      <c r="O10" s="497"/>
      <c r="P10" s="497"/>
      <c r="Q10" s="498"/>
      <c r="R10" s="518">
        <v>54694</v>
      </c>
      <c r="S10" s="519"/>
      <c r="T10" s="519"/>
      <c r="U10" s="519"/>
      <c r="V10" s="520"/>
      <c r="W10" s="455"/>
      <c r="X10" s="456"/>
      <c r="Y10" s="456"/>
      <c r="Z10" s="456"/>
      <c r="AA10" s="456"/>
      <c r="AB10" s="456"/>
      <c r="AC10" s="456"/>
      <c r="AD10" s="456"/>
      <c r="AE10" s="456"/>
      <c r="AF10" s="456"/>
      <c r="AG10" s="456"/>
      <c r="AH10" s="456"/>
      <c r="AI10" s="456"/>
      <c r="AJ10" s="456"/>
      <c r="AK10" s="456"/>
      <c r="AL10" s="459"/>
      <c r="AM10" s="496" t="s">
        <v>119</v>
      </c>
      <c r="AN10" s="497"/>
      <c r="AO10" s="497"/>
      <c r="AP10" s="497"/>
      <c r="AQ10" s="497"/>
      <c r="AR10" s="497"/>
      <c r="AS10" s="497"/>
      <c r="AT10" s="498"/>
      <c r="AU10" s="499" t="s">
        <v>120</v>
      </c>
      <c r="AV10" s="500"/>
      <c r="AW10" s="500"/>
      <c r="AX10" s="500"/>
      <c r="AY10" s="501" t="s">
        <v>121</v>
      </c>
      <c r="AZ10" s="502"/>
      <c r="BA10" s="502"/>
      <c r="BB10" s="502"/>
      <c r="BC10" s="502"/>
      <c r="BD10" s="502"/>
      <c r="BE10" s="502"/>
      <c r="BF10" s="502"/>
      <c r="BG10" s="502"/>
      <c r="BH10" s="502"/>
      <c r="BI10" s="502"/>
      <c r="BJ10" s="502"/>
      <c r="BK10" s="502"/>
      <c r="BL10" s="502"/>
      <c r="BM10" s="503"/>
      <c r="BN10" s="467">
        <v>699168</v>
      </c>
      <c r="BO10" s="468"/>
      <c r="BP10" s="468"/>
      <c r="BQ10" s="468"/>
      <c r="BR10" s="468"/>
      <c r="BS10" s="468"/>
      <c r="BT10" s="468"/>
      <c r="BU10" s="469"/>
      <c r="BV10" s="467">
        <v>1025744</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94</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129</v>
      </c>
      <c r="DC11" s="508"/>
      <c r="DD11" s="508"/>
      <c r="DE11" s="508"/>
      <c r="DF11" s="508"/>
      <c r="DG11" s="508"/>
      <c r="DH11" s="508"/>
      <c r="DI11" s="509"/>
      <c r="DJ11" s="186"/>
      <c r="DK11" s="186"/>
      <c r="DL11" s="186"/>
      <c r="DM11" s="186"/>
      <c r="DN11" s="186"/>
      <c r="DO11" s="186"/>
    </row>
    <row r="12" spans="1:119" ht="18.75" customHeight="1" x14ac:dyDescent="0.15">
      <c r="A12" s="187"/>
      <c r="B12" s="527" t="s">
        <v>130</v>
      </c>
      <c r="C12" s="528"/>
      <c r="D12" s="528"/>
      <c r="E12" s="528"/>
      <c r="F12" s="528"/>
      <c r="G12" s="528"/>
      <c r="H12" s="528"/>
      <c r="I12" s="528"/>
      <c r="J12" s="528"/>
      <c r="K12" s="529"/>
      <c r="L12" s="536" t="s">
        <v>131</v>
      </c>
      <c r="M12" s="537"/>
      <c r="N12" s="537"/>
      <c r="O12" s="537"/>
      <c r="P12" s="537"/>
      <c r="Q12" s="538"/>
      <c r="R12" s="539">
        <v>49295</v>
      </c>
      <c r="S12" s="540"/>
      <c r="T12" s="540"/>
      <c r="U12" s="540"/>
      <c r="V12" s="541"/>
      <c r="W12" s="542" t="s">
        <v>1</v>
      </c>
      <c r="X12" s="500"/>
      <c r="Y12" s="500"/>
      <c r="Z12" s="500"/>
      <c r="AA12" s="500"/>
      <c r="AB12" s="543"/>
      <c r="AC12" s="544" t="s">
        <v>132</v>
      </c>
      <c r="AD12" s="545"/>
      <c r="AE12" s="545"/>
      <c r="AF12" s="545"/>
      <c r="AG12" s="546"/>
      <c r="AH12" s="544" t="s">
        <v>133</v>
      </c>
      <c r="AI12" s="545"/>
      <c r="AJ12" s="545"/>
      <c r="AK12" s="545"/>
      <c r="AL12" s="547"/>
      <c r="AM12" s="496" t="s">
        <v>134</v>
      </c>
      <c r="AN12" s="497"/>
      <c r="AO12" s="497"/>
      <c r="AP12" s="497"/>
      <c r="AQ12" s="497"/>
      <c r="AR12" s="497"/>
      <c r="AS12" s="497"/>
      <c r="AT12" s="498"/>
      <c r="AU12" s="499" t="s">
        <v>135</v>
      </c>
      <c r="AV12" s="500"/>
      <c r="AW12" s="500"/>
      <c r="AX12" s="500"/>
      <c r="AY12" s="501" t="s">
        <v>136</v>
      </c>
      <c r="AZ12" s="502"/>
      <c r="BA12" s="502"/>
      <c r="BB12" s="502"/>
      <c r="BC12" s="502"/>
      <c r="BD12" s="502"/>
      <c r="BE12" s="502"/>
      <c r="BF12" s="502"/>
      <c r="BG12" s="502"/>
      <c r="BH12" s="502"/>
      <c r="BI12" s="502"/>
      <c r="BJ12" s="502"/>
      <c r="BK12" s="502"/>
      <c r="BL12" s="502"/>
      <c r="BM12" s="503"/>
      <c r="BN12" s="467">
        <v>1272639</v>
      </c>
      <c r="BO12" s="468"/>
      <c r="BP12" s="468"/>
      <c r="BQ12" s="468"/>
      <c r="BR12" s="468"/>
      <c r="BS12" s="468"/>
      <c r="BT12" s="468"/>
      <c r="BU12" s="469"/>
      <c r="BV12" s="467">
        <v>1084097</v>
      </c>
      <c r="BW12" s="468"/>
      <c r="BX12" s="468"/>
      <c r="BY12" s="468"/>
      <c r="BZ12" s="468"/>
      <c r="CA12" s="468"/>
      <c r="CB12" s="468"/>
      <c r="CC12" s="469"/>
      <c r="CD12" s="470" t="s">
        <v>137</v>
      </c>
      <c r="CE12" s="471"/>
      <c r="CF12" s="471"/>
      <c r="CG12" s="471"/>
      <c r="CH12" s="471"/>
      <c r="CI12" s="471"/>
      <c r="CJ12" s="471"/>
      <c r="CK12" s="471"/>
      <c r="CL12" s="471"/>
      <c r="CM12" s="471"/>
      <c r="CN12" s="471"/>
      <c r="CO12" s="471"/>
      <c r="CP12" s="471"/>
      <c r="CQ12" s="471"/>
      <c r="CR12" s="471"/>
      <c r="CS12" s="472"/>
      <c r="CT12" s="507" t="s">
        <v>129</v>
      </c>
      <c r="CU12" s="508"/>
      <c r="CV12" s="508"/>
      <c r="CW12" s="508"/>
      <c r="CX12" s="508"/>
      <c r="CY12" s="508"/>
      <c r="CZ12" s="508"/>
      <c r="DA12" s="509"/>
      <c r="DB12" s="507" t="s">
        <v>138</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139</v>
      </c>
      <c r="N13" s="559"/>
      <c r="O13" s="559"/>
      <c r="P13" s="559"/>
      <c r="Q13" s="560"/>
      <c r="R13" s="551">
        <v>48881</v>
      </c>
      <c r="S13" s="552"/>
      <c r="T13" s="552"/>
      <c r="U13" s="552"/>
      <c r="V13" s="553"/>
      <c r="W13" s="483" t="s">
        <v>140</v>
      </c>
      <c r="X13" s="484"/>
      <c r="Y13" s="484"/>
      <c r="Z13" s="484"/>
      <c r="AA13" s="484"/>
      <c r="AB13" s="474"/>
      <c r="AC13" s="518">
        <v>2084</v>
      </c>
      <c r="AD13" s="519"/>
      <c r="AE13" s="519"/>
      <c r="AF13" s="519"/>
      <c r="AG13" s="561"/>
      <c r="AH13" s="518">
        <v>2489</v>
      </c>
      <c r="AI13" s="519"/>
      <c r="AJ13" s="519"/>
      <c r="AK13" s="519"/>
      <c r="AL13" s="520"/>
      <c r="AM13" s="496" t="s">
        <v>141</v>
      </c>
      <c r="AN13" s="497"/>
      <c r="AO13" s="497"/>
      <c r="AP13" s="497"/>
      <c r="AQ13" s="497"/>
      <c r="AR13" s="497"/>
      <c r="AS13" s="497"/>
      <c r="AT13" s="498"/>
      <c r="AU13" s="499" t="s">
        <v>142</v>
      </c>
      <c r="AV13" s="500"/>
      <c r="AW13" s="500"/>
      <c r="AX13" s="500"/>
      <c r="AY13" s="501" t="s">
        <v>143</v>
      </c>
      <c r="AZ13" s="502"/>
      <c r="BA13" s="502"/>
      <c r="BB13" s="502"/>
      <c r="BC13" s="502"/>
      <c r="BD13" s="502"/>
      <c r="BE13" s="502"/>
      <c r="BF13" s="502"/>
      <c r="BG13" s="502"/>
      <c r="BH13" s="502"/>
      <c r="BI13" s="502"/>
      <c r="BJ13" s="502"/>
      <c r="BK13" s="502"/>
      <c r="BL13" s="502"/>
      <c r="BM13" s="503"/>
      <c r="BN13" s="467">
        <v>-694641</v>
      </c>
      <c r="BO13" s="468"/>
      <c r="BP13" s="468"/>
      <c r="BQ13" s="468"/>
      <c r="BR13" s="468"/>
      <c r="BS13" s="468"/>
      <c r="BT13" s="468"/>
      <c r="BU13" s="469"/>
      <c r="BV13" s="467">
        <v>-10642</v>
      </c>
      <c r="BW13" s="468"/>
      <c r="BX13" s="468"/>
      <c r="BY13" s="468"/>
      <c r="BZ13" s="468"/>
      <c r="CA13" s="468"/>
      <c r="CB13" s="468"/>
      <c r="CC13" s="469"/>
      <c r="CD13" s="470" t="s">
        <v>144</v>
      </c>
      <c r="CE13" s="471"/>
      <c r="CF13" s="471"/>
      <c r="CG13" s="471"/>
      <c r="CH13" s="471"/>
      <c r="CI13" s="471"/>
      <c r="CJ13" s="471"/>
      <c r="CK13" s="471"/>
      <c r="CL13" s="471"/>
      <c r="CM13" s="471"/>
      <c r="CN13" s="471"/>
      <c r="CO13" s="471"/>
      <c r="CP13" s="471"/>
      <c r="CQ13" s="471"/>
      <c r="CR13" s="471"/>
      <c r="CS13" s="472"/>
      <c r="CT13" s="464">
        <v>11.3</v>
      </c>
      <c r="CU13" s="465"/>
      <c r="CV13" s="465"/>
      <c r="CW13" s="465"/>
      <c r="CX13" s="465"/>
      <c r="CY13" s="465"/>
      <c r="CZ13" s="465"/>
      <c r="DA13" s="466"/>
      <c r="DB13" s="464">
        <v>11</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145</v>
      </c>
      <c r="M14" s="549"/>
      <c r="N14" s="549"/>
      <c r="O14" s="549"/>
      <c r="P14" s="549"/>
      <c r="Q14" s="550"/>
      <c r="R14" s="551">
        <v>50222</v>
      </c>
      <c r="S14" s="552"/>
      <c r="T14" s="552"/>
      <c r="U14" s="552"/>
      <c r="V14" s="553"/>
      <c r="W14" s="457"/>
      <c r="X14" s="458"/>
      <c r="Y14" s="458"/>
      <c r="Z14" s="458"/>
      <c r="AA14" s="458"/>
      <c r="AB14" s="447"/>
      <c r="AC14" s="554">
        <v>9</v>
      </c>
      <c r="AD14" s="555"/>
      <c r="AE14" s="555"/>
      <c r="AF14" s="555"/>
      <c r="AG14" s="556"/>
      <c r="AH14" s="554">
        <v>10.199999999999999</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146</v>
      </c>
      <c r="CE14" s="563"/>
      <c r="CF14" s="563"/>
      <c r="CG14" s="563"/>
      <c r="CH14" s="563"/>
      <c r="CI14" s="563"/>
      <c r="CJ14" s="563"/>
      <c r="CK14" s="563"/>
      <c r="CL14" s="563"/>
      <c r="CM14" s="563"/>
      <c r="CN14" s="563"/>
      <c r="CO14" s="563"/>
      <c r="CP14" s="563"/>
      <c r="CQ14" s="563"/>
      <c r="CR14" s="563"/>
      <c r="CS14" s="564"/>
      <c r="CT14" s="565">
        <v>41</v>
      </c>
      <c r="CU14" s="566"/>
      <c r="CV14" s="566"/>
      <c r="CW14" s="566"/>
      <c r="CX14" s="566"/>
      <c r="CY14" s="566"/>
      <c r="CZ14" s="566"/>
      <c r="DA14" s="567"/>
      <c r="DB14" s="565">
        <v>42.3</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147</v>
      </c>
      <c r="N15" s="559"/>
      <c r="O15" s="559"/>
      <c r="P15" s="559"/>
      <c r="Q15" s="560"/>
      <c r="R15" s="551">
        <v>49904</v>
      </c>
      <c r="S15" s="552"/>
      <c r="T15" s="552"/>
      <c r="U15" s="552"/>
      <c r="V15" s="553"/>
      <c r="W15" s="483" t="s">
        <v>148</v>
      </c>
      <c r="X15" s="484"/>
      <c r="Y15" s="484"/>
      <c r="Z15" s="484"/>
      <c r="AA15" s="484"/>
      <c r="AB15" s="474"/>
      <c r="AC15" s="518">
        <v>4358</v>
      </c>
      <c r="AD15" s="519"/>
      <c r="AE15" s="519"/>
      <c r="AF15" s="519"/>
      <c r="AG15" s="561"/>
      <c r="AH15" s="518">
        <v>4838</v>
      </c>
      <c r="AI15" s="519"/>
      <c r="AJ15" s="519"/>
      <c r="AK15" s="519"/>
      <c r="AL15" s="520"/>
      <c r="AM15" s="496"/>
      <c r="AN15" s="497"/>
      <c r="AO15" s="497"/>
      <c r="AP15" s="497"/>
      <c r="AQ15" s="497"/>
      <c r="AR15" s="497"/>
      <c r="AS15" s="497"/>
      <c r="AT15" s="498"/>
      <c r="AU15" s="499"/>
      <c r="AV15" s="500"/>
      <c r="AW15" s="500"/>
      <c r="AX15" s="500"/>
      <c r="AY15" s="427" t="s">
        <v>149</v>
      </c>
      <c r="AZ15" s="428"/>
      <c r="BA15" s="428"/>
      <c r="BB15" s="428"/>
      <c r="BC15" s="428"/>
      <c r="BD15" s="428"/>
      <c r="BE15" s="428"/>
      <c r="BF15" s="428"/>
      <c r="BG15" s="428"/>
      <c r="BH15" s="428"/>
      <c r="BI15" s="428"/>
      <c r="BJ15" s="428"/>
      <c r="BK15" s="428"/>
      <c r="BL15" s="428"/>
      <c r="BM15" s="429"/>
      <c r="BN15" s="430">
        <v>5460630</v>
      </c>
      <c r="BO15" s="431"/>
      <c r="BP15" s="431"/>
      <c r="BQ15" s="431"/>
      <c r="BR15" s="431"/>
      <c r="BS15" s="431"/>
      <c r="BT15" s="431"/>
      <c r="BU15" s="432"/>
      <c r="BV15" s="430">
        <v>5519211</v>
      </c>
      <c r="BW15" s="431"/>
      <c r="BX15" s="431"/>
      <c r="BY15" s="431"/>
      <c r="BZ15" s="431"/>
      <c r="CA15" s="431"/>
      <c r="CB15" s="431"/>
      <c r="CC15" s="432"/>
      <c r="CD15" s="568" t="s">
        <v>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151</v>
      </c>
      <c r="M16" s="579"/>
      <c r="N16" s="579"/>
      <c r="O16" s="579"/>
      <c r="P16" s="579"/>
      <c r="Q16" s="580"/>
      <c r="R16" s="571" t="s">
        <v>152</v>
      </c>
      <c r="S16" s="572"/>
      <c r="T16" s="572"/>
      <c r="U16" s="572"/>
      <c r="V16" s="573"/>
      <c r="W16" s="457"/>
      <c r="X16" s="458"/>
      <c r="Y16" s="458"/>
      <c r="Z16" s="458"/>
      <c r="AA16" s="458"/>
      <c r="AB16" s="447"/>
      <c r="AC16" s="554">
        <v>18.7</v>
      </c>
      <c r="AD16" s="555"/>
      <c r="AE16" s="555"/>
      <c r="AF16" s="555"/>
      <c r="AG16" s="556"/>
      <c r="AH16" s="554">
        <v>19.8</v>
      </c>
      <c r="AI16" s="555"/>
      <c r="AJ16" s="555"/>
      <c r="AK16" s="555"/>
      <c r="AL16" s="557"/>
      <c r="AM16" s="496"/>
      <c r="AN16" s="497"/>
      <c r="AO16" s="497"/>
      <c r="AP16" s="497"/>
      <c r="AQ16" s="497"/>
      <c r="AR16" s="497"/>
      <c r="AS16" s="497"/>
      <c r="AT16" s="498"/>
      <c r="AU16" s="499"/>
      <c r="AV16" s="500"/>
      <c r="AW16" s="500"/>
      <c r="AX16" s="500"/>
      <c r="AY16" s="501" t="s">
        <v>153</v>
      </c>
      <c r="AZ16" s="502"/>
      <c r="BA16" s="502"/>
      <c r="BB16" s="502"/>
      <c r="BC16" s="502"/>
      <c r="BD16" s="502"/>
      <c r="BE16" s="502"/>
      <c r="BF16" s="502"/>
      <c r="BG16" s="502"/>
      <c r="BH16" s="502"/>
      <c r="BI16" s="502"/>
      <c r="BJ16" s="502"/>
      <c r="BK16" s="502"/>
      <c r="BL16" s="502"/>
      <c r="BM16" s="503"/>
      <c r="BN16" s="467">
        <v>14225955</v>
      </c>
      <c r="BO16" s="468"/>
      <c r="BP16" s="468"/>
      <c r="BQ16" s="468"/>
      <c r="BR16" s="468"/>
      <c r="BS16" s="468"/>
      <c r="BT16" s="468"/>
      <c r="BU16" s="469"/>
      <c r="BV16" s="467">
        <v>14008304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154</v>
      </c>
      <c r="N17" s="575"/>
      <c r="O17" s="575"/>
      <c r="P17" s="575"/>
      <c r="Q17" s="576"/>
      <c r="R17" s="571" t="s">
        <v>155</v>
      </c>
      <c r="S17" s="572"/>
      <c r="T17" s="572"/>
      <c r="U17" s="572"/>
      <c r="V17" s="573"/>
      <c r="W17" s="483" t="s">
        <v>156</v>
      </c>
      <c r="X17" s="484"/>
      <c r="Y17" s="484"/>
      <c r="Z17" s="484"/>
      <c r="AA17" s="484"/>
      <c r="AB17" s="474"/>
      <c r="AC17" s="518">
        <v>16841</v>
      </c>
      <c r="AD17" s="519"/>
      <c r="AE17" s="519"/>
      <c r="AF17" s="519"/>
      <c r="AG17" s="561"/>
      <c r="AH17" s="518">
        <v>17150</v>
      </c>
      <c r="AI17" s="519"/>
      <c r="AJ17" s="519"/>
      <c r="AK17" s="519"/>
      <c r="AL17" s="520"/>
      <c r="AM17" s="496"/>
      <c r="AN17" s="497"/>
      <c r="AO17" s="497"/>
      <c r="AP17" s="497"/>
      <c r="AQ17" s="497"/>
      <c r="AR17" s="497"/>
      <c r="AS17" s="497"/>
      <c r="AT17" s="498"/>
      <c r="AU17" s="499"/>
      <c r="AV17" s="500"/>
      <c r="AW17" s="500"/>
      <c r="AX17" s="500"/>
      <c r="AY17" s="501" t="s">
        <v>157</v>
      </c>
      <c r="AZ17" s="502"/>
      <c r="BA17" s="502"/>
      <c r="BB17" s="502"/>
      <c r="BC17" s="502"/>
      <c r="BD17" s="502"/>
      <c r="BE17" s="502"/>
      <c r="BF17" s="502"/>
      <c r="BG17" s="502"/>
      <c r="BH17" s="502"/>
      <c r="BI17" s="502"/>
      <c r="BJ17" s="502"/>
      <c r="BK17" s="502"/>
      <c r="BL17" s="502"/>
      <c r="BM17" s="503"/>
      <c r="BN17" s="467">
        <v>6964657</v>
      </c>
      <c r="BO17" s="468"/>
      <c r="BP17" s="468"/>
      <c r="BQ17" s="468"/>
      <c r="BR17" s="468"/>
      <c r="BS17" s="468"/>
      <c r="BT17" s="468"/>
      <c r="BU17" s="469"/>
      <c r="BV17" s="467">
        <v>7047751</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158</v>
      </c>
      <c r="C18" s="510"/>
      <c r="D18" s="510"/>
      <c r="E18" s="582"/>
      <c r="F18" s="582"/>
      <c r="G18" s="582"/>
      <c r="H18" s="582"/>
      <c r="I18" s="582"/>
      <c r="J18" s="582"/>
      <c r="K18" s="582"/>
      <c r="L18" s="583">
        <v>178.95</v>
      </c>
      <c r="M18" s="583"/>
      <c r="N18" s="583"/>
      <c r="O18" s="583"/>
      <c r="P18" s="583"/>
      <c r="Q18" s="583"/>
      <c r="R18" s="584"/>
      <c r="S18" s="584"/>
      <c r="T18" s="584"/>
      <c r="U18" s="584"/>
      <c r="V18" s="585"/>
      <c r="W18" s="485"/>
      <c r="X18" s="486"/>
      <c r="Y18" s="486"/>
      <c r="Z18" s="486"/>
      <c r="AA18" s="486"/>
      <c r="AB18" s="477"/>
      <c r="AC18" s="586">
        <v>72.3</v>
      </c>
      <c r="AD18" s="587"/>
      <c r="AE18" s="587"/>
      <c r="AF18" s="587"/>
      <c r="AG18" s="588"/>
      <c r="AH18" s="586">
        <v>70.099999999999994</v>
      </c>
      <c r="AI18" s="587"/>
      <c r="AJ18" s="587"/>
      <c r="AK18" s="587"/>
      <c r="AL18" s="589"/>
      <c r="AM18" s="496"/>
      <c r="AN18" s="497"/>
      <c r="AO18" s="497"/>
      <c r="AP18" s="497"/>
      <c r="AQ18" s="497"/>
      <c r="AR18" s="497"/>
      <c r="AS18" s="497"/>
      <c r="AT18" s="498"/>
      <c r="AU18" s="499"/>
      <c r="AV18" s="500"/>
      <c r="AW18" s="500"/>
      <c r="AX18" s="500"/>
      <c r="AY18" s="501" t="s">
        <v>159</v>
      </c>
      <c r="AZ18" s="502"/>
      <c r="BA18" s="502"/>
      <c r="BB18" s="502"/>
      <c r="BC18" s="502"/>
      <c r="BD18" s="502"/>
      <c r="BE18" s="502"/>
      <c r="BF18" s="502"/>
      <c r="BG18" s="502"/>
      <c r="BH18" s="502"/>
      <c r="BI18" s="502"/>
      <c r="BJ18" s="502"/>
      <c r="BK18" s="502"/>
      <c r="BL18" s="502"/>
      <c r="BM18" s="503"/>
      <c r="BN18" s="467">
        <v>16878008</v>
      </c>
      <c r="BO18" s="468"/>
      <c r="BP18" s="468"/>
      <c r="BQ18" s="468"/>
      <c r="BR18" s="468"/>
      <c r="BS18" s="468"/>
      <c r="BT18" s="468"/>
      <c r="BU18" s="469"/>
      <c r="BV18" s="467">
        <v>16826105</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160</v>
      </c>
      <c r="C19" s="510"/>
      <c r="D19" s="510"/>
      <c r="E19" s="582"/>
      <c r="F19" s="582"/>
      <c r="G19" s="582"/>
      <c r="H19" s="582"/>
      <c r="I19" s="582"/>
      <c r="J19" s="582"/>
      <c r="K19" s="582"/>
      <c r="L19" s="590">
        <v>281</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161</v>
      </c>
      <c r="AZ19" s="502"/>
      <c r="BA19" s="502"/>
      <c r="BB19" s="502"/>
      <c r="BC19" s="502"/>
      <c r="BD19" s="502"/>
      <c r="BE19" s="502"/>
      <c r="BF19" s="502"/>
      <c r="BG19" s="502"/>
      <c r="BH19" s="502"/>
      <c r="BI19" s="502"/>
      <c r="BJ19" s="502"/>
      <c r="BK19" s="502"/>
      <c r="BL19" s="502"/>
      <c r="BM19" s="503"/>
      <c r="BN19" s="467">
        <v>19556856</v>
      </c>
      <c r="BO19" s="468"/>
      <c r="BP19" s="468"/>
      <c r="BQ19" s="468"/>
      <c r="BR19" s="468"/>
      <c r="BS19" s="468"/>
      <c r="BT19" s="468"/>
      <c r="BU19" s="469"/>
      <c r="BV19" s="467">
        <v>19781123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162</v>
      </c>
      <c r="C20" s="510"/>
      <c r="D20" s="510"/>
      <c r="E20" s="582"/>
      <c r="F20" s="582"/>
      <c r="G20" s="582"/>
      <c r="H20" s="582"/>
      <c r="I20" s="582"/>
      <c r="J20" s="582"/>
      <c r="K20" s="582"/>
      <c r="L20" s="590">
        <v>20057</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164</v>
      </c>
      <c r="C22" s="605"/>
      <c r="D22" s="606"/>
      <c r="E22" s="479" t="s">
        <v>1</v>
      </c>
      <c r="F22" s="484"/>
      <c r="G22" s="484"/>
      <c r="H22" s="484"/>
      <c r="I22" s="484"/>
      <c r="J22" s="484"/>
      <c r="K22" s="474"/>
      <c r="L22" s="479" t="s">
        <v>165</v>
      </c>
      <c r="M22" s="484"/>
      <c r="N22" s="484"/>
      <c r="O22" s="484"/>
      <c r="P22" s="474"/>
      <c r="Q22" s="613" t="s">
        <v>166</v>
      </c>
      <c r="R22" s="614"/>
      <c r="S22" s="614"/>
      <c r="T22" s="614"/>
      <c r="U22" s="614"/>
      <c r="V22" s="615"/>
      <c r="W22" s="619" t="s">
        <v>167</v>
      </c>
      <c r="X22" s="605"/>
      <c r="Y22" s="606"/>
      <c r="Z22" s="479" t="s">
        <v>1</v>
      </c>
      <c r="AA22" s="484"/>
      <c r="AB22" s="484"/>
      <c r="AC22" s="484"/>
      <c r="AD22" s="484"/>
      <c r="AE22" s="484"/>
      <c r="AF22" s="484"/>
      <c r="AG22" s="474"/>
      <c r="AH22" s="632" t="s">
        <v>168</v>
      </c>
      <c r="AI22" s="484"/>
      <c r="AJ22" s="484"/>
      <c r="AK22" s="484"/>
      <c r="AL22" s="474"/>
      <c r="AM22" s="632" t="s">
        <v>169</v>
      </c>
      <c r="AN22" s="633"/>
      <c r="AO22" s="633"/>
      <c r="AP22" s="633"/>
      <c r="AQ22" s="633"/>
      <c r="AR22" s="634"/>
      <c r="AS22" s="613" t="s">
        <v>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170</v>
      </c>
      <c r="AZ23" s="428"/>
      <c r="BA23" s="428"/>
      <c r="BB23" s="428"/>
      <c r="BC23" s="428"/>
      <c r="BD23" s="428"/>
      <c r="BE23" s="428"/>
      <c r="BF23" s="428"/>
      <c r="BG23" s="428"/>
      <c r="BH23" s="428"/>
      <c r="BI23" s="428"/>
      <c r="BJ23" s="428"/>
      <c r="BK23" s="428"/>
      <c r="BL23" s="428"/>
      <c r="BM23" s="429"/>
      <c r="BN23" s="467">
        <v>26613820</v>
      </c>
      <c r="BO23" s="468"/>
      <c r="BP23" s="468"/>
      <c r="BQ23" s="468"/>
      <c r="BR23" s="468"/>
      <c r="BS23" s="468"/>
      <c r="BT23" s="468"/>
      <c r="BU23" s="469"/>
      <c r="BV23" s="467">
        <v>28847407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171</v>
      </c>
      <c r="F24" s="497"/>
      <c r="G24" s="497"/>
      <c r="H24" s="497"/>
      <c r="I24" s="497"/>
      <c r="J24" s="497"/>
      <c r="K24" s="498"/>
      <c r="L24" s="518">
        <v>1</v>
      </c>
      <c r="M24" s="519"/>
      <c r="N24" s="519"/>
      <c r="O24" s="519"/>
      <c r="P24" s="561"/>
      <c r="Q24" s="518">
        <v>9000</v>
      </c>
      <c r="R24" s="519"/>
      <c r="S24" s="519"/>
      <c r="T24" s="519"/>
      <c r="U24" s="519"/>
      <c r="V24" s="561"/>
      <c r="W24" s="620"/>
      <c r="X24" s="608"/>
      <c r="Y24" s="609"/>
      <c r="Z24" s="517" t="s">
        <v>172</v>
      </c>
      <c r="AA24" s="497"/>
      <c r="AB24" s="497"/>
      <c r="AC24" s="497"/>
      <c r="AD24" s="497"/>
      <c r="AE24" s="497"/>
      <c r="AF24" s="497"/>
      <c r="AG24" s="498"/>
      <c r="AH24" s="518">
        <v>470</v>
      </c>
      <c r="AI24" s="519"/>
      <c r="AJ24" s="519"/>
      <c r="AK24" s="519"/>
      <c r="AL24" s="561"/>
      <c r="AM24" s="518">
        <v>1447600</v>
      </c>
      <c r="AN24" s="519"/>
      <c r="AO24" s="519"/>
      <c r="AP24" s="519"/>
      <c r="AQ24" s="519"/>
      <c r="AR24" s="561"/>
      <c r="AS24" s="518">
        <v>3080</v>
      </c>
      <c r="AT24" s="519"/>
      <c r="AU24" s="519"/>
      <c r="AV24" s="519"/>
      <c r="AW24" s="519"/>
      <c r="AX24" s="520"/>
      <c r="AY24" s="640" t="s">
        <v>173</v>
      </c>
      <c r="AZ24" s="641"/>
      <c r="BA24" s="641"/>
      <c r="BB24" s="641"/>
      <c r="BC24" s="641"/>
      <c r="BD24" s="641"/>
      <c r="BE24" s="641"/>
      <c r="BF24" s="641"/>
      <c r="BG24" s="641"/>
      <c r="BH24" s="641"/>
      <c r="BI24" s="641"/>
      <c r="BJ24" s="641"/>
      <c r="BK24" s="641"/>
      <c r="BL24" s="641"/>
      <c r="BM24" s="642"/>
      <c r="BN24" s="467">
        <v>14155218</v>
      </c>
      <c r="BO24" s="468"/>
      <c r="BP24" s="468"/>
      <c r="BQ24" s="468"/>
      <c r="BR24" s="468"/>
      <c r="BS24" s="468"/>
      <c r="BT24" s="468"/>
      <c r="BU24" s="469"/>
      <c r="BV24" s="467">
        <v>14677759</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174</v>
      </c>
      <c r="F25" s="497"/>
      <c r="G25" s="497"/>
      <c r="H25" s="497"/>
      <c r="I25" s="497"/>
      <c r="J25" s="497"/>
      <c r="K25" s="498"/>
      <c r="L25" s="518">
        <v>1</v>
      </c>
      <c r="M25" s="519"/>
      <c r="N25" s="519"/>
      <c r="O25" s="519"/>
      <c r="P25" s="561"/>
      <c r="Q25" s="518">
        <v>7000</v>
      </c>
      <c r="R25" s="519"/>
      <c r="S25" s="519"/>
      <c r="T25" s="519"/>
      <c r="U25" s="519"/>
      <c r="V25" s="561"/>
      <c r="W25" s="620"/>
      <c r="X25" s="608"/>
      <c r="Y25" s="609"/>
      <c r="Z25" s="517" t="s">
        <v>175</v>
      </c>
      <c r="AA25" s="497"/>
      <c r="AB25" s="497"/>
      <c r="AC25" s="497"/>
      <c r="AD25" s="497"/>
      <c r="AE25" s="497"/>
      <c r="AF25" s="497"/>
      <c r="AG25" s="498"/>
      <c r="AH25" s="518" t="s">
        <v>176</v>
      </c>
      <c r="AI25" s="519"/>
      <c r="AJ25" s="519"/>
      <c r="AK25" s="519"/>
      <c r="AL25" s="561"/>
      <c r="AM25" s="518" t="s">
        <v>176</v>
      </c>
      <c r="AN25" s="519"/>
      <c r="AO25" s="519"/>
      <c r="AP25" s="519"/>
      <c r="AQ25" s="519"/>
      <c r="AR25" s="561"/>
      <c r="AS25" s="518" t="s">
        <v>176</v>
      </c>
      <c r="AT25" s="519"/>
      <c r="AU25" s="519"/>
      <c r="AV25" s="519"/>
      <c r="AW25" s="519"/>
      <c r="AX25" s="520"/>
      <c r="AY25" s="427" t="s">
        <v>177</v>
      </c>
      <c r="AZ25" s="428"/>
      <c r="BA25" s="428"/>
      <c r="BB25" s="428"/>
      <c r="BC25" s="428"/>
      <c r="BD25" s="428"/>
      <c r="BE25" s="428"/>
      <c r="BF25" s="428"/>
      <c r="BG25" s="428"/>
      <c r="BH25" s="428"/>
      <c r="BI25" s="428"/>
      <c r="BJ25" s="428"/>
      <c r="BK25" s="428"/>
      <c r="BL25" s="428"/>
      <c r="BM25" s="429"/>
      <c r="BN25" s="430">
        <v>908089</v>
      </c>
      <c r="BO25" s="431"/>
      <c r="BP25" s="431"/>
      <c r="BQ25" s="431"/>
      <c r="BR25" s="431"/>
      <c r="BS25" s="431"/>
      <c r="BT25" s="431"/>
      <c r="BU25" s="432"/>
      <c r="BV25" s="430">
        <v>1048927</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178</v>
      </c>
      <c r="F26" s="497"/>
      <c r="G26" s="497"/>
      <c r="H26" s="497"/>
      <c r="I26" s="497"/>
      <c r="J26" s="497"/>
      <c r="K26" s="498"/>
      <c r="L26" s="518">
        <v>1</v>
      </c>
      <c r="M26" s="519"/>
      <c r="N26" s="519"/>
      <c r="O26" s="519"/>
      <c r="P26" s="561"/>
      <c r="Q26" s="518">
        <v>6000</v>
      </c>
      <c r="R26" s="519"/>
      <c r="S26" s="519"/>
      <c r="T26" s="519"/>
      <c r="U26" s="519"/>
      <c r="V26" s="561"/>
      <c r="W26" s="620"/>
      <c r="X26" s="608"/>
      <c r="Y26" s="609"/>
      <c r="Z26" s="517" t="s">
        <v>179</v>
      </c>
      <c r="AA26" s="630"/>
      <c r="AB26" s="630"/>
      <c r="AC26" s="630"/>
      <c r="AD26" s="630"/>
      <c r="AE26" s="630"/>
      <c r="AF26" s="630"/>
      <c r="AG26" s="631"/>
      <c r="AH26" s="518">
        <v>61</v>
      </c>
      <c r="AI26" s="519"/>
      <c r="AJ26" s="519"/>
      <c r="AK26" s="519"/>
      <c r="AL26" s="561"/>
      <c r="AM26" s="518">
        <v>180865</v>
      </c>
      <c r="AN26" s="519"/>
      <c r="AO26" s="519"/>
      <c r="AP26" s="519"/>
      <c r="AQ26" s="519"/>
      <c r="AR26" s="561"/>
      <c r="AS26" s="518">
        <v>2965</v>
      </c>
      <c r="AT26" s="519"/>
      <c r="AU26" s="519"/>
      <c r="AV26" s="519"/>
      <c r="AW26" s="519"/>
      <c r="AX26" s="520"/>
      <c r="AY26" s="470" t="s">
        <v>180</v>
      </c>
      <c r="AZ26" s="471"/>
      <c r="BA26" s="471"/>
      <c r="BB26" s="471"/>
      <c r="BC26" s="471"/>
      <c r="BD26" s="471"/>
      <c r="BE26" s="471"/>
      <c r="BF26" s="471"/>
      <c r="BG26" s="471"/>
      <c r="BH26" s="471"/>
      <c r="BI26" s="471"/>
      <c r="BJ26" s="471"/>
      <c r="BK26" s="471"/>
      <c r="BL26" s="471"/>
      <c r="BM26" s="472"/>
      <c r="BN26" s="467" t="s">
        <v>176</v>
      </c>
      <c r="BO26" s="468"/>
      <c r="BP26" s="468"/>
      <c r="BQ26" s="468"/>
      <c r="BR26" s="468"/>
      <c r="BS26" s="468"/>
      <c r="BT26" s="468"/>
      <c r="BU26" s="469"/>
      <c r="BV26" s="467" t="s">
        <v>176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181</v>
      </c>
      <c r="F27" s="497"/>
      <c r="G27" s="497"/>
      <c r="H27" s="497"/>
      <c r="I27" s="497"/>
      <c r="J27" s="497"/>
      <c r="K27" s="498"/>
      <c r="L27" s="518">
        <v>1</v>
      </c>
      <c r="M27" s="519"/>
      <c r="N27" s="519"/>
      <c r="O27" s="519"/>
      <c r="P27" s="561"/>
      <c r="Q27" s="518">
        <v>4700</v>
      </c>
      <c r="R27" s="519"/>
      <c r="S27" s="519"/>
      <c r="T27" s="519"/>
      <c r="U27" s="519"/>
      <c r="V27" s="561"/>
      <c r="W27" s="620"/>
      <c r="X27" s="608"/>
      <c r="Y27" s="609"/>
      <c r="Z27" s="517" t="s">
        <v>182</v>
      </c>
      <c r="AA27" s="497"/>
      <c r="AB27" s="497"/>
      <c r="AC27" s="497"/>
      <c r="AD27" s="497"/>
      <c r="AE27" s="497"/>
      <c r="AF27" s="497"/>
      <c r="AG27" s="498"/>
      <c r="AH27" s="518">
        <v>36</v>
      </c>
      <c r="AI27" s="519"/>
      <c r="AJ27" s="519"/>
      <c r="AK27" s="519"/>
      <c r="AL27" s="561"/>
      <c r="AM27" s="518">
        <v>114108</v>
      </c>
      <c r="AN27" s="519"/>
      <c r="AO27" s="519"/>
      <c r="AP27" s="519"/>
      <c r="AQ27" s="519"/>
      <c r="AR27" s="561"/>
      <c r="AS27" s="518">
        <v>3170</v>
      </c>
      <c r="AT27" s="519"/>
      <c r="AU27" s="519"/>
      <c r="AV27" s="519"/>
      <c r="AW27" s="519"/>
      <c r="AX27" s="520"/>
      <c r="AY27" s="562" t="s">
        <v>183</v>
      </c>
      <c r="AZ27" s="563"/>
      <c r="BA27" s="563"/>
      <c r="BB27" s="563"/>
      <c r="BC27" s="563"/>
      <c r="BD27" s="563"/>
      <c r="BE27" s="563"/>
      <c r="BF27" s="563"/>
      <c r="BG27" s="563"/>
      <c r="BH27" s="563"/>
      <c r="BI27" s="563"/>
      <c r="BJ27" s="563"/>
      <c r="BK27" s="563"/>
      <c r="BL27" s="563"/>
      <c r="BM27" s="564"/>
      <c r="BN27" s="643" t="s">
        <v>176</v>
      </c>
      <c r="BO27" s="644"/>
      <c r="BP27" s="644"/>
      <c r="BQ27" s="644"/>
      <c r="BR27" s="644"/>
      <c r="BS27" s="644"/>
      <c r="BT27" s="644"/>
      <c r="BU27" s="645"/>
      <c r="BV27" s="643" t="s">
        <v>129</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184</v>
      </c>
      <c r="F28" s="497"/>
      <c r="G28" s="497"/>
      <c r="H28" s="497"/>
      <c r="I28" s="497"/>
      <c r="J28" s="497"/>
      <c r="K28" s="498"/>
      <c r="L28" s="518">
        <v>1</v>
      </c>
      <c r="M28" s="519"/>
      <c r="N28" s="519"/>
      <c r="O28" s="519"/>
      <c r="P28" s="561"/>
      <c r="Q28" s="518">
        <v>3990</v>
      </c>
      <c r="R28" s="519"/>
      <c r="S28" s="519"/>
      <c r="T28" s="519"/>
      <c r="U28" s="519"/>
      <c r="V28" s="561"/>
      <c r="W28" s="620"/>
      <c r="X28" s="608"/>
      <c r="Y28" s="609"/>
      <c r="Z28" s="517" t="s">
        <v>185</v>
      </c>
      <c r="AA28" s="497"/>
      <c r="AB28" s="497"/>
      <c r="AC28" s="497"/>
      <c r="AD28" s="497"/>
      <c r="AE28" s="497"/>
      <c r="AF28" s="497"/>
      <c r="AG28" s="498"/>
      <c r="AH28" s="518" t="s">
        <v>176</v>
      </c>
      <c r="AI28" s="519"/>
      <c r="AJ28" s="519"/>
      <c r="AK28" s="519"/>
      <c r="AL28" s="561"/>
      <c r="AM28" s="518" t="s">
        <v>176</v>
      </c>
      <c r="AN28" s="519"/>
      <c r="AO28" s="519"/>
      <c r="AP28" s="519"/>
      <c r="AQ28" s="519"/>
      <c r="AR28" s="561"/>
      <c r="AS28" s="518" t="s">
        <v>176</v>
      </c>
      <c r="AT28" s="519"/>
      <c r="AU28" s="519"/>
      <c r="AV28" s="519"/>
      <c r="AW28" s="519"/>
      <c r="AX28" s="520"/>
      <c r="AY28" s="646" t="s">
        <v>186</v>
      </c>
      <c r="AZ28" s="647"/>
      <c r="BA28" s="647"/>
      <c r="BB28" s="648"/>
      <c r="BC28" s="427" t="s">
        <v>48</v>
      </c>
      <c r="BD28" s="428"/>
      <c r="BE28" s="428"/>
      <c r="BF28" s="428"/>
      <c r="BG28" s="428"/>
      <c r="BH28" s="428"/>
      <c r="BI28" s="428"/>
      <c r="BJ28" s="428"/>
      <c r="BK28" s="428"/>
      <c r="BL28" s="428"/>
      <c r="BM28" s="429"/>
      <c r="BN28" s="430">
        <v>3781663</v>
      </c>
      <c r="BO28" s="431"/>
      <c r="BP28" s="431"/>
      <c r="BQ28" s="431"/>
      <c r="BR28" s="431"/>
      <c r="BS28" s="431"/>
      <c r="BT28" s="431"/>
      <c r="BU28" s="432"/>
      <c r="BV28" s="430">
        <v>4355134</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187</v>
      </c>
      <c r="F29" s="497"/>
      <c r="G29" s="497"/>
      <c r="H29" s="497"/>
      <c r="I29" s="497"/>
      <c r="J29" s="497"/>
      <c r="K29" s="498"/>
      <c r="L29" s="518">
        <v>18</v>
      </c>
      <c r="M29" s="519"/>
      <c r="N29" s="519"/>
      <c r="O29" s="519"/>
      <c r="P29" s="561"/>
      <c r="Q29" s="518">
        <v>3700</v>
      </c>
      <c r="R29" s="519"/>
      <c r="S29" s="519"/>
      <c r="T29" s="519"/>
      <c r="U29" s="519"/>
      <c r="V29" s="561"/>
      <c r="W29" s="621"/>
      <c r="X29" s="622"/>
      <c r="Y29" s="623"/>
      <c r="Z29" s="517" t="s">
        <v>188</v>
      </c>
      <c r="AA29" s="497"/>
      <c r="AB29" s="497"/>
      <c r="AC29" s="497"/>
      <c r="AD29" s="497"/>
      <c r="AE29" s="497"/>
      <c r="AF29" s="497"/>
      <c r="AG29" s="498"/>
      <c r="AH29" s="518">
        <v>506</v>
      </c>
      <c r="AI29" s="519"/>
      <c r="AJ29" s="519"/>
      <c r="AK29" s="519"/>
      <c r="AL29" s="561"/>
      <c r="AM29" s="518">
        <v>1561708</v>
      </c>
      <c r="AN29" s="519"/>
      <c r="AO29" s="519"/>
      <c r="AP29" s="519"/>
      <c r="AQ29" s="519"/>
      <c r="AR29" s="561"/>
      <c r="AS29" s="518">
        <v>3086</v>
      </c>
      <c r="AT29" s="519"/>
      <c r="AU29" s="519"/>
      <c r="AV29" s="519"/>
      <c r="AW29" s="519"/>
      <c r="AX29" s="520"/>
      <c r="AY29" s="649"/>
      <c r="AZ29" s="650"/>
      <c r="BA29" s="650"/>
      <c r="BB29" s="651"/>
      <c r="BC29" s="501" t="s">
        <v>189</v>
      </c>
      <c r="BD29" s="502"/>
      <c r="BE29" s="502"/>
      <c r="BF29" s="502"/>
      <c r="BG29" s="502"/>
      <c r="BH29" s="502"/>
      <c r="BI29" s="502"/>
      <c r="BJ29" s="502"/>
      <c r="BK29" s="502"/>
      <c r="BL29" s="502"/>
      <c r="BM29" s="503"/>
      <c r="BN29" s="467">
        <v>259237</v>
      </c>
      <c r="BO29" s="468"/>
      <c r="BP29" s="468"/>
      <c r="BQ29" s="468"/>
      <c r="BR29" s="468"/>
      <c r="BS29" s="468"/>
      <c r="BT29" s="468"/>
      <c r="BU29" s="469"/>
      <c r="BV29" s="467">
        <v>411544</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190</v>
      </c>
      <c r="X30" s="628"/>
      <c r="Y30" s="628"/>
      <c r="Z30" s="628"/>
      <c r="AA30" s="628"/>
      <c r="AB30" s="628"/>
      <c r="AC30" s="628"/>
      <c r="AD30" s="628"/>
      <c r="AE30" s="628"/>
      <c r="AF30" s="628"/>
      <c r="AG30" s="629"/>
      <c r="AH30" s="586">
        <v>97.7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4480562</v>
      </c>
      <c r="BO30" s="644"/>
      <c r="BP30" s="644"/>
      <c r="BQ30" s="644"/>
      <c r="BR30" s="644"/>
      <c r="BS30" s="644"/>
      <c r="BT30" s="644"/>
      <c r="BU30" s="645"/>
      <c r="BV30" s="643">
        <v>4646368</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197</v>
      </c>
      <c r="D33" s="491"/>
      <c r="E33" s="456" t="s">
        <v>198</v>
      </c>
      <c r="F33" s="456"/>
      <c r="G33" s="456"/>
      <c r="H33" s="456"/>
      <c r="I33" s="456"/>
      <c r="J33" s="456"/>
      <c r="K33" s="456"/>
      <c r="L33" s="456"/>
      <c r="M33" s="456"/>
      <c r="N33" s="456"/>
      <c r="O33" s="456"/>
      <c r="P33" s="456"/>
      <c r="Q33" s="456"/>
      <c r="R33" s="456"/>
      <c r="S33" s="456"/>
      <c r="T33" s="216"/>
      <c r="U33" s="491" t="s">
        <v>197</v>
      </c>
      <c r="V33" s="491"/>
      <c r="W33" s="456" t="s">
        <v>198</v>
      </c>
      <c r="X33" s="456"/>
      <c r="Y33" s="456"/>
      <c r="Z33" s="456"/>
      <c r="AA33" s="456"/>
      <c r="AB33" s="456"/>
      <c r="AC33" s="456"/>
      <c r="AD33" s="456"/>
      <c r="AE33" s="456"/>
      <c r="AF33" s="456"/>
      <c r="AG33" s="456"/>
      <c r="AH33" s="456"/>
      <c r="AI33" s="456"/>
      <c r="AJ33" s="456"/>
      <c r="AK33" s="456"/>
      <c r="AL33" s="216"/>
      <c r="AM33" s="491" t="s">
        <v>197</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197</v>
      </c>
      <c r="CP33" s="491"/>
      <c r="CQ33" s="456" t="s">
        <v>202</v>
      </c>
      <c r="CR33" s="456"/>
      <c r="CS33" s="456"/>
      <c r="CT33" s="456"/>
      <c r="CU33" s="456"/>
      <c r="CV33" s="456"/>
      <c r="CW33" s="456"/>
      <c r="CX33" s="456"/>
      <c r="CY33" s="456"/>
      <c r="CZ33" s="456"/>
      <c r="DA33" s="456"/>
      <c r="DB33" s="456"/>
      <c r="DC33" s="456"/>
      <c r="DD33" s="456"/>
      <c r="DE33" s="456"/>
      <c r="DF33" s="216"/>
      <c r="DG33" s="655" t="s">
        <v>203</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3</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6</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8</v>
      </c>
      <c r="BF34" s="656"/>
      <c r="BG34" s="657" t="str">
        <f>IF('各会計、関係団体の財政状況及び健全化判断比率'!B33="","",'各会計、関係団体の財政状況及び健全化判断比率'!B33)</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9</v>
      </c>
      <c r="BX34" s="656"/>
      <c r="BY34" s="657" t="str">
        <f>IF('各会計、関係団体の財政状況及び健全化判断比率'!B68="","",'各会計、関係団体の財政状況及び健全化判断比率'!B68)</f>
        <v>志摩広域消防組合</v>
      </c>
      <c r="BZ34" s="657"/>
      <c r="CA34" s="657"/>
      <c r="CB34" s="657"/>
      <c r="CC34" s="657"/>
      <c r="CD34" s="657"/>
      <c r="CE34" s="657"/>
      <c r="CF34" s="657"/>
      <c r="CG34" s="657"/>
      <c r="CH34" s="657"/>
      <c r="CI34" s="657"/>
      <c r="CJ34" s="657"/>
      <c r="CK34" s="657"/>
      <c r="CL34" s="657"/>
      <c r="CM34" s="657"/>
      <c r="CN34" s="214"/>
      <c r="CO34" s="656" t="str">
        <f>IF(CQ34="","",MAX(C34:D43,U34:V43,AM34:AN43,BE34:BF43,BW34:BX43)+1)</f>
        <v/>
      </c>
      <c r="CP34" s="656"/>
      <c r="CQ34" s="657" t="str">
        <f>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f>IF(E35="","",C34+1)</f>
        <v>2</v>
      </c>
      <c r="D35" s="656"/>
      <c r="E35" s="657" t="str">
        <f>IF('各会計、関係団体の財政状況及び健全化判断比率'!B8="","",'各会計、関係団体の財政状況及び健全化判断比率'!B8)</f>
        <v>住宅新築資金等貸付事業特別会計</v>
      </c>
      <c r="F35" s="657"/>
      <c r="G35" s="657"/>
      <c r="H35" s="657"/>
      <c r="I35" s="657"/>
      <c r="J35" s="657"/>
      <c r="K35" s="657"/>
      <c r="L35" s="657"/>
      <c r="M35" s="657"/>
      <c r="N35" s="657"/>
      <c r="O35" s="657"/>
      <c r="P35" s="657"/>
      <c r="Q35" s="657"/>
      <c r="R35" s="657"/>
      <c r="S35" s="657"/>
      <c r="T35" s="214"/>
      <c r="U35" s="656">
        <f>IF(W35="","",U34+1)</f>
        <v>4</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f t="shared" ref="AM35:AM43" si="0">IF(AO35="","",AM34+1)</f>
        <v>7</v>
      </c>
      <c r="AN35" s="656"/>
      <c r="AO35" s="657" t="str">
        <f>IF('各会計、関係団体の財政状況及び健全化判断比率'!B32="","",'各会計、関係団体の財政状況及び健全化判断比率'!B32)</f>
        <v>病院事業会計</v>
      </c>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10</v>
      </c>
      <c r="BX35" s="656"/>
      <c r="BY35" s="657" t="str">
        <f>IF('各会計、関係団体の財政状況及び健全化判断比率'!B69="","",'各会計、関係団体の財政状況及び健全化判断比率'!B69)</f>
        <v>志摩広域行政組合（一般会計）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5</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11</v>
      </c>
      <c r="BX36" s="656"/>
      <c r="BY36" s="657" t="str">
        <f>IF('各会計、関係団体の財政状況及び健全化判断比率'!B70="","",'各会計、関係団体の財政状況及び健全化判断比率'!B70)</f>
        <v>志摩広域行政組合（才庭特別会計）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12</v>
      </c>
      <c r="BX37" s="656"/>
      <c r="BY37" s="657" t="str">
        <f>IF('各会計、関係団体の財政状況及び健全化判断比率'!B71="","",'各会計、関係団体の財政状況及び健全化判断比率'!B71)</f>
        <v>志摩広域行政組合（ともやま苑特別会計）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13</v>
      </c>
      <c r="BX38" s="656"/>
      <c r="BY38" s="657" t="str">
        <f>IF('各会計、関係団体の財政状況及び健全化判断比率'!B72="","",'各会計、関係団体の財政状況及び健全化判断比率'!B72)</f>
        <v>志摩広域行政組合（福祉センター特別会計）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14</v>
      </c>
      <c r="BX39" s="656"/>
      <c r="BY39" s="657" t="str">
        <f>IF('各会計、関係団体の財政状況及び健全化判断比率'!B73="","",'各会計、関係団体の財政状況及び健全化判断比率'!B73)</f>
        <v>三重県市町総合事務組合（一般会計）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15</v>
      </c>
      <c r="BX40" s="656"/>
      <c r="BY40" s="657" t="str">
        <f>IF('各会計、関係団体の財政状況及び健全化判断比率'!B74="","",'各会計、関係団体の財政状況及び健全化判断比率'!B74)</f>
        <v>三重県市町総合事務組合（共同研修特別会計）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16</v>
      </c>
      <c r="BX41" s="656"/>
      <c r="BY41" s="657" t="str">
        <f>IF('各会計、関係団体の財政状況及び健全化判断比率'!B75="","",'各会計、関係団体の財政状況及び健全化判断比率'!B75)</f>
        <v>三重県市町総合事務組合（デジタル地図特別会計）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17</v>
      </c>
      <c r="BX42" s="656"/>
      <c r="BY42" s="657" t="str">
        <f>IF('各会計、関係団体の財政状況及び健全化判断比率'!B76="","",'各会計、関係団体の財政状況及び健全化判断比率'!B76)</f>
        <v>三重県市町総合事務組合（物品特別会計）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18</v>
      </c>
      <c r="BX43" s="656"/>
      <c r="BY43" s="657" t="str">
        <f>IF('各会計、関係団体の財政状況及び健全化判断比率'!B77="","",'各会計、関係団体の財政状況及び健全化判断比率'!B77)</f>
        <v>三重県市町総合事務組合（退職手当特別会計）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AUU1f7V3Z6WSL5UUI+iL2wUDiRQ1aBspJK5TUrLOXB/TtsAieG9C4NYhygjoL22ekYBpwMqtSnYLCQNfi8QYRA==" saltValue="DTHQzaeDGd9wIzgdNv9aI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election activeCell="B3" sqref="B3:K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9" t="s">
        <v>563</v>
      </c>
      <c r="D34" s="1249"/>
      <c r="E34" s="1250"/>
      <c r="F34" s="32">
        <v>10.07</v>
      </c>
      <c r="G34" s="33">
        <v>9.8000000000000007</v>
      </c>
      <c r="H34" s="33">
        <v>8.89</v>
      </c>
      <c r="I34" s="33">
        <v>9.6</v>
      </c>
      <c r="J34" s="34">
        <v>10.119999999999999</v>
      </c>
      <c r="K34" s="22"/>
      <c r="L34" s="22"/>
      <c r="M34" s="22"/>
      <c r="N34" s="22"/>
      <c r="O34" s="22"/>
      <c r="P34" s="22"/>
    </row>
    <row r="35" spans="1:16" ht="39" customHeight="1" x14ac:dyDescent="0.15">
      <c r="A35" s="22"/>
      <c r="B35" s="35"/>
      <c r="C35" s="1243" t="s">
        <v>564</v>
      </c>
      <c r="D35" s="1244"/>
      <c r="E35" s="1245"/>
      <c r="F35" s="36">
        <v>6.6</v>
      </c>
      <c r="G35" s="37">
        <v>3.8</v>
      </c>
      <c r="H35" s="37">
        <v>3.51</v>
      </c>
      <c r="I35" s="37">
        <v>3.83</v>
      </c>
      <c r="J35" s="38">
        <v>3.13</v>
      </c>
      <c r="K35" s="22"/>
      <c r="L35" s="22"/>
      <c r="M35" s="22"/>
      <c r="N35" s="22"/>
      <c r="O35" s="22"/>
      <c r="P35" s="22"/>
    </row>
    <row r="36" spans="1:16" ht="39" customHeight="1" x14ac:dyDescent="0.15">
      <c r="A36" s="22"/>
      <c r="B36" s="35"/>
      <c r="C36" s="1243" t="s">
        <v>565</v>
      </c>
      <c r="D36" s="1244"/>
      <c r="E36" s="1245"/>
      <c r="F36" s="36">
        <v>0.35</v>
      </c>
      <c r="G36" s="37">
        <v>0.76</v>
      </c>
      <c r="H36" s="37">
        <v>0.87</v>
      </c>
      <c r="I36" s="37">
        <v>1.17</v>
      </c>
      <c r="J36" s="38">
        <v>1.5</v>
      </c>
      <c r="K36" s="22"/>
      <c r="L36" s="22"/>
      <c r="M36" s="22"/>
      <c r="N36" s="22"/>
      <c r="O36" s="22"/>
      <c r="P36" s="22"/>
    </row>
    <row r="37" spans="1:16" ht="39" customHeight="1" x14ac:dyDescent="0.15">
      <c r="A37" s="22"/>
      <c r="B37" s="35"/>
      <c r="C37" s="1243" t="s">
        <v>566</v>
      </c>
      <c r="D37" s="1244"/>
      <c r="E37" s="1245"/>
      <c r="F37" s="36">
        <v>1.47</v>
      </c>
      <c r="G37" s="37">
        <v>2.9</v>
      </c>
      <c r="H37" s="37">
        <v>3.16</v>
      </c>
      <c r="I37" s="37">
        <v>1.95</v>
      </c>
      <c r="J37" s="38">
        <v>0.93</v>
      </c>
      <c r="K37" s="22"/>
      <c r="L37" s="22"/>
      <c r="M37" s="22"/>
      <c r="N37" s="22"/>
      <c r="O37" s="22"/>
      <c r="P37" s="22"/>
    </row>
    <row r="38" spans="1:16" ht="39" customHeight="1" x14ac:dyDescent="0.15">
      <c r="A38" s="22"/>
      <c r="B38" s="35"/>
      <c r="C38" s="1243" t="s">
        <v>567</v>
      </c>
      <c r="D38" s="1244"/>
      <c r="E38" s="1245"/>
      <c r="F38" s="36">
        <v>0.45</v>
      </c>
      <c r="G38" s="37">
        <v>0.65</v>
      </c>
      <c r="H38" s="37">
        <v>0.46</v>
      </c>
      <c r="I38" s="37">
        <v>0.57999999999999996</v>
      </c>
      <c r="J38" s="38">
        <v>0.44</v>
      </c>
      <c r="K38" s="22"/>
      <c r="L38" s="22"/>
      <c r="M38" s="22"/>
      <c r="N38" s="22"/>
      <c r="O38" s="22"/>
      <c r="P38" s="22"/>
    </row>
    <row r="39" spans="1:16" ht="39" customHeight="1" x14ac:dyDescent="0.15">
      <c r="A39" s="22"/>
      <c r="B39" s="35"/>
      <c r="C39" s="1243" t="s">
        <v>568</v>
      </c>
      <c r="D39" s="1244"/>
      <c r="E39" s="1245"/>
      <c r="F39" s="36">
        <v>0.17</v>
      </c>
      <c r="G39" s="37">
        <v>0.19</v>
      </c>
      <c r="H39" s="37">
        <v>0.19</v>
      </c>
      <c r="I39" s="37">
        <v>0.11</v>
      </c>
      <c r="J39" s="38">
        <v>0.37</v>
      </c>
      <c r="K39" s="22"/>
      <c r="L39" s="22"/>
      <c r="M39" s="22"/>
      <c r="N39" s="22"/>
      <c r="O39" s="22"/>
      <c r="P39" s="22"/>
    </row>
    <row r="40" spans="1:16" ht="39" customHeight="1" x14ac:dyDescent="0.15">
      <c r="A40" s="22"/>
      <c r="B40" s="35"/>
      <c r="C40" s="1243" t="s">
        <v>569</v>
      </c>
      <c r="D40" s="1244"/>
      <c r="E40" s="1245"/>
      <c r="F40" s="36">
        <v>0.08</v>
      </c>
      <c r="G40" s="37">
        <v>7.0000000000000007E-2</v>
      </c>
      <c r="H40" s="37">
        <v>0.09</v>
      </c>
      <c r="I40" s="37">
        <v>0.11</v>
      </c>
      <c r="J40" s="38">
        <v>0.09</v>
      </c>
      <c r="K40" s="22"/>
      <c r="L40" s="22"/>
      <c r="M40" s="22"/>
      <c r="N40" s="22"/>
      <c r="O40" s="22"/>
      <c r="P40" s="22"/>
    </row>
    <row r="41" spans="1:16" ht="39" customHeight="1" x14ac:dyDescent="0.15">
      <c r="A41" s="22"/>
      <c r="B41" s="35"/>
      <c r="C41" s="1243" t="s">
        <v>570</v>
      </c>
      <c r="D41" s="1244"/>
      <c r="E41" s="1245"/>
      <c r="F41" s="36">
        <v>0.02</v>
      </c>
      <c r="G41" s="37">
        <v>0.03</v>
      </c>
      <c r="H41" s="37">
        <v>0.04</v>
      </c>
      <c r="I41" s="37">
        <v>0.01</v>
      </c>
      <c r="J41" s="38">
        <v>0.03</v>
      </c>
      <c r="K41" s="22"/>
      <c r="L41" s="22"/>
      <c r="M41" s="22"/>
      <c r="N41" s="22"/>
      <c r="O41" s="22"/>
      <c r="P41" s="22"/>
    </row>
    <row r="42" spans="1:16" ht="39" customHeight="1" x14ac:dyDescent="0.15">
      <c r="A42" s="22"/>
      <c r="B42" s="39"/>
      <c r="C42" s="1243" t="s">
        <v>571</v>
      </c>
      <c r="D42" s="1244"/>
      <c r="E42" s="1245"/>
      <c r="F42" s="36" t="s">
        <v>514</v>
      </c>
      <c r="G42" s="37" t="s">
        <v>514</v>
      </c>
      <c r="H42" s="37" t="s">
        <v>514</v>
      </c>
      <c r="I42" s="37" t="s">
        <v>514</v>
      </c>
      <c r="J42" s="38" t="s">
        <v>514</v>
      </c>
      <c r="K42" s="22"/>
      <c r="L42" s="22"/>
      <c r="M42" s="22"/>
      <c r="N42" s="22"/>
      <c r="O42" s="22"/>
      <c r="P42" s="22"/>
    </row>
    <row r="43" spans="1:16" ht="39" customHeight="1" thickBot="1" x14ac:dyDescent="0.2">
      <c r="A43" s="22"/>
      <c r="B43" s="40"/>
      <c r="C43" s="1246" t="s">
        <v>572</v>
      </c>
      <c r="D43" s="1247"/>
      <c r="E43" s="1248"/>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ImQKsM+G+yDs8VI8OKqqFdzCkQ1f5MsEDIkmwn6CO+akNAOcQTnlePEo5EiMWSSRUfdCOBWkfc3AjZIHSIxBQ==" saltValue="f+mIht3EfOtng18htBgNz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election activeCell="B3" sqref="B3:K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1" t="s">
        <v>11</v>
      </c>
      <c r="C45" s="1252"/>
      <c r="D45" s="58"/>
      <c r="E45" s="1257" t="s">
        <v>12</v>
      </c>
      <c r="F45" s="1257"/>
      <c r="G45" s="1257"/>
      <c r="H45" s="1257"/>
      <c r="I45" s="1257"/>
      <c r="J45" s="1258"/>
      <c r="K45" s="59">
        <v>4123</v>
      </c>
      <c r="L45" s="60">
        <v>4512</v>
      </c>
      <c r="M45" s="60">
        <v>4589</v>
      </c>
      <c r="N45" s="60">
        <v>4699</v>
      </c>
      <c r="O45" s="61">
        <v>4739</v>
      </c>
      <c r="P45" s="48"/>
      <c r="Q45" s="48"/>
      <c r="R45" s="48"/>
      <c r="S45" s="48"/>
      <c r="T45" s="48"/>
      <c r="U45" s="48"/>
    </row>
    <row r="46" spans="1:21" ht="30.75" customHeight="1" x14ac:dyDescent="0.15">
      <c r="A46" s="48"/>
      <c r="B46" s="1253"/>
      <c r="C46" s="1254"/>
      <c r="D46" s="62"/>
      <c r="E46" s="1259" t="s">
        <v>13</v>
      </c>
      <c r="F46" s="1259"/>
      <c r="G46" s="1259"/>
      <c r="H46" s="1259"/>
      <c r="I46" s="1259"/>
      <c r="J46" s="1260"/>
      <c r="K46" s="63" t="s">
        <v>514</v>
      </c>
      <c r="L46" s="64" t="s">
        <v>514</v>
      </c>
      <c r="M46" s="64" t="s">
        <v>514</v>
      </c>
      <c r="N46" s="64" t="s">
        <v>514</v>
      </c>
      <c r="O46" s="65" t="s">
        <v>514</v>
      </c>
      <c r="P46" s="48"/>
      <c r="Q46" s="48"/>
      <c r="R46" s="48"/>
      <c r="S46" s="48"/>
      <c r="T46" s="48"/>
      <c r="U46" s="48"/>
    </row>
    <row r="47" spans="1:21" ht="30.75" customHeight="1" x14ac:dyDescent="0.15">
      <c r="A47" s="48"/>
      <c r="B47" s="1253"/>
      <c r="C47" s="1254"/>
      <c r="D47" s="62"/>
      <c r="E47" s="1259" t="s">
        <v>14</v>
      </c>
      <c r="F47" s="1259"/>
      <c r="G47" s="1259"/>
      <c r="H47" s="1259"/>
      <c r="I47" s="1259"/>
      <c r="J47" s="1260"/>
      <c r="K47" s="63" t="s">
        <v>514</v>
      </c>
      <c r="L47" s="64" t="s">
        <v>514</v>
      </c>
      <c r="M47" s="64" t="s">
        <v>514</v>
      </c>
      <c r="N47" s="64" t="s">
        <v>514</v>
      </c>
      <c r="O47" s="65" t="s">
        <v>514</v>
      </c>
      <c r="P47" s="48"/>
      <c r="Q47" s="48"/>
      <c r="R47" s="48"/>
      <c r="S47" s="48"/>
      <c r="T47" s="48"/>
      <c r="U47" s="48"/>
    </row>
    <row r="48" spans="1:21" ht="30.75" customHeight="1" x14ac:dyDescent="0.15">
      <c r="A48" s="48"/>
      <c r="B48" s="1253"/>
      <c r="C48" s="1254"/>
      <c r="D48" s="62"/>
      <c r="E48" s="1259" t="s">
        <v>15</v>
      </c>
      <c r="F48" s="1259"/>
      <c r="G48" s="1259"/>
      <c r="H48" s="1259"/>
      <c r="I48" s="1259"/>
      <c r="J48" s="1260"/>
      <c r="K48" s="63">
        <v>383</v>
      </c>
      <c r="L48" s="64">
        <v>423</v>
      </c>
      <c r="M48" s="64">
        <v>411</v>
      </c>
      <c r="N48" s="64">
        <v>397</v>
      </c>
      <c r="O48" s="65">
        <v>386</v>
      </c>
      <c r="P48" s="48"/>
      <c r="Q48" s="48"/>
      <c r="R48" s="48"/>
      <c r="S48" s="48"/>
      <c r="T48" s="48"/>
      <c r="U48" s="48"/>
    </row>
    <row r="49" spans="1:21" ht="30.75" customHeight="1" x14ac:dyDescent="0.15">
      <c r="A49" s="48"/>
      <c r="B49" s="1253"/>
      <c r="C49" s="1254"/>
      <c r="D49" s="62"/>
      <c r="E49" s="1259" t="s">
        <v>16</v>
      </c>
      <c r="F49" s="1259"/>
      <c r="G49" s="1259"/>
      <c r="H49" s="1259"/>
      <c r="I49" s="1259"/>
      <c r="J49" s="1260"/>
      <c r="K49" s="63">
        <v>239</v>
      </c>
      <c r="L49" s="64">
        <v>240</v>
      </c>
      <c r="M49" s="64">
        <v>255</v>
      </c>
      <c r="N49" s="64">
        <v>260</v>
      </c>
      <c r="O49" s="65">
        <v>249</v>
      </c>
      <c r="P49" s="48"/>
      <c r="Q49" s="48"/>
      <c r="R49" s="48"/>
      <c r="S49" s="48"/>
      <c r="T49" s="48"/>
      <c r="U49" s="48"/>
    </row>
    <row r="50" spans="1:21" ht="30.75" customHeight="1" x14ac:dyDescent="0.15">
      <c r="A50" s="48"/>
      <c r="B50" s="1253"/>
      <c r="C50" s="1254"/>
      <c r="D50" s="62"/>
      <c r="E50" s="1259" t="s">
        <v>17</v>
      </c>
      <c r="F50" s="1259"/>
      <c r="G50" s="1259"/>
      <c r="H50" s="1259"/>
      <c r="I50" s="1259"/>
      <c r="J50" s="1260"/>
      <c r="K50" s="63">
        <v>66</v>
      </c>
      <c r="L50" s="64">
        <v>0</v>
      </c>
      <c r="M50" s="64">
        <v>0</v>
      </c>
      <c r="N50" s="64">
        <v>0</v>
      </c>
      <c r="O50" s="65">
        <v>0</v>
      </c>
      <c r="P50" s="48"/>
      <c r="Q50" s="48"/>
      <c r="R50" s="48"/>
      <c r="S50" s="48"/>
      <c r="T50" s="48"/>
      <c r="U50" s="48"/>
    </row>
    <row r="51" spans="1:21" ht="30.75" customHeight="1" x14ac:dyDescent="0.15">
      <c r="A51" s="48"/>
      <c r="B51" s="1255"/>
      <c r="C51" s="1256"/>
      <c r="D51" s="66"/>
      <c r="E51" s="1259" t="s">
        <v>18</v>
      </c>
      <c r="F51" s="1259"/>
      <c r="G51" s="1259"/>
      <c r="H51" s="1259"/>
      <c r="I51" s="1259"/>
      <c r="J51" s="1260"/>
      <c r="K51" s="63">
        <v>0</v>
      </c>
      <c r="L51" s="64">
        <v>0</v>
      </c>
      <c r="M51" s="64">
        <v>0</v>
      </c>
      <c r="N51" s="64" t="s">
        <v>514</v>
      </c>
      <c r="O51" s="65">
        <v>0</v>
      </c>
      <c r="P51" s="48"/>
      <c r="Q51" s="48"/>
      <c r="R51" s="48"/>
      <c r="S51" s="48"/>
      <c r="T51" s="48"/>
      <c r="U51" s="48"/>
    </row>
    <row r="52" spans="1:21" ht="30.75" customHeight="1" x14ac:dyDescent="0.15">
      <c r="A52" s="48"/>
      <c r="B52" s="1261" t="s">
        <v>19</v>
      </c>
      <c r="C52" s="1262"/>
      <c r="D52" s="66"/>
      <c r="E52" s="1259" t="s">
        <v>20</v>
      </c>
      <c r="F52" s="1259"/>
      <c r="G52" s="1259"/>
      <c r="H52" s="1259"/>
      <c r="I52" s="1259"/>
      <c r="J52" s="1260"/>
      <c r="K52" s="63">
        <v>3438</v>
      </c>
      <c r="L52" s="64">
        <v>3764</v>
      </c>
      <c r="M52" s="64">
        <v>3814</v>
      </c>
      <c r="N52" s="64">
        <v>3911</v>
      </c>
      <c r="O52" s="65">
        <v>3923</v>
      </c>
      <c r="P52" s="48"/>
      <c r="Q52" s="48"/>
      <c r="R52" s="48"/>
      <c r="S52" s="48"/>
      <c r="T52" s="48"/>
      <c r="U52" s="48"/>
    </row>
    <row r="53" spans="1:21" ht="30.75" customHeight="1" thickBot="1" x14ac:dyDescent="0.2">
      <c r="A53" s="48"/>
      <c r="B53" s="1263" t="s">
        <v>21</v>
      </c>
      <c r="C53" s="1264"/>
      <c r="D53" s="67"/>
      <c r="E53" s="1265" t="s">
        <v>22</v>
      </c>
      <c r="F53" s="1265"/>
      <c r="G53" s="1265"/>
      <c r="H53" s="1265"/>
      <c r="I53" s="1265"/>
      <c r="J53" s="1266"/>
      <c r="K53" s="68">
        <v>1373</v>
      </c>
      <c r="L53" s="69">
        <v>1411</v>
      </c>
      <c r="M53" s="69">
        <v>1441</v>
      </c>
      <c r="N53" s="69">
        <v>1445</v>
      </c>
      <c r="O53" s="70">
        <v>1451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573</v>
      </c>
      <c r="P55" s="48"/>
      <c r="Q55" s="48"/>
      <c r="R55" s="48"/>
      <c r="S55" s="48"/>
      <c r="T55" s="48"/>
      <c r="U55" s="48"/>
    </row>
    <row r="56" spans="1:21" ht="31.5" customHeight="1" thickBot="1" x14ac:dyDescent="0.2">
      <c r="A56" s="48"/>
      <c r="B56" s="76"/>
      <c r="C56" s="77"/>
      <c r="D56" s="77"/>
      <c r="E56" s="78"/>
      <c r="F56" s="78"/>
      <c r="G56" s="78"/>
      <c r="H56" s="78"/>
      <c r="I56" s="78"/>
      <c r="J56" s="79" t="s">
        <v>2</v>
      </c>
      <c r="K56" s="80" t="s">
        <v>574</v>
      </c>
      <c r="L56" s="81" t="s">
        <v>575</v>
      </c>
      <c r="M56" s="81" t="s">
        <v>576</v>
      </c>
      <c r="N56" s="81" t="s">
        <v>577</v>
      </c>
      <c r="O56" s="82" t="s">
        <v>578</v>
      </c>
      <c r="P56" s="48"/>
      <c r="Q56" s="48"/>
      <c r="R56" s="48"/>
      <c r="S56" s="48"/>
      <c r="T56" s="48"/>
      <c r="U56" s="48"/>
    </row>
    <row r="57" spans="1:21" ht="31.5" customHeight="1" x14ac:dyDescent="0.15">
      <c r="B57" s="1267" t="s">
        <v>25</v>
      </c>
      <c r="C57" s="1268"/>
      <c r="D57" s="1271" t="s">
        <v>26</v>
      </c>
      <c r="E57" s="1272"/>
      <c r="F57" s="1272"/>
      <c r="G57" s="1272"/>
      <c r="H57" s="1272"/>
      <c r="I57" s="1272"/>
      <c r="J57" s="1273"/>
      <c r="K57" s="83"/>
      <c r="L57" s="84"/>
      <c r="M57" s="84"/>
      <c r="N57" s="84"/>
      <c r="O57" s="85"/>
    </row>
    <row r="58" spans="1:21" ht="31.5" customHeight="1" thickBot="1" x14ac:dyDescent="0.2">
      <c r="B58" s="1269"/>
      <c r="C58" s="1270"/>
      <c r="D58" s="1274" t="s">
        <v>27</v>
      </c>
      <c r="E58" s="1275"/>
      <c r="F58" s="1275"/>
      <c r="G58" s="1275"/>
      <c r="H58" s="1275"/>
      <c r="I58" s="1275"/>
      <c r="J58" s="1276"/>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fSAgtuY7FSC5bdj1KdiW9OLd2xElM35o98pYHffKipxV7eqSkkD+jVAq67E3269BwkNOLLAKSkD+OnEsB/ToQ==" saltValue="CDowS+ga8AlNfFs423Y1R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9"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election activeCell="B3" sqref="B3:K5"/>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77" t="s">
        <v>30</v>
      </c>
      <c r="C41" s="1278"/>
      <c r="D41" s="102"/>
      <c r="E41" s="1283" t="s">
        <v>31</v>
      </c>
      <c r="F41" s="1283"/>
      <c r="G41" s="1283"/>
      <c r="H41" s="1284"/>
      <c r="I41" s="103">
        <v>34675</v>
      </c>
      <c r="J41" s="104">
        <v>32763</v>
      </c>
      <c r="K41" s="104">
        <v>32230</v>
      </c>
      <c r="L41" s="104">
        <v>30017</v>
      </c>
      <c r="M41" s="105">
        <v>27727</v>
      </c>
    </row>
    <row r="42" spans="2:13" ht="27.75" customHeight="1" x14ac:dyDescent="0.15">
      <c r="B42" s="1279"/>
      <c r="C42" s="1280"/>
      <c r="D42" s="106"/>
      <c r="E42" s="1285" t="s">
        <v>32</v>
      </c>
      <c r="F42" s="1285"/>
      <c r="G42" s="1285"/>
      <c r="H42" s="1286"/>
      <c r="I42" s="107" t="s">
        <v>514</v>
      </c>
      <c r="J42" s="108" t="s">
        <v>514</v>
      </c>
      <c r="K42" s="108" t="s">
        <v>514</v>
      </c>
      <c r="L42" s="108" t="s">
        <v>514</v>
      </c>
      <c r="M42" s="109" t="s">
        <v>514</v>
      </c>
    </row>
    <row r="43" spans="2:13" ht="27.75" customHeight="1" x14ac:dyDescent="0.15">
      <c r="B43" s="1279"/>
      <c r="C43" s="1280"/>
      <c r="D43" s="106"/>
      <c r="E43" s="1285" t="s">
        <v>33</v>
      </c>
      <c r="F43" s="1285"/>
      <c r="G43" s="1285"/>
      <c r="H43" s="1286"/>
      <c r="I43" s="107">
        <v>4072</v>
      </c>
      <c r="J43" s="108">
        <v>3783</v>
      </c>
      <c r="K43" s="108">
        <v>3504</v>
      </c>
      <c r="L43" s="108">
        <v>3220</v>
      </c>
      <c r="M43" s="109">
        <v>2991</v>
      </c>
    </row>
    <row r="44" spans="2:13" ht="27.75" customHeight="1" x14ac:dyDescent="0.15">
      <c r="B44" s="1279"/>
      <c r="C44" s="1280"/>
      <c r="D44" s="106"/>
      <c r="E44" s="1285" t="s">
        <v>34</v>
      </c>
      <c r="F44" s="1285"/>
      <c r="G44" s="1285"/>
      <c r="H44" s="1286"/>
      <c r="I44" s="107">
        <v>1393</v>
      </c>
      <c r="J44" s="108">
        <v>1198</v>
      </c>
      <c r="K44" s="108">
        <v>969</v>
      </c>
      <c r="L44" s="108">
        <v>727</v>
      </c>
      <c r="M44" s="109">
        <v>504</v>
      </c>
    </row>
    <row r="45" spans="2:13" ht="27.75" customHeight="1" x14ac:dyDescent="0.15">
      <c r="B45" s="1279"/>
      <c r="C45" s="1280"/>
      <c r="D45" s="106"/>
      <c r="E45" s="1285" t="s">
        <v>35</v>
      </c>
      <c r="F45" s="1285"/>
      <c r="G45" s="1285"/>
      <c r="H45" s="1286"/>
      <c r="I45" s="107">
        <v>4773</v>
      </c>
      <c r="J45" s="108">
        <v>4699</v>
      </c>
      <c r="K45" s="108">
        <v>4651</v>
      </c>
      <c r="L45" s="108">
        <v>4373</v>
      </c>
      <c r="M45" s="109">
        <v>4165</v>
      </c>
    </row>
    <row r="46" spans="2:13" ht="27.75" customHeight="1" x14ac:dyDescent="0.15">
      <c r="B46" s="1279"/>
      <c r="C46" s="1280"/>
      <c r="D46" s="110"/>
      <c r="E46" s="1285" t="s">
        <v>36</v>
      </c>
      <c r="F46" s="1285"/>
      <c r="G46" s="1285"/>
      <c r="H46" s="1286"/>
      <c r="I46" s="107" t="s">
        <v>514</v>
      </c>
      <c r="J46" s="108" t="s">
        <v>514</v>
      </c>
      <c r="K46" s="108" t="s">
        <v>514</v>
      </c>
      <c r="L46" s="108" t="s">
        <v>514</v>
      </c>
      <c r="M46" s="109" t="s">
        <v>514</v>
      </c>
    </row>
    <row r="47" spans="2:13" ht="27.75" customHeight="1" x14ac:dyDescent="0.15">
      <c r="B47" s="1279"/>
      <c r="C47" s="1280"/>
      <c r="D47" s="111"/>
      <c r="E47" s="1287" t="s">
        <v>37</v>
      </c>
      <c r="F47" s="1288"/>
      <c r="G47" s="1288"/>
      <c r="H47" s="1289"/>
      <c r="I47" s="107" t="s">
        <v>514</v>
      </c>
      <c r="J47" s="108" t="s">
        <v>514</v>
      </c>
      <c r="K47" s="108" t="s">
        <v>514</v>
      </c>
      <c r="L47" s="108" t="s">
        <v>514</v>
      </c>
      <c r="M47" s="109" t="s">
        <v>514</v>
      </c>
    </row>
    <row r="48" spans="2:13" ht="27.75" customHeight="1" x14ac:dyDescent="0.15">
      <c r="B48" s="1279"/>
      <c r="C48" s="1280"/>
      <c r="D48" s="106"/>
      <c r="E48" s="1285" t="s">
        <v>38</v>
      </c>
      <c r="F48" s="1285"/>
      <c r="G48" s="1285"/>
      <c r="H48" s="1286"/>
      <c r="I48" s="107" t="s">
        <v>514</v>
      </c>
      <c r="J48" s="108" t="s">
        <v>514</v>
      </c>
      <c r="K48" s="108" t="s">
        <v>514</v>
      </c>
      <c r="L48" s="108" t="s">
        <v>514</v>
      </c>
      <c r="M48" s="109" t="s">
        <v>514</v>
      </c>
    </row>
    <row r="49" spans="2:13" ht="27.75" customHeight="1" x14ac:dyDescent="0.15">
      <c r="B49" s="1281"/>
      <c r="C49" s="1282"/>
      <c r="D49" s="106"/>
      <c r="E49" s="1285" t="s">
        <v>39</v>
      </c>
      <c r="F49" s="1285"/>
      <c r="G49" s="1285"/>
      <c r="H49" s="1286"/>
      <c r="I49" s="107" t="s">
        <v>514</v>
      </c>
      <c r="J49" s="108" t="s">
        <v>514</v>
      </c>
      <c r="K49" s="108" t="s">
        <v>514</v>
      </c>
      <c r="L49" s="108" t="s">
        <v>514</v>
      </c>
      <c r="M49" s="109" t="s">
        <v>514</v>
      </c>
    </row>
    <row r="50" spans="2:13" ht="27.75" customHeight="1" x14ac:dyDescent="0.15">
      <c r="B50" s="1290" t="s">
        <v>40</v>
      </c>
      <c r="C50" s="1291"/>
      <c r="D50" s="112"/>
      <c r="E50" s="1285" t="s">
        <v>41</v>
      </c>
      <c r="F50" s="1285"/>
      <c r="G50" s="1285"/>
      <c r="H50" s="1286"/>
      <c r="I50" s="107">
        <v>6941</v>
      </c>
      <c r="J50" s="108">
        <v>7682</v>
      </c>
      <c r="K50" s="108">
        <v>7578</v>
      </c>
      <c r="L50" s="108">
        <v>7335</v>
      </c>
      <c r="M50" s="109">
        <v>6764</v>
      </c>
    </row>
    <row r="51" spans="2:13" ht="27.75" customHeight="1" x14ac:dyDescent="0.15">
      <c r="B51" s="1279"/>
      <c r="C51" s="1280"/>
      <c r="D51" s="106"/>
      <c r="E51" s="1285" t="s">
        <v>42</v>
      </c>
      <c r="F51" s="1285"/>
      <c r="G51" s="1285"/>
      <c r="H51" s="1286"/>
      <c r="I51" s="107">
        <v>135</v>
      </c>
      <c r="J51" s="108">
        <v>108</v>
      </c>
      <c r="K51" s="108">
        <v>95</v>
      </c>
      <c r="L51" s="108">
        <v>82</v>
      </c>
      <c r="M51" s="109">
        <v>67</v>
      </c>
    </row>
    <row r="52" spans="2:13" ht="27.75" customHeight="1" x14ac:dyDescent="0.15">
      <c r="B52" s="1281"/>
      <c r="C52" s="1282"/>
      <c r="D52" s="106"/>
      <c r="E52" s="1285" t="s">
        <v>43</v>
      </c>
      <c r="F52" s="1285"/>
      <c r="G52" s="1285"/>
      <c r="H52" s="1286"/>
      <c r="I52" s="107">
        <v>30149</v>
      </c>
      <c r="J52" s="108">
        <v>28540</v>
      </c>
      <c r="K52" s="108">
        <v>27449</v>
      </c>
      <c r="L52" s="108">
        <v>25485</v>
      </c>
      <c r="M52" s="109">
        <v>23397</v>
      </c>
    </row>
    <row r="53" spans="2:13" ht="27.75" customHeight="1" thickBot="1" x14ac:dyDescent="0.2">
      <c r="B53" s="1292" t="s">
        <v>44</v>
      </c>
      <c r="C53" s="1293"/>
      <c r="D53" s="113"/>
      <c r="E53" s="1294" t="s">
        <v>45</v>
      </c>
      <c r="F53" s="1294"/>
      <c r="G53" s="1294"/>
      <c r="H53" s="1295"/>
      <c r="I53" s="114">
        <v>7688</v>
      </c>
      <c r="J53" s="115">
        <v>6112</v>
      </c>
      <c r="K53" s="115">
        <v>6231</v>
      </c>
      <c r="L53" s="115">
        <v>5435</v>
      </c>
      <c r="M53" s="116">
        <v>5159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bG7nWgSvGCxMwtG30SwySQOwOhLJrECHloslUiuGlxqoiG5MJ8dt/WGlAMZ8VTo4Ilcxpyj4U+do/cK98PGbg==" saltValue="/KohHrWV+f7oVBEtEBd8b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B3" sqref="B3:K5"/>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4" t="s">
        <v>48</v>
      </c>
      <c r="D55" s="1304"/>
      <c r="E55" s="1305"/>
      <c r="F55" s="128">
        <v>4413</v>
      </c>
      <c r="G55" s="128">
        <v>4355</v>
      </c>
      <c r="H55" s="129">
        <v>3782</v>
      </c>
    </row>
    <row r="56" spans="2:8" ht="52.5" customHeight="1" x14ac:dyDescent="0.15">
      <c r="B56" s="130"/>
      <c r="C56" s="1306" t="s">
        <v>49</v>
      </c>
      <c r="D56" s="1306"/>
      <c r="E56" s="1307"/>
      <c r="F56" s="131">
        <v>564</v>
      </c>
      <c r="G56" s="131">
        <v>412</v>
      </c>
      <c r="H56" s="132">
        <v>259</v>
      </c>
    </row>
    <row r="57" spans="2:8" ht="53.25" customHeight="1" x14ac:dyDescent="0.15">
      <c r="B57" s="130"/>
      <c r="C57" s="1308" t="s">
        <v>50</v>
      </c>
      <c r="D57" s="1308"/>
      <c r="E57" s="1309"/>
      <c r="F57" s="133">
        <v>4906</v>
      </c>
      <c r="G57" s="133">
        <v>4646</v>
      </c>
      <c r="H57" s="134">
        <v>4481</v>
      </c>
    </row>
    <row r="58" spans="2:8" ht="45.75" customHeight="1" x14ac:dyDescent="0.15">
      <c r="B58" s="135"/>
      <c r="C58" s="1296" t="s">
        <v>605</v>
      </c>
      <c r="D58" s="1297"/>
      <c r="E58" s="1298"/>
      <c r="F58" s="136">
        <v>2706</v>
      </c>
      <c r="G58" s="136">
        <v>2642</v>
      </c>
      <c r="H58" s="137">
        <v>2490</v>
      </c>
    </row>
    <row r="59" spans="2:8" ht="45.75" customHeight="1" x14ac:dyDescent="0.15">
      <c r="B59" s="135"/>
      <c r="C59" s="1296" t="s">
        <v>606</v>
      </c>
      <c r="D59" s="1297"/>
      <c r="E59" s="1298"/>
      <c r="F59" s="136">
        <v>1462</v>
      </c>
      <c r="G59" s="136">
        <v>1271</v>
      </c>
      <c r="H59" s="137">
        <v>1283</v>
      </c>
    </row>
    <row r="60" spans="2:8" ht="45.75" customHeight="1" x14ac:dyDescent="0.15">
      <c r="B60" s="135"/>
      <c r="C60" s="1296" t="s">
        <v>607</v>
      </c>
      <c r="D60" s="1297"/>
      <c r="E60" s="1298"/>
      <c r="F60" s="136">
        <v>262</v>
      </c>
      <c r="G60" s="136">
        <v>259</v>
      </c>
      <c r="H60" s="137">
        <v>255</v>
      </c>
    </row>
    <row r="61" spans="2:8" ht="45.75" customHeight="1" x14ac:dyDescent="0.15">
      <c r="B61" s="135"/>
      <c r="C61" s="1296" t="s">
        <v>608</v>
      </c>
      <c r="D61" s="1297"/>
      <c r="E61" s="1298"/>
      <c r="F61" s="136">
        <v>155</v>
      </c>
      <c r="G61" s="136">
        <v>155</v>
      </c>
      <c r="H61" s="137">
        <v>144</v>
      </c>
    </row>
    <row r="62" spans="2:8" ht="45.75" customHeight="1" thickBot="1" x14ac:dyDescent="0.2">
      <c r="B62" s="138"/>
      <c r="C62" s="1299" t="s">
        <v>609</v>
      </c>
      <c r="D62" s="1300"/>
      <c r="E62" s="1301"/>
      <c r="F62" s="139">
        <v>148</v>
      </c>
      <c r="G62" s="139">
        <v>148</v>
      </c>
      <c r="H62" s="140">
        <v>148</v>
      </c>
    </row>
    <row r="63" spans="2:8" ht="52.5" customHeight="1" thickBot="1" x14ac:dyDescent="0.2">
      <c r="B63" s="141"/>
      <c r="C63" s="1302" t="s">
        <v>51</v>
      </c>
      <c r="D63" s="1302"/>
      <c r="E63" s="1303"/>
      <c r="F63" s="142">
        <v>9884</v>
      </c>
      <c r="G63" s="142">
        <v>9413</v>
      </c>
      <c r="H63" s="143">
        <v>8521</v>
      </c>
    </row>
    <row r="64" spans="2:8" ht="15" customHeight="1" x14ac:dyDescent="0.15"/>
  </sheetData>
  <sheetProtection algorithmName="SHA-512" hashValue="0NmbfBS9WsC8GE57sy+Xfp6eGusQjpEWlvrDhZESlnMVYMHJ3ej9J72gRoX7lRTgOrWVlYBjS4wpEYQ3WJwy9Q==" saltValue="qcAdtkr8tyd1yLhUBTri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N40" zoomScaleNormal="100" zoomScaleSheetLayoutView="55" workbookViewId="0">
      <selection activeCell="AN43" sqref="AN43:DC47"/>
    </sheetView>
  </sheetViews>
  <sheetFormatPr defaultColWidth="0" defaultRowHeight="0" customHeight="1" zeroHeight="1" x14ac:dyDescent="0.15"/>
  <cols>
    <col min="1" max="1" width="6.375" style="386" customWidth="1"/>
    <col min="2" max="107" width="2.5" style="386" customWidth="1"/>
    <col min="108" max="108" width="6.125" style="388" customWidth="1"/>
    <col min="109" max="109" width="5.875" style="387" customWidth="1"/>
    <col min="110" max="110" width="19.125" style="386" hidden="1"/>
    <col min="111" max="115" width="12.625" style="386" hidden="1"/>
    <col min="116" max="349" width="8.625" style="386" hidden="1"/>
    <col min="350" max="355" width="14.875" style="386" hidden="1"/>
    <col min="356" max="357" width="15.875" style="386" hidden="1"/>
    <col min="358" max="363" width="16.125" style="386" hidden="1"/>
    <col min="364" max="364" width="6.125" style="386" hidden="1"/>
    <col min="365" max="365" width="3" style="386" hidden="1"/>
    <col min="366" max="605" width="8.625" style="386" hidden="1"/>
    <col min="606" max="611" width="14.875" style="386" hidden="1"/>
    <col min="612" max="613" width="15.875" style="386" hidden="1"/>
    <col min="614" max="619" width="16.125" style="386" hidden="1"/>
    <col min="620" max="620" width="6.125" style="386" hidden="1"/>
    <col min="621" max="621" width="3" style="386" hidden="1"/>
    <col min="622" max="861" width="8.625" style="386" hidden="1"/>
    <col min="862" max="867" width="14.875" style="386" hidden="1"/>
    <col min="868" max="869" width="15.875" style="386" hidden="1"/>
    <col min="870" max="875" width="16.125" style="386" hidden="1"/>
    <col min="876" max="876" width="6.125" style="386" hidden="1"/>
    <col min="877" max="877" width="3" style="386" hidden="1"/>
    <col min="878" max="1117" width="8.625" style="386" hidden="1"/>
    <col min="1118" max="1123" width="14.875" style="386" hidden="1"/>
    <col min="1124" max="1125" width="15.875" style="386" hidden="1"/>
    <col min="1126" max="1131" width="16.125" style="386" hidden="1"/>
    <col min="1132" max="1132" width="6.125" style="386" hidden="1"/>
    <col min="1133" max="1133" width="3" style="386" hidden="1"/>
    <col min="1134" max="1373" width="8.625" style="386" hidden="1"/>
    <col min="1374" max="1379" width="14.875" style="386" hidden="1"/>
    <col min="1380" max="1381" width="15.875" style="386" hidden="1"/>
    <col min="1382" max="1387" width="16.125" style="386" hidden="1"/>
    <col min="1388" max="1388" width="6.125" style="386" hidden="1"/>
    <col min="1389" max="1389" width="3" style="386" hidden="1"/>
    <col min="1390" max="1629" width="8.625" style="386" hidden="1"/>
    <col min="1630" max="1635" width="14.875" style="386" hidden="1"/>
    <col min="1636" max="1637" width="15.875" style="386" hidden="1"/>
    <col min="1638" max="1643" width="16.125" style="386" hidden="1"/>
    <col min="1644" max="1644" width="6.125" style="386" hidden="1"/>
    <col min="1645" max="1645" width="3" style="386" hidden="1"/>
    <col min="1646" max="1885" width="8.625" style="386" hidden="1"/>
    <col min="1886" max="1891" width="14.875" style="386" hidden="1"/>
    <col min="1892" max="1893" width="15.875" style="386" hidden="1"/>
    <col min="1894" max="1899" width="16.125" style="386" hidden="1"/>
    <col min="1900" max="1900" width="6.125" style="386" hidden="1"/>
    <col min="1901" max="1901" width="3" style="386" hidden="1"/>
    <col min="1902" max="2141" width="8.625" style="386" hidden="1"/>
    <col min="2142" max="2147" width="14.875" style="386" hidden="1"/>
    <col min="2148" max="2149" width="15.875" style="386" hidden="1"/>
    <col min="2150" max="2155" width="16.125" style="386" hidden="1"/>
    <col min="2156" max="2156" width="6.125" style="386" hidden="1"/>
    <col min="2157" max="2157" width="3" style="386" hidden="1"/>
    <col min="2158" max="2397" width="8.625" style="386" hidden="1"/>
    <col min="2398" max="2403" width="14.875" style="386" hidden="1"/>
    <col min="2404" max="2405" width="15.875" style="386" hidden="1"/>
    <col min="2406" max="2411" width="16.125" style="386" hidden="1"/>
    <col min="2412" max="2412" width="6.125" style="386" hidden="1"/>
    <col min="2413" max="2413" width="3" style="386" hidden="1"/>
    <col min="2414" max="2653" width="8.625" style="386" hidden="1"/>
    <col min="2654" max="2659" width="14.875" style="386" hidden="1"/>
    <col min="2660" max="2661" width="15.875" style="386" hidden="1"/>
    <col min="2662" max="2667" width="16.125" style="386" hidden="1"/>
    <col min="2668" max="2668" width="6.125" style="386" hidden="1"/>
    <col min="2669" max="2669" width="3" style="386" hidden="1"/>
    <col min="2670" max="2909" width="8.625" style="386" hidden="1"/>
    <col min="2910" max="2915" width="14.875" style="386" hidden="1"/>
    <col min="2916" max="2917" width="15.875" style="386" hidden="1"/>
    <col min="2918" max="2923" width="16.125" style="386" hidden="1"/>
    <col min="2924" max="2924" width="6.125" style="386" hidden="1"/>
    <col min="2925" max="2925" width="3" style="386" hidden="1"/>
    <col min="2926" max="3165" width="8.625" style="386" hidden="1"/>
    <col min="3166" max="3171" width="14.875" style="386" hidden="1"/>
    <col min="3172" max="3173" width="15.875" style="386" hidden="1"/>
    <col min="3174" max="3179" width="16.125" style="386" hidden="1"/>
    <col min="3180" max="3180" width="6.125" style="386" hidden="1"/>
    <col min="3181" max="3181" width="3" style="386" hidden="1"/>
    <col min="3182" max="3421" width="8.625" style="386" hidden="1"/>
    <col min="3422" max="3427" width="14.875" style="386" hidden="1"/>
    <col min="3428" max="3429" width="15.875" style="386" hidden="1"/>
    <col min="3430" max="3435" width="16.125" style="386" hidden="1"/>
    <col min="3436" max="3436" width="6.125" style="386" hidden="1"/>
    <col min="3437" max="3437" width="3" style="386" hidden="1"/>
    <col min="3438" max="3677" width="8.625" style="386" hidden="1"/>
    <col min="3678" max="3683" width="14.875" style="386" hidden="1"/>
    <col min="3684" max="3685" width="15.875" style="386" hidden="1"/>
    <col min="3686" max="3691" width="16.125" style="386" hidden="1"/>
    <col min="3692" max="3692" width="6.125" style="386" hidden="1"/>
    <col min="3693" max="3693" width="3" style="386" hidden="1"/>
    <col min="3694" max="3933" width="8.625" style="386" hidden="1"/>
    <col min="3934" max="3939" width="14.875" style="386" hidden="1"/>
    <col min="3940" max="3941" width="15.875" style="386" hidden="1"/>
    <col min="3942" max="3947" width="16.125" style="386" hidden="1"/>
    <col min="3948" max="3948" width="6.125" style="386" hidden="1"/>
    <col min="3949" max="3949" width="3" style="386" hidden="1"/>
    <col min="3950" max="4189" width="8.625" style="386" hidden="1"/>
    <col min="4190" max="4195" width="14.875" style="386" hidden="1"/>
    <col min="4196" max="4197" width="15.875" style="386" hidden="1"/>
    <col min="4198" max="4203" width="16.125" style="386" hidden="1"/>
    <col min="4204" max="4204" width="6.125" style="386" hidden="1"/>
    <col min="4205" max="4205" width="3" style="386" hidden="1"/>
    <col min="4206" max="4445" width="8.625" style="386" hidden="1"/>
    <col min="4446" max="4451" width="14.875" style="386" hidden="1"/>
    <col min="4452" max="4453" width="15.875" style="386" hidden="1"/>
    <col min="4454" max="4459" width="16.125" style="386" hidden="1"/>
    <col min="4460" max="4460" width="6.125" style="386" hidden="1"/>
    <col min="4461" max="4461" width="3" style="386" hidden="1"/>
    <col min="4462" max="4701" width="8.625" style="386" hidden="1"/>
    <col min="4702" max="4707" width="14.875" style="386" hidden="1"/>
    <col min="4708" max="4709" width="15.875" style="386" hidden="1"/>
    <col min="4710" max="4715" width="16.125" style="386" hidden="1"/>
    <col min="4716" max="4716" width="6.125" style="386" hidden="1"/>
    <col min="4717" max="4717" width="3" style="386" hidden="1"/>
    <col min="4718" max="4957" width="8.625" style="386" hidden="1"/>
    <col min="4958" max="4963" width="14.875" style="386" hidden="1"/>
    <col min="4964" max="4965" width="15.875" style="386" hidden="1"/>
    <col min="4966" max="4971" width="16.125" style="386" hidden="1"/>
    <col min="4972" max="4972" width="6.125" style="386" hidden="1"/>
    <col min="4973" max="4973" width="3" style="386" hidden="1"/>
    <col min="4974" max="5213" width="8.625" style="386" hidden="1"/>
    <col min="5214" max="5219" width="14.875" style="386" hidden="1"/>
    <col min="5220" max="5221" width="15.875" style="386" hidden="1"/>
    <col min="5222" max="5227" width="16.125" style="386" hidden="1"/>
    <col min="5228" max="5228" width="6.125" style="386" hidden="1"/>
    <col min="5229" max="5229" width="3" style="386" hidden="1"/>
    <col min="5230" max="5469" width="8.625" style="386" hidden="1"/>
    <col min="5470" max="5475" width="14.875" style="386" hidden="1"/>
    <col min="5476" max="5477" width="15.875" style="386" hidden="1"/>
    <col min="5478" max="5483" width="16.125" style="386" hidden="1"/>
    <col min="5484" max="5484" width="6.125" style="386" hidden="1"/>
    <col min="5485" max="5485" width="3" style="386" hidden="1"/>
    <col min="5486" max="5725" width="8.625" style="386" hidden="1"/>
    <col min="5726" max="5731" width="14.875" style="386" hidden="1"/>
    <col min="5732" max="5733" width="15.875" style="386" hidden="1"/>
    <col min="5734" max="5739" width="16.125" style="386" hidden="1"/>
    <col min="5740" max="5740" width="6.125" style="386" hidden="1"/>
    <col min="5741" max="5741" width="3" style="386" hidden="1"/>
    <col min="5742" max="5981" width="8.625" style="386" hidden="1"/>
    <col min="5982" max="5987" width="14.875" style="386" hidden="1"/>
    <col min="5988" max="5989" width="15.875" style="386" hidden="1"/>
    <col min="5990" max="5995" width="16.125" style="386" hidden="1"/>
    <col min="5996" max="5996" width="6.125" style="386" hidden="1"/>
    <col min="5997" max="5997" width="3" style="386" hidden="1"/>
    <col min="5998" max="6237" width="8.625" style="386" hidden="1"/>
    <col min="6238" max="6243" width="14.875" style="386" hidden="1"/>
    <col min="6244" max="6245" width="15.875" style="386" hidden="1"/>
    <col min="6246" max="6251" width="16.125" style="386" hidden="1"/>
    <col min="6252" max="6252" width="6.125" style="386" hidden="1"/>
    <col min="6253" max="6253" width="3" style="386" hidden="1"/>
    <col min="6254" max="6493" width="8.625" style="386" hidden="1"/>
    <col min="6494" max="6499" width="14.875" style="386" hidden="1"/>
    <col min="6500" max="6501" width="15.875" style="386" hidden="1"/>
    <col min="6502" max="6507" width="16.125" style="386" hidden="1"/>
    <col min="6508" max="6508" width="6.125" style="386" hidden="1"/>
    <col min="6509" max="6509" width="3" style="386" hidden="1"/>
    <col min="6510" max="6749" width="8.625" style="386" hidden="1"/>
    <col min="6750" max="6755" width="14.875" style="386" hidden="1"/>
    <col min="6756" max="6757" width="15.875" style="386" hidden="1"/>
    <col min="6758" max="6763" width="16.125" style="386" hidden="1"/>
    <col min="6764" max="6764" width="6.125" style="386" hidden="1"/>
    <col min="6765" max="6765" width="3" style="386" hidden="1"/>
    <col min="6766" max="7005" width="8.625" style="386" hidden="1"/>
    <col min="7006" max="7011" width="14.875" style="386" hidden="1"/>
    <col min="7012" max="7013" width="15.875" style="386" hidden="1"/>
    <col min="7014" max="7019" width="16.125" style="386" hidden="1"/>
    <col min="7020" max="7020" width="6.125" style="386" hidden="1"/>
    <col min="7021" max="7021" width="3" style="386" hidden="1"/>
    <col min="7022" max="7261" width="8.625" style="386" hidden="1"/>
    <col min="7262" max="7267" width="14.875" style="386" hidden="1"/>
    <col min="7268" max="7269" width="15.875" style="386" hidden="1"/>
    <col min="7270" max="7275" width="16.125" style="386" hidden="1"/>
    <col min="7276" max="7276" width="6.125" style="386" hidden="1"/>
    <col min="7277" max="7277" width="3" style="386" hidden="1"/>
    <col min="7278" max="7517" width="8.625" style="386" hidden="1"/>
    <col min="7518" max="7523" width="14.875" style="386" hidden="1"/>
    <col min="7524" max="7525" width="15.875" style="386" hidden="1"/>
    <col min="7526" max="7531" width="16.125" style="386" hidden="1"/>
    <col min="7532" max="7532" width="6.125" style="386" hidden="1"/>
    <col min="7533" max="7533" width="3" style="386" hidden="1"/>
    <col min="7534" max="7773" width="8.625" style="386" hidden="1"/>
    <col min="7774" max="7779" width="14.875" style="386" hidden="1"/>
    <col min="7780" max="7781" width="15.875" style="386" hidden="1"/>
    <col min="7782" max="7787" width="16.125" style="386" hidden="1"/>
    <col min="7788" max="7788" width="6.125" style="386" hidden="1"/>
    <col min="7789" max="7789" width="3" style="386" hidden="1"/>
    <col min="7790" max="8029" width="8.625" style="386" hidden="1"/>
    <col min="8030" max="8035" width="14.875" style="386" hidden="1"/>
    <col min="8036" max="8037" width="15.875" style="386" hidden="1"/>
    <col min="8038" max="8043" width="16.125" style="386" hidden="1"/>
    <col min="8044" max="8044" width="6.125" style="386" hidden="1"/>
    <col min="8045" max="8045" width="3" style="386" hidden="1"/>
    <col min="8046" max="8285" width="8.625" style="386" hidden="1"/>
    <col min="8286" max="8291" width="14.875" style="386" hidden="1"/>
    <col min="8292" max="8293" width="15.875" style="386" hidden="1"/>
    <col min="8294" max="8299" width="16.125" style="386" hidden="1"/>
    <col min="8300" max="8300" width="6.125" style="386" hidden="1"/>
    <col min="8301" max="8301" width="3" style="386" hidden="1"/>
    <col min="8302" max="8541" width="8.625" style="386" hidden="1"/>
    <col min="8542" max="8547" width="14.875" style="386" hidden="1"/>
    <col min="8548" max="8549" width="15.875" style="386" hidden="1"/>
    <col min="8550" max="8555" width="16.125" style="386" hidden="1"/>
    <col min="8556" max="8556" width="6.125" style="386" hidden="1"/>
    <col min="8557" max="8557" width="3" style="386" hidden="1"/>
    <col min="8558" max="8797" width="8.625" style="386" hidden="1"/>
    <col min="8798" max="8803" width="14.875" style="386" hidden="1"/>
    <col min="8804" max="8805" width="15.875" style="386" hidden="1"/>
    <col min="8806" max="8811" width="16.125" style="386" hidden="1"/>
    <col min="8812" max="8812" width="6.125" style="386" hidden="1"/>
    <col min="8813" max="8813" width="3" style="386" hidden="1"/>
    <col min="8814" max="9053" width="8.625" style="386" hidden="1"/>
    <col min="9054" max="9059" width="14.875" style="386" hidden="1"/>
    <col min="9060" max="9061" width="15.875" style="386" hidden="1"/>
    <col min="9062" max="9067" width="16.125" style="386" hidden="1"/>
    <col min="9068" max="9068" width="6.125" style="386" hidden="1"/>
    <col min="9069" max="9069" width="3" style="386" hidden="1"/>
    <col min="9070" max="9309" width="8.625" style="386" hidden="1"/>
    <col min="9310" max="9315" width="14.875" style="386" hidden="1"/>
    <col min="9316" max="9317" width="15.875" style="386" hidden="1"/>
    <col min="9318" max="9323" width="16.125" style="386" hidden="1"/>
    <col min="9324" max="9324" width="6.125" style="386" hidden="1"/>
    <col min="9325" max="9325" width="3" style="386" hidden="1"/>
    <col min="9326" max="9565" width="8.625" style="386" hidden="1"/>
    <col min="9566" max="9571" width="14.875" style="386" hidden="1"/>
    <col min="9572" max="9573" width="15.875" style="386" hidden="1"/>
    <col min="9574" max="9579" width="16.125" style="386" hidden="1"/>
    <col min="9580" max="9580" width="6.125" style="386" hidden="1"/>
    <col min="9581" max="9581" width="3" style="386" hidden="1"/>
    <col min="9582" max="9821" width="8.625" style="386" hidden="1"/>
    <col min="9822" max="9827" width="14.875" style="386" hidden="1"/>
    <col min="9828" max="9829" width="15.875" style="386" hidden="1"/>
    <col min="9830" max="9835" width="16.125" style="386" hidden="1"/>
    <col min="9836" max="9836" width="6.125" style="386" hidden="1"/>
    <col min="9837" max="9837" width="3" style="386" hidden="1"/>
    <col min="9838" max="10077" width="8.625" style="386" hidden="1"/>
    <col min="10078" max="10083" width="14.875" style="386" hidden="1"/>
    <col min="10084" max="10085" width="15.875" style="386" hidden="1"/>
    <col min="10086" max="10091" width="16.125" style="386" hidden="1"/>
    <col min="10092" max="10092" width="6.125" style="386" hidden="1"/>
    <col min="10093" max="10093" width="3" style="386" hidden="1"/>
    <col min="10094" max="10333" width="8.625" style="386" hidden="1"/>
    <col min="10334" max="10339" width="14.875" style="386" hidden="1"/>
    <col min="10340" max="10341" width="15.875" style="386" hidden="1"/>
    <col min="10342" max="10347" width="16.125" style="386" hidden="1"/>
    <col min="10348" max="10348" width="6.125" style="386" hidden="1"/>
    <col min="10349" max="10349" width="3" style="386" hidden="1"/>
    <col min="10350" max="10589" width="8.625" style="386" hidden="1"/>
    <col min="10590" max="10595" width="14.875" style="386" hidden="1"/>
    <col min="10596" max="10597" width="15.875" style="386" hidden="1"/>
    <col min="10598" max="10603" width="16.125" style="386" hidden="1"/>
    <col min="10604" max="10604" width="6.125" style="386" hidden="1"/>
    <col min="10605" max="10605" width="3" style="386" hidden="1"/>
    <col min="10606" max="10845" width="8.625" style="386" hidden="1"/>
    <col min="10846" max="10851" width="14.875" style="386" hidden="1"/>
    <col min="10852" max="10853" width="15.875" style="386" hidden="1"/>
    <col min="10854" max="10859" width="16.125" style="386" hidden="1"/>
    <col min="10860" max="10860" width="6.125" style="386" hidden="1"/>
    <col min="10861" max="10861" width="3" style="386" hidden="1"/>
    <col min="10862" max="11101" width="8.625" style="386" hidden="1"/>
    <col min="11102" max="11107" width="14.875" style="386" hidden="1"/>
    <col min="11108" max="11109" width="15.875" style="386" hidden="1"/>
    <col min="11110" max="11115" width="16.125" style="386" hidden="1"/>
    <col min="11116" max="11116" width="6.125" style="386" hidden="1"/>
    <col min="11117" max="11117" width="3" style="386" hidden="1"/>
    <col min="11118" max="11357" width="8.625" style="386" hidden="1"/>
    <col min="11358" max="11363" width="14.875" style="386" hidden="1"/>
    <col min="11364" max="11365" width="15.875" style="386" hidden="1"/>
    <col min="11366" max="11371" width="16.125" style="386" hidden="1"/>
    <col min="11372" max="11372" width="6.125" style="386" hidden="1"/>
    <col min="11373" max="11373" width="3" style="386" hidden="1"/>
    <col min="11374" max="11613" width="8.625" style="386" hidden="1"/>
    <col min="11614" max="11619" width="14.875" style="386" hidden="1"/>
    <col min="11620" max="11621" width="15.875" style="386" hidden="1"/>
    <col min="11622" max="11627" width="16.125" style="386" hidden="1"/>
    <col min="11628" max="11628" width="6.125" style="386" hidden="1"/>
    <col min="11629" max="11629" width="3" style="386" hidden="1"/>
    <col min="11630" max="11869" width="8.625" style="386" hidden="1"/>
    <col min="11870" max="11875" width="14.875" style="386" hidden="1"/>
    <col min="11876" max="11877" width="15.875" style="386" hidden="1"/>
    <col min="11878" max="11883" width="16.125" style="386" hidden="1"/>
    <col min="11884" max="11884" width="6.125" style="386" hidden="1"/>
    <col min="11885" max="11885" width="3" style="386" hidden="1"/>
    <col min="11886" max="12125" width="8.625" style="386" hidden="1"/>
    <col min="12126" max="12131" width="14.875" style="386" hidden="1"/>
    <col min="12132" max="12133" width="15.875" style="386" hidden="1"/>
    <col min="12134" max="12139" width="16.125" style="386" hidden="1"/>
    <col min="12140" max="12140" width="6.125" style="386" hidden="1"/>
    <col min="12141" max="12141" width="3" style="386" hidden="1"/>
    <col min="12142" max="12381" width="8.625" style="386" hidden="1"/>
    <col min="12382" max="12387" width="14.875" style="386" hidden="1"/>
    <col min="12388" max="12389" width="15.875" style="386" hidden="1"/>
    <col min="12390" max="12395" width="16.125" style="386" hidden="1"/>
    <col min="12396" max="12396" width="6.125" style="386" hidden="1"/>
    <col min="12397" max="12397" width="3" style="386" hidden="1"/>
    <col min="12398" max="12637" width="8.625" style="386" hidden="1"/>
    <col min="12638" max="12643" width="14.875" style="386" hidden="1"/>
    <col min="12644" max="12645" width="15.875" style="386" hidden="1"/>
    <col min="12646" max="12651" width="16.125" style="386" hidden="1"/>
    <col min="12652" max="12652" width="6.125" style="386" hidden="1"/>
    <col min="12653" max="12653" width="3" style="386" hidden="1"/>
    <col min="12654" max="12893" width="8.625" style="386" hidden="1"/>
    <col min="12894" max="12899" width="14.875" style="386" hidden="1"/>
    <col min="12900" max="12901" width="15.875" style="386" hidden="1"/>
    <col min="12902" max="12907" width="16.125" style="386" hidden="1"/>
    <col min="12908" max="12908" width="6.125" style="386" hidden="1"/>
    <col min="12909" max="12909" width="3" style="386" hidden="1"/>
    <col min="12910" max="13149" width="8.625" style="386" hidden="1"/>
    <col min="13150" max="13155" width="14.875" style="386" hidden="1"/>
    <col min="13156" max="13157" width="15.875" style="386" hidden="1"/>
    <col min="13158" max="13163" width="16.125" style="386" hidden="1"/>
    <col min="13164" max="13164" width="6.125" style="386" hidden="1"/>
    <col min="13165" max="13165" width="3" style="386" hidden="1"/>
    <col min="13166" max="13405" width="8.625" style="386" hidden="1"/>
    <col min="13406" max="13411" width="14.875" style="386" hidden="1"/>
    <col min="13412" max="13413" width="15.875" style="386" hidden="1"/>
    <col min="13414" max="13419" width="16.125" style="386" hidden="1"/>
    <col min="13420" max="13420" width="6.125" style="386" hidden="1"/>
    <col min="13421" max="13421" width="3" style="386" hidden="1"/>
    <col min="13422" max="13661" width="8.625" style="386" hidden="1"/>
    <col min="13662" max="13667" width="14.875" style="386" hidden="1"/>
    <col min="13668" max="13669" width="15.875" style="386" hidden="1"/>
    <col min="13670" max="13675" width="16.125" style="386" hidden="1"/>
    <col min="13676" max="13676" width="6.125" style="386" hidden="1"/>
    <col min="13677" max="13677" width="3" style="386" hidden="1"/>
    <col min="13678" max="13917" width="8.625" style="386" hidden="1"/>
    <col min="13918" max="13923" width="14.875" style="386" hidden="1"/>
    <col min="13924" max="13925" width="15.875" style="386" hidden="1"/>
    <col min="13926" max="13931" width="16.125" style="386" hidden="1"/>
    <col min="13932" max="13932" width="6.125" style="386" hidden="1"/>
    <col min="13933" max="13933" width="3" style="386" hidden="1"/>
    <col min="13934" max="14173" width="8.625" style="386" hidden="1"/>
    <col min="14174" max="14179" width="14.875" style="386" hidden="1"/>
    <col min="14180" max="14181" width="15.875" style="386" hidden="1"/>
    <col min="14182" max="14187" width="16.125" style="386" hidden="1"/>
    <col min="14188" max="14188" width="6.125" style="386" hidden="1"/>
    <col min="14189" max="14189" width="3" style="386" hidden="1"/>
    <col min="14190" max="14429" width="8.625" style="386" hidden="1"/>
    <col min="14430" max="14435" width="14.875" style="386" hidden="1"/>
    <col min="14436" max="14437" width="15.875" style="386" hidden="1"/>
    <col min="14438" max="14443" width="16.125" style="386" hidden="1"/>
    <col min="14444" max="14444" width="6.125" style="386" hidden="1"/>
    <col min="14445" max="14445" width="3" style="386" hidden="1"/>
    <col min="14446" max="14685" width="8.625" style="386" hidden="1"/>
    <col min="14686" max="14691" width="14.875" style="386" hidden="1"/>
    <col min="14692" max="14693" width="15.875" style="386" hidden="1"/>
    <col min="14694" max="14699" width="16.125" style="386" hidden="1"/>
    <col min="14700" max="14700" width="6.125" style="386" hidden="1"/>
    <col min="14701" max="14701" width="3" style="386" hidden="1"/>
    <col min="14702" max="14941" width="8.625" style="386" hidden="1"/>
    <col min="14942" max="14947" width="14.875" style="386" hidden="1"/>
    <col min="14948" max="14949" width="15.875" style="386" hidden="1"/>
    <col min="14950" max="14955" width="16.125" style="386" hidden="1"/>
    <col min="14956" max="14956" width="6.125" style="386" hidden="1"/>
    <col min="14957" max="14957" width="3" style="386" hidden="1"/>
    <col min="14958" max="15197" width="8.625" style="386" hidden="1"/>
    <col min="15198" max="15203" width="14.875" style="386" hidden="1"/>
    <col min="15204" max="15205" width="15.875" style="386" hidden="1"/>
    <col min="15206" max="15211" width="16.125" style="386" hidden="1"/>
    <col min="15212" max="15212" width="6.125" style="386" hidden="1"/>
    <col min="15213" max="15213" width="3" style="386" hidden="1"/>
    <col min="15214" max="15453" width="8.625" style="386" hidden="1"/>
    <col min="15454" max="15459" width="14.875" style="386" hidden="1"/>
    <col min="15460" max="15461" width="15.875" style="386" hidden="1"/>
    <col min="15462" max="15467" width="16.125" style="386" hidden="1"/>
    <col min="15468" max="15468" width="6.125" style="386" hidden="1"/>
    <col min="15469" max="15469" width="3" style="386" hidden="1"/>
    <col min="15470" max="15709" width="8.625" style="386" hidden="1"/>
    <col min="15710" max="15715" width="14.875" style="386" hidden="1"/>
    <col min="15716" max="15717" width="15.875" style="386" hidden="1"/>
    <col min="15718" max="15723" width="16.125" style="386" hidden="1"/>
    <col min="15724" max="15724" width="6.125" style="386" hidden="1"/>
    <col min="15725" max="15725" width="3" style="386" hidden="1"/>
    <col min="15726" max="15965" width="8.625" style="386" hidden="1"/>
    <col min="15966" max="15971" width="14.875" style="386" hidden="1"/>
    <col min="15972" max="15973" width="15.875" style="386" hidden="1"/>
    <col min="15974" max="15979" width="16.125" style="386" hidden="1"/>
    <col min="15980" max="15980" width="6.125" style="386" hidden="1"/>
    <col min="15981" max="15981" width="3" style="386" hidden="1"/>
    <col min="15982" max="16221" width="8.625" style="386" hidden="1"/>
    <col min="16222" max="16227" width="14.875" style="386" hidden="1"/>
    <col min="16228" max="16229" width="15.875" style="386" hidden="1"/>
    <col min="16230" max="16235" width="16.125" style="386" hidden="1"/>
    <col min="16236" max="16236" width="6.125" style="386" hidden="1"/>
    <col min="16237" max="16237" width="3" style="386" hidden="1"/>
    <col min="16238" max="16384" width="8.625" style="386" hidden="1"/>
  </cols>
  <sheetData>
    <row r="1" spans="1:143" ht="42.75" customHeight="1" x14ac:dyDescent="0.15">
      <c r="A1" s="423"/>
      <c r="B1" s="422"/>
      <c r="DD1" s="386"/>
      <c r="DE1" s="386"/>
    </row>
    <row r="2" spans="1:143" ht="25.5" customHeight="1" x14ac:dyDescent="0.15">
      <c r="A2" s="421"/>
      <c r="C2" s="421"/>
      <c r="O2" s="421"/>
      <c r="P2" s="421"/>
      <c r="Q2" s="421"/>
      <c r="R2" s="421"/>
      <c r="S2" s="421"/>
      <c r="T2" s="421"/>
      <c r="U2" s="421"/>
      <c r="V2" s="421"/>
      <c r="W2" s="421"/>
      <c r="X2" s="421"/>
      <c r="Y2" s="421"/>
      <c r="Z2" s="421"/>
      <c r="AA2" s="421"/>
      <c r="AB2" s="421"/>
      <c r="AC2" s="421"/>
      <c r="AD2" s="421"/>
      <c r="AE2" s="421"/>
      <c r="AF2" s="421"/>
      <c r="AG2" s="421"/>
      <c r="AH2" s="421"/>
      <c r="AI2" s="421"/>
      <c r="AU2" s="421"/>
      <c r="BG2" s="421"/>
      <c r="BS2" s="421"/>
      <c r="CE2" s="421"/>
      <c r="CQ2" s="421"/>
      <c r="DD2" s="386"/>
      <c r="DE2" s="386"/>
    </row>
    <row r="3" spans="1:143" ht="25.5" customHeight="1" x14ac:dyDescent="0.15">
      <c r="A3" s="421"/>
      <c r="C3" s="421"/>
      <c r="O3" s="421"/>
      <c r="P3" s="421"/>
      <c r="Q3" s="421"/>
      <c r="R3" s="421"/>
      <c r="S3" s="421"/>
      <c r="T3" s="421"/>
      <c r="U3" s="421"/>
      <c r="V3" s="421"/>
      <c r="W3" s="421"/>
      <c r="X3" s="421"/>
      <c r="Y3" s="421"/>
      <c r="Z3" s="421"/>
      <c r="AA3" s="421"/>
      <c r="AB3" s="421"/>
      <c r="AC3" s="421"/>
      <c r="AD3" s="421"/>
      <c r="AE3" s="421"/>
      <c r="AF3" s="421"/>
      <c r="AG3" s="421"/>
      <c r="AH3" s="421"/>
      <c r="AI3" s="421"/>
      <c r="AU3" s="421"/>
      <c r="BG3" s="421"/>
      <c r="BS3" s="421"/>
      <c r="CE3" s="421"/>
      <c r="CQ3" s="421"/>
      <c r="DD3" s="386"/>
      <c r="DE3" s="386"/>
    </row>
    <row r="4" spans="1:143" s="291" customFormat="1" ht="13.5" x14ac:dyDescent="0.15">
      <c r="A4" s="421"/>
      <c r="B4" s="421"/>
      <c r="C4" s="421"/>
      <c r="D4" s="421"/>
      <c r="E4" s="421"/>
      <c r="F4" s="421"/>
      <c r="G4" s="421"/>
      <c r="H4" s="421"/>
      <c r="I4" s="421"/>
      <c r="J4" s="421"/>
      <c r="K4" s="421"/>
      <c r="L4" s="421"/>
      <c r="M4" s="421"/>
      <c r="N4" s="421"/>
      <c r="O4" s="421"/>
      <c r="P4" s="421"/>
      <c r="Q4" s="421"/>
      <c r="R4" s="421"/>
      <c r="S4" s="421"/>
      <c r="T4" s="421"/>
      <c r="U4" s="421"/>
      <c r="V4" s="421"/>
      <c r="W4" s="421"/>
      <c r="X4" s="421"/>
      <c r="Y4" s="421"/>
      <c r="Z4" s="421"/>
      <c r="AA4" s="421"/>
      <c r="AB4" s="421"/>
      <c r="AC4" s="421"/>
      <c r="AD4" s="421"/>
      <c r="AE4" s="421"/>
      <c r="AF4" s="421"/>
      <c r="AG4" s="421"/>
      <c r="AH4" s="421"/>
      <c r="AI4" s="421"/>
      <c r="AJ4" s="421"/>
      <c r="AK4" s="421"/>
      <c r="AL4" s="421"/>
      <c r="AM4" s="421"/>
      <c r="AN4" s="421"/>
      <c r="AO4" s="421"/>
      <c r="AP4" s="421"/>
      <c r="AQ4" s="421"/>
      <c r="AR4" s="421"/>
      <c r="AS4" s="421"/>
      <c r="AT4" s="421"/>
      <c r="AU4" s="421"/>
      <c r="AV4" s="421"/>
      <c r="AW4" s="421"/>
      <c r="AX4" s="421"/>
      <c r="AY4" s="421"/>
      <c r="AZ4" s="421"/>
      <c r="BA4" s="421"/>
      <c r="BB4" s="421"/>
      <c r="BC4" s="421"/>
      <c r="BD4" s="421"/>
      <c r="BE4" s="421"/>
      <c r="BF4" s="421"/>
      <c r="BG4" s="421"/>
      <c r="BH4" s="421"/>
      <c r="BI4" s="421"/>
      <c r="BJ4" s="421"/>
      <c r="BK4" s="421"/>
      <c r="BL4" s="421"/>
      <c r="BM4" s="421"/>
      <c r="BN4" s="421"/>
      <c r="BO4" s="421"/>
      <c r="BP4" s="421"/>
      <c r="BQ4" s="421"/>
      <c r="BR4" s="421"/>
      <c r="BS4" s="421"/>
      <c r="BT4" s="421"/>
      <c r="BU4" s="421"/>
      <c r="BV4" s="421"/>
      <c r="BW4" s="421"/>
      <c r="BX4" s="421"/>
      <c r="BY4" s="421"/>
      <c r="BZ4" s="421"/>
      <c r="CA4" s="421"/>
      <c r="CB4" s="421"/>
      <c r="CC4" s="421"/>
      <c r="CD4" s="421"/>
      <c r="CE4" s="421"/>
      <c r="CF4" s="421"/>
      <c r="CG4" s="421"/>
      <c r="CH4" s="421"/>
      <c r="CI4" s="421"/>
      <c r="CJ4" s="421"/>
      <c r="CK4" s="421"/>
      <c r="CL4" s="421"/>
      <c r="CM4" s="421"/>
      <c r="CN4" s="421"/>
      <c r="CO4" s="421"/>
      <c r="CP4" s="421"/>
      <c r="CQ4" s="421"/>
      <c r="CR4" s="421"/>
      <c r="CS4" s="421"/>
      <c r="CT4" s="421"/>
      <c r="CU4" s="421"/>
      <c r="CV4" s="421"/>
      <c r="CW4" s="421"/>
      <c r="CX4" s="421"/>
      <c r="CY4" s="421"/>
      <c r="CZ4" s="421"/>
      <c r="DA4" s="421"/>
      <c r="DB4" s="421"/>
      <c r="DC4" s="421"/>
      <c r="DD4" s="421"/>
      <c r="DE4" s="421"/>
      <c r="DF4" s="292"/>
      <c r="DG4" s="292"/>
      <c r="DH4" s="292"/>
      <c r="DI4" s="292"/>
      <c r="DJ4" s="292"/>
      <c r="DK4" s="292"/>
      <c r="DL4" s="292"/>
      <c r="DM4" s="292"/>
      <c r="DN4" s="292"/>
      <c r="DO4" s="292"/>
      <c r="DP4" s="292"/>
      <c r="DQ4" s="292"/>
      <c r="DR4" s="292"/>
      <c r="DS4" s="292"/>
      <c r="DT4" s="292"/>
      <c r="DU4" s="292"/>
      <c r="DV4" s="292"/>
      <c r="DW4" s="292"/>
    </row>
    <row r="5" spans="1:143" s="291" customFormat="1" ht="13.5" x14ac:dyDescent="0.15">
      <c r="A5" s="421"/>
      <c r="B5" s="421"/>
      <c r="C5" s="421"/>
      <c r="D5" s="421"/>
      <c r="E5" s="421"/>
      <c r="F5" s="421"/>
      <c r="G5" s="421"/>
      <c r="H5" s="421"/>
      <c r="I5" s="421"/>
      <c r="J5" s="421"/>
      <c r="K5" s="421"/>
      <c r="L5" s="421"/>
      <c r="M5" s="421"/>
      <c r="N5" s="421"/>
      <c r="O5" s="421"/>
      <c r="P5" s="421"/>
      <c r="Q5" s="421"/>
      <c r="R5" s="421"/>
      <c r="S5" s="421"/>
      <c r="T5" s="421"/>
      <c r="U5" s="421"/>
      <c r="V5" s="421"/>
      <c r="W5" s="421"/>
      <c r="X5" s="421"/>
      <c r="Y5" s="421"/>
      <c r="Z5" s="421"/>
      <c r="AA5" s="421"/>
      <c r="AB5" s="421"/>
      <c r="AC5" s="421"/>
      <c r="AD5" s="421"/>
      <c r="AE5" s="421"/>
      <c r="AF5" s="421"/>
      <c r="AG5" s="421"/>
      <c r="AH5" s="421"/>
      <c r="AI5" s="421"/>
      <c r="AJ5" s="421"/>
      <c r="AK5" s="421"/>
      <c r="AL5" s="421"/>
      <c r="AM5" s="421"/>
      <c r="AN5" s="421"/>
      <c r="AO5" s="421"/>
      <c r="AP5" s="421"/>
      <c r="AQ5" s="421"/>
      <c r="AR5" s="421"/>
      <c r="AS5" s="421"/>
      <c r="AT5" s="421"/>
      <c r="AU5" s="421"/>
      <c r="AV5" s="421"/>
      <c r="AW5" s="421"/>
      <c r="AX5" s="421"/>
      <c r="AY5" s="421"/>
      <c r="AZ5" s="421"/>
      <c r="BA5" s="421"/>
      <c r="BB5" s="421"/>
      <c r="BC5" s="421"/>
      <c r="BD5" s="421"/>
      <c r="BE5" s="421"/>
      <c r="BF5" s="421"/>
      <c r="BG5" s="421"/>
      <c r="BH5" s="421"/>
      <c r="BI5" s="421"/>
      <c r="BJ5" s="421"/>
      <c r="BK5" s="421"/>
      <c r="BL5" s="421"/>
      <c r="BM5" s="421"/>
      <c r="BN5" s="421"/>
      <c r="BO5" s="421"/>
      <c r="BP5" s="421"/>
      <c r="BQ5" s="421"/>
      <c r="BR5" s="421"/>
      <c r="BS5" s="421"/>
      <c r="BT5" s="421"/>
      <c r="BU5" s="421"/>
      <c r="BV5" s="421"/>
      <c r="BW5" s="421"/>
      <c r="BX5" s="421"/>
      <c r="BY5" s="421"/>
      <c r="BZ5" s="421"/>
      <c r="CA5" s="421"/>
      <c r="CB5" s="421"/>
      <c r="CC5" s="421"/>
      <c r="CD5" s="421"/>
      <c r="CE5" s="421"/>
      <c r="CF5" s="421"/>
      <c r="CG5" s="421"/>
      <c r="CH5" s="421"/>
      <c r="CI5" s="421"/>
      <c r="CJ5" s="421"/>
      <c r="CK5" s="421"/>
      <c r="CL5" s="421"/>
      <c r="CM5" s="421"/>
      <c r="CN5" s="421"/>
      <c r="CO5" s="421"/>
      <c r="CP5" s="421"/>
      <c r="CQ5" s="421"/>
      <c r="CR5" s="421"/>
      <c r="CS5" s="421"/>
      <c r="CT5" s="421"/>
      <c r="CU5" s="421"/>
      <c r="CV5" s="421"/>
      <c r="CW5" s="421"/>
      <c r="CX5" s="421"/>
      <c r="CY5" s="421"/>
      <c r="CZ5" s="421"/>
      <c r="DA5" s="421"/>
      <c r="DB5" s="421"/>
      <c r="DC5" s="421"/>
      <c r="DD5" s="421"/>
      <c r="DE5" s="421"/>
      <c r="DF5" s="292"/>
      <c r="DG5" s="292"/>
      <c r="DH5" s="292"/>
      <c r="DI5" s="292"/>
      <c r="DJ5" s="292"/>
      <c r="DK5" s="292"/>
      <c r="DL5" s="292"/>
      <c r="DM5" s="292"/>
      <c r="DN5" s="292"/>
      <c r="DO5" s="292"/>
      <c r="DP5" s="292"/>
      <c r="DQ5" s="292"/>
      <c r="DR5" s="292"/>
      <c r="DS5" s="292"/>
      <c r="DT5" s="292"/>
      <c r="DU5" s="292"/>
      <c r="DV5" s="292"/>
      <c r="DW5" s="292"/>
    </row>
    <row r="6" spans="1:143" s="291" customFormat="1" ht="13.5" x14ac:dyDescent="0.15">
      <c r="A6" s="421"/>
      <c r="B6" s="421"/>
      <c r="C6" s="421"/>
      <c r="D6" s="421"/>
      <c r="E6" s="421"/>
      <c r="F6" s="421"/>
      <c r="G6" s="421"/>
      <c r="H6" s="421"/>
      <c r="I6" s="421"/>
      <c r="J6" s="421"/>
      <c r="K6" s="421"/>
      <c r="L6" s="421"/>
      <c r="M6" s="421"/>
      <c r="N6" s="421"/>
      <c r="O6" s="421"/>
      <c r="P6" s="421"/>
      <c r="Q6" s="421"/>
      <c r="R6" s="421"/>
      <c r="S6" s="421"/>
      <c r="T6" s="421"/>
      <c r="U6" s="421"/>
      <c r="V6" s="421"/>
      <c r="W6" s="421"/>
      <c r="X6" s="421"/>
      <c r="Y6" s="421"/>
      <c r="Z6" s="421"/>
      <c r="AA6" s="421"/>
      <c r="AB6" s="421"/>
      <c r="AC6" s="421"/>
      <c r="AD6" s="421"/>
      <c r="AE6" s="421"/>
      <c r="AF6" s="421"/>
      <c r="AG6" s="421"/>
      <c r="AH6" s="421"/>
      <c r="AI6" s="421"/>
      <c r="AJ6" s="421"/>
      <c r="AK6" s="421"/>
      <c r="AL6" s="421"/>
      <c r="AM6" s="421"/>
      <c r="AN6" s="421"/>
      <c r="AO6" s="421"/>
      <c r="AP6" s="421"/>
      <c r="AQ6" s="421"/>
      <c r="AR6" s="421"/>
      <c r="AS6" s="421"/>
      <c r="AT6" s="421"/>
      <c r="AU6" s="421"/>
      <c r="AV6" s="421"/>
      <c r="AW6" s="421"/>
      <c r="AX6" s="421"/>
      <c r="AY6" s="421"/>
      <c r="AZ6" s="421"/>
      <c r="BA6" s="421"/>
      <c r="BB6" s="421"/>
      <c r="BC6" s="421"/>
      <c r="BD6" s="421"/>
      <c r="BE6" s="421"/>
      <c r="BF6" s="421"/>
      <c r="BG6" s="421"/>
      <c r="BH6" s="421"/>
      <c r="BI6" s="421"/>
      <c r="BJ6" s="421"/>
      <c r="BK6" s="421"/>
      <c r="BL6" s="421"/>
      <c r="BM6" s="421"/>
      <c r="BN6" s="421"/>
      <c r="BO6" s="421"/>
      <c r="BP6" s="421"/>
      <c r="BQ6" s="421"/>
      <c r="BR6" s="421"/>
      <c r="BS6" s="421"/>
      <c r="BT6" s="421"/>
      <c r="BU6" s="421"/>
      <c r="BV6" s="421"/>
      <c r="BW6" s="421"/>
      <c r="BX6" s="421"/>
      <c r="BY6" s="421"/>
      <c r="BZ6" s="421"/>
      <c r="CA6" s="421"/>
      <c r="CB6" s="421"/>
      <c r="CC6" s="421"/>
      <c r="CD6" s="421"/>
      <c r="CE6" s="421"/>
      <c r="CF6" s="421"/>
      <c r="CG6" s="421"/>
      <c r="CH6" s="421"/>
      <c r="CI6" s="421"/>
      <c r="CJ6" s="421"/>
      <c r="CK6" s="421"/>
      <c r="CL6" s="421"/>
      <c r="CM6" s="421"/>
      <c r="CN6" s="421"/>
      <c r="CO6" s="421"/>
      <c r="CP6" s="421"/>
      <c r="CQ6" s="421"/>
      <c r="CR6" s="421"/>
      <c r="CS6" s="421"/>
      <c r="CT6" s="421"/>
      <c r="CU6" s="421"/>
      <c r="CV6" s="421"/>
      <c r="CW6" s="421"/>
      <c r="CX6" s="421"/>
      <c r="CY6" s="421"/>
      <c r="CZ6" s="421"/>
      <c r="DA6" s="421"/>
      <c r="DB6" s="421"/>
      <c r="DC6" s="421"/>
      <c r="DD6" s="421"/>
      <c r="DE6" s="421"/>
      <c r="DF6" s="292"/>
      <c r="DG6" s="292"/>
      <c r="DH6" s="292"/>
      <c r="DI6" s="292"/>
      <c r="DJ6" s="292"/>
      <c r="DK6" s="292"/>
      <c r="DL6" s="292"/>
      <c r="DM6" s="292"/>
      <c r="DN6" s="292"/>
      <c r="DO6" s="292"/>
      <c r="DP6" s="292"/>
      <c r="DQ6" s="292"/>
      <c r="DR6" s="292"/>
      <c r="DS6" s="292"/>
      <c r="DT6" s="292"/>
      <c r="DU6" s="292"/>
      <c r="DV6" s="292"/>
      <c r="DW6" s="292"/>
    </row>
    <row r="7" spans="1:143" s="291" customFormat="1" ht="13.5" x14ac:dyDescent="0.15">
      <c r="A7" s="421"/>
      <c r="B7" s="421"/>
      <c r="C7" s="421"/>
      <c r="D7" s="421"/>
      <c r="E7" s="421"/>
      <c r="F7" s="421"/>
      <c r="G7" s="421"/>
      <c r="H7" s="421"/>
      <c r="I7" s="421"/>
      <c r="J7" s="421"/>
      <c r="K7" s="421"/>
      <c r="L7" s="421"/>
      <c r="M7" s="421"/>
      <c r="N7" s="421"/>
      <c r="O7" s="421"/>
      <c r="P7" s="421"/>
      <c r="Q7" s="421"/>
      <c r="R7" s="421"/>
      <c r="S7" s="421"/>
      <c r="T7" s="421"/>
      <c r="U7" s="421"/>
      <c r="V7" s="421"/>
      <c r="W7" s="421"/>
      <c r="X7" s="421"/>
      <c r="Y7" s="421"/>
      <c r="Z7" s="421"/>
      <c r="AA7" s="421"/>
      <c r="AB7" s="421"/>
      <c r="AC7" s="421"/>
      <c r="AD7" s="421"/>
      <c r="AE7" s="421"/>
      <c r="AF7" s="421"/>
      <c r="AG7" s="421"/>
      <c r="AH7" s="421"/>
      <c r="AI7" s="421"/>
      <c r="AJ7" s="421"/>
      <c r="AK7" s="421"/>
      <c r="AL7" s="421"/>
      <c r="AM7" s="421"/>
      <c r="AN7" s="421"/>
      <c r="AO7" s="421"/>
      <c r="AP7" s="421"/>
      <c r="AQ7" s="421"/>
      <c r="AR7" s="421"/>
      <c r="AS7" s="421"/>
      <c r="AT7" s="421"/>
      <c r="AU7" s="421"/>
      <c r="AV7" s="421"/>
      <c r="AW7" s="421"/>
      <c r="AX7" s="421"/>
      <c r="AY7" s="421"/>
      <c r="AZ7" s="421"/>
      <c r="BA7" s="421"/>
      <c r="BB7" s="421"/>
      <c r="BC7" s="421"/>
      <c r="BD7" s="421"/>
      <c r="BE7" s="421"/>
      <c r="BF7" s="421"/>
      <c r="BG7" s="421"/>
      <c r="BH7" s="421"/>
      <c r="BI7" s="421"/>
      <c r="BJ7" s="421"/>
      <c r="BK7" s="421"/>
      <c r="BL7" s="421"/>
      <c r="BM7" s="421"/>
      <c r="BN7" s="421"/>
      <c r="BO7" s="421"/>
      <c r="BP7" s="421"/>
      <c r="BQ7" s="421"/>
      <c r="BR7" s="421"/>
      <c r="BS7" s="421"/>
      <c r="BT7" s="421"/>
      <c r="BU7" s="421"/>
      <c r="BV7" s="421"/>
      <c r="BW7" s="421"/>
      <c r="BX7" s="421"/>
      <c r="BY7" s="421"/>
      <c r="BZ7" s="421"/>
      <c r="CA7" s="421"/>
      <c r="CB7" s="421"/>
      <c r="CC7" s="421"/>
      <c r="CD7" s="421"/>
      <c r="CE7" s="421"/>
      <c r="CF7" s="421"/>
      <c r="CG7" s="421"/>
      <c r="CH7" s="421"/>
      <c r="CI7" s="421"/>
      <c r="CJ7" s="421"/>
      <c r="CK7" s="421"/>
      <c r="CL7" s="421"/>
      <c r="CM7" s="421"/>
      <c r="CN7" s="421"/>
      <c r="CO7" s="421"/>
      <c r="CP7" s="421"/>
      <c r="CQ7" s="421"/>
      <c r="CR7" s="421"/>
      <c r="CS7" s="421"/>
      <c r="CT7" s="421"/>
      <c r="CU7" s="421"/>
      <c r="CV7" s="421"/>
      <c r="CW7" s="421"/>
      <c r="CX7" s="421"/>
      <c r="CY7" s="421"/>
      <c r="CZ7" s="421"/>
      <c r="DA7" s="421"/>
      <c r="DB7" s="421"/>
      <c r="DC7" s="421"/>
      <c r="DD7" s="421"/>
      <c r="DE7" s="421"/>
      <c r="DF7" s="292"/>
      <c r="DG7" s="292"/>
      <c r="DH7" s="292"/>
      <c r="DI7" s="292"/>
      <c r="DJ7" s="292"/>
      <c r="DK7" s="292"/>
      <c r="DL7" s="292"/>
      <c r="DM7" s="292"/>
      <c r="DN7" s="292"/>
      <c r="DO7" s="292"/>
      <c r="DP7" s="292"/>
      <c r="DQ7" s="292"/>
      <c r="DR7" s="292"/>
      <c r="DS7" s="292"/>
      <c r="DT7" s="292"/>
      <c r="DU7" s="292"/>
      <c r="DV7" s="292"/>
      <c r="DW7" s="292"/>
    </row>
    <row r="8" spans="1:143" s="291" customFormat="1" ht="13.5" x14ac:dyDescent="0.15">
      <c r="A8" s="421"/>
      <c r="B8" s="421"/>
      <c r="C8" s="421"/>
      <c r="D8" s="421"/>
      <c r="E8" s="421"/>
      <c r="F8" s="421"/>
      <c r="G8" s="421"/>
      <c r="H8" s="421"/>
      <c r="I8" s="421"/>
      <c r="J8" s="421"/>
      <c r="K8" s="421"/>
      <c r="L8" s="421"/>
      <c r="M8" s="421"/>
      <c r="N8" s="421"/>
      <c r="O8" s="421"/>
      <c r="P8" s="421"/>
      <c r="Q8" s="421"/>
      <c r="R8" s="421"/>
      <c r="S8" s="421"/>
      <c r="T8" s="421"/>
      <c r="U8" s="421"/>
      <c r="V8" s="421"/>
      <c r="W8" s="421"/>
      <c r="X8" s="421"/>
      <c r="Y8" s="421"/>
      <c r="Z8" s="421"/>
      <c r="AA8" s="421"/>
      <c r="AB8" s="421"/>
      <c r="AC8" s="421"/>
      <c r="AD8" s="421"/>
      <c r="AE8" s="421"/>
      <c r="AF8" s="421"/>
      <c r="AG8" s="421"/>
      <c r="AH8" s="421"/>
      <c r="AI8" s="421"/>
      <c r="AJ8" s="421"/>
      <c r="AK8" s="421"/>
      <c r="AL8" s="421"/>
      <c r="AM8" s="421"/>
      <c r="AN8" s="421"/>
      <c r="AO8" s="421"/>
      <c r="AP8" s="421"/>
      <c r="AQ8" s="421"/>
      <c r="AR8" s="421"/>
      <c r="AS8" s="421"/>
      <c r="AT8" s="421"/>
      <c r="AU8" s="421"/>
      <c r="AV8" s="421"/>
      <c r="AW8" s="421"/>
      <c r="AX8" s="421"/>
      <c r="AY8" s="421"/>
      <c r="AZ8" s="421"/>
      <c r="BA8" s="421"/>
      <c r="BB8" s="421"/>
      <c r="BC8" s="421"/>
      <c r="BD8" s="421"/>
      <c r="BE8" s="421"/>
      <c r="BF8" s="421"/>
      <c r="BG8" s="421"/>
      <c r="BH8" s="421"/>
      <c r="BI8" s="421"/>
      <c r="BJ8" s="421"/>
      <c r="BK8" s="421"/>
      <c r="BL8" s="421"/>
      <c r="BM8" s="421"/>
      <c r="BN8" s="421"/>
      <c r="BO8" s="421"/>
      <c r="BP8" s="421"/>
      <c r="BQ8" s="421"/>
      <c r="BR8" s="421"/>
      <c r="BS8" s="421"/>
      <c r="BT8" s="421"/>
      <c r="BU8" s="421"/>
      <c r="BV8" s="421"/>
      <c r="BW8" s="421"/>
      <c r="BX8" s="421"/>
      <c r="BY8" s="421"/>
      <c r="BZ8" s="421"/>
      <c r="CA8" s="421"/>
      <c r="CB8" s="421"/>
      <c r="CC8" s="421"/>
      <c r="CD8" s="421"/>
      <c r="CE8" s="421"/>
      <c r="CF8" s="421"/>
      <c r="CG8" s="421"/>
      <c r="CH8" s="421"/>
      <c r="CI8" s="421"/>
      <c r="CJ8" s="421"/>
      <c r="CK8" s="421"/>
      <c r="CL8" s="421"/>
      <c r="CM8" s="421"/>
      <c r="CN8" s="421"/>
      <c r="CO8" s="421"/>
      <c r="CP8" s="421"/>
      <c r="CQ8" s="421"/>
      <c r="CR8" s="421"/>
      <c r="CS8" s="421"/>
      <c r="CT8" s="421"/>
      <c r="CU8" s="421"/>
      <c r="CV8" s="421"/>
      <c r="CW8" s="421"/>
      <c r="CX8" s="421"/>
      <c r="CY8" s="421"/>
      <c r="CZ8" s="421"/>
      <c r="DA8" s="421"/>
      <c r="DB8" s="421"/>
      <c r="DC8" s="421"/>
      <c r="DD8" s="421"/>
      <c r="DE8" s="421"/>
      <c r="DF8" s="292"/>
      <c r="DG8" s="292"/>
      <c r="DH8" s="292"/>
      <c r="DI8" s="292"/>
      <c r="DJ8" s="292"/>
      <c r="DK8" s="292"/>
      <c r="DL8" s="292"/>
      <c r="DM8" s="292"/>
      <c r="DN8" s="292"/>
      <c r="DO8" s="292"/>
      <c r="DP8" s="292"/>
      <c r="DQ8" s="292"/>
      <c r="DR8" s="292"/>
      <c r="DS8" s="292"/>
      <c r="DT8" s="292"/>
      <c r="DU8" s="292"/>
      <c r="DV8" s="292"/>
      <c r="DW8" s="292"/>
    </row>
    <row r="9" spans="1:143" s="291" customFormat="1" ht="13.5" x14ac:dyDescent="0.15">
      <c r="A9" s="421"/>
      <c r="B9" s="421"/>
      <c r="C9" s="421"/>
      <c r="D9" s="421"/>
      <c r="E9" s="421"/>
      <c r="F9" s="421"/>
      <c r="G9" s="421"/>
      <c r="H9" s="421"/>
      <c r="I9" s="421"/>
      <c r="J9" s="421"/>
      <c r="K9" s="421"/>
      <c r="L9" s="421"/>
      <c r="M9" s="421"/>
      <c r="N9" s="421"/>
      <c r="O9" s="421"/>
      <c r="P9" s="421"/>
      <c r="Q9" s="421"/>
      <c r="R9" s="421"/>
      <c r="S9" s="421"/>
      <c r="T9" s="421"/>
      <c r="U9" s="421"/>
      <c r="V9" s="421"/>
      <c r="W9" s="421"/>
      <c r="X9" s="421"/>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1"/>
      <c r="BU9" s="421"/>
      <c r="BV9" s="421"/>
      <c r="BW9" s="421"/>
      <c r="BX9" s="421"/>
      <c r="BY9" s="421"/>
      <c r="BZ9" s="421"/>
      <c r="CA9" s="421"/>
      <c r="CB9" s="421"/>
      <c r="CC9" s="421"/>
      <c r="CD9" s="421"/>
      <c r="CE9" s="421"/>
      <c r="CF9" s="421"/>
      <c r="CG9" s="421"/>
      <c r="CH9" s="421"/>
      <c r="CI9" s="421"/>
      <c r="CJ9" s="421"/>
      <c r="CK9" s="421"/>
      <c r="CL9" s="421"/>
      <c r="CM9" s="421"/>
      <c r="CN9" s="421"/>
      <c r="CO9" s="421"/>
      <c r="CP9" s="421"/>
      <c r="CQ9" s="421"/>
      <c r="CR9" s="421"/>
      <c r="CS9" s="421"/>
      <c r="CT9" s="421"/>
      <c r="CU9" s="421"/>
      <c r="CV9" s="421"/>
      <c r="CW9" s="421"/>
      <c r="CX9" s="421"/>
      <c r="CY9" s="421"/>
      <c r="CZ9" s="421"/>
      <c r="DA9" s="421"/>
      <c r="DB9" s="421"/>
      <c r="DC9" s="421"/>
      <c r="DD9" s="421"/>
      <c r="DE9" s="421"/>
      <c r="DF9" s="292"/>
      <c r="DG9" s="292"/>
      <c r="DH9" s="292"/>
      <c r="DI9" s="292"/>
      <c r="DJ9" s="292"/>
      <c r="DK9" s="292"/>
      <c r="DL9" s="292"/>
      <c r="DM9" s="292"/>
      <c r="DN9" s="292"/>
      <c r="DO9" s="292"/>
      <c r="DP9" s="292"/>
      <c r="DQ9" s="292"/>
      <c r="DR9" s="292"/>
      <c r="DS9" s="292"/>
      <c r="DT9" s="292"/>
      <c r="DU9" s="292"/>
      <c r="DV9" s="292"/>
      <c r="DW9" s="292"/>
    </row>
    <row r="10" spans="1:143" s="291" customFormat="1" ht="13.5" x14ac:dyDescent="0.15">
      <c r="A10" s="421"/>
      <c r="B10" s="421"/>
      <c r="C10" s="421"/>
      <c r="D10" s="421"/>
      <c r="E10" s="421"/>
      <c r="F10" s="421"/>
      <c r="G10" s="421"/>
      <c r="H10" s="421"/>
      <c r="I10" s="421"/>
      <c r="J10" s="421"/>
      <c r="K10" s="421"/>
      <c r="L10" s="421"/>
      <c r="M10" s="421"/>
      <c r="N10" s="421"/>
      <c r="O10" s="421"/>
      <c r="P10" s="421"/>
      <c r="Q10" s="421"/>
      <c r="R10" s="421"/>
      <c r="S10" s="421"/>
      <c r="T10" s="421"/>
      <c r="U10" s="421"/>
      <c r="V10" s="421"/>
      <c r="W10" s="421"/>
      <c r="X10" s="421"/>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1"/>
      <c r="BW10" s="421"/>
      <c r="BX10" s="421"/>
      <c r="BY10" s="421"/>
      <c r="BZ10" s="421"/>
      <c r="CA10" s="421"/>
      <c r="CB10" s="421"/>
      <c r="CC10" s="421"/>
      <c r="CD10" s="421"/>
      <c r="CE10" s="421"/>
      <c r="CF10" s="421"/>
      <c r="CG10" s="421"/>
      <c r="CH10" s="421"/>
      <c r="CI10" s="421"/>
      <c r="CJ10" s="421"/>
      <c r="CK10" s="421"/>
      <c r="CL10" s="421"/>
      <c r="CM10" s="421"/>
      <c r="CN10" s="421"/>
      <c r="CO10" s="421"/>
      <c r="CP10" s="421"/>
      <c r="CQ10" s="421"/>
      <c r="CR10" s="421"/>
      <c r="CS10" s="421"/>
      <c r="CT10" s="421"/>
      <c r="CU10" s="421"/>
      <c r="CV10" s="421"/>
      <c r="CW10" s="421"/>
      <c r="CX10" s="421"/>
      <c r="CY10" s="421"/>
      <c r="CZ10" s="421"/>
      <c r="DA10" s="421"/>
      <c r="DB10" s="421"/>
      <c r="DC10" s="421"/>
      <c r="DD10" s="421"/>
      <c r="DE10" s="421"/>
      <c r="DF10" s="292"/>
      <c r="DG10" s="292"/>
      <c r="DH10" s="292"/>
      <c r="DI10" s="292"/>
      <c r="DJ10" s="292"/>
      <c r="DK10" s="292"/>
      <c r="DL10" s="292"/>
      <c r="DM10" s="292"/>
      <c r="DN10" s="292"/>
      <c r="DO10" s="292"/>
      <c r="DP10" s="292"/>
      <c r="DQ10" s="292"/>
      <c r="DR10" s="292"/>
      <c r="DS10" s="292"/>
      <c r="DT10" s="292"/>
      <c r="DU10" s="292"/>
      <c r="DV10" s="292"/>
      <c r="DW10" s="292"/>
      <c r="EM10" s="291" t="s">
        <v>626</v>
      </c>
    </row>
    <row r="11" spans="1:143" s="291" customFormat="1" ht="13.5" x14ac:dyDescent="0.15">
      <c r="A11" s="421"/>
      <c r="B11" s="421"/>
      <c r="C11" s="421"/>
      <c r="D11" s="421"/>
      <c r="E11" s="421"/>
      <c r="F11" s="421"/>
      <c r="G11" s="421"/>
      <c r="H11" s="421"/>
      <c r="I11" s="421"/>
      <c r="J11" s="421"/>
      <c r="K11" s="421"/>
      <c r="L11" s="421"/>
      <c r="M11" s="421"/>
      <c r="N11" s="421"/>
      <c r="O11" s="421"/>
      <c r="P11" s="421"/>
      <c r="Q11" s="421"/>
      <c r="R11" s="421"/>
      <c r="S11" s="421"/>
      <c r="T11" s="421"/>
      <c r="U11" s="421"/>
      <c r="V11" s="421"/>
      <c r="W11" s="421"/>
      <c r="X11" s="421"/>
      <c r="Y11" s="421"/>
      <c r="Z11" s="421"/>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1"/>
      <c r="BW11" s="421"/>
      <c r="BX11" s="421"/>
      <c r="BY11" s="421"/>
      <c r="BZ11" s="421"/>
      <c r="CA11" s="421"/>
      <c r="CB11" s="421"/>
      <c r="CC11" s="421"/>
      <c r="CD11" s="421"/>
      <c r="CE11" s="421"/>
      <c r="CF11" s="421"/>
      <c r="CG11" s="421"/>
      <c r="CH11" s="421"/>
      <c r="CI11" s="421"/>
      <c r="CJ11" s="421"/>
      <c r="CK11" s="421"/>
      <c r="CL11" s="421"/>
      <c r="CM11" s="421"/>
      <c r="CN11" s="421"/>
      <c r="CO11" s="421"/>
      <c r="CP11" s="421"/>
      <c r="CQ11" s="421"/>
      <c r="CR11" s="421"/>
      <c r="CS11" s="421"/>
      <c r="CT11" s="421"/>
      <c r="CU11" s="421"/>
      <c r="CV11" s="421"/>
      <c r="CW11" s="421"/>
      <c r="CX11" s="421"/>
      <c r="CY11" s="421"/>
      <c r="CZ11" s="421"/>
      <c r="DA11" s="421"/>
      <c r="DB11" s="421"/>
      <c r="DC11" s="421"/>
      <c r="DD11" s="421"/>
      <c r="DE11" s="421"/>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5" x14ac:dyDescent="0.15">
      <c r="A12" s="421"/>
      <c r="B12" s="421"/>
      <c r="C12" s="421"/>
      <c r="D12" s="421"/>
      <c r="E12" s="421"/>
      <c r="F12" s="421"/>
      <c r="G12" s="421"/>
      <c r="H12" s="421"/>
      <c r="I12" s="421"/>
      <c r="J12" s="421"/>
      <c r="K12" s="421"/>
      <c r="L12" s="421"/>
      <c r="M12" s="421"/>
      <c r="N12" s="421"/>
      <c r="O12" s="421"/>
      <c r="P12" s="421"/>
      <c r="Q12" s="421"/>
      <c r="R12" s="421"/>
      <c r="S12" s="421"/>
      <c r="T12" s="421"/>
      <c r="U12" s="421"/>
      <c r="V12" s="421"/>
      <c r="W12" s="421"/>
      <c r="X12" s="421"/>
      <c r="Y12" s="421"/>
      <c r="Z12" s="421"/>
      <c r="AA12" s="421"/>
      <c r="AB12" s="421"/>
      <c r="AC12" s="421"/>
      <c r="AD12" s="421"/>
      <c r="AE12" s="421"/>
      <c r="AF12" s="421"/>
      <c r="AG12" s="421"/>
      <c r="AH12" s="421"/>
      <c r="AI12" s="421"/>
      <c r="AJ12" s="421"/>
      <c r="AK12" s="421"/>
      <c r="AL12" s="421"/>
      <c r="AM12" s="421"/>
      <c r="AN12" s="421"/>
      <c r="AO12" s="421"/>
      <c r="AP12" s="421"/>
      <c r="AQ12" s="421"/>
      <c r="AR12" s="421"/>
      <c r="AS12" s="421"/>
      <c r="AT12" s="421"/>
      <c r="AU12" s="421"/>
      <c r="AV12" s="421"/>
      <c r="AW12" s="421"/>
      <c r="AX12" s="421"/>
      <c r="AY12" s="421"/>
      <c r="AZ12" s="421"/>
      <c r="BA12" s="421"/>
      <c r="BB12" s="421"/>
      <c r="BC12" s="421"/>
      <c r="BD12" s="421"/>
      <c r="BE12" s="421"/>
      <c r="BF12" s="421"/>
      <c r="BG12" s="421"/>
      <c r="BH12" s="421"/>
      <c r="BI12" s="421"/>
      <c r="BJ12" s="421"/>
      <c r="BK12" s="421"/>
      <c r="BL12" s="421"/>
      <c r="BM12" s="421"/>
      <c r="BN12" s="421"/>
      <c r="BO12" s="421"/>
      <c r="BP12" s="421"/>
      <c r="BQ12" s="421"/>
      <c r="BR12" s="421"/>
      <c r="BS12" s="421"/>
      <c r="BT12" s="421"/>
      <c r="BU12" s="421"/>
      <c r="BV12" s="421"/>
      <c r="BW12" s="421"/>
      <c r="BX12" s="421"/>
      <c r="BY12" s="421"/>
      <c r="BZ12" s="421"/>
      <c r="CA12" s="421"/>
      <c r="CB12" s="421"/>
      <c r="CC12" s="421"/>
      <c r="CD12" s="421"/>
      <c r="CE12" s="421"/>
      <c r="CF12" s="421"/>
      <c r="CG12" s="421"/>
      <c r="CH12" s="421"/>
      <c r="CI12" s="421"/>
      <c r="CJ12" s="421"/>
      <c r="CK12" s="421"/>
      <c r="CL12" s="421"/>
      <c r="CM12" s="421"/>
      <c r="CN12" s="421"/>
      <c r="CO12" s="421"/>
      <c r="CP12" s="421"/>
      <c r="CQ12" s="421"/>
      <c r="CR12" s="421"/>
      <c r="CS12" s="421"/>
      <c r="CT12" s="421"/>
      <c r="CU12" s="421"/>
      <c r="CV12" s="421"/>
      <c r="CW12" s="421"/>
      <c r="CX12" s="421"/>
      <c r="CY12" s="421"/>
      <c r="CZ12" s="421"/>
      <c r="DA12" s="421"/>
      <c r="DB12" s="421"/>
      <c r="DC12" s="421"/>
      <c r="DD12" s="421"/>
      <c r="DE12" s="421"/>
      <c r="DF12" s="292"/>
      <c r="DG12" s="292"/>
      <c r="DH12" s="292"/>
      <c r="DI12" s="292"/>
      <c r="DJ12" s="292"/>
      <c r="DK12" s="292"/>
      <c r="DL12" s="292"/>
      <c r="DM12" s="292"/>
      <c r="DN12" s="292"/>
      <c r="DO12" s="292"/>
      <c r="DP12" s="292"/>
      <c r="DQ12" s="292"/>
      <c r="DR12" s="292"/>
      <c r="DS12" s="292"/>
      <c r="DT12" s="292"/>
      <c r="DU12" s="292"/>
      <c r="DV12" s="292"/>
      <c r="DW12" s="292"/>
      <c r="EM12" s="291" t="s">
        <v>626</v>
      </c>
    </row>
    <row r="13" spans="1:143" s="291" customFormat="1" ht="13.5" x14ac:dyDescent="0.15">
      <c r="A13" s="421"/>
      <c r="B13" s="421"/>
      <c r="C13" s="421"/>
      <c r="D13" s="421"/>
      <c r="E13" s="421"/>
      <c r="F13" s="421"/>
      <c r="G13" s="421"/>
      <c r="H13" s="421"/>
      <c r="I13" s="421"/>
      <c r="J13" s="421"/>
      <c r="K13" s="421"/>
      <c r="L13" s="421"/>
      <c r="M13" s="421"/>
      <c r="N13" s="421"/>
      <c r="O13" s="421"/>
      <c r="P13" s="421"/>
      <c r="Q13" s="421"/>
      <c r="R13" s="421"/>
      <c r="S13" s="421"/>
      <c r="T13" s="421"/>
      <c r="U13" s="421"/>
      <c r="V13" s="421"/>
      <c r="W13" s="421"/>
      <c r="X13" s="421"/>
      <c r="Y13" s="421"/>
      <c r="Z13" s="421"/>
      <c r="AA13" s="421"/>
      <c r="AB13" s="421"/>
      <c r="AC13" s="421"/>
      <c r="AD13" s="421"/>
      <c r="AE13" s="421"/>
      <c r="AF13" s="421"/>
      <c r="AG13" s="421"/>
      <c r="AH13" s="421"/>
      <c r="AI13" s="421"/>
      <c r="AJ13" s="421"/>
      <c r="AK13" s="421"/>
      <c r="AL13" s="421"/>
      <c r="AM13" s="421"/>
      <c r="AN13" s="421"/>
      <c r="AO13" s="421"/>
      <c r="AP13" s="421"/>
      <c r="AQ13" s="421"/>
      <c r="AR13" s="421"/>
      <c r="AS13" s="421"/>
      <c r="AT13" s="421"/>
      <c r="AU13" s="421"/>
      <c r="AV13" s="421"/>
      <c r="AW13" s="421"/>
      <c r="AX13" s="421"/>
      <c r="AY13" s="421"/>
      <c r="AZ13" s="421"/>
      <c r="BA13" s="421"/>
      <c r="BB13" s="421"/>
      <c r="BC13" s="421"/>
      <c r="BD13" s="421"/>
      <c r="BE13" s="421"/>
      <c r="BF13" s="421"/>
      <c r="BG13" s="421"/>
      <c r="BH13" s="421"/>
      <c r="BI13" s="421"/>
      <c r="BJ13" s="421"/>
      <c r="BK13" s="421"/>
      <c r="BL13" s="421"/>
      <c r="BM13" s="421"/>
      <c r="BN13" s="421"/>
      <c r="BO13" s="421"/>
      <c r="BP13" s="421"/>
      <c r="BQ13" s="421"/>
      <c r="BR13" s="421"/>
      <c r="BS13" s="421"/>
      <c r="BT13" s="421"/>
      <c r="BU13" s="421"/>
      <c r="BV13" s="421"/>
      <c r="BW13" s="421"/>
      <c r="BX13" s="421"/>
      <c r="BY13" s="421"/>
      <c r="BZ13" s="421"/>
      <c r="CA13" s="421"/>
      <c r="CB13" s="421"/>
      <c r="CC13" s="421"/>
      <c r="CD13" s="421"/>
      <c r="CE13" s="421"/>
      <c r="CF13" s="421"/>
      <c r="CG13" s="421"/>
      <c r="CH13" s="421"/>
      <c r="CI13" s="421"/>
      <c r="CJ13" s="421"/>
      <c r="CK13" s="421"/>
      <c r="CL13" s="421"/>
      <c r="CM13" s="421"/>
      <c r="CN13" s="421"/>
      <c r="CO13" s="421"/>
      <c r="CP13" s="421"/>
      <c r="CQ13" s="421"/>
      <c r="CR13" s="421"/>
      <c r="CS13" s="421"/>
      <c r="CT13" s="421"/>
      <c r="CU13" s="421"/>
      <c r="CV13" s="421"/>
      <c r="CW13" s="421"/>
      <c r="CX13" s="421"/>
      <c r="CY13" s="421"/>
      <c r="CZ13" s="421"/>
      <c r="DA13" s="421"/>
      <c r="DB13" s="421"/>
      <c r="DC13" s="421"/>
      <c r="DD13" s="421"/>
      <c r="DE13" s="421"/>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5" x14ac:dyDescent="0.15">
      <c r="A14" s="421"/>
      <c r="B14" s="421"/>
      <c r="C14" s="421"/>
      <c r="D14" s="421"/>
      <c r="E14" s="421"/>
      <c r="F14" s="421"/>
      <c r="G14" s="421"/>
      <c r="H14" s="421"/>
      <c r="I14" s="421"/>
      <c r="J14" s="421"/>
      <c r="K14" s="421"/>
      <c r="L14" s="421"/>
      <c r="M14" s="421"/>
      <c r="N14" s="421"/>
      <c r="O14" s="421"/>
      <c r="P14" s="421"/>
      <c r="Q14" s="421"/>
      <c r="R14" s="421"/>
      <c r="S14" s="421"/>
      <c r="T14" s="421"/>
      <c r="U14" s="421"/>
      <c r="V14" s="421"/>
      <c r="W14" s="421"/>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1"/>
      <c r="BT14" s="421"/>
      <c r="BU14" s="421"/>
      <c r="BV14" s="421"/>
      <c r="BW14" s="421"/>
      <c r="BX14" s="421"/>
      <c r="BY14" s="421"/>
      <c r="BZ14" s="421"/>
      <c r="CA14" s="421"/>
      <c r="CB14" s="421"/>
      <c r="CC14" s="421"/>
      <c r="CD14" s="421"/>
      <c r="CE14" s="421"/>
      <c r="CF14" s="421"/>
      <c r="CG14" s="421"/>
      <c r="CH14" s="421"/>
      <c r="CI14" s="421"/>
      <c r="CJ14" s="421"/>
      <c r="CK14" s="421"/>
      <c r="CL14" s="421"/>
      <c r="CM14" s="421"/>
      <c r="CN14" s="421"/>
      <c r="CO14" s="421"/>
      <c r="CP14" s="421"/>
      <c r="CQ14" s="421"/>
      <c r="CR14" s="421"/>
      <c r="CS14" s="421"/>
      <c r="CT14" s="421"/>
      <c r="CU14" s="421"/>
      <c r="CV14" s="421"/>
      <c r="CW14" s="421"/>
      <c r="CX14" s="421"/>
      <c r="CY14" s="421"/>
      <c r="CZ14" s="421"/>
      <c r="DA14" s="421"/>
      <c r="DB14" s="421"/>
      <c r="DC14" s="421"/>
      <c r="DD14" s="421"/>
      <c r="DE14" s="421"/>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5" x14ac:dyDescent="0.15">
      <c r="A15" s="386"/>
      <c r="B15" s="421"/>
      <c r="C15" s="421"/>
      <c r="D15" s="421"/>
      <c r="E15" s="421"/>
      <c r="F15" s="421"/>
      <c r="G15" s="421"/>
      <c r="H15" s="421"/>
      <c r="I15" s="421"/>
      <c r="J15" s="421"/>
      <c r="K15" s="421"/>
      <c r="L15" s="421"/>
      <c r="M15" s="421"/>
      <c r="N15" s="421"/>
      <c r="O15" s="421"/>
      <c r="P15" s="421"/>
      <c r="Q15" s="421"/>
      <c r="R15" s="421"/>
      <c r="S15" s="421"/>
      <c r="T15" s="421"/>
      <c r="U15" s="421"/>
      <c r="V15" s="421"/>
      <c r="W15" s="421"/>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1"/>
      <c r="BT15" s="421"/>
      <c r="BU15" s="421"/>
      <c r="BV15" s="421"/>
      <c r="BW15" s="421"/>
      <c r="BX15" s="421"/>
      <c r="BY15" s="421"/>
      <c r="BZ15" s="421"/>
      <c r="CA15" s="421"/>
      <c r="CB15" s="421"/>
      <c r="CC15" s="421"/>
      <c r="CD15" s="421"/>
      <c r="CE15" s="421"/>
      <c r="CF15" s="421"/>
      <c r="CG15" s="421"/>
      <c r="CH15" s="421"/>
      <c r="CI15" s="421"/>
      <c r="CJ15" s="421"/>
      <c r="CK15" s="421"/>
      <c r="CL15" s="421"/>
      <c r="CM15" s="421"/>
      <c r="CN15" s="421"/>
      <c r="CO15" s="421"/>
      <c r="CP15" s="421"/>
      <c r="CQ15" s="421"/>
      <c r="CR15" s="421"/>
      <c r="CS15" s="421"/>
      <c r="CT15" s="421"/>
      <c r="CU15" s="421"/>
      <c r="CV15" s="421"/>
      <c r="CW15" s="421"/>
      <c r="CX15" s="421"/>
      <c r="CY15" s="421"/>
      <c r="CZ15" s="421"/>
      <c r="DA15" s="421"/>
      <c r="DB15" s="421"/>
      <c r="DC15" s="421"/>
      <c r="DD15" s="421"/>
      <c r="DE15" s="421"/>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5" x14ac:dyDescent="0.15">
      <c r="A16" s="386"/>
      <c r="B16" s="421"/>
      <c r="C16" s="421"/>
      <c r="D16" s="421"/>
      <c r="E16" s="421"/>
      <c r="F16" s="421"/>
      <c r="G16" s="421"/>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1"/>
      <c r="AY16" s="421"/>
      <c r="AZ16" s="421"/>
      <c r="BA16" s="421"/>
      <c r="BB16" s="421"/>
      <c r="BC16" s="421"/>
      <c r="BD16" s="421"/>
      <c r="BE16" s="421"/>
      <c r="BF16" s="421"/>
      <c r="BG16" s="421"/>
      <c r="BH16" s="421"/>
      <c r="BI16" s="421"/>
      <c r="BJ16" s="421"/>
      <c r="BK16" s="421"/>
      <c r="BL16" s="421"/>
      <c r="BM16" s="421"/>
      <c r="BN16" s="421"/>
      <c r="BO16" s="421"/>
      <c r="BP16" s="421"/>
      <c r="BQ16" s="421"/>
      <c r="BR16" s="421"/>
      <c r="BS16" s="421"/>
      <c r="BT16" s="421"/>
      <c r="BU16" s="421"/>
      <c r="BV16" s="421"/>
      <c r="BW16" s="421"/>
      <c r="BX16" s="421"/>
      <c r="BY16" s="421"/>
      <c r="BZ16" s="421"/>
      <c r="CA16" s="421"/>
      <c r="CB16" s="421"/>
      <c r="CC16" s="421"/>
      <c r="CD16" s="421"/>
      <c r="CE16" s="421"/>
      <c r="CF16" s="421"/>
      <c r="CG16" s="421"/>
      <c r="CH16" s="421"/>
      <c r="CI16" s="421"/>
      <c r="CJ16" s="421"/>
      <c r="CK16" s="421"/>
      <c r="CL16" s="421"/>
      <c r="CM16" s="421"/>
      <c r="CN16" s="421"/>
      <c r="CO16" s="421"/>
      <c r="CP16" s="421"/>
      <c r="CQ16" s="421"/>
      <c r="CR16" s="421"/>
      <c r="CS16" s="421"/>
      <c r="CT16" s="421"/>
      <c r="CU16" s="421"/>
      <c r="CV16" s="421"/>
      <c r="CW16" s="421"/>
      <c r="CX16" s="421"/>
      <c r="CY16" s="421"/>
      <c r="CZ16" s="421"/>
      <c r="DA16" s="421"/>
      <c r="DB16" s="421"/>
      <c r="DC16" s="421"/>
      <c r="DD16" s="421"/>
      <c r="DE16" s="421"/>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5" x14ac:dyDescent="0.15">
      <c r="A17" s="386"/>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1"/>
      <c r="AN17" s="421"/>
      <c r="AO17" s="421"/>
      <c r="AP17" s="421"/>
      <c r="AQ17" s="421"/>
      <c r="AR17" s="421"/>
      <c r="AS17" s="421"/>
      <c r="AT17" s="421"/>
      <c r="AU17" s="421"/>
      <c r="AV17" s="421"/>
      <c r="AW17" s="421"/>
      <c r="AX17" s="421"/>
      <c r="AY17" s="421"/>
      <c r="AZ17" s="421"/>
      <c r="BA17" s="421"/>
      <c r="BB17" s="421"/>
      <c r="BC17" s="421"/>
      <c r="BD17" s="421"/>
      <c r="BE17" s="421"/>
      <c r="BF17" s="421"/>
      <c r="BG17" s="421"/>
      <c r="BH17" s="421"/>
      <c r="BI17" s="421"/>
      <c r="BJ17" s="421"/>
      <c r="BK17" s="421"/>
      <c r="BL17" s="421"/>
      <c r="BM17" s="421"/>
      <c r="BN17" s="421"/>
      <c r="BO17" s="421"/>
      <c r="BP17" s="421"/>
      <c r="BQ17" s="421"/>
      <c r="BR17" s="421"/>
      <c r="BS17" s="421"/>
      <c r="BT17" s="421"/>
      <c r="BU17" s="421"/>
      <c r="BV17" s="421"/>
      <c r="BW17" s="421"/>
      <c r="BX17" s="421"/>
      <c r="BY17" s="421"/>
      <c r="BZ17" s="421"/>
      <c r="CA17" s="421"/>
      <c r="CB17" s="421"/>
      <c r="CC17" s="421"/>
      <c r="CD17" s="421"/>
      <c r="CE17" s="421"/>
      <c r="CF17" s="421"/>
      <c r="CG17" s="421"/>
      <c r="CH17" s="421"/>
      <c r="CI17" s="421"/>
      <c r="CJ17" s="421"/>
      <c r="CK17" s="421"/>
      <c r="CL17" s="421"/>
      <c r="CM17" s="421"/>
      <c r="CN17" s="421"/>
      <c r="CO17" s="421"/>
      <c r="CP17" s="421"/>
      <c r="CQ17" s="421"/>
      <c r="CR17" s="421"/>
      <c r="CS17" s="421"/>
      <c r="CT17" s="421"/>
      <c r="CU17" s="421"/>
      <c r="CV17" s="421"/>
      <c r="CW17" s="421"/>
      <c r="CX17" s="421"/>
      <c r="CY17" s="421"/>
      <c r="CZ17" s="421"/>
      <c r="DA17" s="421"/>
      <c r="DB17" s="421"/>
      <c r="DC17" s="421"/>
      <c r="DD17" s="421"/>
      <c r="DE17" s="421"/>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5" x14ac:dyDescent="0.15">
      <c r="A18" s="386"/>
      <c r="B18" s="421"/>
      <c r="C18" s="421"/>
      <c r="D18" s="421"/>
      <c r="E18" s="421"/>
      <c r="F18" s="421"/>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421"/>
      <c r="AI18" s="421"/>
      <c r="AJ18" s="421"/>
      <c r="AK18" s="421"/>
      <c r="AL18" s="421"/>
      <c r="AM18" s="421"/>
      <c r="AN18" s="421"/>
      <c r="AO18" s="421"/>
      <c r="AP18" s="421"/>
      <c r="AQ18" s="421"/>
      <c r="AR18" s="421"/>
      <c r="AS18" s="421"/>
      <c r="AT18" s="421"/>
      <c r="AU18" s="421"/>
      <c r="AV18" s="421"/>
      <c r="AW18" s="421"/>
      <c r="AX18" s="421"/>
      <c r="AY18" s="421"/>
      <c r="AZ18" s="421"/>
      <c r="BA18" s="421"/>
      <c r="BB18" s="421"/>
      <c r="BC18" s="421"/>
      <c r="BD18" s="421"/>
      <c r="BE18" s="421"/>
      <c r="BF18" s="421"/>
      <c r="BG18" s="421"/>
      <c r="BH18" s="421"/>
      <c r="BI18" s="421"/>
      <c r="BJ18" s="421"/>
      <c r="BK18" s="421"/>
      <c r="BL18" s="421"/>
      <c r="BM18" s="421"/>
      <c r="BN18" s="421"/>
      <c r="BO18" s="421"/>
      <c r="BP18" s="421"/>
      <c r="BQ18" s="421"/>
      <c r="BR18" s="421"/>
      <c r="BS18" s="421"/>
      <c r="BT18" s="421"/>
      <c r="BU18" s="421"/>
      <c r="BV18" s="421"/>
      <c r="BW18" s="421"/>
      <c r="BX18" s="421"/>
      <c r="BY18" s="421"/>
      <c r="BZ18" s="421"/>
      <c r="CA18" s="421"/>
      <c r="CB18" s="421"/>
      <c r="CC18" s="421"/>
      <c r="CD18" s="421"/>
      <c r="CE18" s="421"/>
      <c r="CF18" s="421"/>
      <c r="CG18" s="421"/>
      <c r="CH18" s="421"/>
      <c r="CI18" s="421"/>
      <c r="CJ18" s="421"/>
      <c r="CK18" s="421"/>
      <c r="CL18" s="421"/>
      <c r="CM18" s="421"/>
      <c r="CN18" s="421"/>
      <c r="CO18" s="421"/>
      <c r="CP18" s="421"/>
      <c r="CQ18" s="421"/>
      <c r="CR18" s="421"/>
      <c r="CS18" s="421"/>
      <c r="CT18" s="421"/>
      <c r="CU18" s="421"/>
      <c r="CV18" s="421"/>
      <c r="CW18" s="421"/>
      <c r="CX18" s="421"/>
      <c r="CY18" s="421"/>
      <c r="CZ18" s="421"/>
      <c r="DA18" s="421"/>
      <c r="DB18" s="421"/>
      <c r="DC18" s="421"/>
      <c r="DD18" s="421"/>
      <c r="DE18" s="421"/>
      <c r="DF18" s="292"/>
      <c r="DG18" s="292"/>
      <c r="DH18" s="292"/>
      <c r="DI18" s="292"/>
      <c r="DJ18" s="292"/>
      <c r="DK18" s="292"/>
      <c r="DL18" s="292"/>
      <c r="DM18" s="292"/>
      <c r="DN18" s="292"/>
      <c r="DO18" s="292"/>
      <c r="DP18" s="292"/>
      <c r="DQ18" s="292"/>
      <c r="DR18" s="292"/>
      <c r="DS18" s="292"/>
      <c r="DT18" s="292"/>
      <c r="DU18" s="292"/>
      <c r="DV18" s="292"/>
      <c r="DW18" s="292"/>
    </row>
    <row r="19" spans="1:351" ht="13.5" x14ac:dyDescent="0.15">
      <c r="DD19" s="386"/>
      <c r="DE19" s="386"/>
    </row>
    <row r="20" spans="1:351" ht="13.5" x14ac:dyDescent="0.15">
      <c r="DD20" s="386"/>
      <c r="DE20" s="386"/>
    </row>
    <row r="21" spans="1:351" ht="17.25" x14ac:dyDescent="0.15">
      <c r="B21" s="420"/>
      <c r="C21" s="416"/>
      <c r="D21" s="416"/>
      <c r="E21" s="416"/>
      <c r="F21" s="416"/>
      <c r="G21" s="416"/>
      <c r="H21" s="416"/>
      <c r="I21" s="416"/>
      <c r="J21" s="416"/>
      <c r="K21" s="416"/>
      <c r="L21" s="416"/>
      <c r="M21" s="416"/>
      <c r="N21" s="419"/>
      <c r="O21" s="416"/>
      <c r="P21" s="416"/>
      <c r="Q21" s="416"/>
      <c r="R21" s="416"/>
      <c r="S21" s="416"/>
      <c r="T21" s="416"/>
      <c r="U21" s="416"/>
      <c r="V21" s="416"/>
      <c r="W21" s="416"/>
      <c r="X21" s="416"/>
      <c r="Y21" s="416"/>
      <c r="Z21" s="416"/>
      <c r="AA21" s="416"/>
      <c r="AB21" s="416"/>
      <c r="AC21" s="416"/>
      <c r="AD21" s="416"/>
      <c r="AE21" s="416"/>
      <c r="AF21" s="416"/>
      <c r="AG21" s="416"/>
      <c r="AH21" s="416"/>
      <c r="AI21" s="416"/>
      <c r="AJ21" s="416"/>
      <c r="AK21" s="416"/>
      <c r="AL21" s="416"/>
      <c r="AM21" s="416"/>
      <c r="AN21" s="416"/>
      <c r="AO21" s="416"/>
      <c r="AP21" s="416"/>
      <c r="AQ21" s="416"/>
      <c r="AR21" s="416"/>
      <c r="AS21" s="416"/>
      <c r="AT21" s="419"/>
      <c r="AU21" s="416"/>
      <c r="AV21" s="416"/>
      <c r="AW21" s="416"/>
      <c r="AX21" s="416"/>
      <c r="AY21" s="416"/>
      <c r="AZ21" s="416"/>
      <c r="BA21" s="416"/>
      <c r="BB21" s="416"/>
      <c r="BC21" s="416"/>
      <c r="BD21" s="416"/>
      <c r="BE21" s="416"/>
      <c r="BF21" s="419"/>
      <c r="BG21" s="416"/>
      <c r="BH21" s="416"/>
      <c r="BI21" s="416"/>
      <c r="BJ21" s="416"/>
      <c r="BK21" s="416"/>
      <c r="BL21" s="416"/>
      <c r="BM21" s="416"/>
      <c r="BN21" s="416"/>
      <c r="BO21" s="416"/>
      <c r="BP21" s="416"/>
      <c r="BQ21" s="416"/>
      <c r="BR21" s="419"/>
      <c r="BS21" s="416"/>
      <c r="BT21" s="416"/>
      <c r="BU21" s="416"/>
      <c r="BV21" s="416"/>
      <c r="BW21" s="416"/>
      <c r="BX21" s="416"/>
      <c r="BY21" s="416"/>
      <c r="BZ21" s="416"/>
      <c r="CA21" s="416"/>
      <c r="CB21" s="416"/>
      <c r="CC21" s="416"/>
      <c r="CD21" s="419"/>
      <c r="CE21" s="416"/>
      <c r="CF21" s="416"/>
      <c r="CG21" s="416"/>
      <c r="CH21" s="416"/>
      <c r="CI21" s="416"/>
      <c r="CJ21" s="416"/>
      <c r="CK21" s="416"/>
      <c r="CL21" s="416"/>
      <c r="CM21" s="416"/>
      <c r="CN21" s="416"/>
      <c r="CO21" s="416"/>
      <c r="CP21" s="419"/>
      <c r="CQ21" s="416"/>
      <c r="CR21" s="416"/>
      <c r="CS21" s="416"/>
      <c r="CT21" s="416"/>
      <c r="CU21" s="416"/>
      <c r="CV21" s="416"/>
      <c r="CW21" s="416"/>
      <c r="CX21" s="416"/>
      <c r="CY21" s="416"/>
      <c r="CZ21" s="416"/>
      <c r="DA21" s="416"/>
      <c r="DB21" s="419"/>
      <c r="DC21" s="416"/>
      <c r="DD21" s="415"/>
      <c r="DE21" s="386"/>
      <c r="MM21" s="418"/>
    </row>
    <row r="22" spans="1:351" ht="17.25" x14ac:dyDescent="0.15">
      <c r="B22" s="387"/>
      <c r="MM22" s="418"/>
    </row>
    <row r="23" spans="1:351" ht="13.5" x14ac:dyDescent="0.15">
      <c r="B23" s="387"/>
    </row>
    <row r="24" spans="1:351" ht="13.5" x14ac:dyDescent="0.15">
      <c r="B24" s="387"/>
    </row>
    <row r="25" spans="1:351" ht="13.5" x14ac:dyDescent="0.15">
      <c r="B25" s="387"/>
    </row>
    <row r="26" spans="1:351" ht="13.5" x14ac:dyDescent="0.15">
      <c r="B26" s="387"/>
    </row>
    <row r="27" spans="1:351" ht="13.5" x14ac:dyDescent="0.15">
      <c r="B27" s="387"/>
    </row>
    <row r="28" spans="1:351" ht="13.5" x14ac:dyDescent="0.15">
      <c r="B28" s="387"/>
    </row>
    <row r="29" spans="1:351" ht="13.5" x14ac:dyDescent="0.15">
      <c r="B29" s="387"/>
    </row>
    <row r="30" spans="1:351" ht="13.5" x14ac:dyDescent="0.15">
      <c r="B30" s="387"/>
    </row>
    <row r="31" spans="1:351" ht="13.5" x14ac:dyDescent="0.15">
      <c r="B31" s="387"/>
    </row>
    <row r="32" spans="1:351" ht="13.5" x14ac:dyDescent="0.15">
      <c r="B32" s="387"/>
    </row>
    <row r="33" spans="2:109" ht="13.5" x14ac:dyDescent="0.15">
      <c r="B33" s="387"/>
    </row>
    <row r="34" spans="2:109" ht="13.5" x14ac:dyDescent="0.15">
      <c r="B34" s="387"/>
    </row>
    <row r="35" spans="2:109" ht="13.5" x14ac:dyDescent="0.15">
      <c r="B35" s="387"/>
    </row>
    <row r="36" spans="2:109" ht="13.5" x14ac:dyDescent="0.15">
      <c r="B36" s="387"/>
    </row>
    <row r="37" spans="2:109" ht="13.5" x14ac:dyDescent="0.15">
      <c r="B37" s="387"/>
    </row>
    <row r="38" spans="2:109" ht="13.5" x14ac:dyDescent="0.15">
      <c r="B38" s="387"/>
    </row>
    <row r="39" spans="2:109" ht="13.5" x14ac:dyDescent="0.15">
      <c r="B39" s="392"/>
      <c r="C39" s="391"/>
      <c r="D39" s="391"/>
      <c r="E39" s="391"/>
      <c r="F39" s="391"/>
      <c r="G39" s="391"/>
      <c r="H39" s="391"/>
      <c r="I39" s="391"/>
      <c r="J39" s="391"/>
      <c r="K39" s="391"/>
      <c r="L39" s="391"/>
      <c r="M39" s="391"/>
      <c r="N39" s="391"/>
      <c r="O39" s="391"/>
      <c r="P39" s="391"/>
      <c r="Q39" s="391"/>
      <c r="R39" s="391"/>
      <c r="S39" s="391"/>
      <c r="T39" s="391"/>
      <c r="U39" s="391"/>
      <c r="V39" s="391"/>
      <c r="W39" s="391"/>
      <c r="X39" s="391"/>
      <c r="Y39" s="391"/>
      <c r="Z39" s="391"/>
      <c r="AA39" s="391"/>
      <c r="AB39" s="391"/>
      <c r="AC39" s="391"/>
      <c r="AD39" s="391"/>
      <c r="AE39" s="391"/>
      <c r="AF39" s="391"/>
      <c r="AG39" s="391"/>
      <c r="AH39" s="391"/>
      <c r="AI39" s="391"/>
      <c r="AJ39" s="391"/>
      <c r="AK39" s="391"/>
      <c r="AL39" s="391"/>
      <c r="AM39" s="391"/>
      <c r="AN39" s="391"/>
      <c r="AO39" s="391"/>
      <c r="AP39" s="391"/>
      <c r="AQ39" s="391"/>
      <c r="AR39" s="391"/>
      <c r="AS39" s="391"/>
      <c r="AT39" s="391"/>
      <c r="AU39" s="391"/>
      <c r="AV39" s="391"/>
      <c r="AW39" s="391"/>
      <c r="AX39" s="391"/>
      <c r="AY39" s="391"/>
      <c r="AZ39" s="391"/>
      <c r="BA39" s="391"/>
      <c r="BB39" s="391"/>
      <c r="BC39" s="391"/>
      <c r="BD39" s="391"/>
      <c r="BE39" s="391"/>
      <c r="BF39" s="391"/>
      <c r="BG39" s="391"/>
      <c r="BH39" s="391"/>
      <c r="BI39" s="391"/>
      <c r="BJ39" s="391"/>
      <c r="BK39" s="391"/>
      <c r="BL39" s="391"/>
      <c r="BM39" s="391"/>
      <c r="BN39" s="391"/>
      <c r="BO39" s="391"/>
      <c r="BP39" s="391"/>
      <c r="BQ39" s="391"/>
      <c r="BR39" s="391"/>
      <c r="BS39" s="391"/>
      <c r="BT39" s="391"/>
      <c r="BU39" s="391"/>
      <c r="BV39" s="391"/>
      <c r="BW39" s="391"/>
      <c r="BX39" s="391"/>
      <c r="BY39" s="391"/>
      <c r="BZ39" s="391"/>
      <c r="CA39" s="391"/>
      <c r="CB39" s="391"/>
      <c r="CC39" s="391"/>
      <c r="CD39" s="391"/>
      <c r="CE39" s="391"/>
      <c r="CF39" s="391"/>
      <c r="CG39" s="391"/>
      <c r="CH39" s="391"/>
      <c r="CI39" s="391"/>
      <c r="CJ39" s="391"/>
      <c r="CK39" s="391"/>
      <c r="CL39" s="391"/>
      <c r="CM39" s="391"/>
      <c r="CN39" s="391"/>
      <c r="CO39" s="391"/>
      <c r="CP39" s="391"/>
      <c r="CQ39" s="391"/>
      <c r="CR39" s="391"/>
      <c r="CS39" s="391"/>
      <c r="CT39" s="391"/>
      <c r="CU39" s="391"/>
      <c r="CV39" s="391"/>
      <c r="CW39" s="391"/>
      <c r="CX39" s="391"/>
      <c r="CY39" s="391"/>
      <c r="CZ39" s="391"/>
      <c r="DA39" s="391"/>
      <c r="DB39" s="391"/>
      <c r="DC39" s="391"/>
      <c r="DD39" s="390"/>
    </row>
    <row r="40" spans="2:109" ht="13.5" x14ac:dyDescent="0.15">
      <c r="B40" s="407"/>
      <c r="DD40" s="407"/>
      <c r="DE40" s="386"/>
    </row>
    <row r="41" spans="2:109" ht="17.25" x14ac:dyDescent="0.15">
      <c r="B41" s="417" t="s">
        <v>625</v>
      </c>
      <c r="C41" s="416"/>
      <c r="D41" s="416"/>
      <c r="E41" s="416"/>
      <c r="F41" s="416"/>
      <c r="G41" s="416"/>
      <c r="H41" s="416"/>
      <c r="I41" s="416"/>
      <c r="J41" s="416"/>
      <c r="K41" s="416"/>
      <c r="L41" s="416"/>
      <c r="M41" s="416"/>
      <c r="N41" s="416"/>
      <c r="O41" s="416"/>
      <c r="P41" s="416"/>
      <c r="Q41" s="416"/>
      <c r="R41" s="416"/>
      <c r="S41" s="416"/>
      <c r="T41" s="416"/>
      <c r="U41" s="416"/>
      <c r="V41" s="416"/>
      <c r="W41" s="416"/>
      <c r="X41" s="416"/>
      <c r="Y41" s="416"/>
      <c r="Z41" s="416"/>
      <c r="AA41" s="416"/>
      <c r="AB41" s="416"/>
      <c r="AC41" s="416"/>
      <c r="AD41" s="416"/>
      <c r="AE41" s="416"/>
      <c r="AF41" s="416"/>
      <c r="AG41" s="416"/>
      <c r="AH41" s="416"/>
      <c r="AI41" s="416"/>
      <c r="AJ41" s="416"/>
      <c r="AK41" s="416"/>
      <c r="AL41" s="416"/>
      <c r="AM41" s="416"/>
      <c r="AN41" s="416"/>
      <c r="AO41" s="416"/>
      <c r="AP41" s="416"/>
      <c r="AQ41" s="416"/>
      <c r="AR41" s="416"/>
      <c r="AS41" s="416"/>
      <c r="AT41" s="416"/>
      <c r="AU41" s="416"/>
      <c r="AV41" s="416"/>
      <c r="AW41" s="416"/>
      <c r="AX41" s="416"/>
      <c r="AY41" s="416"/>
      <c r="AZ41" s="416"/>
      <c r="BA41" s="416"/>
      <c r="BB41" s="416"/>
      <c r="BC41" s="416"/>
      <c r="BD41" s="416"/>
      <c r="BE41" s="416"/>
      <c r="BF41" s="416"/>
      <c r="BG41" s="416"/>
      <c r="BH41" s="416"/>
      <c r="BI41" s="416"/>
      <c r="BJ41" s="416"/>
      <c r="BK41" s="416"/>
      <c r="BL41" s="416"/>
      <c r="BM41" s="416"/>
      <c r="BN41" s="416"/>
      <c r="BO41" s="416"/>
      <c r="BP41" s="416"/>
      <c r="BQ41" s="416"/>
      <c r="BR41" s="416"/>
      <c r="BS41" s="416"/>
      <c r="BT41" s="416"/>
      <c r="BU41" s="416"/>
      <c r="BV41" s="416"/>
      <c r="BW41" s="416"/>
      <c r="BX41" s="416"/>
      <c r="BY41" s="416"/>
      <c r="BZ41" s="416"/>
      <c r="CA41" s="416"/>
      <c r="CB41" s="416"/>
      <c r="CC41" s="416"/>
      <c r="CD41" s="416"/>
      <c r="CE41" s="416"/>
      <c r="CF41" s="416"/>
      <c r="CG41" s="416"/>
      <c r="CH41" s="416"/>
      <c r="CI41" s="416"/>
      <c r="CJ41" s="416"/>
      <c r="CK41" s="416"/>
      <c r="CL41" s="416"/>
      <c r="CM41" s="416"/>
      <c r="CN41" s="416"/>
      <c r="CO41" s="416"/>
      <c r="CP41" s="416"/>
      <c r="CQ41" s="416"/>
      <c r="CR41" s="416"/>
      <c r="CS41" s="416"/>
      <c r="CT41" s="416"/>
      <c r="CU41" s="416"/>
      <c r="CV41" s="416"/>
      <c r="CW41" s="416"/>
      <c r="CX41" s="416"/>
      <c r="CY41" s="416"/>
      <c r="CZ41" s="416"/>
      <c r="DA41" s="416"/>
      <c r="DB41" s="416"/>
      <c r="DC41" s="416"/>
      <c r="DD41" s="415"/>
    </row>
    <row r="42" spans="2:109" ht="13.5" x14ac:dyDescent="0.15">
      <c r="B42" s="387"/>
      <c r="G42" s="403"/>
      <c r="I42" s="402"/>
      <c r="J42" s="402"/>
      <c r="K42" s="402"/>
      <c r="AM42" s="403"/>
      <c r="AN42" s="403" t="s">
        <v>619</v>
      </c>
      <c r="AP42" s="402"/>
      <c r="AQ42" s="402"/>
      <c r="AR42" s="402"/>
      <c r="AY42" s="403"/>
      <c r="BA42" s="402"/>
      <c r="BB42" s="402"/>
      <c r="BC42" s="402"/>
      <c r="BK42" s="403"/>
      <c r="BM42" s="402"/>
      <c r="BN42" s="402"/>
      <c r="BO42" s="402"/>
      <c r="BW42" s="403"/>
      <c r="BY42" s="402"/>
      <c r="BZ42" s="402"/>
      <c r="CA42" s="402"/>
      <c r="CI42" s="403"/>
      <c r="CK42" s="402"/>
      <c r="CL42" s="402"/>
      <c r="CM42" s="402"/>
      <c r="CU42" s="403"/>
      <c r="CW42" s="402"/>
      <c r="CX42" s="402"/>
      <c r="CY42" s="402"/>
    </row>
    <row r="43" spans="2:109" ht="13.5" customHeight="1" x14ac:dyDescent="0.15">
      <c r="B43" s="387"/>
      <c r="AN43" s="1310" t="s">
        <v>629</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5" x14ac:dyDescent="0.15">
      <c r="B44" s="387"/>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5" x14ac:dyDescent="0.15">
      <c r="B45" s="387"/>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5" x14ac:dyDescent="0.15">
      <c r="B46" s="387"/>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5" x14ac:dyDescent="0.15">
      <c r="B47" s="387"/>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5" x14ac:dyDescent="0.15">
      <c r="B48" s="387"/>
      <c r="H48" s="394"/>
      <c r="I48" s="394"/>
      <c r="J48" s="394"/>
      <c r="AN48" s="394"/>
      <c r="AO48" s="394"/>
      <c r="AP48" s="394"/>
      <c r="AZ48" s="394"/>
      <c r="BA48" s="394"/>
      <c r="BB48" s="394"/>
      <c r="BL48" s="394"/>
      <c r="BM48" s="394"/>
      <c r="BN48" s="394"/>
      <c r="BX48" s="394"/>
      <c r="BY48" s="394"/>
      <c r="BZ48" s="394"/>
      <c r="CJ48" s="394"/>
      <c r="CK48" s="394"/>
      <c r="CL48" s="394"/>
      <c r="CV48" s="394"/>
      <c r="CW48" s="394"/>
      <c r="CX48" s="394"/>
    </row>
    <row r="49" spans="1:109" ht="13.5" x14ac:dyDescent="0.15">
      <c r="B49" s="387"/>
      <c r="AN49" s="386" t="s">
        <v>618</v>
      </c>
    </row>
    <row r="50" spans="1:109" ht="13.5" x14ac:dyDescent="0.15">
      <c r="B50" s="387"/>
      <c r="G50" s="1319"/>
      <c r="H50" s="1319"/>
      <c r="I50" s="1319"/>
      <c r="J50" s="1319"/>
      <c r="K50" s="396"/>
      <c r="L50" s="396"/>
      <c r="M50" s="395"/>
      <c r="N50" s="395"/>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555</v>
      </c>
      <c r="BQ50" s="1323"/>
      <c r="BR50" s="1323"/>
      <c r="BS50" s="1323"/>
      <c r="BT50" s="1323"/>
      <c r="BU50" s="1323"/>
      <c r="BV50" s="1323"/>
      <c r="BW50" s="1323"/>
      <c r="BX50" s="1323" t="s">
        <v>556</v>
      </c>
      <c r="BY50" s="1323"/>
      <c r="BZ50" s="1323"/>
      <c r="CA50" s="1323"/>
      <c r="CB50" s="1323"/>
      <c r="CC50" s="1323"/>
      <c r="CD50" s="1323"/>
      <c r="CE50" s="1323"/>
      <c r="CF50" s="1323" t="s">
        <v>557</v>
      </c>
      <c r="CG50" s="1323"/>
      <c r="CH50" s="1323"/>
      <c r="CI50" s="1323"/>
      <c r="CJ50" s="1323"/>
      <c r="CK50" s="1323"/>
      <c r="CL50" s="1323"/>
      <c r="CM50" s="1323"/>
      <c r="CN50" s="1323" t="s">
        <v>558</v>
      </c>
      <c r="CO50" s="1323"/>
      <c r="CP50" s="1323"/>
      <c r="CQ50" s="1323"/>
      <c r="CR50" s="1323"/>
      <c r="CS50" s="1323"/>
      <c r="CT50" s="1323"/>
      <c r="CU50" s="1323"/>
      <c r="CV50" s="1323" t="s">
        <v>559</v>
      </c>
      <c r="CW50" s="1323"/>
      <c r="CX50" s="1323"/>
      <c r="CY50" s="1323"/>
      <c r="CZ50" s="1323"/>
      <c r="DA50" s="1323"/>
      <c r="DB50" s="1323"/>
      <c r="DC50" s="1323"/>
    </row>
    <row r="51" spans="1:109" ht="13.5" customHeight="1" x14ac:dyDescent="0.15">
      <c r="B51" s="387"/>
      <c r="G51" s="1327"/>
      <c r="H51" s="1327"/>
      <c r="I51" s="1329"/>
      <c r="J51" s="1329"/>
      <c r="K51" s="1328"/>
      <c r="L51" s="1328"/>
      <c r="M51" s="1328"/>
      <c r="N51" s="1328"/>
      <c r="AM51" s="394"/>
      <c r="AN51" s="1324" t="s">
        <v>617</v>
      </c>
      <c r="AO51" s="1324"/>
      <c r="AP51" s="1324"/>
      <c r="AQ51" s="1324"/>
      <c r="AR51" s="1324"/>
      <c r="AS51" s="1324"/>
      <c r="AT51" s="1324"/>
      <c r="AU51" s="1324"/>
      <c r="AV51" s="1324"/>
      <c r="AW51" s="1324"/>
      <c r="AX51" s="1324"/>
      <c r="AY51" s="1324"/>
      <c r="AZ51" s="1324"/>
      <c r="BA51" s="1324"/>
      <c r="BB51" s="1324" t="s">
        <v>614</v>
      </c>
      <c r="BC51" s="1324"/>
      <c r="BD51" s="1324"/>
      <c r="BE51" s="1324"/>
      <c r="BF51" s="1324"/>
      <c r="BG51" s="1324"/>
      <c r="BH51" s="1324"/>
      <c r="BI51" s="1324"/>
      <c r="BJ51" s="1324"/>
      <c r="BK51" s="1324"/>
      <c r="BL51" s="1324"/>
      <c r="BM51" s="1324"/>
      <c r="BN51" s="1324"/>
      <c r="BO51" s="1324"/>
      <c r="BP51" s="1325"/>
      <c r="BQ51" s="1326"/>
      <c r="BR51" s="1326"/>
      <c r="BS51" s="1326"/>
      <c r="BT51" s="1326"/>
      <c r="BU51" s="1326"/>
      <c r="BV51" s="1326"/>
      <c r="BW51" s="1326"/>
      <c r="BX51" s="1326">
        <v>46.2</v>
      </c>
      <c r="BY51" s="1326"/>
      <c r="BZ51" s="1326"/>
      <c r="CA51" s="1326"/>
      <c r="CB51" s="1326"/>
      <c r="CC51" s="1326"/>
      <c r="CD51" s="1326"/>
      <c r="CE51" s="1326"/>
      <c r="CF51" s="1326">
        <v>48.1</v>
      </c>
      <c r="CG51" s="1326"/>
      <c r="CH51" s="1326"/>
      <c r="CI51" s="1326"/>
      <c r="CJ51" s="1326"/>
      <c r="CK51" s="1326"/>
      <c r="CL51" s="1326"/>
      <c r="CM51" s="1326"/>
      <c r="CN51" s="1326">
        <v>42.3</v>
      </c>
      <c r="CO51" s="1326"/>
      <c r="CP51" s="1326"/>
      <c r="CQ51" s="1326"/>
      <c r="CR51" s="1326"/>
      <c r="CS51" s="1326"/>
      <c r="CT51" s="1326"/>
      <c r="CU51" s="1326"/>
      <c r="CV51" s="1326">
        <v>41</v>
      </c>
      <c r="CW51" s="1326"/>
      <c r="CX51" s="1326"/>
      <c r="CY51" s="1326"/>
      <c r="CZ51" s="1326"/>
      <c r="DA51" s="1326"/>
      <c r="DB51" s="1326"/>
      <c r="DC51" s="1326"/>
    </row>
    <row r="52" spans="1:109" ht="13.5" x14ac:dyDescent="0.15">
      <c r="B52" s="387"/>
      <c r="G52" s="1327"/>
      <c r="H52" s="1327"/>
      <c r="I52" s="1329"/>
      <c r="J52" s="1329"/>
      <c r="K52" s="1328"/>
      <c r="L52" s="1328"/>
      <c r="M52" s="1328"/>
      <c r="N52" s="1328"/>
      <c r="AM52" s="394"/>
      <c r="AN52" s="1324"/>
      <c r="AO52" s="1324"/>
      <c r="AP52" s="1324"/>
      <c r="AQ52" s="1324"/>
      <c r="AR52" s="1324"/>
      <c r="AS52" s="1324"/>
      <c r="AT52" s="1324"/>
      <c r="AU52" s="1324"/>
      <c r="AV52" s="1324"/>
      <c r="AW52" s="1324"/>
      <c r="AX52" s="1324"/>
      <c r="AY52" s="1324"/>
      <c r="AZ52" s="1324"/>
      <c r="BA52" s="1324"/>
      <c r="BB52" s="1324"/>
      <c r="BC52" s="1324"/>
      <c r="BD52" s="1324"/>
      <c r="BE52" s="1324"/>
      <c r="BF52" s="1324"/>
      <c r="BG52" s="1324"/>
      <c r="BH52" s="1324"/>
      <c r="BI52" s="1324"/>
      <c r="BJ52" s="1324"/>
      <c r="BK52" s="1324"/>
      <c r="BL52" s="1324"/>
      <c r="BM52" s="1324"/>
      <c r="BN52" s="1324"/>
      <c r="BO52" s="1324"/>
      <c r="BP52" s="1326"/>
      <c r="BQ52" s="1326"/>
      <c r="BR52" s="1326"/>
      <c r="BS52" s="1326"/>
      <c r="BT52" s="1326"/>
      <c r="BU52" s="1326"/>
      <c r="BV52" s="1326"/>
      <c r="BW52" s="1326"/>
      <c r="BX52" s="1326"/>
      <c r="BY52" s="1326"/>
      <c r="BZ52" s="1326"/>
      <c r="CA52" s="1326"/>
      <c r="CB52" s="1326"/>
      <c r="CC52" s="1326"/>
      <c r="CD52" s="1326"/>
      <c r="CE52" s="1326"/>
      <c r="CF52" s="1326"/>
      <c r="CG52" s="1326"/>
      <c r="CH52" s="1326"/>
      <c r="CI52" s="1326"/>
      <c r="CJ52" s="1326"/>
      <c r="CK52" s="1326"/>
      <c r="CL52" s="1326"/>
      <c r="CM52" s="1326"/>
      <c r="CN52" s="1326"/>
      <c r="CO52" s="1326"/>
      <c r="CP52" s="1326"/>
      <c r="CQ52" s="1326"/>
      <c r="CR52" s="1326"/>
      <c r="CS52" s="1326"/>
      <c r="CT52" s="1326"/>
      <c r="CU52" s="1326"/>
      <c r="CV52" s="1326"/>
      <c r="CW52" s="1326"/>
      <c r="CX52" s="1326"/>
      <c r="CY52" s="1326"/>
      <c r="CZ52" s="1326"/>
      <c r="DA52" s="1326"/>
      <c r="DB52" s="1326"/>
      <c r="DC52" s="1326"/>
    </row>
    <row r="53" spans="1:109" ht="13.5" x14ac:dyDescent="0.15">
      <c r="A53" s="402"/>
      <c r="B53" s="387"/>
      <c r="G53" s="1327"/>
      <c r="H53" s="1327"/>
      <c r="I53" s="1319"/>
      <c r="J53" s="1319"/>
      <c r="K53" s="1328"/>
      <c r="L53" s="1328"/>
      <c r="M53" s="1328"/>
      <c r="N53" s="1328"/>
      <c r="AM53" s="394"/>
      <c r="AN53" s="1324"/>
      <c r="AO53" s="1324"/>
      <c r="AP53" s="1324"/>
      <c r="AQ53" s="1324"/>
      <c r="AR53" s="1324"/>
      <c r="AS53" s="1324"/>
      <c r="AT53" s="1324"/>
      <c r="AU53" s="1324"/>
      <c r="AV53" s="1324"/>
      <c r="AW53" s="1324"/>
      <c r="AX53" s="1324"/>
      <c r="AY53" s="1324"/>
      <c r="AZ53" s="1324"/>
      <c r="BA53" s="1324"/>
      <c r="BB53" s="1324" t="s">
        <v>621</v>
      </c>
      <c r="BC53" s="1324"/>
      <c r="BD53" s="1324"/>
      <c r="BE53" s="1324"/>
      <c r="BF53" s="1324"/>
      <c r="BG53" s="1324"/>
      <c r="BH53" s="1324"/>
      <c r="BI53" s="1324"/>
      <c r="BJ53" s="1324"/>
      <c r="BK53" s="1324"/>
      <c r="BL53" s="1324"/>
      <c r="BM53" s="1324"/>
      <c r="BN53" s="1324"/>
      <c r="BO53" s="1324"/>
      <c r="BP53" s="1325"/>
      <c r="BQ53" s="1326"/>
      <c r="BR53" s="1326"/>
      <c r="BS53" s="1326"/>
      <c r="BT53" s="1326"/>
      <c r="BU53" s="1326"/>
      <c r="BV53" s="1326"/>
      <c r="BW53" s="1326"/>
      <c r="BX53" s="1326">
        <v>59.5</v>
      </c>
      <c r="BY53" s="1326"/>
      <c r="BZ53" s="1326"/>
      <c r="CA53" s="1326"/>
      <c r="CB53" s="1326"/>
      <c r="CC53" s="1326"/>
      <c r="CD53" s="1326"/>
      <c r="CE53" s="1326"/>
      <c r="CF53" s="1326">
        <v>60</v>
      </c>
      <c r="CG53" s="1326"/>
      <c r="CH53" s="1326"/>
      <c r="CI53" s="1326"/>
      <c r="CJ53" s="1326"/>
      <c r="CK53" s="1326"/>
      <c r="CL53" s="1326"/>
      <c r="CM53" s="1326"/>
      <c r="CN53" s="1326">
        <v>61.5</v>
      </c>
      <c r="CO53" s="1326"/>
      <c r="CP53" s="1326"/>
      <c r="CQ53" s="1326"/>
      <c r="CR53" s="1326"/>
      <c r="CS53" s="1326"/>
      <c r="CT53" s="1326"/>
      <c r="CU53" s="1326"/>
      <c r="CV53" s="1326">
        <v>63.3</v>
      </c>
      <c r="CW53" s="1326"/>
      <c r="CX53" s="1326"/>
      <c r="CY53" s="1326"/>
      <c r="CZ53" s="1326"/>
      <c r="DA53" s="1326"/>
      <c r="DB53" s="1326"/>
      <c r="DC53" s="1326"/>
    </row>
    <row r="54" spans="1:109" ht="13.5" x14ac:dyDescent="0.15">
      <c r="A54" s="402"/>
      <c r="B54" s="387"/>
      <c r="G54" s="1327"/>
      <c r="H54" s="1327"/>
      <c r="I54" s="1319"/>
      <c r="J54" s="1319"/>
      <c r="K54" s="1328"/>
      <c r="L54" s="1328"/>
      <c r="M54" s="1328"/>
      <c r="N54" s="1328"/>
      <c r="AM54" s="39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6"/>
      <c r="BQ54" s="1326"/>
      <c r="BR54" s="1326"/>
      <c r="BS54" s="1326"/>
      <c r="BT54" s="1326"/>
      <c r="BU54" s="1326"/>
      <c r="BV54" s="1326"/>
      <c r="BW54" s="1326"/>
      <c r="BX54" s="1326"/>
      <c r="BY54" s="1326"/>
      <c r="BZ54" s="1326"/>
      <c r="CA54" s="1326"/>
      <c r="CB54" s="1326"/>
      <c r="CC54" s="1326"/>
      <c r="CD54" s="1326"/>
      <c r="CE54" s="1326"/>
      <c r="CF54" s="1326"/>
      <c r="CG54" s="1326"/>
      <c r="CH54" s="1326"/>
      <c r="CI54" s="1326"/>
      <c r="CJ54" s="1326"/>
      <c r="CK54" s="1326"/>
      <c r="CL54" s="1326"/>
      <c r="CM54" s="1326"/>
      <c r="CN54" s="1326"/>
      <c r="CO54" s="1326"/>
      <c r="CP54" s="1326"/>
      <c r="CQ54" s="1326"/>
      <c r="CR54" s="1326"/>
      <c r="CS54" s="1326"/>
      <c r="CT54" s="1326"/>
      <c r="CU54" s="1326"/>
      <c r="CV54" s="1326"/>
      <c r="CW54" s="1326"/>
      <c r="CX54" s="1326"/>
      <c r="CY54" s="1326"/>
      <c r="CZ54" s="1326"/>
      <c r="DA54" s="1326"/>
      <c r="DB54" s="1326"/>
      <c r="DC54" s="1326"/>
    </row>
    <row r="55" spans="1:109" ht="13.5" x14ac:dyDescent="0.15">
      <c r="A55" s="402"/>
      <c r="B55" s="387"/>
      <c r="G55" s="1319"/>
      <c r="H55" s="1319"/>
      <c r="I55" s="1319"/>
      <c r="J55" s="1319"/>
      <c r="K55" s="1328"/>
      <c r="L55" s="1328"/>
      <c r="M55" s="1328"/>
      <c r="N55" s="1328"/>
      <c r="AN55" s="1323" t="s">
        <v>624</v>
      </c>
      <c r="AO55" s="1323"/>
      <c r="AP55" s="1323"/>
      <c r="AQ55" s="1323"/>
      <c r="AR55" s="1323"/>
      <c r="AS55" s="1323"/>
      <c r="AT55" s="1323"/>
      <c r="AU55" s="1323"/>
      <c r="AV55" s="1323"/>
      <c r="AW55" s="1323"/>
      <c r="AX55" s="1323"/>
      <c r="AY55" s="1323"/>
      <c r="AZ55" s="1323"/>
      <c r="BA55" s="1323"/>
      <c r="BB55" s="1324" t="s">
        <v>623</v>
      </c>
      <c r="BC55" s="1324"/>
      <c r="BD55" s="1324"/>
      <c r="BE55" s="1324"/>
      <c r="BF55" s="1324"/>
      <c r="BG55" s="1324"/>
      <c r="BH55" s="1324"/>
      <c r="BI55" s="1324"/>
      <c r="BJ55" s="1324"/>
      <c r="BK55" s="1324"/>
      <c r="BL55" s="1324"/>
      <c r="BM55" s="1324"/>
      <c r="BN55" s="1324"/>
      <c r="BO55" s="1324"/>
      <c r="BP55" s="1325"/>
      <c r="BQ55" s="1326"/>
      <c r="BR55" s="1326"/>
      <c r="BS55" s="1326"/>
      <c r="BT55" s="1326"/>
      <c r="BU55" s="1326"/>
      <c r="BV55" s="1326"/>
      <c r="BW55" s="1326"/>
      <c r="BX55" s="1326">
        <v>32.5</v>
      </c>
      <c r="BY55" s="1326"/>
      <c r="BZ55" s="1326"/>
      <c r="CA55" s="1326"/>
      <c r="CB55" s="1326"/>
      <c r="CC55" s="1326"/>
      <c r="CD55" s="1326"/>
      <c r="CE55" s="1326"/>
      <c r="CF55" s="1326">
        <v>30.2</v>
      </c>
      <c r="CG55" s="1326"/>
      <c r="CH55" s="1326"/>
      <c r="CI55" s="1326"/>
      <c r="CJ55" s="1326"/>
      <c r="CK55" s="1326"/>
      <c r="CL55" s="1326"/>
      <c r="CM55" s="1326"/>
      <c r="CN55" s="1326">
        <v>25.4</v>
      </c>
      <c r="CO55" s="1326"/>
      <c r="CP55" s="1326"/>
      <c r="CQ55" s="1326"/>
      <c r="CR55" s="1326"/>
      <c r="CS55" s="1326"/>
      <c r="CT55" s="1326"/>
      <c r="CU55" s="1326"/>
      <c r="CV55" s="1326">
        <v>22.9</v>
      </c>
      <c r="CW55" s="1326"/>
      <c r="CX55" s="1326"/>
      <c r="CY55" s="1326"/>
      <c r="CZ55" s="1326"/>
      <c r="DA55" s="1326"/>
      <c r="DB55" s="1326"/>
      <c r="DC55" s="1326"/>
    </row>
    <row r="56" spans="1:109" ht="13.5" x14ac:dyDescent="0.15">
      <c r="A56" s="402"/>
      <c r="B56" s="387"/>
      <c r="G56" s="1319"/>
      <c r="H56" s="1319"/>
      <c r="I56" s="1319"/>
      <c r="J56" s="1319"/>
      <c r="K56" s="1328"/>
      <c r="L56" s="1328"/>
      <c r="M56" s="1328"/>
      <c r="N56" s="1328"/>
      <c r="AN56" s="1323"/>
      <c r="AO56" s="1323"/>
      <c r="AP56" s="1323"/>
      <c r="AQ56" s="1323"/>
      <c r="AR56" s="1323"/>
      <c r="AS56" s="1323"/>
      <c r="AT56" s="1323"/>
      <c r="AU56" s="1323"/>
      <c r="AV56" s="1323"/>
      <c r="AW56" s="1323"/>
      <c r="AX56" s="1323"/>
      <c r="AY56" s="1323"/>
      <c r="AZ56" s="1323"/>
      <c r="BA56" s="1323"/>
      <c r="BB56" s="1324"/>
      <c r="BC56" s="1324"/>
      <c r="BD56" s="1324"/>
      <c r="BE56" s="1324"/>
      <c r="BF56" s="1324"/>
      <c r="BG56" s="1324"/>
      <c r="BH56" s="1324"/>
      <c r="BI56" s="1324"/>
      <c r="BJ56" s="1324"/>
      <c r="BK56" s="1324"/>
      <c r="BL56" s="1324"/>
      <c r="BM56" s="1324"/>
      <c r="BN56" s="1324"/>
      <c r="BO56" s="1324"/>
      <c r="BP56" s="1326"/>
      <c r="BQ56" s="1326"/>
      <c r="BR56" s="1326"/>
      <c r="BS56" s="1326"/>
      <c r="BT56" s="1326"/>
      <c r="BU56" s="1326"/>
      <c r="BV56" s="1326"/>
      <c r="BW56" s="1326"/>
      <c r="BX56" s="1326"/>
      <c r="BY56" s="1326"/>
      <c r="BZ56" s="1326"/>
      <c r="CA56" s="1326"/>
      <c r="CB56" s="1326"/>
      <c r="CC56" s="1326"/>
      <c r="CD56" s="1326"/>
      <c r="CE56" s="1326"/>
      <c r="CF56" s="1326"/>
      <c r="CG56" s="1326"/>
      <c r="CH56" s="1326"/>
      <c r="CI56" s="1326"/>
      <c r="CJ56" s="1326"/>
      <c r="CK56" s="1326"/>
      <c r="CL56" s="1326"/>
      <c r="CM56" s="1326"/>
      <c r="CN56" s="1326"/>
      <c r="CO56" s="1326"/>
      <c r="CP56" s="1326"/>
      <c r="CQ56" s="1326"/>
      <c r="CR56" s="1326"/>
      <c r="CS56" s="1326"/>
      <c r="CT56" s="1326"/>
      <c r="CU56" s="1326"/>
      <c r="CV56" s="1326"/>
      <c r="CW56" s="1326"/>
      <c r="CX56" s="1326"/>
      <c r="CY56" s="1326"/>
      <c r="CZ56" s="1326"/>
      <c r="DA56" s="1326"/>
      <c r="DB56" s="1326"/>
      <c r="DC56" s="1326"/>
    </row>
    <row r="57" spans="1:109" s="402" customFormat="1" ht="13.5" x14ac:dyDescent="0.15">
      <c r="B57" s="408"/>
      <c r="G57" s="1319"/>
      <c r="H57" s="1319"/>
      <c r="I57" s="1330"/>
      <c r="J57" s="1330"/>
      <c r="K57" s="1328"/>
      <c r="L57" s="1328"/>
      <c r="M57" s="1328"/>
      <c r="N57" s="1328"/>
      <c r="AM57" s="386"/>
      <c r="AN57" s="1323"/>
      <c r="AO57" s="1323"/>
      <c r="AP57" s="1323"/>
      <c r="AQ57" s="1323"/>
      <c r="AR57" s="1323"/>
      <c r="AS57" s="1323"/>
      <c r="AT57" s="1323"/>
      <c r="AU57" s="1323"/>
      <c r="AV57" s="1323"/>
      <c r="AW57" s="1323"/>
      <c r="AX57" s="1323"/>
      <c r="AY57" s="1323"/>
      <c r="AZ57" s="1323"/>
      <c r="BA57" s="1323"/>
      <c r="BB57" s="1324" t="s">
        <v>622</v>
      </c>
      <c r="BC57" s="1324"/>
      <c r="BD57" s="1324"/>
      <c r="BE57" s="1324"/>
      <c r="BF57" s="1324"/>
      <c r="BG57" s="1324"/>
      <c r="BH57" s="1324"/>
      <c r="BI57" s="1324"/>
      <c r="BJ57" s="1324"/>
      <c r="BK57" s="1324"/>
      <c r="BL57" s="1324"/>
      <c r="BM57" s="1324"/>
      <c r="BN57" s="1324"/>
      <c r="BO57" s="1324"/>
      <c r="BP57" s="1325"/>
      <c r="BQ57" s="1326"/>
      <c r="BR57" s="1326"/>
      <c r="BS57" s="1326"/>
      <c r="BT57" s="1326"/>
      <c r="BU57" s="1326"/>
      <c r="BV57" s="1326"/>
      <c r="BW57" s="1326"/>
      <c r="BX57" s="1326">
        <v>57</v>
      </c>
      <c r="BY57" s="1326"/>
      <c r="BZ57" s="1326"/>
      <c r="CA57" s="1326"/>
      <c r="CB57" s="1326"/>
      <c r="CC57" s="1326"/>
      <c r="CD57" s="1326"/>
      <c r="CE57" s="1326"/>
      <c r="CF57" s="1326">
        <v>58.9</v>
      </c>
      <c r="CG57" s="1326"/>
      <c r="CH57" s="1326"/>
      <c r="CI57" s="1326"/>
      <c r="CJ57" s="1326"/>
      <c r="CK57" s="1326"/>
      <c r="CL57" s="1326"/>
      <c r="CM57" s="1326"/>
      <c r="CN57" s="1326">
        <v>59.9</v>
      </c>
      <c r="CO57" s="1326"/>
      <c r="CP57" s="1326"/>
      <c r="CQ57" s="1326"/>
      <c r="CR57" s="1326"/>
      <c r="CS57" s="1326"/>
      <c r="CT57" s="1326"/>
      <c r="CU57" s="1326"/>
      <c r="CV57" s="1326">
        <v>60.7</v>
      </c>
      <c r="CW57" s="1326"/>
      <c r="CX57" s="1326"/>
      <c r="CY57" s="1326"/>
      <c r="CZ57" s="1326"/>
      <c r="DA57" s="1326"/>
      <c r="DB57" s="1326"/>
      <c r="DC57" s="1326"/>
      <c r="DD57" s="413"/>
      <c r="DE57" s="408"/>
    </row>
    <row r="58" spans="1:109" s="402" customFormat="1" ht="13.5" x14ac:dyDescent="0.15">
      <c r="A58" s="386"/>
      <c r="B58" s="408"/>
      <c r="G58" s="1319"/>
      <c r="H58" s="1319"/>
      <c r="I58" s="1330"/>
      <c r="J58" s="1330"/>
      <c r="K58" s="1328"/>
      <c r="L58" s="1328"/>
      <c r="M58" s="1328"/>
      <c r="N58" s="1328"/>
      <c r="AM58" s="386"/>
      <c r="AN58" s="1323"/>
      <c r="AO58" s="1323"/>
      <c r="AP58" s="1323"/>
      <c r="AQ58" s="1323"/>
      <c r="AR58" s="1323"/>
      <c r="AS58" s="1323"/>
      <c r="AT58" s="1323"/>
      <c r="AU58" s="1323"/>
      <c r="AV58" s="1323"/>
      <c r="AW58" s="1323"/>
      <c r="AX58" s="1323"/>
      <c r="AY58" s="1323"/>
      <c r="AZ58" s="1323"/>
      <c r="BA58" s="1323"/>
      <c r="BB58" s="1324"/>
      <c r="BC58" s="1324"/>
      <c r="BD58" s="1324"/>
      <c r="BE58" s="1324"/>
      <c r="BF58" s="1324"/>
      <c r="BG58" s="1324"/>
      <c r="BH58" s="1324"/>
      <c r="BI58" s="1324"/>
      <c r="BJ58" s="1324"/>
      <c r="BK58" s="1324"/>
      <c r="BL58" s="1324"/>
      <c r="BM58" s="1324"/>
      <c r="BN58" s="1324"/>
      <c r="BO58" s="1324"/>
      <c r="BP58" s="1326"/>
      <c r="BQ58" s="1326"/>
      <c r="BR58" s="1326"/>
      <c r="BS58" s="1326"/>
      <c r="BT58" s="1326"/>
      <c r="BU58" s="1326"/>
      <c r="BV58" s="1326"/>
      <c r="BW58" s="1326"/>
      <c r="BX58" s="1326"/>
      <c r="BY58" s="1326"/>
      <c r="BZ58" s="1326"/>
      <c r="CA58" s="1326"/>
      <c r="CB58" s="1326"/>
      <c r="CC58" s="1326"/>
      <c r="CD58" s="1326"/>
      <c r="CE58" s="1326"/>
      <c r="CF58" s="1326"/>
      <c r="CG58" s="1326"/>
      <c r="CH58" s="1326"/>
      <c r="CI58" s="1326"/>
      <c r="CJ58" s="1326"/>
      <c r="CK58" s="1326"/>
      <c r="CL58" s="1326"/>
      <c r="CM58" s="1326"/>
      <c r="CN58" s="1326"/>
      <c r="CO58" s="1326"/>
      <c r="CP58" s="1326"/>
      <c r="CQ58" s="1326"/>
      <c r="CR58" s="1326"/>
      <c r="CS58" s="1326"/>
      <c r="CT58" s="1326"/>
      <c r="CU58" s="1326"/>
      <c r="CV58" s="1326"/>
      <c r="CW58" s="1326"/>
      <c r="CX58" s="1326"/>
      <c r="CY58" s="1326"/>
      <c r="CZ58" s="1326"/>
      <c r="DA58" s="1326"/>
      <c r="DB58" s="1326"/>
      <c r="DC58" s="1326"/>
      <c r="DD58" s="413"/>
      <c r="DE58" s="408"/>
    </row>
    <row r="59" spans="1:109" s="402" customFormat="1" ht="13.5" x14ac:dyDescent="0.15">
      <c r="A59" s="386"/>
      <c r="B59" s="408"/>
      <c r="K59" s="414"/>
      <c r="L59" s="414"/>
      <c r="M59" s="414"/>
      <c r="N59" s="414"/>
      <c r="AQ59" s="414"/>
      <c r="AR59" s="414"/>
      <c r="AS59" s="414"/>
      <c r="AT59" s="414"/>
      <c r="BC59" s="414"/>
      <c r="BD59" s="414"/>
      <c r="BE59" s="414"/>
      <c r="BF59" s="414"/>
      <c r="BO59" s="414"/>
      <c r="BP59" s="414"/>
      <c r="BQ59" s="414"/>
      <c r="BR59" s="414"/>
      <c r="CA59" s="414"/>
      <c r="CB59" s="414"/>
      <c r="CC59" s="414"/>
      <c r="CD59" s="414"/>
      <c r="CM59" s="414"/>
      <c r="CN59" s="414"/>
      <c r="CO59" s="414"/>
      <c r="CP59" s="414"/>
      <c r="CY59" s="414"/>
      <c r="CZ59" s="414"/>
      <c r="DA59" s="414"/>
      <c r="DB59" s="414"/>
      <c r="DC59" s="414"/>
      <c r="DD59" s="413"/>
      <c r="DE59" s="408"/>
    </row>
    <row r="60" spans="1:109" s="402" customFormat="1" ht="13.5" x14ac:dyDescent="0.15">
      <c r="A60" s="386"/>
      <c r="B60" s="408"/>
      <c r="K60" s="414"/>
      <c r="L60" s="414"/>
      <c r="M60" s="414"/>
      <c r="N60" s="414"/>
      <c r="AQ60" s="414"/>
      <c r="AR60" s="414"/>
      <c r="AS60" s="414"/>
      <c r="AT60" s="414"/>
      <c r="BC60" s="414"/>
      <c r="BD60" s="414"/>
      <c r="BE60" s="414"/>
      <c r="BF60" s="414"/>
      <c r="BO60" s="414"/>
      <c r="BP60" s="414"/>
      <c r="BQ60" s="414"/>
      <c r="BR60" s="414"/>
      <c r="CA60" s="414"/>
      <c r="CB60" s="414"/>
      <c r="CC60" s="414"/>
      <c r="CD60" s="414"/>
      <c r="CM60" s="414"/>
      <c r="CN60" s="414"/>
      <c r="CO60" s="414"/>
      <c r="CP60" s="414"/>
      <c r="CY60" s="414"/>
      <c r="CZ60" s="414"/>
      <c r="DA60" s="414"/>
      <c r="DB60" s="414"/>
      <c r="DC60" s="414"/>
      <c r="DD60" s="413"/>
      <c r="DE60" s="408"/>
    </row>
    <row r="61" spans="1:109" s="402" customFormat="1" ht="13.5" x14ac:dyDescent="0.15">
      <c r="A61" s="386"/>
      <c r="B61" s="412"/>
      <c r="C61" s="411"/>
      <c r="D61" s="411"/>
      <c r="E61" s="411"/>
      <c r="F61" s="411"/>
      <c r="G61" s="411"/>
      <c r="H61" s="411"/>
      <c r="I61" s="411"/>
      <c r="J61" s="411"/>
      <c r="K61" s="411"/>
      <c r="L61" s="411"/>
      <c r="M61" s="410"/>
      <c r="N61" s="410"/>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0"/>
      <c r="AT61" s="410"/>
      <c r="AU61" s="411"/>
      <c r="AV61" s="411"/>
      <c r="AW61" s="411"/>
      <c r="AX61" s="411"/>
      <c r="AY61" s="411"/>
      <c r="AZ61" s="411"/>
      <c r="BA61" s="411"/>
      <c r="BB61" s="411"/>
      <c r="BC61" s="411"/>
      <c r="BD61" s="411"/>
      <c r="BE61" s="410"/>
      <c r="BF61" s="410"/>
      <c r="BG61" s="411"/>
      <c r="BH61" s="411"/>
      <c r="BI61" s="411"/>
      <c r="BJ61" s="411"/>
      <c r="BK61" s="411"/>
      <c r="BL61" s="411"/>
      <c r="BM61" s="411"/>
      <c r="BN61" s="411"/>
      <c r="BO61" s="411"/>
      <c r="BP61" s="411"/>
      <c r="BQ61" s="410"/>
      <c r="BR61" s="410"/>
      <c r="BS61" s="411"/>
      <c r="BT61" s="411"/>
      <c r="BU61" s="411"/>
      <c r="BV61" s="411"/>
      <c r="BW61" s="411"/>
      <c r="BX61" s="411"/>
      <c r="BY61" s="411"/>
      <c r="BZ61" s="411"/>
      <c r="CA61" s="411"/>
      <c r="CB61" s="411"/>
      <c r="CC61" s="410"/>
      <c r="CD61" s="410"/>
      <c r="CE61" s="411"/>
      <c r="CF61" s="411"/>
      <c r="CG61" s="411"/>
      <c r="CH61" s="411"/>
      <c r="CI61" s="411"/>
      <c r="CJ61" s="411"/>
      <c r="CK61" s="411"/>
      <c r="CL61" s="411"/>
      <c r="CM61" s="411"/>
      <c r="CN61" s="411"/>
      <c r="CO61" s="410"/>
      <c r="CP61" s="410"/>
      <c r="CQ61" s="411"/>
      <c r="CR61" s="411"/>
      <c r="CS61" s="411"/>
      <c r="CT61" s="411"/>
      <c r="CU61" s="411"/>
      <c r="CV61" s="411"/>
      <c r="CW61" s="411"/>
      <c r="CX61" s="411"/>
      <c r="CY61" s="411"/>
      <c r="CZ61" s="411"/>
      <c r="DA61" s="410"/>
      <c r="DB61" s="410"/>
      <c r="DC61" s="410"/>
      <c r="DD61" s="409"/>
      <c r="DE61" s="408"/>
    </row>
    <row r="62" spans="1:109" ht="13.5" x14ac:dyDescent="0.15">
      <c r="B62" s="407"/>
      <c r="C62" s="407"/>
      <c r="D62" s="407"/>
      <c r="E62" s="407"/>
      <c r="F62" s="407"/>
      <c r="G62" s="407"/>
      <c r="H62" s="407"/>
      <c r="I62" s="407"/>
      <c r="J62" s="407"/>
      <c r="K62" s="407"/>
      <c r="L62" s="407"/>
      <c r="M62" s="407"/>
      <c r="N62" s="407"/>
      <c r="O62" s="407"/>
      <c r="P62" s="407"/>
      <c r="Q62" s="407"/>
      <c r="R62" s="407"/>
      <c r="S62" s="407"/>
      <c r="T62" s="407"/>
      <c r="U62" s="407"/>
      <c r="V62" s="407"/>
      <c r="W62" s="407"/>
      <c r="X62" s="407"/>
      <c r="Y62" s="407"/>
      <c r="Z62" s="407"/>
      <c r="AA62" s="407"/>
      <c r="AB62" s="407"/>
      <c r="AC62" s="407"/>
      <c r="AD62" s="407"/>
      <c r="AE62" s="407"/>
      <c r="AF62" s="407"/>
      <c r="AG62" s="407"/>
      <c r="AH62" s="407"/>
      <c r="AI62" s="407"/>
      <c r="AJ62" s="407"/>
      <c r="AK62" s="407"/>
      <c r="AL62" s="407"/>
      <c r="AM62" s="407"/>
      <c r="AN62" s="407"/>
      <c r="AO62" s="407"/>
      <c r="AP62" s="407"/>
      <c r="AQ62" s="407"/>
      <c r="AR62" s="407"/>
      <c r="AS62" s="407"/>
      <c r="AT62" s="407"/>
      <c r="AU62" s="407"/>
      <c r="AV62" s="407"/>
      <c r="AW62" s="407"/>
      <c r="AX62" s="407"/>
      <c r="AY62" s="407"/>
      <c r="AZ62" s="407"/>
      <c r="BA62" s="407"/>
      <c r="BB62" s="407"/>
      <c r="BC62" s="407"/>
      <c r="BD62" s="407"/>
      <c r="BE62" s="407"/>
      <c r="BF62" s="407"/>
      <c r="BG62" s="407"/>
      <c r="BH62" s="407"/>
      <c r="BI62" s="407"/>
      <c r="BJ62" s="407"/>
      <c r="BK62" s="407"/>
      <c r="BL62" s="407"/>
      <c r="BM62" s="407"/>
      <c r="BN62" s="407"/>
      <c r="BO62" s="407"/>
      <c r="BP62" s="407"/>
      <c r="BQ62" s="407"/>
      <c r="BR62" s="407"/>
      <c r="BS62" s="407"/>
      <c r="BT62" s="407"/>
      <c r="BU62" s="407"/>
      <c r="BV62" s="407"/>
      <c r="BW62" s="407"/>
      <c r="BX62" s="407"/>
      <c r="BY62" s="407"/>
      <c r="BZ62" s="407"/>
      <c r="CA62" s="407"/>
      <c r="CB62" s="407"/>
      <c r="CC62" s="407"/>
      <c r="CD62" s="407"/>
      <c r="CE62" s="407"/>
      <c r="CF62" s="407"/>
      <c r="CG62" s="407"/>
      <c r="CH62" s="407"/>
      <c r="CI62" s="407"/>
      <c r="CJ62" s="407"/>
      <c r="CK62" s="407"/>
      <c r="CL62" s="407"/>
      <c r="CM62" s="407"/>
      <c r="CN62" s="407"/>
      <c r="CO62" s="407"/>
      <c r="CP62" s="407"/>
      <c r="CQ62" s="407"/>
      <c r="CR62" s="407"/>
      <c r="CS62" s="407"/>
      <c r="CT62" s="407"/>
      <c r="CU62" s="407"/>
      <c r="CV62" s="407"/>
      <c r="CW62" s="407"/>
      <c r="CX62" s="407"/>
      <c r="CY62" s="407"/>
      <c r="CZ62" s="407"/>
      <c r="DA62" s="407"/>
      <c r="DB62" s="407"/>
      <c r="DC62" s="407"/>
      <c r="DD62" s="407"/>
      <c r="DE62" s="386"/>
    </row>
    <row r="63" spans="1:109" ht="17.25" x14ac:dyDescent="0.15">
      <c r="B63" s="406" t="s">
        <v>620</v>
      </c>
    </row>
    <row r="64" spans="1:109" ht="13.5" x14ac:dyDescent="0.15">
      <c r="B64" s="387"/>
      <c r="G64" s="403"/>
      <c r="I64" s="405"/>
      <c r="J64" s="405"/>
      <c r="K64" s="405"/>
      <c r="L64" s="405"/>
      <c r="M64" s="405"/>
      <c r="N64" s="404"/>
      <c r="AM64" s="403"/>
      <c r="AN64" s="403" t="s">
        <v>619</v>
      </c>
      <c r="AP64" s="402"/>
      <c r="AQ64" s="402"/>
      <c r="AR64" s="402"/>
      <c r="AY64" s="403"/>
      <c r="BA64" s="402"/>
      <c r="BB64" s="402"/>
      <c r="BC64" s="402"/>
      <c r="BK64" s="403"/>
      <c r="BM64" s="402"/>
      <c r="BN64" s="402"/>
      <c r="BO64" s="402"/>
      <c r="BW64" s="403"/>
      <c r="BY64" s="402"/>
      <c r="BZ64" s="402"/>
      <c r="CA64" s="402"/>
      <c r="CI64" s="403"/>
      <c r="CK64" s="402"/>
      <c r="CL64" s="402"/>
      <c r="CM64" s="402"/>
      <c r="CU64" s="403"/>
      <c r="CW64" s="402"/>
      <c r="CX64" s="402"/>
      <c r="CY64" s="402"/>
    </row>
    <row r="65" spans="2:107" ht="13.5" x14ac:dyDescent="0.15">
      <c r="B65" s="387"/>
      <c r="AN65" s="1310" t="s">
        <v>628</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5" x14ac:dyDescent="0.15">
      <c r="B66" s="387"/>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5" x14ac:dyDescent="0.15">
      <c r="B67" s="387"/>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5" x14ac:dyDescent="0.15">
      <c r="B68" s="387"/>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5" x14ac:dyDescent="0.15">
      <c r="B69" s="387"/>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5" x14ac:dyDescent="0.15">
      <c r="B70" s="387"/>
      <c r="H70" s="401"/>
      <c r="I70" s="401"/>
      <c r="J70" s="399"/>
      <c r="K70" s="399"/>
      <c r="L70" s="398"/>
      <c r="M70" s="399"/>
      <c r="N70" s="398"/>
      <c r="AN70" s="394"/>
      <c r="AO70" s="394"/>
      <c r="AP70" s="394"/>
      <c r="AZ70" s="394"/>
      <c r="BA70" s="394"/>
      <c r="BB70" s="394"/>
      <c r="BL70" s="394"/>
      <c r="BM70" s="394"/>
      <c r="BN70" s="394"/>
      <c r="BX70" s="394"/>
      <c r="BY70" s="394"/>
      <c r="BZ70" s="394"/>
      <c r="CJ70" s="394"/>
      <c r="CK70" s="394"/>
      <c r="CL70" s="394"/>
      <c r="CV70" s="394"/>
      <c r="CW70" s="394"/>
      <c r="CX70" s="394"/>
    </row>
    <row r="71" spans="2:107" ht="13.5" x14ac:dyDescent="0.15">
      <c r="B71" s="387"/>
      <c r="G71" s="397"/>
      <c r="I71" s="400"/>
      <c r="J71" s="399"/>
      <c r="K71" s="399"/>
      <c r="L71" s="398"/>
      <c r="M71" s="399"/>
      <c r="N71" s="398"/>
      <c r="AM71" s="397"/>
      <c r="AN71" s="386" t="s">
        <v>618</v>
      </c>
    </row>
    <row r="72" spans="2:107" ht="13.5" x14ac:dyDescent="0.15">
      <c r="B72" s="387"/>
      <c r="G72" s="1319"/>
      <c r="H72" s="1319"/>
      <c r="I72" s="1319"/>
      <c r="J72" s="1319"/>
      <c r="K72" s="396"/>
      <c r="L72" s="396"/>
      <c r="M72" s="395"/>
      <c r="N72" s="395"/>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555</v>
      </c>
      <c r="BQ72" s="1323"/>
      <c r="BR72" s="1323"/>
      <c r="BS72" s="1323"/>
      <c r="BT72" s="1323"/>
      <c r="BU72" s="1323"/>
      <c r="BV72" s="1323"/>
      <c r="BW72" s="1323"/>
      <c r="BX72" s="1323" t="s">
        <v>556</v>
      </c>
      <c r="BY72" s="1323"/>
      <c r="BZ72" s="1323"/>
      <c r="CA72" s="1323"/>
      <c r="CB72" s="1323"/>
      <c r="CC72" s="1323"/>
      <c r="CD72" s="1323"/>
      <c r="CE72" s="1323"/>
      <c r="CF72" s="1323" t="s">
        <v>557</v>
      </c>
      <c r="CG72" s="1323"/>
      <c r="CH72" s="1323"/>
      <c r="CI72" s="1323"/>
      <c r="CJ72" s="1323"/>
      <c r="CK72" s="1323"/>
      <c r="CL72" s="1323"/>
      <c r="CM72" s="1323"/>
      <c r="CN72" s="1323" t="s">
        <v>558</v>
      </c>
      <c r="CO72" s="1323"/>
      <c r="CP72" s="1323"/>
      <c r="CQ72" s="1323"/>
      <c r="CR72" s="1323"/>
      <c r="CS72" s="1323"/>
      <c r="CT72" s="1323"/>
      <c r="CU72" s="1323"/>
      <c r="CV72" s="1323" t="s">
        <v>559</v>
      </c>
      <c r="CW72" s="1323"/>
      <c r="CX72" s="1323"/>
      <c r="CY72" s="1323"/>
      <c r="CZ72" s="1323"/>
      <c r="DA72" s="1323"/>
      <c r="DB72" s="1323"/>
      <c r="DC72" s="1323"/>
    </row>
    <row r="73" spans="2:107" ht="13.5" x14ac:dyDescent="0.15">
      <c r="B73" s="387"/>
      <c r="G73" s="1327"/>
      <c r="H73" s="1327"/>
      <c r="I73" s="1327"/>
      <c r="J73" s="1327"/>
      <c r="K73" s="1331"/>
      <c r="L73" s="1331"/>
      <c r="M73" s="1331"/>
      <c r="N73" s="1331"/>
      <c r="AM73" s="394"/>
      <c r="AN73" s="1324" t="s">
        <v>617</v>
      </c>
      <c r="AO73" s="1324"/>
      <c r="AP73" s="1324"/>
      <c r="AQ73" s="1324"/>
      <c r="AR73" s="1324"/>
      <c r="AS73" s="1324"/>
      <c r="AT73" s="1324"/>
      <c r="AU73" s="1324"/>
      <c r="AV73" s="1324"/>
      <c r="AW73" s="1324"/>
      <c r="AX73" s="1324"/>
      <c r="AY73" s="1324"/>
      <c r="AZ73" s="1324"/>
      <c r="BA73" s="1324"/>
      <c r="BB73" s="1324" t="s">
        <v>616</v>
      </c>
      <c r="BC73" s="1324"/>
      <c r="BD73" s="1324"/>
      <c r="BE73" s="1324"/>
      <c r="BF73" s="1324"/>
      <c r="BG73" s="1324"/>
      <c r="BH73" s="1324"/>
      <c r="BI73" s="1324"/>
      <c r="BJ73" s="1324"/>
      <c r="BK73" s="1324"/>
      <c r="BL73" s="1324"/>
      <c r="BM73" s="1324"/>
      <c r="BN73" s="1324"/>
      <c r="BO73" s="1324"/>
      <c r="BP73" s="1326">
        <v>56.2</v>
      </c>
      <c r="BQ73" s="1326"/>
      <c r="BR73" s="1326"/>
      <c r="BS73" s="1326"/>
      <c r="BT73" s="1326"/>
      <c r="BU73" s="1326"/>
      <c r="BV73" s="1326"/>
      <c r="BW73" s="1326"/>
      <c r="BX73" s="1326">
        <v>46.2</v>
      </c>
      <c r="BY73" s="1326"/>
      <c r="BZ73" s="1326"/>
      <c r="CA73" s="1326"/>
      <c r="CB73" s="1326"/>
      <c r="CC73" s="1326"/>
      <c r="CD73" s="1326"/>
      <c r="CE73" s="1326"/>
      <c r="CF73" s="1326">
        <v>48.1</v>
      </c>
      <c r="CG73" s="1326"/>
      <c r="CH73" s="1326"/>
      <c r="CI73" s="1326"/>
      <c r="CJ73" s="1326"/>
      <c r="CK73" s="1326"/>
      <c r="CL73" s="1326"/>
      <c r="CM73" s="1326"/>
      <c r="CN73" s="1326">
        <v>42.3</v>
      </c>
      <c r="CO73" s="1326"/>
      <c r="CP73" s="1326"/>
      <c r="CQ73" s="1326"/>
      <c r="CR73" s="1326"/>
      <c r="CS73" s="1326"/>
      <c r="CT73" s="1326"/>
      <c r="CU73" s="1326"/>
      <c r="CV73" s="1326">
        <v>41</v>
      </c>
      <c r="CW73" s="1326"/>
      <c r="CX73" s="1326"/>
      <c r="CY73" s="1326"/>
      <c r="CZ73" s="1326"/>
      <c r="DA73" s="1326"/>
      <c r="DB73" s="1326"/>
      <c r="DC73" s="1326"/>
    </row>
    <row r="74" spans="2:107" ht="13.5" x14ac:dyDescent="0.15">
      <c r="B74" s="387"/>
      <c r="G74" s="1327"/>
      <c r="H74" s="1327"/>
      <c r="I74" s="1327"/>
      <c r="J74" s="1327"/>
      <c r="K74" s="1331"/>
      <c r="L74" s="1331"/>
      <c r="M74" s="1331"/>
      <c r="N74" s="1331"/>
      <c r="AM74" s="394"/>
      <c r="AN74" s="1324"/>
      <c r="AO74" s="1324"/>
      <c r="AP74" s="1324"/>
      <c r="AQ74" s="1324"/>
      <c r="AR74" s="1324"/>
      <c r="AS74" s="1324"/>
      <c r="AT74" s="1324"/>
      <c r="AU74" s="1324"/>
      <c r="AV74" s="1324"/>
      <c r="AW74" s="1324"/>
      <c r="AX74" s="1324"/>
      <c r="AY74" s="1324"/>
      <c r="AZ74" s="1324"/>
      <c r="BA74" s="1324"/>
      <c r="BB74" s="1324"/>
      <c r="BC74" s="1324"/>
      <c r="BD74" s="1324"/>
      <c r="BE74" s="1324"/>
      <c r="BF74" s="1324"/>
      <c r="BG74" s="1324"/>
      <c r="BH74" s="1324"/>
      <c r="BI74" s="1324"/>
      <c r="BJ74" s="1324"/>
      <c r="BK74" s="1324"/>
      <c r="BL74" s="1324"/>
      <c r="BM74" s="1324"/>
      <c r="BN74" s="1324"/>
      <c r="BO74" s="1324"/>
      <c r="BP74" s="1326"/>
      <c r="BQ74" s="1326"/>
      <c r="BR74" s="1326"/>
      <c r="BS74" s="1326"/>
      <c r="BT74" s="1326"/>
      <c r="BU74" s="1326"/>
      <c r="BV74" s="1326"/>
      <c r="BW74" s="1326"/>
      <c r="BX74" s="1326"/>
      <c r="BY74" s="1326"/>
      <c r="BZ74" s="1326"/>
      <c r="CA74" s="1326"/>
      <c r="CB74" s="1326"/>
      <c r="CC74" s="1326"/>
      <c r="CD74" s="1326"/>
      <c r="CE74" s="1326"/>
      <c r="CF74" s="1326"/>
      <c r="CG74" s="1326"/>
      <c r="CH74" s="1326"/>
      <c r="CI74" s="1326"/>
      <c r="CJ74" s="1326"/>
      <c r="CK74" s="1326"/>
      <c r="CL74" s="1326"/>
      <c r="CM74" s="1326"/>
      <c r="CN74" s="1326"/>
      <c r="CO74" s="1326"/>
      <c r="CP74" s="1326"/>
      <c r="CQ74" s="1326"/>
      <c r="CR74" s="1326"/>
      <c r="CS74" s="1326"/>
      <c r="CT74" s="1326"/>
      <c r="CU74" s="1326"/>
      <c r="CV74" s="1326"/>
      <c r="CW74" s="1326"/>
      <c r="CX74" s="1326"/>
      <c r="CY74" s="1326"/>
      <c r="CZ74" s="1326"/>
      <c r="DA74" s="1326"/>
      <c r="DB74" s="1326"/>
      <c r="DC74" s="1326"/>
    </row>
    <row r="75" spans="2:107" ht="13.5" x14ac:dyDescent="0.15">
      <c r="B75" s="387"/>
      <c r="G75" s="1327"/>
      <c r="H75" s="1327"/>
      <c r="I75" s="1319"/>
      <c r="J75" s="1319"/>
      <c r="K75" s="1328"/>
      <c r="L75" s="1328"/>
      <c r="M75" s="1328"/>
      <c r="N75" s="1328"/>
      <c r="AM75" s="394"/>
      <c r="AN75" s="1324"/>
      <c r="AO75" s="1324"/>
      <c r="AP75" s="1324"/>
      <c r="AQ75" s="1324"/>
      <c r="AR75" s="1324"/>
      <c r="AS75" s="1324"/>
      <c r="AT75" s="1324"/>
      <c r="AU75" s="1324"/>
      <c r="AV75" s="1324"/>
      <c r="AW75" s="1324"/>
      <c r="AX75" s="1324"/>
      <c r="AY75" s="1324"/>
      <c r="AZ75" s="1324"/>
      <c r="BA75" s="1324"/>
      <c r="BB75" s="1324" t="s">
        <v>613</v>
      </c>
      <c r="BC75" s="1324"/>
      <c r="BD75" s="1324"/>
      <c r="BE75" s="1324"/>
      <c r="BF75" s="1324"/>
      <c r="BG75" s="1324"/>
      <c r="BH75" s="1324"/>
      <c r="BI75" s="1324"/>
      <c r="BJ75" s="1324"/>
      <c r="BK75" s="1324"/>
      <c r="BL75" s="1324"/>
      <c r="BM75" s="1324"/>
      <c r="BN75" s="1324"/>
      <c r="BO75" s="1324"/>
      <c r="BP75" s="1326">
        <v>9.6</v>
      </c>
      <c r="BQ75" s="1326"/>
      <c r="BR75" s="1326"/>
      <c r="BS75" s="1326"/>
      <c r="BT75" s="1326"/>
      <c r="BU75" s="1326"/>
      <c r="BV75" s="1326"/>
      <c r="BW75" s="1326"/>
      <c r="BX75" s="1326">
        <v>10</v>
      </c>
      <c r="BY75" s="1326"/>
      <c r="BZ75" s="1326"/>
      <c r="CA75" s="1326"/>
      <c r="CB75" s="1326"/>
      <c r="CC75" s="1326"/>
      <c r="CD75" s="1326"/>
      <c r="CE75" s="1326"/>
      <c r="CF75" s="1326">
        <v>10.6</v>
      </c>
      <c r="CG75" s="1326"/>
      <c r="CH75" s="1326"/>
      <c r="CI75" s="1326"/>
      <c r="CJ75" s="1326"/>
      <c r="CK75" s="1326"/>
      <c r="CL75" s="1326"/>
      <c r="CM75" s="1326"/>
      <c r="CN75" s="1326">
        <v>11</v>
      </c>
      <c r="CO75" s="1326"/>
      <c r="CP75" s="1326"/>
      <c r="CQ75" s="1326"/>
      <c r="CR75" s="1326"/>
      <c r="CS75" s="1326"/>
      <c r="CT75" s="1326"/>
      <c r="CU75" s="1326"/>
      <c r="CV75" s="1326">
        <v>11.3</v>
      </c>
      <c r="CW75" s="1326"/>
      <c r="CX75" s="1326"/>
      <c r="CY75" s="1326"/>
      <c r="CZ75" s="1326"/>
      <c r="DA75" s="1326"/>
      <c r="DB75" s="1326"/>
      <c r="DC75" s="1326"/>
    </row>
    <row r="76" spans="2:107" ht="13.5" x14ac:dyDescent="0.15">
      <c r="B76" s="387"/>
      <c r="G76" s="1327"/>
      <c r="H76" s="1327"/>
      <c r="I76" s="1319"/>
      <c r="J76" s="1319"/>
      <c r="K76" s="1328"/>
      <c r="L76" s="1328"/>
      <c r="M76" s="1328"/>
      <c r="N76" s="1328"/>
      <c r="AM76" s="394"/>
      <c r="AN76" s="1324"/>
      <c r="AO76" s="1324"/>
      <c r="AP76" s="1324"/>
      <c r="AQ76" s="1324"/>
      <c r="AR76" s="1324"/>
      <c r="AS76" s="1324"/>
      <c r="AT76" s="1324"/>
      <c r="AU76" s="1324"/>
      <c r="AV76" s="1324"/>
      <c r="AW76" s="1324"/>
      <c r="AX76" s="1324"/>
      <c r="AY76" s="1324"/>
      <c r="AZ76" s="1324"/>
      <c r="BA76" s="1324"/>
      <c r="BB76" s="1324"/>
      <c r="BC76" s="1324"/>
      <c r="BD76" s="1324"/>
      <c r="BE76" s="1324"/>
      <c r="BF76" s="1324"/>
      <c r="BG76" s="1324"/>
      <c r="BH76" s="1324"/>
      <c r="BI76" s="1324"/>
      <c r="BJ76" s="1324"/>
      <c r="BK76" s="1324"/>
      <c r="BL76" s="1324"/>
      <c r="BM76" s="1324"/>
      <c r="BN76" s="1324"/>
      <c r="BO76" s="1324"/>
      <c r="BP76" s="1326"/>
      <c r="BQ76" s="1326"/>
      <c r="BR76" s="1326"/>
      <c r="BS76" s="1326"/>
      <c r="BT76" s="1326"/>
      <c r="BU76" s="1326"/>
      <c r="BV76" s="1326"/>
      <c r="BW76" s="1326"/>
      <c r="BX76" s="1326"/>
      <c r="BY76" s="1326"/>
      <c r="BZ76" s="1326"/>
      <c r="CA76" s="1326"/>
      <c r="CB76" s="1326"/>
      <c r="CC76" s="1326"/>
      <c r="CD76" s="1326"/>
      <c r="CE76" s="1326"/>
      <c r="CF76" s="1326"/>
      <c r="CG76" s="1326"/>
      <c r="CH76" s="1326"/>
      <c r="CI76" s="1326"/>
      <c r="CJ76" s="1326"/>
      <c r="CK76" s="1326"/>
      <c r="CL76" s="1326"/>
      <c r="CM76" s="1326"/>
      <c r="CN76" s="1326"/>
      <c r="CO76" s="1326"/>
      <c r="CP76" s="1326"/>
      <c r="CQ76" s="1326"/>
      <c r="CR76" s="1326"/>
      <c r="CS76" s="1326"/>
      <c r="CT76" s="1326"/>
      <c r="CU76" s="1326"/>
      <c r="CV76" s="1326"/>
      <c r="CW76" s="1326"/>
      <c r="CX76" s="1326"/>
      <c r="CY76" s="1326"/>
      <c r="CZ76" s="1326"/>
      <c r="DA76" s="1326"/>
      <c r="DB76" s="1326"/>
      <c r="DC76" s="1326"/>
    </row>
    <row r="77" spans="2:107" ht="13.5" x14ac:dyDescent="0.15">
      <c r="B77" s="387"/>
      <c r="G77" s="1319"/>
      <c r="H77" s="1319"/>
      <c r="I77" s="1319"/>
      <c r="J77" s="1319"/>
      <c r="K77" s="1331"/>
      <c r="L77" s="1331"/>
      <c r="M77" s="1331"/>
      <c r="N77" s="1331"/>
      <c r="AN77" s="1323" t="s">
        <v>615</v>
      </c>
      <c r="AO77" s="1323"/>
      <c r="AP77" s="1323"/>
      <c r="AQ77" s="1323"/>
      <c r="AR77" s="1323"/>
      <c r="AS77" s="1323"/>
      <c r="AT77" s="1323"/>
      <c r="AU77" s="1323"/>
      <c r="AV77" s="1323"/>
      <c r="AW77" s="1323"/>
      <c r="AX77" s="1323"/>
      <c r="AY77" s="1323"/>
      <c r="AZ77" s="1323"/>
      <c r="BA77" s="1323"/>
      <c r="BB77" s="1324" t="s">
        <v>614</v>
      </c>
      <c r="BC77" s="1324"/>
      <c r="BD77" s="1324"/>
      <c r="BE77" s="1324"/>
      <c r="BF77" s="1324"/>
      <c r="BG77" s="1324"/>
      <c r="BH77" s="1324"/>
      <c r="BI77" s="1324"/>
      <c r="BJ77" s="1324"/>
      <c r="BK77" s="1324"/>
      <c r="BL77" s="1324"/>
      <c r="BM77" s="1324"/>
      <c r="BN77" s="1324"/>
      <c r="BO77" s="1324"/>
      <c r="BP77" s="1326">
        <v>39</v>
      </c>
      <c r="BQ77" s="1326"/>
      <c r="BR77" s="1326"/>
      <c r="BS77" s="1326"/>
      <c r="BT77" s="1326"/>
      <c r="BU77" s="1326"/>
      <c r="BV77" s="1326"/>
      <c r="BW77" s="1326"/>
      <c r="BX77" s="1326">
        <v>32.5</v>
      </c>
      <c r="BY77" s="1326"/>
      <c r="BZ77" s="1326"/>
      <c r="CA77" s="1326"/>
      <c r="CB77" s="1326"/>
      <c r="CC77" s="1326"/>
      <c r="CD77" s="1326"/>
      <c r="CE77" s="1326"/>
      <c r="CF77" s="1326">
        <v>30.2</v>
      </c>
      <c r="CG77" s="1326"/>
      <c r="CH77" s="1326"/>
      <c r="CI77" s="1326"/>
      <c r="CJ77" s="1326"/>
      <c r="CK77" s="1326"/>
      <c r="CL77" s="1326"/>
      <c r="CM77" s="1326"/>
      <c r="CN77" s="1326">
        <v>25.4</v>
      </c>
      <c r="CO77" s="1326"/>
      <c r="CP77" s="1326"/>
      <c r="CQ77" s="1326"/>
      <c r="CR77" s="1326"/>
      <c r="CS77" s="1326"/>
      <c r="CT77" s="1326"/>
      <c r="CU77" s="1326"/>
      <c r="CV77" s="1326">
        <v>22.9</v>
      </c>
      <c r="CW77" s="1326"/>
      <c r="CX77" s="1326"/>
      <c r="CY77" s="1326"/>
      <c r="CZ77" s="1326"/>
      <c r="DA77" s="1326"/>
      <c r="DB77" s="1326"/>
      <c r="DC77" s="1326"/>
    </row>
    <row r="78" spans="2:107" ht="13.5" x14ac:dyDescent="0.15">
      <c r="B78" s="387"/>
      <c r="G78" s="1319"/>
      <c r="H78" s="1319"/>
      <c r="I78" s="1319"/>
      <c r="J78" s="1319"/>
      <c r="K78" s="1331"/>
      <c r="L78" s="1331"/>
      <c r="M78" s="1331"/>
      <c r="N78" s="1331"/>
      <c r="AN78" s="1323"/>
      <c r="AO78" s="1323"/>
      <c r="AP78" s="1323"/>
      <c r="AQ78" s="1323"/>
      <c r="AR78" s="1323"/>
      <c r="AS78" s="1323"/>
      <c r="AT78" s="1323"/>
      <c r="AU78" s="1323"/>
      <c r="AV78" s="1323"/>
      <c r="AW78" s="1323"/>
      <c r="AX78" s="1323"/>
      <c r="AY78" s="1323"/>
      <c r="AZ78" s="1323"/>
      <c r="BA78" s="1323"/>
      <c r="BB78" s="1324"/>
      <c r="BC78" s="1324"/>
      <c r="BD78" s="1324"/>
      <c r="BE78" s="1324"/>
      <c r="BF78" s="1324"/>
      <c r="BG78" s="1324"/>
      <c r="BH78" s="1324"/>
      <c r="BI78" s="1324"/>
      <c r="BJ78" s="1324"/>
      <c r="BK78" s="1324"/>
      <c r="BL78" s="1324"/>
      <c r="BM78" s="1324"/>
      <c r="BN78" s="1324"/>
      <c r="BO78" s="1324"/>
      <c r="BP78" s="1326"/>
      <c r="BQ78" s="1326"/>
      <c r="BR78" s="1326"/>
      <c r="BS78" s="1326"/>
      <c r="BT78" s="1326"/>
      <c r="BU78" s="1326"/>
      <c r="BV78" s="1326"/>
      <c r="BW78" s="1326"/>
      <c r="BX78" s="1326"/>
      <c r="BY78" s="1326"/>
      <c r="BZ78" s="1326"/>
      <c r="CA78" s="1326"/>
      <c r="CB78" s="1326"/>
      <c r="CC78" s="1326"/>
      <c r="CD78" s="1326"/>
      <c r="CE78" s="1326"/>
      <c r="CF78" s="1326"/>
      <c r="CG78" s="1326"/>
      <c r="CH78" s="1326"/>
      <c r="CI78" s="1326"/>
      <c r="CJ78" s="1326"/>
      <c r="CK78" s="1326"/>
      <c r="CL78" s="1326"/>
      <c r="CM78" s="1326"/>
      <c r="CN78" s="1326"/>
      <c r="CO78" s="1326"/>
      <c r="CP78" s="1326"/>
      <c r="CQ78" s="1326"/>
      <c r="CR78" s="1326"/>
      <c r="CS78" s="1326"/>
      <c r="CT78" s="1326"/>
      <c r="CU78" s="1326"/>
      <c r="CV78" s="1326"/>
      <c r="CW78" s="1326"/>
      <c r="CX78" s="1326"/>
      <c r="CY78" s="1326"/>
      <c r="CZ78" s="1326"/>
      <c r="DA78" s="1326"/>
      <c r="DB78" s="1326"/>
      <c r="DC78" s="1326"/>
    </row>
    <row r="79" spans="2:107" ht="13.5" x14ac:dyDescent="0.15">
      <c r="B79" s="387"/>
      <c r="G79" s="1319"/>
      <c r="H79" s="1319"/>
      <c r="I79" s="1330"/>
      <c r="J79" s="1330"/>
      <c r="K79" s="1332"/>
      <c r="L79" s="1332"/>
      <c r="M79" s="1332"/>
      <c r="N79" s="1332"/>
      <c r="AN79" s="1323"/>
      <c r="AO79" s="1323"/>
      <c r="AP79" s="1323"/>
      <c r="AQ79" s="1323"/>
      <c r="AR79" s="1323"/>
      <c r="AS79" s="1323"/>
      <c r="AT79" s="1323"/>
      <c r="AU79" s="1323"/>
      <c r="AV79" s="1323"/>
      <c r="AW79" s="1323"/>
      <c r="AX79" s="1323"/>
      <c r="AY79" s="1323"/>
      <c r="AZ79" s="1323"/>
      <c r="BA79" s="1323"/>
      <c r="BB79" s="1324" t="s">
        <v>613</v>
      </c>
      <c r="BC79" s="1324"/>
      <c r="BD79" s="1324"/>
      <c r="BE79" s="1324"/>
      <c r="BF79" s="1324"/>
      <c r="BG79" s="1324"/>
      <c r="BH79" s="1324"/>
      <c r="BI79" s="1324"/>
      <c r="BJ79" s="1324"/>
      <c r="BK79" s="1324"/>
      <c r="BL79" s="1324"/>
      <c r="BM79" s="1324"/>
      <c r="BN79" s="1324"/>
      <c r="BO79" s="1324"/>
      <c r="BP79" s="1326">
        <v>9</v>
      </c>
      <c r="BQ79" s="1326"/>
      <c r="BR79" s="1326"/>
      <c r="BS79" s="1326"/>
      <c r="BT79" s="1326"/>
      <c r="BU79" s="1326"/>
      <c r="BV79" s="1326"/>
      <c r="BW79" s="1326"/>
      <c r="BX79" s="1326">
        <v>8.1999999999999993</v>
      </c>
      <c r="BY79" s="1326"/>
      <c r="BZ79" s="1326"/>
      <c r="CA79" s="1326"/>
      <c r="CB79" s="1326"/>
      <c r="CC79" s="1326"/>
      <c r="CD79" s="1326"/>
      <c r="CE79" s="1326"/>
      <c r="CF79" s="1326">
        <v>8</v>
      </c>
      <c r="CG79" s="1326"/>
      <c r="CH79" s="1326"/>
      <c r="CI79" s="1326"/>
      <c r="CJ79" s="1326"/>
      <c r="CK79" s="1326"/>
      <c r="CL79" s="1326"/>
      <c r="CM79" s="1326"/>
      <c r="CN79" s="1326">
        <v>7.8</v>
      </c>
      <c r="CO79" s="1326"/>
      <c r="CP79" s="1326"/>
      <c r="CQ79" s="1326"/>
      <c r="CR79" s="1326"/>
      <c r="CS79" s="1326"/>
      <c r="CT79" s="1326"/>
      <c r="CU79" s="1326"/>
      <c r="CV79" s="1326">
        <v>7.7</v>
      </c>
      <c r="CW79" s="1326"/>
      <c r="CX79" s="1326"/>
      <c r="CY79" s="1326"/>
      <c r="CZ79" s="1326"/>
      <c r="DA79" s="1326"/>
      <c r="DB79" s="1326"/>
      <c r="DC79" s="1326"/>
    </row>
    <row r="80" spans="2:107" ht="13.5" x14ac:dyDescent="0.15">
      <c r="B80" s="387"/>
      <c r="G80" s="1319"/>
      <c r="H80" s="1319"/>
      <c r="I80" s="1330"/>
      <c r="J80" s="1330"/>
      <c r="K80" s="1332"/>
      <c r="L80" s="1332"/>
      <c r="M80" s="1332"/>
      <c r="N80" s="1332"/>
      <c r="AN80" s="1323"/>
      <c r="AO80" s="1323"/>
      <c r="AP80" s="1323"/>
      <c r="AQ80" s="1323"/>
      <c r="AR80" s="1323"/>
      <c r="AS80" s="1323"/>
      <c r="AT80" s="1323"/>
      <c r="AU80" s="1323"/>
      <c r="AV80" s="1323"/>
      <c r="AW80" s="1323"/>
      <c r="AX80" s="1323"/>
      <c r="AY80" s="1323"/>
      <c r="AZ80" s="1323"/>
      <c r="BA80" s="1323"/>
      <c r="BB80" s="1324"/>
      <c r="BC80" s="1324"/>
      <c r="BD80" s="1324"/>
      <c r="BE80" s="1324"/>
      <c r="BF80" s="1324"/>
      <c r="BG80" s="1324"/>
      <c r="BH80" s="1324"/>
      <c r="BI80" s="1324"/>
      <c r="BJ80" s="1324"/>
      <c r="BK80" s="1324"/>
      <c r="BL80" s="1324"/>
      <c r="BM80" s="1324"/>
      <c r="BN80" s="1324"/>
      <c r="BO80" s="1324"/>
      <c r="BP80" s="1326"/>
      <c r="BQ80" s="1326"/>
      <c r="BR80" s="1326"/>
      <c r="BS80" s="1326"/>
      <c r="BT80" s="1326"/>
      <c r="BU80" s="1326"/>
      <c r="BV80" s="1326"/>
      <c r="BW80" s="1326"/>
      <c r="BX80" s="1326"/>
      <c r="BY80" s="1326"/>
      <c r="BZ80" s="1326"/>
      <c r="CA80" s="1326"/>
      <c r="CB80" s="1326"/>
      <c r="CC80" s="1326"/>
      <c r="CD80" s="1326"/>
      <c r="CE80" s="1326"/>
      <c r="CF80" s="1326"/>
      <c r="CG80" s="1326"/>
      <c r="CH80" s="1326"/>
      <c r="CI80" s="1326"/>
      <c r="CJ80" s="1326"/>
      <c r="CK80" s="1326"/>
      <c r="CL80" s="1326"/>
      <c r="CM80" s="1326"/>
      <c r="CN80" s="1326"/>
      <c r="CO80" s="1326"/>
      <c r="CP80" s="1326"/>
      <c r="CQ80" s="1326"/>
      <c r="CR80" s="1326"/>
      <c r="CS80" s="1326"/>
      <c r="CT80" s="1326"/>
      <c r="CU80" s="1326"/>
      <c r="CV80" s="1326"/>
      <c r="CW80" s="1326"/>
      <c r="CX80" s="1326"/>
      <c r="CY80" s="1326"/>
      <c r="CZ80" s="1326"/>
      <c r="DA80" s="1326"/>
      <c r="DB80" s="1326"/>
      <c r="DC80" s="1326"/>
    </row>
    <row r="81" spans="2:109" ht="13.5" x14ac:dyDescent="0.15">
      <c r="B81" s="387"/>
    </row>
    <row r="82" spans="2:109" ht="17.25" x14ac:dyDescent="0.15">
      <c r="B82" s="387"/>
      <c r="K82" s="393"/>
      <c r="L82" s="393"/>
      <c r="M82" s="393"/>
      <c r="N82" s="393"/>
      <c r="AQ82" s="393"/>
      <c r="AR82" s="393"/>
      <c r="AS82" s="393"/>
      <c r="AT82" s="393"/>
      <c r="BC82" s="393"/>
      <c r="BD82" s="393"/>
      <c r="BE82" s="393"/>
      <c r="BF82" s="393"/>
      <c r="BO82" s="393"/>
      <c r="BP82" s="393"/>
      <c r="BQ82" s="393"/>
      <c r="BR82" s="393"/>
      <c r="CA82" s="393"/>
      <c r="CB82" s="393"/>
      <c r="CC82" s="393"/>
      <c r="CD82" s="393"/>
      <c r="CM82" s="393"/>
      <c r="CN82" s="393"/>
      <c r="CO82" s="393"/>
      <c r="CP82" s="393"/>
      <c r="CY82" s="393"/>
      <c r="CZ82" s="393"/>
      <c r="DA82" s="393"/>
      <c r="DB82" s="393"/>
      <c r="DC82" s="393"/>
    </row>
    <row r="83" spans="2:109" ht="13.5" x14ac:dyDescent="0.15">
      <c r="B83" s="392"/>
      <c r="C83" s="391"/>
      <c r="D83" s="391"/>
      <c r="E83" s="391"/>
      <c r="F83" s="391"/>
      <c r="G83" s="391"/>
      <c r="H83" s="391"/>
      <c r="I83" s="391"/>
      <c r="J83" s="391"/>
      <c r="K83" s="391"/>
      <c r="L83" s="391"/>
      <c r="M83" s="391"/>
      <c r="N83" s="391"/>
      <c r="O83" s="391"/>
      <c r="P83" s="391"/>
      <c r="Q83" s="391"/>
      <c r="R83" s="391"/>
      <c r="S83" s="391"/>
      <c r="T83" s="391"/>
      <c r="U83" s="391"/>
      <c r="V83" s="391"/>
      <c r="W83" s="391"/>
      <c r="X83" s="391"/>
      <c r="Y83" s="391"/>
      <c r="Z83" s="391"/>
      <c r="AA83" s="391"/>
      <c r="AB83" s="391"/>
      <c r="AC83" s="391"/>
      <c r="AD83" s="391"/>
      <c r="AE83" s="391"/>
      <c r="AF83" s="391"/>
      <c r="AG83" s="391"/>
      <c r="AH83" s="391"/>
      <c r="AI83" s="391"/>
      <c r="AJ83" s="391"/>
      <c r="AK83" s="391"/>
      <c r="AL83" s="391"/>
      <c r="AM83" s="391"/>
      <c r="AN83" s="391"/>
      <c r="AO83" s="391"/>
      <c r="AP83" s="391"/>
      <c r="AQ83" s="391"/>
      <c r="AR83" s="391"/>
      <c r="AS83" s="391"/>
      <c r="AT83" s="391"/>
      <c r="AU83" s="391"/>
      <c r="AV83" s="391"/>
      <c r="AW83" s="391"/>
      <c r="AX83" s="391"/>
      <c r="AY83" s="391"/>
      <c r="AZ83" s="391"/>
      <c r="BA83" s="391"/>
      <c r="BB83" s="391"/>
      <c r="BC83" s="391"/>
      <c r="BD83" s="391"/>
      <c r="BE83" s="391"/>
      <c r="BF83" s="391"/>
      <c r="BG83" s="391"/>
      <c r="BH83" s="391"/>
      <c r="BI83" s="391"/>
      <c r="BJ83" s="391"/>
      <c r="BK83" s="391"/>
      <c r="BL83" s="391"/>
      <c r="BM83" s="391"/>
      <c r="BN83" s="391"/>
      <c r="BO83" s="391"/>
      <c r="BP83" s="391"/>
      <c r="BQ83" s="391"/>
      <c r="BR83" s="391"/>
      <c r="BS83" s="391"/>
      <c r="BT83" s="391"/>
      <c r="BU83" s="391"/>
      <c r="BV83" s="391"/>
      <c r="BW83" s="391"/>
      <c r="BX83" s="391"/>
      <c r="BY83" s="391"/>
      <c r="BZ83" s="391"/>
      <c r="CA83" s="391"/>
      <c r="CB83" s="391"/>
      <c r="CC83" s="391"/>
      <c r="CD83" s="391"/>
      <c r="CE83" s="391"/>
      <c r="CF83" s="391"/>
      <c r="CG83" s="391"/>
      <c r="CH83" s="391"/>
      <c r="CI83" s="391"/>
      <c r="CJ83" s="391"/>
      <c r="CK83" s="391"/>
      <c r="CL83" s="391"/>
      <c r="CM83" s="391"/>
      <c r="CN83" s="391"/>
      <c r="CO83" s="391"/>
      <c r="CP83" s="391"/>
      <c r="CQ83" s="391"/>
      <c r="CR83" s="391"/>
      <c r="CS83" s="391"/>
      <c r="CT83" s="391"/>
      <c r="CU83" s="391"/>
      <c r="CV83" s="391"/>
      <c r="CW83" s="391"/>
      <c r="CX83" s="391"/>
      <c r="CY83" s="391"/>
      <c r="CZ83" s="391"/>
      <c r="DA83" s="391"/>
      <c r="DB83" s="391"/>
      <c r="DC83" s="391"/>
      <c r="DD83" s="390"/>
    </row>
    <row r="84" spans="2:109" ht="13.5" x14ac:dyDescent="0.15">
      <c r="DD84" s="386"/>
      <c r="DE84" s="386"/>
    </row>
    <row r="85" spans="2:109" ht="13.5" x14ac:dyDescent="0.15">
      <c r="DD85" s="386"/>
      <c r="DE85" s="386"/>
    </row>
    <row r="86" spans="2:109" ht="13.5" hidden="1" x14ac:dyDescent="0.15">
      <c r="DD86" s="386"/>
      <c r="DE86" s="386"/>
    </row>
    <row r="87" spans="2:109" ht="13.5" hidden="1" x14ac:dyDescent="0.15">
      <c r="K87" s="389"/>
      <c r="AQ87" s="389"/>
      <c r="BC87" s="389"/>
      <c r="BO87" s="389"/>
      <c r="CA87" s="389"/>
      <c r="CM87" s="389"/>
      <c r="CY87" s="389"/>
      <c r="DD87" s="386"/>
      <c r="DE87" s="386"/>
    </row>
    <row r="88" spans="2:109" ht="13.5" hidden="1" x14ac:dyDescent="0.15">
      <c r="DD88" s="386"/>
      <c r="DE88" s="386"/>
    </row>
    <row r="89" spans="2:109" ht="13.5" hidden="1" x14ac:dyDescent="0.15">
      <c r="DD89" s="386"/>
      <c r="DE89" s="386"/>
    </row>
    <row r="90" spans="2:109" ht="13.5" hidden="1" x14ac:dyDescent="0.15">
      <c r="DD90" s="386"/>
      <c r="DE90" s="386"/>
    </row>
    <row r="91" spans="2:109" ht="13.5" hidden="1" x14ac:dyDescent="0.15">
      <c r="DD91" s="386"/>
      <c r="DE91" s="386"/>
    </row>
    <row r="92" spans="2:109" ht="13.5" hidden="1" customHeight="1" x14ac:dyDescent="0.15">
      <c r="DD92" s="386"/>
      <c r="DE92" s="386"/>
    </row>
    <row r="93" spans="2:109" ht="13.5" hidden="1" customHeight="1" x14ac:dyDescent="0.15">
      <c r="DD93" s="386"/>
      <c r="DE93" s="386"/>
    </row>
    <row r="94" spans="2:109" ht="13.5" hidden="1" customHeight="1" x14ac:dyDescent="0.15">
      <c r="DD94" s="386"/>
      <c r="DE94" s="386"/>
    </row>
    <row r="95" spans="2:109" ht="13.5" hidden="1" customHeight="1" x14ac:dyDescent="0.15">
      <c r="DD95" s="386"/>
      <c r="DE95" s="386"/>
    </row>
    <row r="96" spans="2:109" ht="13.5" hidden="1" customHeight="1" x14ac:dyDescent="0.15">
      <c r="DD96" s="386"/>
      <c r="DE96" s="386"/>
    </row>
    <row r="97" s="386" customFormat="1" ht="13.5" hidden="1" customHeight="1" x14ac:dyDescent="0.15"/>
    <row r="98" s="386" customFormat="1" ht="13.5" hidden="1" customHeight="1" x14ac:dyDescent="0.15"/>
    <row r="99" s="386" customFormat="1" ht="13.5" hidden="1" customHeight="1" x14ac:dyDescent="0.15"/>
    <row r="100" s="386" customFormat="1" ht="13.5" hidden="1" customHeight="1" x14ac:dyDescent="0.15"/>
    <row r="101" s="386" customFormat="1" ht="13.5" hidden="1" customHeight="1" x14ac:dyDescent="0.15"/>
    <row r="102" s="386" customFormat="1" ht="13.5" hidden="1" customHeight="1" x14ac:dyDescent="0.15"/>
    <row r="103" s="386" customFormat="1" ht="13.5" hidden="1" customHeight="1" x14ac:dyDescent="0.15"/>
    <row r="104" s="386" customFormat="1" ht="13.5" hidden="1" customHeight="1" x14ac:dyDescent="0.15"/>
    <row r="105" s="386" customFormat="1" ht="13.5" hidden="1" customHeight="1" x14ac:dyDescent="0.15"/>
    <row r="106" s="386" customFormat="1" ht="13.5" hidden="1" customHeight="1" x14ac:dyDescent="0.15"/>
    <row r="107" s="386" customFormat="1" ht="13.5" hidden="1" customHeight="1" x14ac:dyDescent="0.15"/>
    <row r="108" s="386" customFormat="1" ht="13.5" hidden="1" customHeight="1" x14ac:dyDescent="0.15"/>
    <row r="109" s="386" customFormat="1" ht="13.5" hidden="1" customHeight="1" x14ac:dyDescent="0.15"/>
    <row r="110" s="386" customFormat="1" ht="13.5" hidden="1" customHeight="1" x14ac:dyDescent="0.15"/>
    <row r="111" s="386" customFormat="1" ht="13.5" hidden="1" customHeight="1" x14ac:dyDescent="0.15"/>
    <row r="112" s="386" customFormat="1" ht="13.5" hidden="1" customHeight="1" x14ac:dyDescent="0.15"/>
    <row r="113" s="386" customFormat="1" ht="13.5" hidden="1" customHeight="1" x14ac:dyDescent="0.15"/>
    <row r="114" s="386" customFormat="1" ht="13.5" hidden="1" customHeight="1" x14ac:dyDescent="0.15"/>
    <row r="115" s="386" customFormat="1" ht="13.5" hidden="1" customHeight="1" x14ac:dyDescent="0.15"/>
    <row r="116" s="386" customFormat="1" ht="13.5" hidden="1" customHeight="1" x14ac:dyDescent="0.15"/>
    <row r="117" s="386" customFormat="1" ht="13.5" hidden="1" customHeight="1" x14ac:dyDescent="0.15"/>
    <row r="118" s="386" customFormat="1" ht="13.5" hidden="1" customHeight="1" x14ac:dyDescent="0.15"/>
    <row r="119" s="386" customFormat="1" ht="13.5" hidden="1" customHeight="1" x14ac:dyDescent="0.15"/>
    <row r="120" s="386" customFormat="1" ht="13.5" hidden="1" customHeight="1" x14ac:dyDescent="0.15"/>
    <row r="121" s="386" customFormat="1" ht="13.5" hidden="1" customHeight="1" x14ac:dyDescent="0.15"/>
    <row r="122" s="386" customFormat="1" ht="13.5" hidden="1" customHeight="1" x14ac:dyDescent="0.15"/>
    <row r="123" s="386" customFormat="1" ht="13.5" hidden="1" customHeight="1" x14ac:dyDescent="0.15"/>
    <row r="124" s="386" customFormat="1" ht="13.5" hidden="1" customHeight="1" x14ac:dyDescent="0.15"/>
    <row r="125" s="386" customFormat="1" ht="13.5" hidden="1" customHeight="1" x14ac:dyDescent="0.15"/>
    <row r="126" s="386" customFormat="1" ht="13.5" hidden="1" customHeight="1" x14ac:dyDescent="0.15"/>
    <row r="127" s="386" customFormat="1" ht="13.5" hidden="1" customHeight="1" x14ac:dyDescent="0.15"/>
    <row r="128" s="386" customFormat="1" ht="13.5" hidden="1" customHeight="1" x14ac:dyDescent="0.15"/>
    <row r="129" s="386" customFormat="1" ht="13.5" hidden="1" customHeight="1" x14ac:dyDescent="0.15"/>
    <row r="130" s="386" customFormat="1" ht="13.5" hidden="1" customHeight="1" x14ac:dyDescent="0.15"/>
    <row r="131" s="386" customFormat="1" ht="13.5" hidden="1" customHeight="1" x14ac:dyDescent="0.15"/>
    <row r="132" s="386" customFormat="1" ht="13.5" hidden="1" customHeight="1" x14ac:dyDescent="0.15"/>
    <row r="133" s="386" customFormat="1" ht="13.5" hidden="1" customHeight="1" x14ac:dyDescent="0.15"/>
    <row r="134" s="386" customFormat="1" ht="13.5" hidden="1" customHeight="1" x14ac:dyDescent="0.15"/>
    <row r="135" s="386" customFormat="1" ht="13.5" hidden="1" customHeight="1" x14ac:dyDescent="0.15"/>
    <row r="136" s="386" customFormat="1" ht="13.5" hidden="1" customHeight="1" x14ac:dyDescent="0.15"/>
    <row r="137" s="386" customFormat="1" ht="13.5" hidden="1" customHeight="1" x14ac:dyDescent="0.15"/>
    <row r="138" s="386" customFormat="1" ht="13.5" hidden="1" customHeight="1" x14ac:dyDescent="0.15"/>
    <row r="139" s="386" customFormat="1" ht="13.5" hidden="1" customHeight="1" x14ac:dyDescent="0.15"/>
    <row r="140" s="386" customFormat="1" ht="13.5" hidden="1" customHeight="1" x14ac:dyDescent="0.15"/>
    <row r="141" s="386" customFormat="1" ht="13.5" hidden="1" customHeight="1" x14ac:dyDescent="0.15"/>
    <row r="142" s="386" customFormat="1" ht="13.5" hidden="1" customHeight="1" x14ac:dyDescent="0.15"/>
    <row r="143" s="386" customFormat="1" ht="13.5" hidden="1" customHeight="1" x14ac:dyDescent="0.15"/>
    <row r="144" s="386" customFormat="1" ht="13.5" hidden="1" customHeight="1" x14ac:dyDescent="0.15"/>
    <row r="145" s="386" customFormat="1" ht="13.5" hidden="1" customHeight="1" x14ac:dyDescent="0.15"/>
    <row r="146" s="386" customFormat="1" ht="13.5" hidden="1" customHeight="1" x14ac:dyDescent="0.15"/>
    <row r="147" s="386" customFormat="1" ht="13.5" hidden="1" customHeight="1" x14ac:dyDescent="0.15"/>
    <row r="148" s="386" customFormat="1" ht="13.5" hidden="1" customHeight="1" x14ac:dyDescent="0.15"/>
    <row r="149" s="386" customFormat="1" ht="13.5" hidden="1" customHeight="1" x14ac:dyDescent="0.15"/>
    <row r="150" s="386" customFormat="1" ht="13.5" hidden="1" customHeight="1" x14ac:dyDescent="0.15"/>
    <row r="151" s="386" customFormat="1" ht="13.5" hidden="1" customHeight="1" x14ac:dyDescent="0.15"/>
    <row r="152" s="386" customFormat="1" ht="13.5" hidden="1" customHeight="1" x14ac:dyDescent="0.15"/>
    <row r="153" s="386" customFormat="1" ht="13.5" hidden="1" customHeight="1" x14ac:dyDescent="0.15"/>
    <row r="154" s="386" customFormat="1" ht="13.5" hidden="1" customHeight="1" x14ac:dyDescent="0.15"/>
    <row r="155" s="386" customFormat="1" ht="13.5" hidden="1" customHeight="1" x14ac:dyDescent="0.15"/>
    <row r="156" s="386" customFormat="1" ht="13.5" hidden="1" customHeight="1" x14ac:dyDescent="0.15"/>
    <row r="157" s="386" customFormat="1" ht="13.5" hidden="1" customHeight="1" x14ac:dyDescent="0.15"/>
    <row r="158" s="386" customFormat="1" ht="13.5" hidden="1" customHeight="1" x14ac:dyDescent="0.15"/>
    <row r="159" s="386" customFormat="1" ht="13.5" hidden="1" customHeight="1" x14ac:dyDescent="0.15"/>
    <row r="160" s="386" customFormat="1" ht="13.5" hidden="1" customHeight="1" x14ac:dyDescent="0.15"/>
  </sheetData>
  <sheetProtection algorithmName="SHA-512" hashValue="dZAunGPyM9UApflej+tX8OJ67iNZcCCakOL6cLqjuFtKBDBqMmpsO80M7AXK/ege0hsFsB4SErT5uh/NnJ+t8Q==" saltValue="ApHA7320Zhlvogwa1Y93hg==" spinCount="100000" sheet="1" objects="1" scenarios="1" formatCells="0"/>
  <dataConsolidate/>
  <mergeCells count="11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 ref="CF79:CM80"/>
    <mergeCell ref="BP79:BW80"/>
    <mergeCell ref="BX79:CE80"/>
    <mergeCell ref="N77:N78"/>
    <mergeCell ref="AN77:BA80"/>
    <mergeCell ref="BB77:BO78"/>
    <mergeCell ref="BP77:BW78"/>
    <mergeCell ref="G72:J72"/>
    <mergeCell ref="AN72:BO72"/>
    <mergeCell ref="BP72:BW72"/>
    <mergeCell ref="BX72:CE72"/>
    <mergeCell ref="CF72:CM72"/>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s>
  <phoneticPr fontId="2"/>
  <printOptions horizontalCentered="1" verticalCentered="1"/>
  <pageMargins left="0" right="0" top="0.19685039370078741" bottom="0.31496062992125984"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N110" zoomScaleNormal="100" zoomScaleSheetLayoutView="70" workbookViewId="0">
      <selection activeCell="AE112" sqref="AE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DmrgCYggYjP3sTkMt0p6GBrjoZAUU+aUCkdr9b9xbx8974qbNMgakRWIYFecvTcx63itkt0hLCjbOlFtMJiHTA==" saltValue="JnLBa5wNRJD2fo43bImID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1" zoomScaleNormal="100" zoomScaleSheetLayoutView="55" workbookViewId="0">
      <selection activeCell="AF112" sqref="AF11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627</v>
      </c>
    </row>
  </sheetData>
  <sheetProtection algorithmName="SHA-512" hashValue="1lfBQVd8IonUJhno+flRG2qCYHVC3R06IAYHz3Dy14BFi4J3EHKzrmoLBAXnLrjN8JzyEMN2LbMUO8XrgYF9Hw==" saltValue="KFnb/aUGqV4JeAmK9oWBa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39022</v>
      </c>
      <c r="E3" s="162"/>
      <c r="F3" s="163">
        <v>92247</v>
      </c>
      <c r="G3" s="164"/>
      <c r="H3" s="165"/>
    </row>
    <row r="4" spans="1:8" x14ac:dyDescent="0.15">
      <c r="A4" s="166"/>
      <c r="B4" s="167"/>
      <c r="C4" s="168"/>
      <c r="D4" s="169">
        <v>28117</v>
      </c>
      <c r="E4" s="170"/>
      <c r="F4" s="171">
        <v>37204</v>
      </c>
      <c r="G4" s="172"/>
      <c r="H4" s="173"/>
    </row>
    <row r="5" spans="1:8" x14ac:dyDescent="0.15">
      <c r="A5" s="154" t="s">
        <v>547</v>
      </c>
      <c r="B5" s="159"/>
      <c r="C5" s="160"/>
      <c r="D5" s="161">
        <v>39739</v>
      </c>
      <c r="E5" s="162"/>
      <c r="F5" s="163">
        <v>67319</v>
      </c>
      <c r="G5" s="164"/>
      <c r="H5" s="165"/>
    </row>
    <row r="6" spans="1:8" x14ac:dyDescent="0.15">
      <c r="A6" s="166"/>
      <c r="B6" s="167"/>
      <c r="C6" s="168"/>
      <c r="D6" s="169">
        <v>26233</v>
      </c>
      <c r="E6" s="170"/>
      <c r="F6" s="171">
        <v>38101</v>
      </c>
      <c r="G6" s="172"/>
      <c r="H6" s="173"/>
    </row>
    <row r="7" spans="1:8" x14ac:dyDescent="0.15">
      <c r="A7" s="154" t="s">
        <v>548</v>
      </c>
      <c r="B7" s="159"/>
      <c r="C7" s="160"/>
      <c r="D7" s="161">
        <v>79430</v>
      </c>
      <c r="E7" s="162"/>
      <c r="F7" s="163">
        <v>70615</v>
      </c>
      <c r="G7" s="164"/>
      <c r="H7" s="165"/>
    </row>
    <row r="8" spans="1:8" x14ac:dyDescent="0.15">
      <c r="A8" s="166"/>
      <c r="B8" s="167"/>
      <c r="C8" s="168"/>
      <c r="D8" s="169">
        <v>52103</v>
      </c>
      <c r="E8" s="170"/>
      <c r="F8" s="171">
        <v>37382</v>
      </c>
      <c r="G8" s="172"/>
      <c r="H8" s="173"/>
    </row>
    <row r="9" spans="1:8" x14ac:dyDescent="0.15">
      <c r="A9" s="154" t="s">
        <v>549</v>
      </c>
      <c r="B9" s="159"/>
      <c r="C9" s="160"/>
      <c r="D9" s="161">
        <v>33450</v>
      </c>
      <c r="E9" s="162"/>
      <c r="F9" s="163">
        <v>69185</v>
      </c>
      <c r="G9" s="164"/>
      <c r="H9" s="165"/>
    </row>
    <row r="10" spans="1:8" x14ac:dyDescent="0.15">
      <c r="A10" s="166"/>
      <c r="B10" s="167"/>
      <c r="C10" s="168"/>
      <c r="D10" s="169">
        <v>20212</v>
      </c>
      <c r="E10" s="170"/>
      <c r="F10" s="171">
        <v>38519</v>
      </c>
      <c r="G10" s="172"/>
      <c r="H10" s="173"/>
    </row>
    <row r="11" spans="1:8" x14ac:dyDescent="0.15">
      <c r="A11" s="154" t="s">
        <v>550</v>
      </c>
      <c r="B11" s="159"/>
      <c r="C11" s="160"/>
      <c r="D11" s="161">
        <v>40862</v>
      </c>
      <c r="E11" s="162"/>
      <c r="F11" s="163">
        <v>70166</v>
      </c>
      <c r="G11" s="164"/>
      <c r="H11" s="165"/>
    </row>
    <row r="12" spans="1:8" x14ac:dyDescent="0.15">
      <c r="A12" s="166"/>
      <c r="B12" s="167"/>
      <c r="C12" s="174"/>
      <c r="D12" s="169">
        <v>29939</v>
      </c>
      <c r="E12" s="170"/>
      <c r="F12" s="171">
        <v>36115</v>
      </c>
      <c r="G12" s="172"/>
      <c r="H12" s="173"/>
    </row>
    <row r="13" spans="1:8" x14ac:dyDescent="0.15">
      <c r="A13" s="154"/>
      <c r="B13" s="159"/>
      <c r="C13" s="175"/>
      <c r="D13" s="176">
        <v>46501</v>
      </c>
      <c r="E13" s="177"/>
      <c r="F13" s="178">
        <v>73906</v>
      </c>
      <c r="G13" s="179"/>
      <c r="H13" s="165"/>
    </row>
    <row r="14" spans="1:8" x14ac:dyDescent="0.15">
      <c r="A14" s="166"/>
      <c r="B14" s="167"/>
      <c r="C14" s="168"/>
      <c r="D14" s="169">
        <v>31321</v>
      </c>
      <c r="E14" s="170"/>
      <c r="F14" s="171">
        <v>37464</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6.63</v>
      </c>
      <c r="C19" s="180">
        <f>ROUND(VALUE(SUBSTITUTE(実質収支比率等に係る経年分析!G$48,"▲","-")),2)</f>
        <v>3.84</v>
      </c>
      <c r="D19" s="180">
        <f>ROUND(VALUE(SUBSTITUTE(実質収支比率等に係る経年分析!H$48,"▲","-")),2)</f>
        <v>3.56</v>
      </c>
      <c r="E19" s="180">
        <f>ROUND(VALUE(SUBSTITUTE(実質収支比率等に係る経年分析!I$48,"▲","-")),2)</f>
        <v>3.85</v>
      </c>
      <c r="F19" s="180">
        <f>ROUND(VALUE(SUBSTITUTE(実質収支比率等に係る経年分析!J$48,"▲","-")),2)</f>
        <v>3.17</v>
      </c>
    </row>
    <row r="20" spans="1:11" x14ac:dyDescent="0.15">
      <c r="A20" s="180" t="s">
        <v>55</v>
      </c>
      <c r="B20" s="180">
        <f>ROUND(VALUE(SUBSTITUTE(実質収支比率等に係る経年分析!F$47,"▲","-")),2)</f>
        <v>24.37</v>
      </c>
      <c r="C20" s="180">
        <f>ROUND(VALUE(SUBSTITUTE(実質収支比率等に係る経年分析!G$47,"▲","-")),2)</f>
        <v>28.47</v>
      </c>
      <c r="D20" s="180">
        <f>ROUND(VALUE(SUBSTITUTE(実質収支比率等に係る経年分析!H$47,"▲","-")),2)</f>
        <v>26.36</v>
      </c>
      <c r="E20" s="180">
        <f>ROUND(VALUE(SUBSTITUTE(実質収支比率等に係る経年分析!I$47,"▲","-")),2)</f>
        <v>26.05</v>
      </c>
      <c r="F20" s="180">
        <f>ROUND(VALUE(SUBSTITUTE(実質収支比率等に係る経年分析!J$47,"▲","-")),2)</f>
        <v>22.97</v>
      </c>
    </row>
    <row r="21" spans="1:11" x14ac:dyDescent="0.15">
      <c r="A21" s="180" t="s">
        <v>56</v>
      </c>
      <c r="B21" s="180">
        <f>IF(ISNUMBER(VALUE(SUBSTITUTE(実質収支比率等に係る経年分析!F$49,"▲","-"))),ROUND(VALUE(SUBSTITUTE(実質収支比率等に係る経年分析!F$49,"▲","-")),2),NA())</f>
        <v>1.93</v>
      </c>
      <c r="C21" s="180">
        <f>IF(ISNUMBER(VALUE(SUBSTITUTE(実質収支比率等に係る経年分析!G$49,"▲","-"))),ROUND(VALUE(SUBSTITUTE(実質収支比率等に係る経年分析!G$49,"▲","-")),2),NA())</f>
        <v>1.1100000000000001</v>
      </c>
      <c r="D21" s="180">
        <f>IF(ISNUMBER(VALUE(SUBSTITUTE(実質収支比率等に係る経年分析!H$49,"▲","-"))),ROUND(VALUE(SUBSTITUTE(実質収支比率等に係る経年分析!H$49,"▲","-")),2),NA())</f>
        <v>-2.82</v>
      </c>
      <c r="E21" s="180">
        <f>IF(ISNUMBER(VALUE(SUBSTITUTE(実質収支比率等に係る経年分析!I$49,"▲","-"))),ROUND(VALUE(SUBSTITUTE(実質収支比率等に係る経年分析!I$49,"▲","-")),2),NA())</f>
        <v>-0.06</v>
      </c>
      <c r="F21" s="180">
        <f>IF(ISNUMBER(VALUE(SUBSTITUTE(実質収支比率等に係る経年分析!J$49,"▲","-"))),ROUND(VALUE(SUBSTITUTE(実質収支比率等に係る経年分析!J$49,"▲","-")),2),NA())</f>
        <v>-4.22</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0.03</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0.04</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0.01</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0.03</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0.08</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7.0000000000000007E-2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0.09</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0.09</v>
      </c>
    </row>
    <row r="31" spans="1:11" x14ac:dyDescent="0.15">
      <c r="A31" s="181" t="str">
        <f>IF(連結実質赤字比率に係る赤字・黒字の構成分析!C$39="",NA(),連結実質赤字比率に係る赤字・黒字の構成分析!C$39)</f>
        <v>下水道事業特別会計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0.17</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0.19</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0.37</v>
      </c>
    </row>
    <row r="32" spans="1:11" x14ac:dyDescent="0.15">
      <c r="A32" s="181" t="str">
        <f>IF(連結実質赤字比率に係る赤字・黒字の構成分析!C$38="",NA(),連結実質赤字比率に係る赤字・黒字の構成分析!C$38)</f>
        <v>病院事業会計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0.45</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0.57999999999999996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0.44</v>
      </c>
    </row>
    <row r="33" spans="1:16" x14ac:dyDescent="0.15">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3.16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1.95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x14ac:dyDescent="0.15">
      <c r="A34" s="181" t="str">
        <f>IF(連結実質赤字比率に係る赤字・黒字の構成分析!C$36="",NA(),連結実質赤字比率に係る赤字・黒字の構成分析!C$36)</f>
        <v>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0.87</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1.17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3.8</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3.51</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3.83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3.13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9.8000000000000007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8.89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9.6</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10.119999999999999</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3438</v>
      </c>
      <c r="E42" s="182"/>
      <c r="F42" s="182"/>
      <c r="G42" s="182">
        <f>'実質公債費比率（分子）の構造'!L$52</f>
        <v>3764</v>
      </c>
      <c r="H42" s="182"/>
      <c r="I42" s="182"/>
      <c r="J42" s="182">
        <f>'実質公債費比率（分子）の構造'!M$52</f>
        <v>3814</v>
      </c>
      <c r="K42" s="182"/>
      <c r="L42" s="182"/>
      <c r="M42" s="182">
        <f>'実質公債費比率（分子）の構造'!N$52</f>
        <v>3911</v>
      </c>
      <c r="N42" s="182"/>
      <c r="O42" s="182"/>
      <c r="P42" s="182">
        <f>'実質公債費比率（分子）の構造'!O$52</f>
        <v>3923</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t="str">
        <f>'実質公債費比率（分子）の構造'!N$51</f>
        <v>-</v>
      </c>
      <c r="L43" s="182"/>
      <c r="M43" s="182"/>
      <c r="N43" s="182">
        <f>'実質公債費比率（分子）の構造'!O$51</f>
        <v>0</v>
      </c>
      <c r="O43" s="182"/>
      <c r="P43" s="182"/>
    </row>
    <row r="44" spans="1:16" x14ac:dyDescent="0.15">
      <c r="A44" s="182" t="s">
        <v>65</v>
      </c>
      <c r="B44" s="182">
        <f>'実質公債費比率（分子）の構造'!K$50</f>
        <v>66</v>
      </c>
      <c r="C44" s="182"/>
      <c r="D44" s="182"/>
      <c r="E44" s="182">
        <f>'実質公債費比率（分子）の構造'!L$50</f>
        <v>0</v>
      </c>
      <c r="F44" s="182"/>
      <c r="G44" s="182"/>
      <c r="H44" s="182">
        <f>'実質公債費比率（分子）の構造'!M$50</f>
        <v>0</v>
      </c>
      <c r="I44" s="182"/>
      <c r="J44" s="182"/>
      <c r="K44" s="182">
        <f>'実質公債費比率（分子）の構造'!N$50</f>
        <v>0</v>
      </c>
      <c r="L44" s="182"/>
      <c r="M44" s="182"/>
      <c r="N44" s="182">
        <f>'実質公債費比率（分子）の構造'!O$50</f>
        <v>0</v>
      </c>
      <c r="O44" s="182"/>
      <c r="P44" s="182"/>
    </row>
    <row r="45" spans="1:16" x14ac:dyDescent="0.15">
      <c r="A45" s="182" t="s">
        <v>66</v>
      </c>
      <c r="B45" s="182">
        <f>'実質公債費比率（分子）の構造'!K$49</f>
        <v>239</v>
      </c>
      <c r="C45" s="182"/>
      <c r="D45" s="182"/>
      <c r="E45" s="182">
        <f>'実質公債費比率（分子）の構造'!L$49</f>
        <v>240</v>
      </c>
      <c r="F45" s="182"/>
      <c r="G45" s="182"/>
      <c r="H45" s="182">
        <f>'実質公債費比率（分子）の構造'!M$49</f>
        <v>255</v>
      </c>
      <c r="I45" s="182"/>
      <c r="J45" s="182"/>
      <c r="K45" s="182">
        <f>'実質公債費比率（分子）の構造'!N$49</f>
        <v>260</v>
      </c>
      <c r="L45" s="182"/>
      <c r="M45" s="182"/>
      <c r="N45" s="182">
        <f>'実質公債費比率（分子）の構造'!O$49</f>
        <v>249</v>
      </c>
      <c r="O45" s="182"/>
      <c r="P45" s="182"/>
    </row>
    <row r="46" spans="1:16" x14ac:dyDescent="0.15">
      <c r="A46" s="182" t="s">
        <v>67</v>
      </c>
      <c r="B46" s="182">
        <f>'実質公債費比率（分子）の構造'!K$48</f>
        <v>383</v>
      </c>
      <c r="C46" s="182"/>
      <c r="D46" s="182"/>
      <c r="E46" s="182">
        <f>'実質公債費比率（分子）の構造'!L$48</f>
        <v>423</v>
      </c>
      <c r="F46" s="182"/>
      <c r="G46" s="182"/>
      <c r="H46" s="182">
        <f>'実質公債費比率（分子）の構造'!M$48</f>
        <v>411</v>
      </c>
      <c r="I46" s="182"/>
      <c r="J46" s="182"/>
      <c r="K46" s="182">
        <f>'実質公債費比率（分子）の構造'!N$48</f>
        <v>397</v>
      </c>
      <c r="L46" s="182"/>
      <c r="M46" s="182"/>
      <c r="N46" s="182">
        <f>'実質公債費比率（分子）の構造'!O$48</f>
        <v>386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4123</v>
      </c>
      <c r="C49" s="182"/>
      <c r="D49" s="182"/>
      <c r="E49" s="182">
        <f>'実質公債費比率（分子）の構造'!L$45</f>
        <v>4512</v>
      </c>
      <c r="F49" s="182"/>
      <c r="G49" s="182"/>
      <c r="H49" s="182">
        <f>'実質公債費比率（分子）の構造'!M$45</f>
        <v>4589</v>
      </c>
      <c r="I49" s="182"/>
      <c r="J49" s="182"/>
      <c r="K49" s="182">
        <f>'実質公債費比率（分子）の構造'!N$45</f>
        <v>4699</v>
      </c>
      <c r="L49" s="182"/>
      <c r="M49" s="182"/>
      <c r="N49" s="182">
        <f>'実質公債費比率（分子）の構造'!O$45</f>
        <v>4739</v>
      </c>
      <c r="O49" s="182"/>
      <c r="P49" s="182"/>
    </row>
    <row r="50" spans="1:16" x14ac:dyDescent="0.15">
      <c r="A50" s="182" t="s">
        <v>71</v>
      </c>
      <c r="B50" s="182" t="e">
        <f>NA()</f>
        <v>#N/A</v>
      </c>
      <c r="C50" s="182">
        <f>IF(ISNUMBER('実質公債費比率（分子）の構造'!K$53),'実質公債費比率（分子）の構造'!K$53,NA())</f>
        <v>1373</v>
      </c>
      <c r="D50" s="182" t="e">
        <f>NA()</f>
        <v>#N/A</v>
      </c>
      <c r="E50" s="182" t="e">
        <f>NA()</f>
        <v>#N/A</v>
      </c>
      <c r="F50" s="182">
        <f>IF(ISNUMBER('実質公債費比率（分子）の構造'!L$53),'実質公債費比率（分子）の構造'!L$53,NA())</f>
        <v>1411</v>
      </c>
      <c r="G50" s="182" t="e">
        <f>NA()</f>
        <v>#N/A</v>
      </c>
      <c r="H50" s="182" t="e">
        <f>NA()</f>
        <v>#N/A</v>
      </c>
      <c r="I50" s="182">
        <f>IF(ISNUMBER('実質公債費比率（分子）の構造'!M$53),'実質公債費比率（分子）の構造'!M$53,NA())</f>
        <v>1441</v>
      </c>
      <c r="J50" s="182" t="e">
        <f>NA()</f>
        <v>#N/A</v>
      </c>
      <c r="K50" s="182" t="e">
        <f>NA()</f>
        <v>#N/A</v>
      </c>
      <c r="L50" s="182">
        <f>IF(ISNUMBER('実質公債費比率（分子）の構造'!N$53),'実質公債費比率（分子）の構造'!N$53,NA())</f>
        <v>1445</v>
      </c>
      <c r="M50" s="182" t="e">
        <f>NA()</f>
        <v>#N/A</v>
      </c>
      <c r="N50" s="182" t="e">
        <f>NA()</f>
        <v>#N/A</v>
      </c>
      <c r="O50" s="182">
        <f>IF(ISNUMBER('実質公債費比率（分子）の構造'!O$53),'実質公債費比率（分子）の構造'!O$53,NA())</f>
        <v>1451</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30149</v>
      </c>
      <c r="E56" s="181"/>
      <c r="F56" s="181"/>
      <c r="G56" s="181">
        <f>'将来負担比率（分子）の構造'!J$52</f>
        <v>28540</v>
      </c>
      <c r="H56" s="181"/>
      <c r="I56" s="181"/>
      <c r="J56" s="181">
        <f>'将来負担比率（分子）の構造'!K$52</f>
        <v>27449</v>
      </c>
      <c r="K56" s="181"/>
      <c r="L56" s="181"/>
      <c r="M56" s="181">
        <f>'将来負担比率（分子）の構造'!L$52</f>
        <v>25485</v>
      </c>
      <c r="N56" s="181"/>
      <c r="O56" s="181"/>
      <c r="P56" s="181">
        <f>'将来負担比率（分子）の構造'!M$52</f>
        <v>23397</v>
      </c>
    </row>
    <row r="57" spans="1:16" x14ac:dyDescent="0.15">
      <c r="A57" s="181" t="s">
        <v>42</v>
      </c>
      <c r="B57" s="181"/>
      <c r="C57" s="181"/>
      <c r="D57" s="181">
        <f>'将来負担比率（分子）の構造'!I$51</f>
        <v>135</v>
      </c>
      <c r="E57" s="181"/>
      <c r="F57" s="181"/>
      <c r="G57" s="181">
        <f>'将来負担比率（分子）の構造'!J$51</f>
        <v>108</v>
      </c>
      <c r="H57" s="181"/>
      <c r="I57" s="181"/>
      <c r="J57" s="181">
        <f>'将来負担比率（分子）の構造'!K$51</f>
        <v>95</v>
      </c>
      <c r="K57" s="181"/>
      <c r="L57" s="181"/>
      <c r="M57" s="181">
        <f>'将来負担比率（分子）の構造'!L$51</f>
        <v>82</v>
      </c>
      <c r="N57" s="181"/>
      <c r="O57" s="181"/>
      <c r="P57" s="181">
        <f>'将来負担比率（分子）の構造'!M$51</f>
        <v>67</v>
      </c>
    </row>
    <row r="58" spans="1:16" x14ac:dyDescent="0.15">
      <c r="A58" s="181" t="s">
        <v>41</v>
      </c>
      <c r="B58" s="181"/>
      <c r="C58" s="181"/>
      <c r="D58" s="181">
        <f>'将来負担比率（分子）の構造'!I$50</f>
        <v>6941</v>
      </c>
      <c r="E58" s="181"/>
      <c r="F58" s="181"/>
      <c r="G58" s="181">
        <f>'将来負担比率（分子）の構造'!J$50</f>
        <v>7682</v>
      </c>
      <c r="H58" s="181"/>
      <c r="I58" s="181"/>
      <c r="J58" s="181">
        <f>'将来負担比率（分子）の構造'!K$50</f>
        <v>7578</v>
      </c>
      <c r="K58" s="181"/>
      <c r="L58" s="181"/>
      <c r="M58" s="181">
        <f>'将来負担比率（分子）の構造'!L$50</f>
        <v>7335</v>
      </c>
      <c r="N58" s="181"/>
      <c r="O58" s="181"/>
      <c r="P58" s="181">
        <f>'将来負担比率（分子）の構造'!M$50</f>
        <v>6764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4773</v>
      </c>
      <c r="C62" s="181"/>
      <c r="D62" s="181"/>
      <c r="E62" s="181">
        <f>'将来負担比率（分子）の構造'!J$45</f>
        <v>4699</v>
      </c>
      <c r="F62" s="181"/>
      <c r="G62" s="181"/>
      <c r="H62" s="181">
        <f>'将来負担比率（分子）の構造'!K$45</f>
        <v>4651</v>
      </c>
      <c r="I62" s="181"/>
      <c r="J62" s="181"/>
      <c r="K62" s="181">
        <f>'将来負担比率（分子）の構造'!L$45</f>
        <v>4373</v>
      </c>
      <c r="L62" s="181"/>
      <c r="M62" s="181"/>
      <c r="N62" s="181">
        <f>'将来負担比率（分子）の構造'!M$45</f>
        <v>4165</v>
      </c>
      <c r="O62" s="181"/>
      <c r="P62" s="181"/>
    </row>
    <row r="63" spans="1:16" x14ac:dyDescent="0.15">
      <c r="A63" s="181" t="s">
        <v>34</v>
      </c>
      <c r="B63" s="181">
        <f>'将来負担比率（分子）の構造'!I$44</f>
        <v>1393</v>
      </c>
      <c r="C63" s="181"/>
      <c r="D63" s="181"/>
      <c r="E63" s="181">
        <f>'将来負担比率（分子）の構造'!J$44</f>
        <v>1198</v>
      </c>
      <c r="F63" s="181"/>
      <c r="G63" s="181"/>
      <c r="H63" s="181">
        <f>'将来負担比率（分子）の構造'!K$44</f>
        <v>969</v>
      </c>
      <c r="I63" s="181"/>
      <c r="J63" s="181"/>
      <c r="K63" s="181">
        <f>'将来負担比率（分子）の構造'!L$44</f>
        <v>727</v>
      </c>
      <c r="L63" s="181"/>
      <c r="M63" s="181"/>
      <c r="N63" s="181">
        <f>'将来負担比率（分子）の構造'!M$44</f>
        <v>504</v>
      </c>
      <c r="O63" s="181"/>
      <c r="P63" s="181"/>
    </row>
    <row r="64" spans="1:16" x14ac:dyDescent="0.15">
      <c r="A64" s="181" t="s">
        <v>33</v>
      </c>
      <c r="B64" s="181">
        <f>'将来負担比率（分子）の構造'!I$43</f>
        <v>4072</v>
      </c>
      <c r="C64" s="181"/>
      <c r="D64" s="181"/>
      <c r="E64" s="181">
        <f>'将来負担比率（分子）の構造'!J$43</f>
        <v>3783</v>
      </c>
      <c r="F64" s="181"/>
      <c r="G64" s="181"/>
      <c r="H64" s="181">
        <f>'将来負担比率（分子）の構造'!K$43</f>
        <v>3504</v>
      </c>
      <c r="I64" s="181"/>
      <c r="J64" s="181"/>
      <c r="K64" s="181">
        <f>'将来負担比率（分子）の構造'!L$43</f>
        <v>3220</v>
      </c>
      <c r="L64" s="181"/>
      <c r="M64" s="181"/>
      <c r="N64" s="181">
        <f>'将来負担比率（分子）の構造'!M$43</f>
        <v>2991</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34675</v>
      </c>
      <c r="C66" s="181"/>
      <c r="D66" s="181"/>
      <c r="E66" s="181">
        <f>'将来負担比率（分子）の構造'!J$41</f>
        <v>32763</v>
      </c>
      <c r="F66" s="181"/>
      <c r="G66" s="181"/>
      <c r="H66" s="181">
        <f>'将来負担比率（分子）の構造'!K$41</f>
        <v>32230</v>
      </c>
      <c r="I66" s="181"/>
      <c r="J66" s="181"/>
      <c r="K66" s="181">
        <f>'将来負担比率（分子）の構造'!L$41</f>
        <v>30017</v>
      </c>
      <c r="L66" s="181"/>
      <c r="M66" s="181"/>
      <c r="N66" s="181">
        <f>'将来負担比率（分子）の構造'!M$41</f>
        <v>27727</v>
      </c>
      <c r="O66" s="181"/>
      <c r="P66" s="181"/>
    </row>
    <row r="67" spans="1:16" x14ac:dyDescent="0.15">
      <c r="A67" s="181" t="s">
        <v>75</v>
      </c>
      <c r="B67" s="181" t="e">
        <f>NA()</f>
        <v>#N/A</v>
      </c>
      <c r="C67" s="181">
        <f>IF(ISNUMBER('将来負担比率（分子）の構造'!I$53), IF('将来負担比率（分子）の構造'!I$53 &lt; 0, 0, '将来負担比率（分子）の構造'!I$53), NA())</f>
        <v>7688</v>
      </c>
      <c r="D67" s="181" t="e">
        <f>NA()</f>
        <v>#N/A</v>
      </c>
      <c r="E67" s="181" t="e">
        <f>NA()</f>
        <v>#N/A</v>
      </c>
      <c r="F67" s="181">
        <f>IF(ISNUMBER('将来負担比率（分子）の構造'!J$53), IF('将来負担比率（分子）の構造'!J$53 &lt; 0, 0, '将来負担比率（分子）の構造'!J$53), NA())</f>
        <v>6112</v>
      </c>
      <c r="G67" s="181" t="e">
        <f>NA()</f>
        <v>#N/A</v>
      </c>
      <c r="H67" s="181" t="e">
        <f>NA()</f>
        <v>#N/A</v>
      </c>
      <c r="I67" s="181">
        <f>IF(ISNUMBER('将来負担比率（分子）の構造'!K$53), IF('将来負担比率（分子）の構造'!K$53 &lt; 0, 0, '将来負担比率（分子）の構造'!K$53), NA())</f>
        <v>6231</v>
      </c>
      <c r="J67" s="181" t="e">
        <f>NA()</f>
        <v>#N/A</v>
      </c>
      <c r="K67" s="181" t="e">
        <f>NA()</f>
        <v>#N/A</v>
      </c>
      <c r="L67" s="181">
        <f>IF(ISNUMBER('将来負担比率（分子）の構造'!L$53), IF('将来負担比率（分子）の構造'!L$53 &lt; 0, 0, '将来負担比率（分子）の構造'!L$53), NA())</f>
        <v>5435</v>
      </c>
      <c r="M67" s="181" t="e">
        <f>NA()</f>
        <v>#N/A</v>
      </c>
      <c r="N67" s="181" t="e">
        <f>NA()</f>
        <v>#N/A</v>
      </c>
      <c r="O67" s="181">
        <f>IF(ISNUMBER('将来負担比率（分子）の構造'!M$53), IF('将来負担比率（分子）の構造'!M$53 &lt; 0, 0, '将来負担比率（分子）の構造'!M$53), NA())</f>
        <v>5159</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4413</v>
      </c>
      <c r="C72" s="185">
        <f>基金残高に係る経年分析!G55</f>
        <v>4355</v>
      </c>
      <c r="D72" s="185">
        <f>基金残高に係る経年分析!H55</f>
        <v>3782</v>
      </c>
    </row>
    <row r="73" spans="1:16" x14ac:dyDescent="0.15">
      <c r="A73" s="184" t="s">
        <v>78</v>
      </c>
      <c r="B73" s="185">
        <f>基金残高に係る経年分析!F56</f>
        <v>564</v>
      </c>
      <c r="C73" s="185">
        <f>基金残高に係る経年分析!G56</f>
        <v>412</v>
      </c>
      <c r="D73" s="185">
        <f>基金残高に係る経年分析!H56</f>
        <v>259</v>
      </c>
    </row>
    <row r="74" spans="1:16" x14ac:dyDescent="0.15">
      <c r="A74" s="184" t="s">
        <v>79</v>
      </c>
      <c r="B74" s="185">
        <f>基金残高に係る経年分析!F57</f>
        <v>4906</v>
      </c>
      <c r="C74" s="185">
        <f>基金残高に係る経年分析!G57</f>
        <v>4646</v>
      </c>
      <c r="D74" s="185">
        <f>基金残高に係る経年分析!H57</f>
        <v>4481</v>
      </c>
    </row>
  </sheetData>
  <sheetProtection algorithmName="SHA-512" hashValue="qvERlR7c5n5WWuC6qM1dOf5HJbAPee0mbBSW5CmfwUuBTqQOf/3yiXNSe/njHDkYIpWNbNaySdQYtFMtybNHMg==" saltValue="CAu1wsw2p1+2Iqk9mFSk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B3" sqref="B3:K5"/>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212</v>
      </c>
      <c r="DI1" s="660"/>
      <c r="DJ1" s="660"/>
      <c r="DK1" s="660"/>
      <c r="DL1" s="660"/>
      <c r="DM1" s="660"/>
      <c r="DN1" s="661"/>
      <c r="DO1" s="226"/>
      <c r="DP1" s="659" t="s">
        <v>213</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215</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216</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217</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218</v>
      </c>
      <c r="S4" s="663"/>
      <c r="T4" s="663"/>
      <c r="U4" s="663"/>
      <c r="V4" s="663"/>
      <c r="W4" s="663"/>
      <c r="X4" s="663"/>
      <c r="Y4" s="664"/>
      <c r="Z4" s="662" t="s">
        <v>219</v>
      </c>
      <c r="AA4" s="663"/>
      <c r="AB4" s="663"/>
      <c r="AC4" s="664"/>
      <c r="AD4" s="662" t="s">
        <v>220</v>
      </c>
      <c r="AE4" s="663"/>
      <c r="AF4" s="663"/>
      <c r="AG4" s="663"/>
      <c r="AH4" s="663"/>
      <c r="AI4" s="663"/>
      <c r="AJ4" s="663"/>
      <c r="AK4" s="664"/>
      <c r="AL4" s="662" t="s">
        <v>219</v>
      </c>
      <c r="AM4" s="663"/>
      <c r="AN4" s="663"/>
      <c r="AO4" s="664"/>
      <c r="AP4" s="668" t="s">
        <v>221</v>
      </c>
      <c r="AQ4" s="668"/>
      <c r="AR4" s="668"/>
      <c r="AS4" s="668"/>
      <c r="AT4" s="668"/>
      <c r="AU4" s="668"/>
      <c r="AV4" s="668"/>
      <c r="AW4" s="668"/>
      <c r="AX4" s="668"/>
      <c r="AY4" s="668"/>
      <c r="AZ4" s="668"/>
      <c r="BA4" s="668"/>
      <c r="BB4" s="668"/>
      <c r="BC4" s="668"/>
      <c r="BD4" s="668"/>
      <c r="BE4" s="668"/>
      <c r="BF4" s="668"/>
      <c r="BG4" s="668" t="s">
        <v>222</v>
      </c>
      <c r="BH4" s="668"/>
      <c r="BI4" s="668"/>
      <c r="BJ4" s="668"/>
      <c r="BK4" s="668"/>
      <c r="BL4" s="668"/>
      <c r="BM4" s="668"/>
      <c r="BN4" s="668"/>
      <c r="BO4" s="668" t="s">
        <v>219</v>
      </c>
      <c r="BP4" s="668"/>
      <c r="BQ4" s="668"/>
      <c r="BR4" s="668"/>
      <c r="BS4" s="668" t="s">
        <v>223</v>
      </c>
      <c r="BT4" s="668"/>
      <c r="BU4" s="668"/>
      <c r="BV4" s="668"/>
      <c r="BW4" s="668"/>
      <c r="BX4" s="668"/>
      <c r="BY4" s="668"/>
      <c r="BZ4" s="668"/>
      <c r="CA4" s="668"/>
      <c r="CB4" s="668"/>
      <c r="CD4" s="665" t="s">
        <v>224</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225</v>
      </c>
      <c r="C5" s="670"/>
      <c r="D5" s="670"/>
      <c r="E5" s="670"/>
      <c r="F5" s="670"/>
      <c r="G5" s="670"/>
      <c r="H5" s="670"/>
      <c r="I5" s="670"/>
      <c r="J5" s="670"/>
      <c r="K5" s="670"/>
      <c r="L5" s="670"/>
      <c r="M5" s="670"/>
      <c r="N5" s="670"/>
      <c r="O5" s="670"/>
      <c r="P5" s="670"/>
      <c r="Q5" s="671"/>
      <c r="R5" s="672">
        <v>5830165</v>
      </c>
      <c r="S5" s="673"/>
      <c r="T5" s="673"/>
      <c r="U5" s="673"/>
      <c r="V5" s="673"/>
      <c r="W5" s="673"/>
      <c r="X5" s="673"/>
      <c r="Y5" s="674"/>
      <c r="Z5" s="675">
        <v>22.1</v>
      </c>
      <c r="AA5" s="675"/>
      <c r="AB5" s="675"/>
      <c r="AC5" s="675"/>
      <c r="AD5" s="676">
        <v>5830165</v>
      </c>
      <c r="AE5" s="676"/>
      <c r="AF5" s="676"/>
      <c r="AG5" s="676"/>
      <c r="AH5" s="676"/>
      <c r="AI5" s="676"/>
      <c r="AJ5" s="676"/>
      <c r="AK5" s="676"/>
      <c r="AL5" s="677">
        <v>36.4</v>
      </c>
      <c r="AM5" s="678"/>
      <c r="AN5" s="678"/>
      <c r="AO5" s="679"/>
      <c r="AP5" s="669" t="s">
        <v>226</v>
      </c>
      <c r="AQ5" s="670"/>
      <c r="AR5" s="670"/>
      <c r="AS5" s="670"/>
      <c r="AT5" s="670"/>
      <c r="AU5" s="670"/>
      <c r="AV5" s="670"/>
      <c r="AW5" s="670"/>
      <c r="AX5" s="670"/>
      <c r="AY5" s="670"/>
      <c r="AZ5" s="670"/>
      <c r="BA5" s="670"/>
      <c r="BB5" s="670"/>
      <c r="BC5" s="670"/>
      <c r="BD5" s="670"/>
      <c r="BE5" s="670"/>
      <c r="BF5" s="671"/>
      <c r="BG5" s="683">
        <v>5698199</v>
      </c>
      <c r="BH5" s="684"/>
      <c r="BI5" s="684"/>
      <c r="BJ5" s="684"/>
      <c r="BK5" s="684"/>
      <c r="BL5" s="684"/>
      <c r="BM5" s="684"/>
      <c r="BN5" s="685"/>
      <c r="BO5" s="686">
        <v>97.7</v>
      </c>
      <c r="BP5" s="686"/>
      <c r="BQ5" s="686"/>
      <c r="BR5" s="686"/>
      <c r="BS5" s="687" t="s">
        <v>227</v>
      </c>
      <c r="BT5" s="687"/>
      <c r="BU5" s="687"/>
      <c r="BV5" s="687"/>
      <c r="BW5" s="687"/>
      <c r="BX5" s="687"/>
      <c r="BY5" s="687"/>
      <c r="BZ5" s="687"/>
      <c r="CA5" s="687"/>
      <c r="CB5" s="691"/>
      <c r="CD5" s="665" t="s">
        <v>221</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219</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176186</v>
      </c>
      <c r="S6" s="684"/>
      <c r="T6" s="684"/>
      <c r="U6" s="684"/>
      <c r="V6" s="684"/>
      <c r="W6" s="684"/>
      <c r="X6" s="684"/>
      <c r="Y6" s="685"/>
      <c r="Z6" s="686">
        <v>0.7</v>
      </c>
      <c r="AA6" s="686"/>
      <c r="AB6" s="686"/>
      <c r="AC6" s="686"/>
      <c r="AD6" s="687">
        <v>176186</v>
      </c>
      <c r="AE6" s="687"/>
      <c r="AF6" s="687"/>
      <c r="AG6" s="687"/>
      <c r="AH6" s="687"/>
      <c r="AI6" s="687"/>
      <c r="AJ6" s="687"/>
      <c r="AK6" s="687"/>
      <c r="AL6" s="688">
        <v>1.1000000000000001</v>
      </c>
      <c r="AM6" s="689"/>
      <c r="AN6" s="689"/>
      <c r="AO6" s="690"/>
      <c r="AP6" s="680" t="s">
        <v>232</v>
      </c>
      <c r="AQ6" s="681"/>
      <c r="AR6" s="681"/>
      <c r="AS6" s="681"/>
      <c r="AT6" s="681"/>
      <c r="AU6" s="681"/>
      <c r="AV6" s="681"/>
      <c r="AW6" s="681"/>
      <c r="AX6" s="681"/>
      <c r="AY6" s="681"/>
      <c r="AZ6" s="681"/>
      <c r="BA6" s="681"/>
      <c r="BB6" s="681"/>
      <c r="BC6" s="681"/>
      <c r="BD6" s="681"/>
      <c r="BE6" s="681"/>
      <c r="BF6" s="682"/>
      <c r="BG6" s="683">
        <v>5698199</v>
      </c>
      <c r="BH6" s="684"/>
      <c r="BI6" s="684"/>
      <c r="BJ6" s="684"/>
      <c r="BK6" s="684"/>
      <c r="BL6" s="684"/>
      <c r="BM6" s="684"/>
      <c r="BN6" s="685"/>
      <c r="BO6" s="686">
        <v>97.7</v>
      </c>
      <c r="BP6" s="686"/>
      <c r="BQ6" s="686"/>
      <c r="BR6" s="686"/>
      <c r="BS6" s="687" t="s">
        <v>138</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205016</v>
      </c>
      <c r="CS6" s="684"/>
      <c r="CT6" s="684"/>
      <c r="CU6" s="684"/>
      <c r="CV6" s="684"/>
      <c r="CW6" s="684"/>
      <c r="CX6" s="684"/>
      <c r="CY6" s="685"/>
      <c r="CZ6" s="677">
        <v>0.8</v>
      </c>
      <c r="DA6" s="678"/>
      <c r="DB6" s="678"/>
      <c r="DC6" s="697"/>
      <c r="DD6" s="692" t="s">
        <v>176</v>
      </c>
      <c r="DE6" s="684"/>
      <c r="DF6" s="684"/>
      <c r="DG6" s="684"/>
      <c r="DH6" s="684"/>
      <c r="DI6" s="684"/>
      <c r="DJ6" s="684"/>
      <c r="DK6" s="684"/>
      <c r="DL6" s="684"/>
      <c r="DM6" s="684"/>
      <c r="DN6" s="684"/>
      <c r="DO6" s="684"/>
      <c r="DP6" s="685"/>
      <c r="DQ6" s="692">
        <v>205012</v>
      </c>
      <c r="DR6" s="684"/>
      <c r="DS6" s="684"/>
      <c r="DT6" s="684"/>
      <c r="DU6" s="684"/>
      <c r="DV6" s="684"/>
      <c r="DW6" s="684"/>
      <c r="DX6" s="684"/>
      <c r="DY6" s="684"/>
      <c r="DZ6" s="684"/>
      <c r="EA6" s="684"/>
      <c r="EB6" s="684"/>
      <c r="EC6" s="693"/>
    </row>
    <row r="7" spans="2:143" ht="11.25" customHeight="1" x14ac:dyDescent="0.15">
      <c r="B7" s="680" t="s">
        <v>234</v>
      </c>
      <c r="C7" s="681"/>
      <c r="D7" s="681"/>
      <c r="E7" s="681"/>
      <c r="F7" s="681"/>
      <c r="G7" s="681"/>
      <c r="H7" s="681"/>
      <c r="I7" s="681"/>
      <c r="J7" s="681"/>
      <c r="K7" s="681"/>
      <c r="L7" s="681"/>
      <c r="M7" s="681"/>
      <c r="N7" s="681"/>
      <c r="O7" s="681"/>
      <c r="P7" s="681"/>
      <c r="Q7" s="682"/>
      <c r="R7" s="683">
        <v>5024</v>
      </c>
      <c r="S7" s="684"/>
      <c r="T7" s="684"/>
      <c r="U7" s="684"/>
      <c r="V7" s="684"/>
      <c r="W7" s="684"/>
      <c r="X7" s="684"/>
      <c r="Y7" s="685"/>
      <c r="Z7" s="686">
        <v>0</v>
      </c>
      <c r="AA7" s="686"/>
      <c r="AB7" s="686"/>
      <c r="AC7" s="686"/>
      <c r="AD7" s="687">
        <v>5024</v>
      </c>
      <c r="AE7" s="687"/>
      <c r="AF7" s="687"/>
      <c r="AG7" s="687"/>
      <c r="AH7" s="687"/>
      <c r="AI7" s="687"/>
      <c r="AJ7" s="687"/>
      <c r="AK7" s="687"/>
      <c r="AL7" s="688">
        <v>0</v>
      </c>
      <c r="AM7" s="689"/>
      <c r="AN7" s="689"/>
      <c r="AO7" s="690"/>
      <c r="AP7" s="680" t="s">
        <v>235</v>
      </c>
      <c r="AQ7" s="681"/>
      <c r="AR7" s="681"/>
      <c r="AS7" s="681"/>
      <c r="AT7" s="681"/>
      <c r="AU7" s="681"/>
      <c r="AV7" s="681"/>
      <c r="AW7" s="681"/>
      <c r="AX7" s="681"/>
      <c r="AY7" s="681"/>
      <c r="AZ7" s="681"/>
      <c r="BA7" s="681"/>
      <c r="BB7" s="681"/>
      <c r="BC7" s="681"/>
      <c r="BD7" s="681"/>
      <c r="BE7" s="681"/>
      <c r="BF7" s="682"/>
      <c r="BG7" s="683">
        <v>2098694</v>
      </c>
      <c r="BH7" s="684"/>
      <c r="BI7" s="684"/>
      <c r="BJ7" s="684"/>
      <c r="BK7" s="684"/>
      <c r="BL7" s="684"/>
      <c r="BM7" s="684"/>
      <c r="BN7" s="685"/>
      <c r="BO7" s="686">
        <v>36</v>
      </c>
      <c r="BP7" s="686"/>
      <c r="BQ7" s="686"/>
      <c r="BR7" s="686"/>
      <c r="BS7" s="687" t="s">
        <v>227</v>
      </c>
      <c r="BT7" s="687"/>
      <c r="BU7" s="687"/>
      <c r="BV7" s="687"/>
      <c r="BW7" s="687"/>
      <c r="BX7" s="687"/>
      <c r="BY7" s="687"/>
      <c r="BZ7" s="687"/>
      <c r="CA7" s="687"/>
      <c r="CB7" s="691"/>
      <c r="CD7" s="698" t="s">
        <v>236</v>
      </c>
      <c r="CE7" s="699"/>
      <c r="CF7" s="699"/>
      <c r="CG7" s="699"/>
      <c r="CH7" s="699"/>
      <c r="CI7" s="699"/>
      <c r="CJ7" s="699"/>
      <c r="CK7" s="699"/>
      <c r="CL7" s="699"/>
      <c r="CM7" s="699"/>
      <c r="CN7" s="699"/>
      <c r="CO7" s="699"/>
      <c r="CP7" s="699"/>
      <c r="CQ7" s="700"/>
      <c r="CR7" s="683">
        <v>3896464</v>
      </c>
      <c r="CS7" s="684"/>
      <c r="CT7" s="684"/>
      <c r="CU7" s="684"/>
      <c r="CV7" s="684"/>
      <c r="CW7" s="684"/>
      <c r="CX7" s="684"/>
      <c r="CY7" s="685"/>
      <c r="CZ7" s="686">
        <v>15.1</v>
      </c>
      <c r="DA7" s="686"/>
      <c r="DB7" s="686"/>
      <c r="DC7" s="686"/>
      <c r="DD7" s="692">
        <v>5530</v>
      </c>
      <c r="DE7" s="684"/>
      <c r="DF7" s="684"/>
      <c r="DG7" s="684"/>
      <c r="DH7" s="684"/>
      <c r="DI7" s="684"/>
      <c r="DJ7" s="684"/>
      <c r="DK7" s="684"/>
      <c r="DL7" s="684"/>
      <c r="DM7" s="684"/>
      <c r="DN7" s="684"/>
      <c r="DO7" s="684"/>
      <c r="DP7" s="685"/>
      <c r="DQ7" s="692">
        <v>2951515</v>
      </c>
      <c r="DR7" s="684"/>
      <c r="DS7" s="684"/>
      <c r="DT7" s="684"/>
      <c r="DU7" s="684"/>
      <c r="DV7" s="684"/>
      <c r="DW7" s="684"/>
      <c r="DX7" s="684"/>
      <c r="DY7" s="684"/>
      <c r="DZ7" s="684"/>
      <c r="EA7" s="684"/>
      <c r="EB7" s="684"/>
      <c r="EC7" s="693"/>
    </row>
    <row r="8" spans="2:143" ht="11.25" customHeight="1" x14ac:dyDescent="0.15">
      <c r="B8" s="680" t="s">
        <v>237</v>
      </c>
      <c r="C8" s="681"/>
      <c r="D8" s="681"/>
      <c r="E8" s="681"/>
      <c r="F8" s="681"/>
      <c r="G8" s="681"/>
      <c r="H8" s="681"/>
      <c r="I8" s="681"/>
      <c r="J8" s="681"/>
      <c r="K8" s="681"/>
      <c r="L8" s="681"/>
      <c r="M8" s="681"/>
      <c r="N8" s="681"/>
      <c r="O8" s="681"/>
      <c r="P8" s="681"/>
      <c r="Q8" s="682"/>
      <c r="R8" s="683">
        <v>25745</v>
      </c>
      <c r="S8" s="684"/>
      <c r="T8" s="684"/>
      <c r="U8" s="684"/>
      <c r="V8" s="684"/>
      <c r="W8" s="684"/>
      <c r="X8" s="684"/>
      <c r="Y8" s="685"/>
      <c r="Z8" s="686">
        <v>0.1</v>
      </c>
      <c r="AA8" s="686"/>
      <c r="AB8" s="686"/>
      <c r="AC8" s="686"/>
      <c r="AD8" s="687">
        <v>25745</v>
      </c>
      <c r="AE8" s="687"/>
      <c r="AF8" s="687"/>
      <c r="AG8" s="687"/>
      <c r="AH8" s="687"/>
      <c r="AI8" s="687"/>
      <c r="AJ8" s="687"/>
      <c r="AK8" s="687"/>
      <c r="AL8" s="688">
        <v>0.2</v>
      </c>
      <c r="AM8" s="689"/>
      <c r="AN8" s="689"/>
      <c r="AO8" s="690"/>
      <c r="AP8" s="680" t="s">
        <v>238</v>
      </c>
      <c r="AQ8" s="681"/>
      <c r="AR8" s="681"/>
      <c r="AS8" s="681"/>
      <c r="AT8" s="681"/>
      <c r="AU8" s="681"/>
      <c r="AV8" s="681"/>
      <c r="AW8" s="681"/>
      <c r="AX8" s="681"/>
      <c r="AY8" s="681"/>
      <c r="AZ8" s="681"/>
      <c r="BA8" s="681"/>
      <c r="BB8" s="681"/>
      <c r="BC8" s="681"/>
      <c r="BD8" s="681"/>
      <c r="BE8" s="681"/>
      <c r="BF8" s="682"/>
      <c r="BG8" s="683">
        <v>88130</v>
      </c>
      <c r="BH8" s="684"/>
      <c r="BI8" s="684"/>
      <c r="BJ8" s="684"/>
      <c r="BK8" s="684"/>
      <c r="BL8" s="684"/>
      <c r="BM8" s="684"/>
      <c r="BN8" s="685"/>
      <c r="BO8" s="686">
        <v>1.5</v>
      </c>
      <c r="BP8" s="686"/>
      <c r="BQ8" s="686"/>
      <c r="BR8" s="686"/>
      <c r="BS8" s="692" t="s">
        <v>138</v>
      </c>
      <c r="BT8" s="684"/>
      <c r="BU8" s="684"/>
      <c r="BV8" s="684"/>
      <c r="BW8" s="684"/>
      <c r="BX8" s="684"/>
      <c r="BY8" s="684"/>
      <c r="BZ8" s="684"/>
      <c r="CA8" s="684"/>
      <c r="CB8" s="693"/>
      <c r="CD8" s="698" t="s">
        <v>239</v>
      </c>
      <c r="CE8" s="699"/>
      <c r="CF8" s="699"/>
      <c r="CG8" s="699"/>
      <c r="CH8" s="699"/>
      <c r="CI8" s="699"/>
      <c r="CJ8" s="699"/>
      <c r="CK8" s="699"/>
      <c r="CL8" s="699"/>
      <c r="CM8" s="699"/>
      <c r="CN8" s="699"/>
      <c r="CO8" s="699"/>
      <c r="CP8" s="699"/>
      <c r="CQ8" s="700"/>
      <c r="CR8" s="683">
        <v>7863855</v>
      </c>
      <c r="CS8" s="684"/>
      <c r="CT8" s="684"/>
      <c r="CU8" s="684"/>
      <c r="CV8" s="684"/>
      <c r="CW8" s="684"/>
      <c r="CX8" s="684"/>
      <c r="CY8" s="685"/>
      <c r="CZ8" s="686">
        <v>30.4</v>
      </c>
      <c r="DA8" s="686"/>
      <c r="DB8" s="686"/>
      <c r="DC8" s="686"/>
      <c r="DD8" s="692">
        <v>16485</v>
      </c>
      <c r="DE8" s="684"/>
      <c r="DF8" s="684"/>
      <c r="DG8" s="684"/>
      <c r="DH8" s="684"/>
      <c r="DI8" s="684"/>
      <c r="DJ8" s="684"/>
      <c r="DK8" s="684"/>
      <c r="DL8" s="684"/>
      <c r="DM8" s="684"/>
      <c r="DN8" s="684"/>
      <c r="DO8" s="684"/>
      <c r="DP8" s="685"/>
      <c r="DQ8" s="692">
        <v>4597012</v>
      </c>
      <c r="DR8" s="684"/>
      <c r="DS8" s="684"/>
      <c r="DT8" s="684"/>
      <c r="DU8" s="684"/>
      <c r="DV8" s="684"/>
      <c r="DW8" s="684"/>
      <c r="DX8" s="684"/>
      <c r="DY8" s="684"/>
      <c r="DZ8" s="684"/>
      <c r="EA8" s="684"/>
      <c r="EB8" s="684"/>
      <c r="EC8" s="693"/>
    </row>
    <row r="9" spans="2:143" ht="11.25" customHeight="1" x14ac:dyDescent="0.15">
      <c r="B9" s="680" t="s">
        <v>240</v>
      </c>
      <c r="C9" s="681"/>
      <c r="D9" s="681"/>
      <c r="E9" s="681"/>
      <c r="F9" s="681"/>
      <c r="G9" s="681"/>
      <c r="H9" s="681"/>
      <c r="I9" s="681"/>
      <c r="J9" s="681"/>
      <c r="K9" s="681"/>
      <c r="L9" s="681"/>
      <c r="M9" s="681"/>
      <c r="N9" s="681"/>
      <c r="O9" s="681"/>
      <c r="P9" s="681"/>
      <c r="Q9" s="682"/>
      <c r="R9" s="683">
        <v>14143</v>
      </c>
      <c r="S9" s="684"/>
      <c r="T9" s="684"/>
      <c r="U9" s="684"/>
      <c r="V9" s="684"/>
      <c r="W9" s="684"/>
      <c r="X9" s="684"/>
      <c r="Y9" s="685"/>
      <c r="Z9" s="686">
        <v>0.1</v>
      </c>
      <c r="AA9" s="686"/>
      <c r="AB9" s="686"/>
      <c r="AC9" s="686"/>
      <c r="AD9" s="687">
        <v>14143</v>
      </c>
      <c r="AE9" s="687"/>
      <c r="AF9" s="687"/>
      <c r="AG9" s="687"/>
      <c r="AH9" s="687"/>
      <c r="AI9" s="687"/>
      <c r="AJ9" s="687"/>
      <c r="AK9" s="687"/>
      <c r="AL9" s="688">
        <v>0.1</v>
      </c>
      <c r="AM9" s="689"/>
      <c r="AN9" s="689"/>
      <c r="AO9" s="690"/>
      <c r="AP9" s="680" t="s">
        <v>241</v>
      </c>
      <c r="AQ9" s="681"/>
      <c r="AR9" s="681"/>
      <c r="AS9" s="681"/>
      <c r="AT9" s="681"/>
      <c r="AU9" s="681"/>
      <c r="AV9" s="681"/>
      <c r="AW9" s="681"/>
      <c r="AX9" s="681"/>
      <c r="AY9" s="681"/>
      <c r="AZ9" s="681"/>
      <c r="BA9" s="681"/>
      <c r="BB9" s="681"/>
      <c r="BC9" s="681"/>
      <c r="BD9" s="681"/>
      <c r="BE9" s="681"/>
      <c r="BF9" s="682"/>
      <c r="BG9" s="683">
        <v>1729243</v>
      </c>
      <c r="BH9" s="684"/>
      <c r="BI9" s="684"/>
      <c r="BJ9" s="684"/>
      <c r="BK9" s="684"/>
      <c r="BL9" s="684"/>
      <c r="BM9" s="684"/>
      <c r="BN9" s="685"/>
      <c r="BO9" s="686">
        <v>29.7</v>
      </c>
      <c r="BP9" s="686"/>
      <c r="BQ9" s="686"/>
      <c r="BR9" s="686"/>
      <c r="BS9" s="692" t="s">
        <v>176</v>
      </c>
      <c r="BT9" s="684"/>
      <c r="BU9" s="684"/>
      <c r="BV9" s="684"/>
      <c r="BW9" s="684"/>
      <c r="BX9" s="684"/>
      <c r="BY9" s="684"/>
      <c r="BZ9" s="684"/>
      <c r="CA9" s="684"/>
      <c r="CB9" s="693"/>
      <c r="CD9" s="698" t="s">
        <v>242</v>
      </c>
      <c r="CE9" s="699"/>
      <c r="CF9" s="699"/>
      <c r="CG9" s="699"/>
      <c r="CH9" s="699"/>
      <c r="CI9" s="699"/>
      <c r="CJ9" s="699"/>
      <c r="CK9" s="699"/>
      <c r="CL9" s="699"/>
      <c r="CM9" s="699"/>
      <c r="CN9" s="699"/>
      <c r="CO9" s="699"/>
      <c r="CP9" s="699"/>
      <c r="CQ9" s="700"/>
      <c r="CR9" s="683">
        <v>2696754</v>
      </c>
      <c r="CS9" s="684"/>
      <c r="CT9" s="684"/>
      <c r="CU9" s="684"/>
      <c r="CV9" s="684"/>
      <c r="CW9" s="684"/>
      <c r="CX9" s="684"/>
      <c r="CY9" s="685"/>
      <c r="CZ9" s="686">
        <v>10.4</v>
      </c>
      <c r="DA9" s="686"/>
      <c r="DB9" s="686"/>
      <c r="DC9" s="686"/>
      <c r="DD9" s="692">
        <v>260006</v>
      </c>
      <c r="DE9" s="684"/>
      <c r="DF9" s="684"/>
      <c r="DG9" s="684"/>
      <c r="DH9" s="684"/>
      <c r="DI9" s="684"/>
      <c r="DJ9" s="684"/>
      <c r="DK9" s="684"/>
      <c r="DL9" s="684"/>
      <c r="DM9" s="684"/>
      <c r="DN9" s="684"/>
      <c r="DO9" s="684"/>
      <c r="DP9" s="685"/>
      <c r="DQ9" s="692">
        <v>2339154</v>
      </c>
      <c r="DR9" s="684"/>
      <c r="DS9" s="684"/>
      <c r="DT9" s="684"/>
      <c r="DU9" s="684"/>
      <c r="DV9" s="684"/>
      <c r="DW9" s="684"/>
      <c r="DX9" s="684"/>
      <c r="DY9" s="684"/>
      <c r="DZ9" s="684"/>
      <c r="EA9" s="684"/>
      <c r="EB9" s="684"/>
      <c r="EC9" s="693"/>
    </row>
    <row r="10" spans="2:143" ht="11.25" customHeight="1" x14ac:dyDescent="0.15">
      <c r="B10" s="680" t="s">
        <v>243</v>
      </c>
      <c r="C10" s="681"/>
      <c r="D10" s="681"/>
      <c r="E10" s="681"/>
      <c r="F10" s="681"/>
      <c r="G10" s="681"/>
      <c r="H10" s="681"/>
      <c r="I10" s="681"/>
      <c r="J10" s="681"/>
      <c r="K10" s="681"/>
      <c r="L10" s="681"/>
      <c r="M10" s="681"/>
      <c r="N10" s="681"/>
      <c r="O10" s="681"/>
      <c r="P10" s="681"/>
      <c r="Q10" s="682"/>
      <c r="R10" s="683" t="s">
        <v>227</v>
      </c>
      <c r="S10" s="684"/>
      <c r="T10" s="684"/>
      <c r="U10" s="684"/>
      <c r="V10" s="684"/>
      <c r="W10" s="684"/>
      <c r="X10" s="684"/>
      <c r="Y10" s="685"/>
      <c r="Z10" s="686" t="s">
        <v>227</v>
      </c>
      <c r="AA10" s="686"/>
      <c r="AB10" s="686"/>
      <c r="AC10" s="686"/>
      <c r="AD10" s="687" t="s">
        <v>176</v>
      </c>
      <c r="AE10" s="687"/>
      <c r="AF10" s="687"/>
      <c r="AG10" s="687"/>
      <c r="AH10" s="687"/>
      <c r="AI10" s="687"/>
      <c r="AJ10" s="687"/>
      <c r="AK10" s="687"/>
      <c r="AL10" s="688" t="s">
        <v>138</v>
      </c>
      <c r="AM10" s="689"/>
      <c r="AN10" s="689"/>
      <c r="AO10" s="690"/>
      <c r="AP10" s="680" t="s">
        <v>244</v>
      </c>
      <c r="AQ10" s="681"/>
      <c r="AR10" s="681"/>
      <c r="AS10" s="681"/>
      <c r="AT10" s="681"/>
      <c r="AU10" s="681"/>
      <c r="AV10" s="681"/>
      <c r="AW10" s="681"/>
      <c r="AX10" s="681"/>
      <c r="AY10" s="681"/>
      <c r="AZ10" s="681"/>
      <c r="BA10" s="681"/>
      <c r="BB10" s="681"/>
      <c r="BC10" s="681"/>
      <c r="BD10" s="681"/>
      <c r="BE10" s="681"/>
      <c r="BF10" s="682"/>
      <c r="BG10" s="683">
        <v>131014</v>
      </c>
      <c r="BH10" s="684"/>
      <c r="BI10" s="684"/>
      <c r="BJ10" s="684"/>
      <c r="BK10" s="684"/>
      <c r="BL10" s="684"/>
      <c r="BM10" s="684"/>
      <c r="BN10" s="685"/>
      <c r="BO10" s="686">
        <v>2.2000000000000002</v>
      </c>
      <c r="BP10" s="686"/>
      <c r="BQ10" s="686"/>
      <c r="BR10" s="686"/>
      <c r="BS10" s="692" t="s">
        <v>176</v>
      </c>
      <c r="BT10" s="684"/>
      <c r="BU10" s="684"/>
      <c r="BV10" s="684"/>
      <c r="BW10" s="684"/>
      <c r="BX10" s="684"/>
      <c r="BY10" s="684"/>
      <c r="BZ10" s="684"/>
      <c r="CA10" s="684"/>
      <c r="CB10" s="693"/>
      <c r="CD10" s="698" t="s">
        <v>245</v>
      </c>
      <c r="CE10" s="699"/>
      <c r="CF10" s="699"/>
      <c r="CG10" s="699"/>
      <c r="CH10" s="699"/>
      <c r="CI10" s="699"/>
      <c r="CJ10" s="699"/>
      <c r="CK10" s="699"/>
      <c r="CL10" s="699"/>
      <c r="CM10" s="699"/>
      <c r="CN10" s="699"/>
      <c r="CO10" s="699"/>
      <c r="CP10" s="699"/>
      <c r="CQ10" s="700"/>
      <c r="CR10" s="683">
        <v>663</v>
      </c>
      <c r="CS10" s="684"/>
      <c r="CT10" s="684"/>
      <c r="CU10" s="684"/>
      <c r="CV10" s="684"/>
      <c r="CW10" s="684"/>
      <c r="CX10" s="684"/>
      <c r="CY10" s="685"/>
      <c r="CZ10" s="686">
        <v>0</v>
      </c>
      <c r="DA10" s="686"/>
      <c r="DB10" s="686"/>
      <c r="DC10" s="686"/>
      <c r="DD10" s="692" t="s">
        <v>227</v>
      </c>
      <c r="DE10" s="684"/>
      <c r="DF10" s="684"/>
      <c r="DG10" s="684"/>
      <c r="DH10" s="684"/>
      <c r="DI10" s="684"/>
      <c r="DJ10" s="684"/>
      <c r="DK10" s="684"/>
      <c r="DL10" s="684"/>
      <c r="DM10" s="684"/>
      <c r="DN10" s="684"/>
      <c r="DO10" s="684"/>
      <c r="DP10" s="685"/>
      <c r="DQ10" s="692">
        <v>543</v>
      </c>
      <c r="DR10" s="684"/>
      <c r="DS10" s="684"/>
      <c r="DT10" s="684"/>
      <c r="DU10" s="684"/>
      <c r="DV10" s="684"/>
      <c r="DW10" s="684"/>
      <c r="DX10" s="684"/>
      <c r="DY10" s="684"/>
      <c r="DZ10" s="684"/>
      <c r="EA10" s="684"/>
      <c r="EB10" s="684"/>
      <c r="EC10" s="693"/>
    </row>
    <row r="11" spans="2:143" ht="11.25" customHeight="1" x14ac:dyDescent="0.15">
      <c r="B11" s="680" t="s">
        <v>246</v>
      </c>
      <c r="C11" s="681"/>
      <c r="D11" s="681"/>
      <c r="E11" s="681"/>
      <c r="F11" s="681"/>
      <c r="G11" s="681"/>
      <c r="H11" s="681"/>
      <c r="I11" s="681"/>
      <c r="J11" s="681"/>
      <c r="K11" s="681"/>
      <c r="L11" s="681"/>
      <c r="M11" s="681"/>
      <c r="N11" s="681"/>
      <c r="O11" s="681"/>
      <c r="P11" s="681"/>
      <c r="Q11" s="682"/>
      <c r="R11" s="683">
        <v>871763</v>
      </c>
      <c r="S11" s="684"/>
      <c r="T11" s="684"/>
      <c r="U11" s="684"/>
      <c r="V11" s="684"/>
      <c r="W11" s="684"/>
      <c r="X11" s="684"/>
      <c r="Y11" s="685"/>
      <c r="Z11" s="688">
        <v>3.3</v>
      </c>
      <c r="AA11" s="689"/>
      <c r="AB11" s="689"/>
      <c r="AC11" s="701"/>
      <c r="AD11" s="692">
        <v>871763</v>
      </c>
      <c r="AE11" s="684"/>
      <c r="AF11" s="684"/>
      <c r="AG11" s="684"/>
      <c r="AH11" s="684"/>
      <c r="AI11" s="684"/>
      <c r="AJ11" s="684"/>
      <c r="AK11" s="685"/>
      <c r="AL11" s="688">
        <v>5.4</v>
      </c>
      <c r="AM11" s="689"/>
      <c r="AN11" s="689"/>
      <c r="AO11" s="690"/>
      <c r="AP11" s="680" t="s">
        <v>247</v>
      </c>
      <c r="AQ11" s="681"/>
      <c r="AR11" s="681"/>
      <c r="AS11" s="681"/>
      <c r="AT11" s="681"/>
      <c r="AU11" s="681"/>
      <c r="AV11" s="681"/>
      <c r="AW11" s="681"/>
      <c r="AX11" s="681"/>
      <c r="AY11" s="681"/>
      <c r="AZ11" s="681"/>
      <c r="BA11" s="681"/>
      <c r="BB11" s="681"/>
      <c r="BC11" s="681"/>
      <c r="BD11" s="681"/>
      <c r="BE11" s="681"/>
      <c r="BF11" s="682"/>
      <c r="BG11" s="683">
        <v>150307</v>
      </c>
      <c r="BH11" s="684"/>
      <c r="BI11" s="684"/>
      <c r="BJ11" s="684"/>
      <c r="BK11" s="684"/>
      <c r="BL11" s="684"/>
      <c r="BM11" s="684"/>
      <c r="BN11" s="685"/>
      <c r="BO11" s="686">
        <v>2.6</v>
      </c>
      <c r="BP11" s="686"/>
      <c r="BQ11" s="686"/>
      <c r="BR11" s="686"/>
      <c r="BS11" s="692" t="s">
        <v>138</v>
      </c>
      <c r="BT11" s="684"/>
      <c r="BU11" s="684"/>
      <c r="BV11" s="684"/>
      <c r="BW11" s="684"/>
      <c r="BX11" s="684"/>
      <c r="BY11" s="684"/>
      <c r="BZ11" s="684"/>
      <c r="CA11" s="684"/>
      <c r="CB11" s="693"/>
      <c r="CD11" s="698" t="s">
        <v>248</v>
      </c>
      <c r="CE11" s="699"/>
      <c r="CF11" s="699"/>
      <c r="CG11" s="699"/>
      <c r="CH11" s="699"/>
      <c r="CI11" s="699"/>
      <c r="CJ11" s="699"/>
      <c r="CK11" s="699"/>
      <c r="CL11" s="699"/>
      <c r="CM11" s="699"/>
      <c r="CN11" s="699"/>
      <c r="CO11" s="699"/>
      <c r="CP11" s="699"/>
      <c r="CQ11" s="700"/>
      <c r="CR11" s="683">
        <v>423850</v>
      </c>
      <c r="CS11" s="684"/>
      <c r="CT11" s="684"/>
      <c r="CU11" s="684"/>
      <c r="CV11" s="684"/>
      <c r="CW11" s="684"/>
      <c r="CX11" s="684"/>
      <c r="CY11" s="685"/>
      <c r="CZ11" s="686">
        <v>1.6</v>
      </c>
      <c r="DA11" s="686"/>
      <c r="DB11" s="686"/>
      <c r="DC11" s="686"/>
      <c r="DD11" s="692">
        <v>44772</v>
      </c>
      <c r="DE11" s="684"/>
      <c r="DF11" s="684"/>
      <c r="DG11" s="684"/>
      <c r="DH11" s="684"/>
      <c r="DI11" s="684"/>
      <c r="DJ11" s="684"/>
      <c r="DK11" s="684"/>
      <c r="DL11" s="684"/>
      <c r="DM11" s="684"/>
      <c r="DN11" s="684"/>
      <c r="DO11" s="684"/>
      <c r="DP11" s="685"/>
      <c r="DQ11" s="692">
        <v>310992</v>
      </c>
      <c r="DR11" s="684"/>
      <c r="DS11" s="684"/>
      <c r="DT11" s="684"/>
      <c r="DU11" s="684"/>
      <c r="DV11" s="684"/>
      <c r="DW11" s="684"/>
      <c r="DX11" s="684"/>
      <c r="DY11" s="684"/>
      <c r="DZ11" s="684"/>
      <c r="EA11" s="684"/>
      <c r="EB11" s="684"/>
      <c r="EC11" s="693"/>
    </row>
    <row r="12" spans="2:143" ht="11.25" customHeight="1" x14ac:dyDescent="0.15">
      <c r="B12" s="680" t="s">
        <v>249</v>
      </c>
      <c r="C12" s="681"/>
      <c r="D12" s="681"/>
      <c r="E12" s="681"/>
      <c r="F12" s="681"/>
      <c r="G12" s="681"/>
      <c r="H12" s="681"/>
      <c r="I12" s="681"/>
      <c r="J12" s="681"/>
      <c r="K12" s="681"/>
      <c r="L12" s="681"/>
      <c r="M12" s="681"/>
      <c r="N12" s="681"/>
      <c r="O12" s="681"/>
      <c r="P12" s="681"/>
      <c r="Q12" s="682"/>
      <c r="R12" s="683">
        <v>45043</v>
      </c>
      <c r="S12" s="684"/>
      <c r="T12" s="684"/>
      <c r="U12" s="684"/>
      <c r="V12" s="684"/>
      <c r="W12" s="684"/>
      <c r="X12" s="684"/>
      <c r="Y12" s="685"/>
      <c r="Z12" s="686">
        <v>0.2</v>
      </c>
      <c r="AA12" s="686"/>
      <c r="AB12" s="686"/>
      <c r="AC12" s="686"/>
      <c r="AD12" s="687">
        <v>45043</v>
      </c>
      <c r="AE12" s="687"/>
      <c r="AF12" s="687"/>
      <c r="AG12" s="687"/>
      <c r="AH12" s="687"/>
      <c r="AI12" s="687"/>
      <c r="AJ12" s="687"/>
      <c r="AK12" s="687"/>
      <c r="AL12" s="688">
        <v>0.3</v>
      </c>
      <c r="AM12" s="689"/>
      <c r="AN12" s="689"/>
      <c r="AO12" s="690"/>
      <c r="AP12" s="680" t="s">
        <v>250</v>
      </c>
      <c r="AQ12" s="681"/>
      <c r="AR12" s="681"/>
      <c r="AS12" s="681"/>
      <c r="AT12" s="681"/>
      <c r="AU12" s="681"/>
      <c r="AV12" s="681"/>
      <c r="AW12" s="681"/>
      <c r="AX12" s="681"/>
      <c r="AY12" s="681"/>
      <c r="AZ12" s="681"/>
      <c r="BA12" s="681"/>
      <c r="BB12" s="681"/>
      <c r="BC12" s="681"/>
      <c r="BD12" s="681"/>
      <c r="BE12" s="681"/>
      <c r="BF12" s="682"/>
      <c r="BG12" s="683">
        <v>3050696</v>
      </c>
      <c r="BH12" s="684"/>
      <c r="BI12" s="684"/>
      <c r="BJ12" s="684"/>
      <c r="BK12" s="684"/>
      <c r="BL12" s="684"/>
      <c r="BM12" s="684"/>
      <c r="BN12" s="685"/>
      <c r="BO12" s="686">
        <v>52.3</v>
      </c>
      <c r="BP12" s="686"/>
      <c r="BQ12" s="686"/>
      <c r="BR12" s="686"/>
      <c r="BS12" s="692" t="s">
        <v>227</v>
      </c>
      <c r="BT12" s="684"/>
      <c r="BU12" s="684"/>
      <c r="BV12" s="684"/>
      <c r="BW12" s="684"/>
      <c r="BX12" s="684"/>
      <c r="BY12" s="684"/>
      <c r="BZ12" s="684"/>
      <c r="CA12" s="684"/>
      <c r="CB12" s="693"/>
      <c r="CD12" s="698" t="s">
        <v>251</v>
      </c>
      <c r="CE12" s="699"/>
      <c r="CF12" s="699"/>
      <c r="CG12" s="699"/>
      <c r="CH12" s="699"/>
      <c r="CI12" s="699"/>
      <c r="CJ12" s="699"/>
      <c r="CK12" s="699"/>
      <c r="CL12" s="699"/>
      <c r="CM12" s="699"/>
      <c r="CN12" s="699"/>
      <c r="CO12" s="699"/>
      <c r="CP12" s="699"/>
      <c r="CQ12" s="700"/>
      <c r="CR12" s="683">
        <v>347418</v>
      </c>
      <c r="CS12" s="684"/>
      <c r="CT12" s="684"/>
      <c r="CU12" s="684"/>
      <c r="CV12" s="684"/>
      <c r="CW12" s="684"/>
      <c r="CX12" s="684"/>
      <c r="CY12" s="685"/>
      <c r="CZ12" s="686">
        <v>1.3</v>
      </c>
      <c r="DA12" s="686"/>
      <c r="DB12" s="686"/>
      <c r="DC12" s="686"/>
      <c r="DD12" s="692">
        <v>6153</v>
      </c>
      <c r="DE12" s="684"/>
      <c r="DF12" s="684"/>
      <c r="DG12" s="684"/>
      <c r="DH12" s="684"/>
      <c r="DI12" s="684"/>
      <c r="DJ12" s="684"/>
      <c r="DK12" s="684"/>
      <c r="DL12" s="684"/>
      <c r="DM12" s="684"/>
      <c r="DN12" s="684"/>
      <c r="DO12" s="684"/>
      <c r="DP12" s="685"/>
      <c r="DQ12" s="692">
        <v>301906</v>
      </c>
      <c r="DR12" s="684"/>
      <c r="DS12" s="684"/>
      <c r="DT12" s="684"/>
      <c r="DU12" s="684"/>
      <c r="DV12" s="684"/>
      <c r="DW12" s="684"/>
      <c r="DX12" s="684"/>
      <c r="DY12" s="684"/>
      <c r="DZ12" s="684"/>
      <c r="EA12" s="684"/>
      <c r="EB12" s="684"/>
      <c r="EC12" s="693"/>
    </row>
    <row r="13" spans="2:143" ht="11.25" customHeight="1" x14ac:dyDescent="0.15">
      <c r="B13" s="680" t="s">
        <v>252</v>
      </c>
      <c r="C13" s="681"/>
      <c r="D13" s="681"/>
      <c r="E13" s="681"/>
      <c r="F13" s="681"/>
      <c r="G13" s="681"/>
      <c r="H13" s="681"/>
      <c r="I13" s="681"/>
      <c r="J13" s="681"/>
      <c r="K13" s="681"/>
      <c r="L13" s="681"/>
      <c r="M13" s="681"/>
      <c r="N13" s="681"/>
      <c r="O13" s="681"/>
      <c r="P13" s="681"/>
      <c r="Q13" s="682"/>
      <c r="R13" s="683" t="s">
        <v>138</v>
      </c>
      <c r="S13" s="684"/>
      <c r="T13" s="684"/>
      <c r="U13" s="684"/>
      <c r="V13" s="684"/>
      <c r="W13" s="684"/>
      <c r="X13" s="684"/>
      <c r="Y13" s="685"/>
      <c r="Z13" s="686" t="s">
        <v>138</v>
      </c>
      <c r="AA13" s="686"/>
      <c r="AB13" s="686"/>
      <c r="AC13" s="686"/>
      <c r="AD13" s="687" t="s">
        <v>227</v>
      </c>
      <c r="AE13" s="687"/>
      <c r="AF13" s="687"/>
      <c r="AG13" s="687"/>
      <c r="AH13" s="687"/>
      <c r="AI13" s="687"/>
      <c r="AJ13" s="687"/>
      <c r="AK13" s="687"/>
      <c r="AL13" s="688" t="s">
        <v>176</v>
      </c>
      <c r="AM13" s="689"/>
      <c r="AN13" s="689"/>
      <c r="AO13" s="690"/>
      <c r="AP13" s="680" t="s">
        <v>253</v>
      </c>
      <c r="AQ13" s="681"/>
      <c r="AR13" s="681"/>
      <c r="AS13" s="681"/>
      <c r="AT13" s="681"/>
      <c r="AU13" s="681"/>
      <c r="AV13" s="681"/>
      <c r="AW13" s="681"/>
      <c r="AX13" s="681"/>
      <c r="AY13" s="681"/>
      <c r="AZ13" s="681"/>
      <c r="BA13" s="681"/>
      <c r="BB13" s="681"/>
      <c r="BC13" s="681"/>
      <c r="BD13" s="681"/>
      <c r="BE13" s="681"/>
      <c r="BF13" s="682"/>
      <c r="BG13" s="683">
        <v>3049717</v>
      </c>
      <c r="BH13" s="684"/>
      <c r="BI13" s="684"/>
      <c r="BJ13" s="684"/>
      <c r="BK13" s="684"/>
      <c r="BL13" s="684"/>
      <c r="BM13" s="684"/>
      <c r="BN13" s="685"/>
      <c r="BO13" s="686">
        <v>52.3</v>
      </c>
      <c r="BP13" s="686"/>
      <c r="BQ13" s="686"/>
      <c r="BR13" s="686"/>
      <c r="BS13" s="692" t="s">
        <v>227</v>
      </c>
      <c r="BT13" s="684"/>
      <c r="BU13" s="684"/>
      <c r="BV13" s="684"/>
      <c r="BW13" s="684"/>
      <c r="BX13" s="684"/>
      <c r="BY13" s="684"/>
      <c r="BZ13" s="684"/>
      <c r="CA13" s="684"/>
      <c r="CB13" s="693"/>
      <c r="CD13" s="698" t="s">
        <v>254</v>
      </c>
      <c r="CE13" s="699"/>
      <c r="CF13" s="699"/>
      <c r="CG13" s="699"/>
      <c r="CH13" s="699"/>
      <c r="CI13" s="699"/>
      <c r="CJ13" s="699"/>
      <c r="CK13" s="699"/>
      <c r="CL13" s="699"/>
      <c r="CM13" s="699"/>
      <c r="CN13" s="699"/>
      <c r="CO13" s="699"/>
      <c r="CP13" s="699"/>
      <c r="CQ13" s="700"/>
      <c r="CR13" s="683">
        <v>1161804</v>
      </c>
      <c r="CS13" s="684"/>
      <c r="CT13" s="684"/>
      <c r="CU13" s="684"/>
      <c r="CV13" s="684"/>
      <c r="CW13" s="684"/>
      <c r="CX13" s="684"/>
      <c r="CY13" s="685"/>
      <c r="CZ13" s="686">
        <v>4.5</v>
      </c>
      <c r="DA13" s="686"/>
      <c r="DB13" s="686"/>
      <c r="DC13" s="686"/>
      <c r="DD13" s="692">
        <v>397015</v>
      </c>
      <c r="DE13" s="684"/>
      <c r="DF13" s="684"/>
      <c r="DG13" s="684"/>
      <c r="DH13" s="684"/>
      <c r="DI13" s="684"/>
      <c r="DJ13" s="684"/>
      <c r="DK13" s="684"/>
      <c r="DL13" s="684"/>
      <c r="DM13" s="684"/>
      <c r="DN13" s="684"/>
      <c r="DO13" s="684"/>
      <c r="DP13" s="685"/>
      <c r="DQ13" s="692">
        <v>763884</v>
      </c>
      <c r="DR13" s="684"/>
      <c r="DS13" s="684"/>
      <c r="DT13" s="684"/>
      <c r="DU13" s="684"/>
      <c r="DV13" s="684"/>
      <c r="DW13" s="684"/>
      <c r="DX13" s="684"/>
      <c r="DY13" s="684"/>
      <c r="DZ13" s="684"/>
      <c r="EA13" s="684"/>
      <c r="EB13" s="684"/>
      <c r="EC13" s="693"/>
    </row>
    <row r="14" spans="2:143" ht="11.25" customHeight="1" x14ac:dyDescent="0.15">
      <c r="B14" s="680" t="s">
        <v>255</v>
      </c>
      <c r="C14" s="681"/>
      <c r="D14" s="681"/>
      <c r="E14" s="681"/>
      <c r="F14" s="681"/>
      <c r="G14" s="681"/>
      <c r="H14" s="681"/>
      <c r="I14" s="681"/>
      <c r="J14" s="681"/>
      <c r="K14" s="681"/>
      <c r="L14" s="681"/>
      <c r="M14" s="681"/>
      <c r="N14" s="681"/>
      <c r="O14" s="681"/>
      <c r="P14" s="681"/>
      <c r="Q14" s="682"/>
      <c r="R14" s="683">
        <v>37110</v>
      </c>
      <c r="S14" s="684"/>
      <c r="T14" s="684"/>
      <c r="U14" s="684"/>
      <c r="V14" s="684"/>
      <c r="W14" s="684"/>
      <c r="X14" s="684"/>
      <c r="Y14" s="685"/>
      <c r="Z14" s="686">
        <v>0.1</v>
      </c>
      <c r="AA14" s="686"/>
      <c r="AB14" s="686"/>
      <c r="AC14" s="686"/>
      <c r="AD14" s="687">
        <v>37110</v>
      </c>
      <c r="AE14" s="687"/>
      <c r="AF14" s="687"/>
      <c r="AG14" s="687"/>
      <c r="AH14" s="687"/>
      <c r="AI14" s="687"/>
      <c r="AJ14" s="687"/>
      <c r="AK14" s="687"/>
      <c r="AL14" s="688">
        <v>0.2</v>
      </c>
      <c r="AM14" s="689"/>
      <c r="AN14" s="689"/>
      <c r="AO14" s="690"/>
      <c r="AP14" s="680" t="s">
        <v>256</v>
      </c>
      <c r="AQ14" s="681"/>
      <c r="AR14" s="681"/>
      <c r="AS14" s="681"/>
      <c r="AT14" s="681"/>
      <c r="AU14" s="681"/>
      <c r="AV14" s="681"/>
      <c r="AW14" s="681"/>
      <c r="AX14" s="681"/>
      <c r="AY14" s="681"/>
      <c r="AZ14" s="681"/>
      <c r="BA14" s="681"/>
      <c r="BB14" s="681"/>
      <c r="BC14" s="681"/>
      <c r="BD14" s="681"/>
      <c r="BE14" s="681"/>
      <c r="BF14" s="682"/>
      <c r="BG14" s="683">
        <v>196385</v>
      </c>
      <c r="BH14" s="684"/>
      <c r="BI14" s="684"/>
      <c r="BJ14" s="684"/>
      <c r="BK14" s="684"/>
      <c r="BL14" s="684"/>
      <c r="BM14" s="684"/>
      <c r="BN14" s="685"/>
      <c r="BO14" s="686">
        <v>3.4</v>
      </c>
      <c r="BP14" s="686"/>
      <c r="BQ14" s="686"/>
      <c r="BR14" s="686"/>
      <c r="BS14" s="692" t="s">
        <v>138</v>
      </c>
      <c r="BT14" s="684"/>
      <c r="BU14" s="684"/>
      <c r="BV14" s="684"/>
      <c r="BW14" s="684"/>
      <c r="BX14" s="684"/>
      <c r="BY14" s="684"/>
      <c r="BZ14" s="684"/>
      <c r="CA14" s="684"/>
      <c r="CB14" s="693"/>
      <c r="CD14" s="698" t="s">
        <v>257</v>
      </c>
      <c r="CE14" s="699"/>
      <c r="CF14" s="699"/>
      <c r="CG14" s="699"/>
      <c r="CH14" s="699"/>
      <c r="CI14" s="699"/>
      <c r="CJ14" s="699"/>
      <c r="CK14" s="699"/>
      <c r="CL14" s="699"/>
      <c r="CM14" s="699"/>
      <c r="CN14" s="699"/>
      <c r="CO14" s="699"/>
      <c r="CP14" s="699"/>
      <c r="CQ14" s="700"/>
      <c r="CR14" s="683">
        <v>1341923</v>
      </c>
      <c r="CS14" s="684"/>
      <c r="CT14" s="684"/>
      <c r="CU14" s="684"/>
      <c r="CV14" s="684"/>
      <c r="CW14" s="684"/>
      <c r="CX14" s="684"/>
      <c r="CY14" s="685"/>
      <c r="CZ14" s="686">
        <v>5.2</v>
      </c>
      <c r="DA14" s="686"/>
      <c r="DB14" s="686"/>
      <c r="DC14" s="686"/>
      <c r="DD14" s="692">
        <v>35619</v>
      </c>
      <c r="DE14" s="684"/>
      <c r="DF14" s="684"/>
      <c r="DG14" s="684"/>
      <c r="DH14" s="684"/>
      <c r="DI14" s="684"/>
      <c r="DJ14" s="684"/>
      <c r="DK14" s="684"/>
      <c r="DL14" s="684"/>
      <c r="DM14" s="684"/>
      <c r="DN14" s="684"/>
      <c r="DO14" s="684"/>
      <c r="DP14" s="685"/>
      <c r="DQ14" s="692">
        <v>1272195</v>
      </c>
      <c r="DR14" s="684"/>
      <c r="DS14" s="684"/>
      <c r="DT14" s="684"/>
      <c r="DU14" s="684"/>
      <c r="DV14" s="684"/>
      <c r="DW14" s="684"/>
      <c r="DX14" s="684"/>
      <c r="DY14" s="684"/>
      <c r="DZ14" s="684"/>
      <c r="EA14" s="684"/>
      <c r="EB14" s="684"/>
      <c r="EC14" s="693"/>
    </row>
    <row r="15" spans="2:143" ht="11.25" customHeight="1" x14ac:dyDescent="0.15">
      <c r="B15" s="680" t="s">
        <v>258</v>
      </c>
      <c r="C15" s="681"/>
      <c r="D15" s="681"/>
      <c r="E15" s="681"/>
      <c r="F15" s="681"/>
      <c r="G15" s="681"/>
      <c r="H15" s="681"/>
      <c r="I15" s="681"/>
      <c r="J15" s="681"/>
      <c r="K15" s="681"/>
      <c r="L15" s="681"/>
      <c r="M15" s="681"/>
      <c r="N15" s="681"/>
      <c r="O15" s="681"/>
      <c r="P15" s="681"/>
      <c r="Q15" s="682"/>
      <c r="R15" s="683" t="s">
        <v>138</v>
      </c>
      <c r="S15" s="684"/>
      <c r="T15" s="684"/>
      <c r="U15" s="684"/>
      <c r="V15" s="684"/>
      <c r="W15" s="684"/>
      <c r="X15" s="684"/>
      <c r="Y15" s="685"/>
      <c r="Z15" s="686" t="s">
        <v>138</v>
      </c>
      <c r="AA15" s="686"/>
      <c r="AB15" s="686"/>
      <c r="AC15" s="686"/>
      <c r="AD15" s="687" t="s">
        <v>176</v>
      </c>
      <c r="AE15" s="687"/>
      <c r="AF15" s="687"/>
      <c r="AG15" s="687"/>
      <c r="AH15" s="687"/>
      <c r="AI15" s="687"/>
      <c r="AJ15" s="687"/>
      <c r="AK15" s="687"/>
      <c r="AL15" s="688" t="s">
        <v>138</v>
      </c>
      <c r="AM15" s="689"/>
      <c r="AN15" s="689"/>
      <c r="AO15" s="690"/>
      <c r="AP15" s="680" t="s">
        <v>259</v>
      </c>
      <c r="AQ15" s="681"/>
      <c r="AR15" s="681"/>
      <c r="AS15" s="681"/>
      <c r="AT15" s="681"/>
      <c r="AU15" s="681"/>
      <c r="AV15" s="681"/>
      <c r="AW15" s="681"/>
      <c r="AX15" s="681"/>
      <c r="AY15" s="681"/>
      <c r="AZ15" s="681"/>
      <c r="BA15" s="681"/>
      <c r="BB15" s="681"/>
      <c r="BC15" s="681"/>
      <c r="BD15" s="681"/>
      <c r="BE15" s="681"/>
      <c r="BF15" s="682"/>
      <c r="BG15" s="683">
        <v>352424</v>
      </c>
      <c r="BH15" s="684"/>
      <c r="BI15" s="684"/>
      <c r="BJ15" s="684"/>
      <c r="BK15" s="684"/>
      <c r="BL15" s="684"/>
      <c r="BM15" s="684"/>
      <c r="BN15" s="685"/>
      <c r="BO15" s="686">
        <v>6</v>
      </c>
      <c r="BP15" s="686"/>
      <c r="BQ15" s="686"/>
      <c r="BR15" s="686"/>
      <c r="BS15" s="692" t="s">
        <v>227</v>
      </c>
      <c r="BT15" s="684"/>
      <c r="BU15" s="684"/>
      <c r="BV15" s="684"/>
      <c r="BW15" s="684"/>
      <c r="BX15" s="684"/>
      <c r="BY15" s="684"/>
      <c r="BZ15" s="684"/>
      <c r="CA15" s="684"/>
      <c r="CB15" s="693"/>
      <c r="CD15" s="698" t="s">
        <v>260</v>
      </c>
      <c r="CE15" s="699"/>
      <c r="CF15" s="699"/>
      <c r="CG15" s="699"/>
      <c r="CH15" s="699"/>
      <c r="CI15" s="699"/>
      <c r="CJ15" s="699"/>
      <c r="CK15" s="699"/>
      <c r="CL15" s="699"/>
      <c r="CM15" s="699"/>
      <c r="CN15" s="699"/>
      <c r="CO15" s="699"/>
      <c r="CP15" s="699"/>
      <c r="CQ15" s="700"/>
      <c r="CR15" s="683">
        <v>3259389</v>
      </c>
      <c r="CS15" s="684"/>
      <c r="CT15" s="684"/>
      <c r="CU15" s="684"/>
      <c r="CV15" s="684"/>
      <c r="CW15" s="684"/>
      <c r="CX15" s="684"/>
      <c r="CY15" s="685"/>
      <c r="CZ15" s="686">
        <v>12.6</v>
      </c>
      <c r="DA15" s="686"/>
      <c r="DB15" s="686"/>
      <c r="DC15" s="686"/>
      <c r="DD15" s="692">
        <v>1248728</v>
      </c>
      <c r="DE15" s="684"/>
      <c r="DF15" s="684"/>
      <c r="DG15" s="684"/>
      <c r="DH15" s="684"/>
      <c r="DI15" s="684"/>
      <c r="DJ15" s="684"/>
      <c r="DK15" s="684"/>
      <c r="DL15" s="684"/>
      <c r="DM15" s="684"/>
      <c r="DN15" s="684"/>
      <c r="DO15" s="684"/>
      <c r="DP15" s="685"/>
      <c r="DQ15" s="692">
        <v>1646351</v>
      </c>
      <c r="DR15" s="684"/>
      <c r="DS15" s="684"/>
      <c r="DT15" s="684"/>
      <c r="DU15" s="684"/>
      <c r="DV15" s="684"/>
      <c r="DW15" s="684"/>
      <c r="DX15" s="684"/>
      <c r="DY15" s="684"/>
      <c r="DZ15" s="684"/>
      <c r="EA15" s="684"/>
      <c r="EB15" s="684"/>
      <c r="EC15" s="693"/>
    </row>
    <row r="16" spans="2:143" ht="11.25" customHeight="1" x14ac:dyDescent="0.15">
      <c r="B16" s="680" t="s">
        <v>261</v>
      </c>
      <c r="C16" s="681"/>
      <c r="D16" s="681"/>
      <c r="E16" s="681"/>
      <c r="F16" s="681"/>
      <c r="G16" s="681"/>
      <c r="H16" s="681"/>
      <c r="I16" s="681"/>
      <c r="J16" s="681"/>
      <c r="K16" s="681"/>
      <c r="L16" s="681"/>
      <c r="M16" s="681"/>
      <c r="N16" s="681"/>
      <c r="O16" s="681"/>
      <c r="P16" s="681"/>
      <c r="Q16" s="682"/>
      <c r="R16" s="683">
        <v>9250</v>
      </c>
      <c r="S16" s="684"/>
      <c r="T16" s="684"/>
      <c r="U16" s="684"/>
      <c r="V16" s="684"/>
      <c r="W16" s="684"/>
      <c r="X16" s="684"/>
      <c r="Y16" s="685"/>
      <c r="Z16" s="686">
        <v>0</v>
      </c>
      <c r="AA16" s="686"/>
      <c r="AB16" s="686"/>
      <c r="AC16" s="686"/>
      <c r="AD16" s="687">
        <v>9250</v>
      </c>
      <c r="AE16" s="687"/>
      <c r="AF16" s="687"/>
      <c r="AG16" s="687"/>
      <c r="AH16" s="687"/>
      <c r="AI16" s="687"/>
      <c r="AJ16" s="687"/>
      <c r="AK16" s="687"/>
      <c r="AL16" s="688">
        <v>0.1</v>
      </c>
      <c r="AM16" s="689"/>
      <c r="AN16" s="689"/>
      <c r="AO16" s="690"/>
      <c r="AP16" s="680" t="s">
        <v>262</v>
      </c>
      <c r="AQ16" s="681"/>
      <c r="AR16" s="681"/>
      <c r="AS16" s="681"/>
      <c r="AT16" s="681"/>
      <c r="AU16" s="681"/>
      <c r="AV16" s="681"/>
      <c r="AW16" s="681"/>
      <c r="AX16" s="681"/>
      <c r="AY16" s="681"/>
      <c r="AZ16" s="681"/>
      <c r="BA16" s="681"/>
      <c r="BB16" s="681"/>
      <c r="BC16" s="681"/>
      <c r="BD16" s="681"/>
      <c r="BE16" s="681"/>
      <c r="BF16" s="682"/>
      <c r="BG16" s="683" t="s">
        <v>227</v>
      </c>
      <c r="BH16" s="684"/>
      <c r="BI16" s="684"/>
      <c r="BJ16" s="684"/>
      <c r="BK16" s="684"/>
      <c r="BL16" s="684"/>
      <c r="BM16" s="684"/>
      <c r="BN16" s="685"/>
      <c r="BO16" s="686" t="s">
        <v>138</v>
      </c>
      <c r="BP16" s="686"/>
      <c r="BQ16" s="686"/>
      <c r="BR16" s="686"/>
      <c r="BS16" s="692" t="s">
        <v>138</v>
      </c>
      <c r="BT16" s="684"/>
      <c r="BU16" s="684"/>
      <c r="BV16" s="684"/>
      <c r="BW16" s="684"/>
      <c r="BX16" s="684"/>
      <c r="BY16" s="684"/>
      <c r="BZ16" s="684"/>
      <c r="CA16" s="684"/>
      <c r="CB16" s="693"/>
      <c r="CD16" s="698" t="s">
        <v>263</v>
      </c>
      <c r="CE16" s="699"/>
      <c r="CF16" s="699"/>
      <c r="CG16" s="699"/>
      <c r="CH16" s="699"/>
      <c r="CI16" s="699"/>
      <c r="CJ16" s="699"/>
      <c r="CK16" s="699"/>
      <c r="CL16" s="699"/>
      <c r="CM16" s="699"/>
      <c r="CN16" s="699"/>
      <c r="CO16" s="699"/>
      <c r="CP16" s="699"/>
      <c r="CQ16" s="700"/>
      <c r="CR16" s="683">
        <v>5837</v>
      </c>
      <c r="CS16" s="684"/>
      <c r="CT16" s="684"/>
      <c r="CU16" s="684"/>
      <c r="CV16" s="684"/>
      <c r="CW16" s="684"/>
      <c r="CX16" s="684"/>
      <c r="CY16" s="685"/>
      <c r="CZ16" s="686">
        <v>0</v>
      </c>
      <c r="DA16" s="686"/>
      <c r="DB16" s="686"/>
      <c r="DC16" s="686"/>
      <c r="DD16" s="692" t="s">
        <v>227</v>
      </c>
      <c r="DE16" s="684"/>
      <c r="DF16" s="684"/>
      <c r="DG16" s="684"/>
      <c r="DH16" s="684"/>
      <c r="DI16" s="684"/>
      <c r="DJ16" s="684"/>
      <c r="DK16" s="684"/>
      <c r="DL16" s="684"/>
      <c r="DM16" s="684"/>
      <c r="DN16" s="684"/>
      <c r="DO16" s="684"/>
      <c r="DP16" s="685"/>
      <c r="DQ16" s="692">
        <v>4096</v>
      </c>
      <c r="DR16" s="684"/>
      <c r="DS16" s="684"/>
      <c r="DT16" s="684"/>
      <c r="DU16" s="684"/>
      <c r="DV16" s="684"/>
      <c r="DW16" s="684"/>
      <c r="DX16" s="684"/>
      <c r="DY16" s="684"/>
      <c r="DZ16" s="684"/>
      <c r="EA16" s="684"/>
      <c r="EB16" s="684"/>
      <c r="EC16" s="693"/>
    </row>
    <row r="17" spans="2:133" ht="11.25" customHeight="1" x14ac:dyDescent="0.15">
      <c r="B17" s="680" t="s">
        <v>264</v>
      </c>
      <c r="C17" s="681"/>
      <c r="D17" s="681"/>
      <c r="E17" s="681"/>
      <c r="F17" s="681"/>
      <c r="G17" s="681"/>
      <c r="H17" s="681"/>
      <c r="I17" s="681"/>
      <c r="J17" s="681"/>
      <c r="K17" s="681"/>
      <c r="L17" s="681"/>
      <c r="M17" s="681"/>
      <c r="N17" s="681"/>
      <c r="O17" s="681"/>
      <c r="P17" s="681"/>
      <c r="Q17" s="682"/>
      <c r="R17" s="683">
        <v>102142</v>
      </c>
      <c r="S17" s="684"/>
      <c r="T17" s="684"/>
      <c r="U17" s="684"/>
      <c r="V17" s="684"/>
      <c r="W17" s="684"/>
      <c r="X17" s="684"/>
      <c r="Y17" s="685"/>
      <c r="Z17" s="686">
        <v>0.4</v>
      </c>
      <c r="AA17" s="686"/>
      <c r="AB17" s="686"/>
      <c r="AC17" s="686"/>
      <c r="AD17" s="687">
        <v>102142</v>
      </c>
      <c r="AE17" s="687"/>
      <c r="AF17" s="687"/>
      <c r="AG17" s="687"/>
      <c r="AH17" s="687"/>
      <c r="AI17" s="687"/>
      <c r="AJ17" s="687"/>
      <c r="AK17" s="687"/>
      <c r="AL17" s="688">
        <v>0.6</v>
      </c>
      <c r="AM17" s="689"/>
      <c r="AN17" s="689"/>
      <c r="AO17" s="690"/>
      <c r="AP17" s="680" t="s">
        <v>265</v>
      </c>
      <c r="AQ17" s="681"/>
      <c r="AR17" s="681"/>
      <c r="AS17" s="681"/>
      <c r="AT17" s="681"/>
      <c r="AU17" s="681"/>
      <c r="AV17" s="681"/>
      <c r="AW17" s="681"/>
      <c r="AX17" s="681"/>
      <c r="AY17" s="681"/>
      <c r="AZ17" s="681"/>
      <c r="BA17" s="681"/>
      <c r="BB17" s="681"/>
      <c r="BC17" s="681"/>
      <c r="BD17" s="681"/>
      <c r="BE17" s="681"/>
      <c r="BF17" s="682"/>
      <c r="BG17" s="683" t="s">
        <v>227</v>
      </c>
      <c r="BH17" s="684"/>
      <c r="BI17" s="684"/>
      <c r="BJ17" s="684"/>
      <c r="BK17" s="684"/>
      <c r="BL17" s="684"/>
      <c r="BM17" s="684"/>
      <c r="BN17" s="685"/>
      <c r="BO17" s="686" t="s">
        <v>138</v>
      </c>
      <c r="BP17" s="686"/>
      <c r="BQ17" s="686"/>
      <c r="BR17" s="686"/>
      <c r="BS17" s="692" t="s">
        <v>227</v>
      </c>
      <c r="BT17" s="684"/>
      <c r="BU17" s="684"/>
      <c r="BV17" s="684"/>
      <c r="BW17" s="684"/>
      <c r="BX17" s="684"/>
      <c r="BY17" s="684"/>
      <c r="BZ17" s="684"/>
      <c r="CA17" s="684"/>
      <c r="CB17" s="693"/>
      <c r="CD17" s="698" t="s">
        <v>266</v>
      </c>
      <c r="CE17" s="699"/>
      <c r="CF17" s="699"/>
      <c r="CG17" s="699"/>
      <c r="CH17" s="699"/>
      <c r="CI17" s="699"/>
      <c r="CJ17" s="699"/>
      <c r="CK17" s="699"/>
      <c r="CL17" s="699"/>
      <c r="CM17" s="699"/>
      <c r="CN17" s="699"/>
      <c r="CO17" s="699"/>
      <c r="CP17" s="699"/>
      <c r="CQ17" s="700"/>
      <c r="CR17" s="683">
        <v>4658200</v>
      </c>
      <c r="CS17" s="684"/>
      <c r="CT17" s="684"/>
      <c r="CU17" s="684"/>
      <c r="CV17" s="684"/>
      <c r="CW17" s="684"/>
      <c r="CX17" s="684"/>
      <c r="CY17" s="685"/>
      <c r="CZ17" s="686">
        <v>18</v>
      </c>
      <c r="DA17" s="686"/>
      <c r="DB17" s="686"/>
      <c r="DC17" s="686"/>
      <c r="DD17" s="692" t="s">
        <v>227</v>
      </c>
      <c r="DE17" s="684"/>
      <c r="DF17" s="684"/>
      <c r="DG17" s="684"/>
      <c r="DH17" s="684"/>
      <c r="DI17" s="684"/>
      <c r="DJ17" s="684"/>
      <c r="DK17" s="684"/>
      <c r="DL17" s="684"/>
      <c r="DM17" s="684"/>
      <c r="DN17" s="684"/>
      <c r="DO17" s="684"/>
      <c r="DP17" s="685"/>
      <c r="DQ17" s="692">
        <v>4638269</v>
      </c>
      <c r="DR17" s="684"/>
      <c r="DS17" s="684"/>
      <c r="DT17" s="684"/>
      <c r="DU17" s="684"/>
      <c r="DV17" s="684"/>
      <c r="DW17" s="684"/>
      <c r="DX17" s="684"/>
      <c r="DY17" s="684"/>
      <c r="DZ17" s="684"/>
      <c r="EA17" s="684"/>
      <c r="EB17" s="684"/>
      <c r="EC17" s="693"/>
    </row>
    <row r="18" spans="2:133" ht="11.25" customHeight="1" x14ac:dyDescent="0.15">
      <c r="B18" s="680" t="s">
        <v>267</v>
      </c>
      <c r="C18" s="681"/>
      <c r="D18" s="681"/>
      <c r="E18" s="681"/>
      <c r="F18" s="681"/>
      <c r="G18" s="681"/>
      <c r="H18" s="681"/>
      <c r="I18" s="681"/>
      <c r="J18" s="681"/>
      <c r="K18" s="681"/>
      <c r="L18" s="681"/>
      <c r="M18" s="681"/>
      <c r="N18" s="681"/>
      <c r="O18" s="681"/>
      <c r="P18" s="681"/>
      <c r="Q18" s="682"/>
      <c r="R18" s="683">
        <v>24090</v>
      </c>
      <c r="S18" s="684"/>
      <c r="T18" s="684"/>
      <c r="U18" s="684"/>
      <c r="V18" s="684"/>
      <c r="W18" s="684"/>
      <c r="X18" s="684"/>
      <c r="Y18" s="685"/>
      <c r="Z18" s="686">
        <v>0.1</v>
      </c>
      <c r="AA18" s="686"/>
      <c r="AB18" s="686"/>
      <c r="AC18" s="686"/>
      <c r="AD18" s="687">
        <v>24090</v>
      </c>
      <c r="AE18" s="687"/>
      <c r="AF18" s="687"/>
      <c r="AG18" s="687"/>
      <c r="AH18" s="687"/>
      <c r="AI18" s="687"/>
      <c r="AJ18" s="687"/>
      <c r="AK18" s="687"/>
      <c r="AL18" s="688">
        <v>0.2</v>
      </c>
      <c r="AM18" s="689"/>
      <c r="AN18" s="689"/>
      <c r="AO18" s="690"/>
      <c r="AP18" s="680" t="s">
        <v>268</v>
      </c>
      <c r="AQ18" s="681"/>
      <c r="AR18" s="681"/>
      <c r="AS18" s="681"/>
      <c r="AT18" s="681"/>
      <c r="AU18" s="681"/>
      <c r="AV18" s="681"/>
      <c r="AW18" s="681"/>
      <c r="AX18" s="681"/>
      <c r="AY18" s="681"/>
      <c r="AZ18" s="681"/>
      <c r="BA18" s="681"/>
      <c r="BB18" s="681"/>
      <c r="BC18" s="681"/>
      <c r="BD18" s="681"/>
      <c r="BE18" s="681"/>
      <c r="BF18" s="682"/>
      <c r="BG18" s="683" t="s">
        <v>227</v>
      </c>
      <c r="BH18" s="684"/>
      <c r="BI18" s="684"/>
      <c r="BJ18" s="684"/>
      <c r="BK18" s="684"/>
      <c r="BL18" s="684"/>
      <c r="BM18" s="684"/>
      <c r="BN18" s="685"/>
      <c r="BO18" s="686" t="s">
        <v>138</v>
      </c>
      <c r="BP18" s="686"/>
      <c r="BQ18" s="686"/>
      <c r="BR18" s="686"/>
      <c r="BS18" s="692" t="s">
        <v>227</v>
      </c>
      <c r="BT18" s="684"/>
      <c r="BU18" s="684"/>
      <c r="BV18" s="684"/>
      <c r="BW18" s="684"/>
      <c r="BX18" s="684"/>
      <c r="BY18" s="684"/>
      <c r="BZ18" s="684"/>
      <c r="CA18" s="684"/>
      <c r="CB18" s="693"/>
      <c r="CD18" s="698" t="s">
        <v>269</v>
      </c>
      <c r="CE18" s="699"/>
      <c r="CF18" s="699"/>
      <c r="CG18" s="699"/>
      <c r="CH18" s="699"/>
      <c r="CI18" s="699"/>
      <c r="CJ18" s="699"/>
      <c r="CK18" s="699"/>
      <c r="CL18" s="699"/>
      <c r="CM18" s="699"/>
      <c r="CN18" s="699"/>
      <c r="CO18" s="699"/>
      <c r="CP18" s="699"/>
      <c r="CQ18" s="700"/>
      <c r="CR18" s="683" t="s">
        <v>227</v>
      </c>
      <c r="CS18" s="684"/>
      <c r="CT18" s="684"/>
      <c r="CU18" s="684"/>
      <c r="CV18" s="684"/>
      <c r="CW18" s="684"/>
      <c r="CX18" s="684"/>
      <c r="CY18" s="685"/>
      <c r="CZ18" s="686" t="s">
        <v>138</v>
      </c>
      <c r="DA18" s="686"/>
      <c r="DB18" s="686"/>
      <c r="DC18" s="686"/>
      <c r="DD18" s="692" t="s">
        <v>176</v>
      </c>
      <c r="DE18" s="684"/>
      <c r="DF18" s="684"/>
      <c r="DG18" s="684"/>
      <c r="DH18" s="684"/>
      <c r="DI18" s="684"/>
      <c r="DJ18" s="684"/>
      <c r="DK18" s="684"/>
      <c r="DL18" s="684"/>
      <c r="DM18" s="684"/>
      <c r="DN18" s="684"/>
      <c r="DO18" s="684"/>
      <c r="DP18" s="685"/>
      <c r="DQ18" s="692" t="s">
        <v>176</v>
      </c>
      <c r="DR18" s="684"/>
      <c r="DS18" s="684"/>
      <c r="DT18" s="684"/>
      <c r="DU18" s="684"/>
      <c r="DV18" s="684"/>
      <c r="DW18" s="684"/>
      <c r="DX18" s="684"/>
      <c r="DY18" s="684"/>
      <c r="DZ18" s="684"/>
      <c r="EA18" s="684"/>
      <c r="EB18" s="684"/>
      <c r="EC18" s="693"/>
    </row>
    <row r="19" spans="2:133" ht="11.25" customHeight="1" x14ac:dyDescent="0.15">
      <c r="B19" s="680" t="s">
        <v>270</v>
      </c>
      <c r="C19" s="681"/>
      <c r="D19" s="681"/>
      <c r="E19" s="681"/>
      <c r="F19" s="681"/>
      <c r="G19" s="681"/>
      <c r="H19" s="681"/>
      <c r="I19" s="681"/>
      <c r="J19" s="681"/>
      <c r="K19" s="681"/>
      <c r="L19" s="681"/>
      <c r="M19" s="681"/>
      <c r="N19" s="681"/>
      <c r="O19" s="681"/>
      <c r="P19" s="681"/>
      <c r="Q19" s="682"/>
      <c r="R19" s="683">
        <v>5018</v>
      </c>
      <c r="S19" s="684"/>
      <c r="T19" s="684"/>
      <c r="U19" s="684"/>
      <c r="V19" s="684"/>
      <c r="W19" s="684"/>
      <c r="X19" s="684"/>
      <c r="Y19" s="685"/>
      <c r="Z19" s="686">
        <v>0</v>
      </c>
      <c r="AA19" s="686"/>
      <c r="AB19" s="686"/>
      <c r="AC19" s="686"/>
      <c r="AD19" s="687">
        <v>5018</v>
      </c>
      <c r="AE19" s="687"/>
      <c r="AF19" s="687"/>
      <c r="AG19" s="687"/>
      <c r="AH19" s="687"/>
      <c r="AI19" s="687"/>
      <c r="AJ19" s="687"/>
      <c r="AK19" s="687"/>
      <c r="AL19" s="688">
        <v>0</v>
      </c>
      <c r="AM19" s="689"/>
      <c r="AN19" s="689"/>
      <c r="AO19" s="690"/>
      <c r="AP19" s="680" t="s">
        <v>271</v>
      </c>
      <c r="AQ19" s="681"/>
      <c r="AR19" s="681"/>
      <c r="AS19" s="681"/>
      <c r="AT19" s="681"/>
      <c r="AU19" s="681"/>
      <c r="AV19" s="681"/>
      <c r="AW19" s="681"/>
      <c r="AX19" s="681"/>
      <c r="AY19" s="681"/>
      <c r="AZ19" s="681"/>
      <c r="BA19" s="681"/>
      <c r="BB19" s="681"/>
      <c r="BC19" s="681"/>
      <c r="BD19" s="681"/>
      <c r="BE19" s="681"/>
      <c r="BF19" s="682"/>
      <c r="BG19" s="683">
        <v>131966</v>
      </c>
      <c r="BH19" s="684"/>
      <c r="BI19" s="684"/>
      <c r="BJ19" s="684"/>
      <c r="BK19" s="684"/>
      <c r="BL19" s="684"/>
      <c r="BM19" s="684"/>
      <c r="BN19" s="685"/>
      <c r="BO19" s="686">
        <v>2.2999999999999998</v>
      </c>
      <c r="BP19" s="686"/>
      <c r="BQ19" s="686"/>
      <c r="BR19" s="686"/>
      <c r="BS19" s="692" t="s">
        <v>138</v>
      </c>
      <c r="BT19" s="684"/>
      <c r="BU19" s="684"/>
      <c r="BV19" s="684"/>
      <c r="BW19" s="684"/>
      <c r="BX19" s="684"/>
      <c r="BY19" s="684"/>
      <c r="BZ19" s="684"/>
      <c r="CA19" s="684"/>
      <c r="CB19" s="693"/>
      <c r="CD19" s="698" t="s">
        <v>272</v>
      </c>
      <c r="CE19" s="699"/>
      <c r="CF19" s="699"/>
      <c r="CG19" s="699"/>
      <c r="CH19" s="699"/>
      <c r="CI19" s="699"/>
      <c r="CJ19" s="699"/>
      <c r="CK19" s="699"/>
      <c r="CL19" s="699"/>
      <c r="CM19" s="699"/>
      <c r="CN19" s="699"/>
      <c r="CO19" s="699"/>
      <c r="CP19" s="699"/>
      <c r="CQ19" s="700"/>
      <c r="CR19" s="683" t="s">
        <v>138</v>
      </c>
      <c r="CS19" s="684"/>
      <c r="CT19" s="684"/>
      <c r="CU19" s="684"/>
      <c r="CV19" s="684"/>
      <c r="CW19" s="684"/>
      <c r="CX19" s="684"/>
      <c r="CY19" s="685"/>
      <c r="CZ19" s="686" t="s">
        <v>227</v>
      </c>
      <c r="DA19" s="686"/>
      <c r="DB19" s="686"/>
      <c r="DC19" s="686"/>
      <c r="DD19" s="692" t="s">
        <v>176</v>
      </c>
      <c r="DE19" s="684"/>
      <c r="DF19" s="684"/>
      <c r="DG19" s="684"/>
      <c r="DH19" s="684"/>
      <c r="DI19" s="684"/>
      <c r="DJ19" s="684"/>
      <c r="DK19" s="684"/>
      <c r="DL19" s="684"/>
      <c r="DM19" s="684"/>
      <c r="DN19" s="684"/>
      <c r="DO19" s="684"/>
      <c r="DP19" s="685"/>
      <c r="DQ19" s="692" t="s">
        <v>138</v>
      </c>
      <c r="DR19" s="684"/>
      <c r="DS19" s="684"/>
      <c r="DT19" s="684"/>
      <c r="DU19" s="684"/>
      <c r="DV19" s="684"/>
      <c r="DW19" s="684"/>
      <c r="DX19" s="684"/>
      <c r="DY19" s="684"/>
      <c r="DZ19" s="684"/>
      <c r="EA19" s="684"/>
      <c r="EB19" s="684"/>
      <c r="EC19" s="693"/>
    </row>
    <row r="20" spans="2:133" ht="11.25" customHeight="1" x14ac:dyDescent="0.15">
      <c r="B20" s="680" t="s">
        <v>273</v>
      </c>
      <c r="C20" s="681"/>
      <c r="D20" s="681"/>
      <c r="E20" s="681"/>
      <c r="F20" s="681"/>
      <c r="G20" s="681"/>
      <c r="H20" s="681"/>
      <c r="I20" s="681"/>
      <c r="J20" s="681"/>
      <c r="K20" s="681"/>
      <c r="L20" s="681"/>
      <c r="M20" s="681"/>
      <c r="N20" s="681"/>
      <c r="O20" s="681"/>
      <c r="P20" s="681"/>
      <c r="Q20" s="682"/>
      <c r="R20" s="683">
        <v>1545</v>
      </c>
      <c r="S20" s="684"/>
      <c r="T20" s="684"/>
      <c r="U20" s="684"/>
      <c r="V20" s="684"/>
      <c r="W20" s="684"/>
      <c r="X20" s="684"/>
      <c r="Y20" s="685"/>
      <c r="Z20" s="686">
        <v>0</v>
      </c>
      <c r="AA20" s="686"/>
      <c r="AB20" s="686"/>
      <c r="AC20" s="686"/>
      <c r="AD20" s="687">
        <v>1545</v>
      </c>
      <c r="AE20" s="687"/>
      <c r="AF20" s="687"/>
      <c r="AG20" s="687"/>
      <c r="AH20" s="687"/>
      <c r="AI20" s="687"/>
      <c r="AJ20" s="687"/>
      <c r="AK20" s="687"/>
      <c r="AL20" s="688">
        <v>0</v>
      </c>
      <c r="AM20" s="689"/>
      <c r="AN20" s="689"/>
      <c r="AO20" s="690"/>
      <c r="AP20" s="680" t="s">
        <v>274</v>
      </c>
      <c r="AQ20" s="681"/>
      <c r="AR20" s="681"/>
      <c r="AS20" s="681"/>
      <c r="AT20" s="681"/>
      <c r="AU20" s="681"/>
      <c r="AV20" s="681"/>
      <c r="AW20" s="681"/>
      <c r="AX20" s="681"/>
      <c r="AY20" s="681"/>
      <c r="AZ20" s="681"/>
      <c r="BA20" s="681"/>
      <c r="BB20" s="681"/>
      <c r="BC20" s="681"/>
      <c r="BD20" s="681"/>
      <c r="BE20" s="681"/>
      <c r="BF20" s="682"/>
      <c r="BG20" s="683">
        <v>131966</v>
      </c>
      <c r="BH20" s="684"/>
      <c r="BI20" s="684"/>
      <c r="BJ20" s="684"/>
      <c r="BK20" s="684"/>
      <c r="BL20" s="684"/>
      <c r="BM20" s="684"/>
      <c r="BN20" s="685"/>
      <c r="BO20" s="686">
        <v>2.2999999999999998</v>
      </c>
      <c r="BP20" s="686"/>
      <c r="BQ20" s="686"/>
      <c r="BR20" s="686"/>
      <c r="BS20" s="692" t="s">
        <v>227</v>
      </c>
      <c r="BT20" s="684"/>
      <c r="BU20" s="684"/>
      <c r="BV20" s="684"/>
      <c r="BW20" s="684"/>
      <c r="BX20" s="684"/>
      <c r="BY20" s="684"/>
      <c r="BZ20" s="684"/>
      <c r="CA20" s="684"/>
      <c r="CB20" s="693"/>
      <c r="CD20" s="698" t="s">
        <v>275</v>
      </c>
      <c r="CE20" s="699"/>
      <c r="CF20" s="699"/>
      <c r="CG20" s="699"/>
      <c r="CH20" s="699"/>
      <c r="CI20" s="699"/>
      <c r="CJ20" s="699"/>
      <c r="CK20" s="699"/>
      <c r="CL20" s="699"/>
      <c r="CM20" s="699"/>
      <c r="CN20" s="699"/>
      <c r="CO20" s="699"/>
      <c r="CP20" s="699"/>
      <c r="CQ20" s="700"/>
      <c r="CR20" s="683">
        <v>25861173</v>
      </c>
      <c r="CS20" s="684"/>
      <c r="CT20" s="684"/>
      <c r="CU20" s="684"/>
      <c r="CV20" s="684"/>
      <c r="CW20" s="684"/>
      <c r="CX20" s="684"/>
      <c r="CY20" s="685"/>
      <c r="CZ20" s="686">
        <v>100</v>
      </c>
      <c r="DA20" s="686"/>
      <c r="DB20" s="686"/>
      <c r="DC20" s="686"/>
      <c r="DD20" s="692">
        <v>2014308</v>
      </c>
      <c r="DE20" s="684"/>
      <c r="DF20" s="684"/>
      <c r="DG20" s="684"/>
      <c r="DH20" s="684"/>
      <c r="DI20" s="684"/>
      <c r="DJ20" s="684"/>
      <c r="DK20" s="684"/>
      <c r="DL20" s="684"/>
      <c r="DM20" s="684"/>
      <c r="DN20" s="684"/>
      <c r="DO20" s="684"/>
      <c r="DP20" s="685"/>
      <c r="DQ20" s="692">
        <v>19030929</v>
      </c>
      <c r="DR20" s="684"/>
      <c r="DS20" s="684"/>
      <c r="DT20" s="684"/>
      <c r="DU20" s="684"/>
      <c r="DV20" s="684"/>
      <c r="DW20" s="684"/>
      <c r="DX20" s="684"/>
      <c r="DY20" s="684"/>
      <c r="DZ20" s="684"/>
      <c r="EA20" s="684"/>
      <c r="EB20" s="684"/>
      <c r="EC20" s="693"/>
    </row>
    <row r="21" spans="2:133" ht="11.25" customHeight="1" x14ac:dyDescent="0.15">
      <c r="B21" s="680" t="s">
        <v>276</v>
      </c>
      <c r="C21" s="681"/>
      <c r="D21" s="681"/>
      <c r="E21" s="681"/>
      <c r="F21" s="681"/>
      <c r="G21" s="681"/>
      <c r="H21" s="681"/>
      <c r="I21" s="681"/>
      <c r="J21" s="681"/>
      <c r="K21" s="681"/>
      <c r="L21" s="681"/>
      <c r="M21" s="681"/>
      <c r="N21" s="681"/>
      <c r="O21" s="681"/>
      <c r="P21" s="681"/>
      <c r="Q21" s="682"/>
      <c r="R21" s="683">
        <v>71489</v>
      </c>
      <c r="S21" s="684"/>
      <c r="T21" s="684"/>
      <c r="U21" s="684"/>
      <c r="V21" s="684"/>
      <c r="W21" s="684"/>
      <c r="X21" s="684"/>
      <c r="Y21" s="685"/>
      <c r="Z21" s="686">
        <v>0.3</v>
      </c>
      <c r="AA21" s="686"/>
      <c r="AB21" s="686"/>
      <c r="AC21" s="686"/>
      <c r="AD21" s="687">
        <v>71489</v>
      </c>
      <c r="AE21" s="687"/>
      <c r="AF21" s="687"/>
      <c r="AG21" s="687"/>
      <c r="AH21" s="687"/>
      <c r="AI21" s="687"/>
      <c r="AJ21" s="687"/>
      <c r="AK21" s="687"/>
      <c r="AL21" s="688">
        <v>0.4</v>
      </c>
      <c r="AM21" s="689"/>
      <c r="AN21" s="689"/>
      <c r="AO21" s="690"/>
      <c r="AP21" s="702" t="s">
        <v>277</v>
      </c>
      <c r="AQ21" s="703"/>
      <c r="AR21" s="703"/>
      <c r="AS21" s="703"/>
      <c r="AT21" s="703"/>
      <c r="AU21" s="703"/>
      <c r="AV21" s="703"/>
      <c r="AW21" s="703"/>
      <c r="AX21" s="703"/>
      <c r="AY21" s="703"/>
      <c r="AZ21" s="703"/>
      <c r="BA21" s="703"/>
      <c r="BB21" s="703"/>
      <c r="BC21" s="703"/>
      <c r="BD21" s="703"/>
      <c r="BE21" s="703"/>
      <c r="BF21" s="704"/>
      <c r="BG21" s="683">
        <v>131966</v>
      </c>
      <c r="BH21" s="684"/>
      <c r="BI21" s="684"/>
      <c r="BJ21" s="684"/>
      <c r="BK21" s="684"/>
      <c r="BL21" s="684"/>
      <c r="BM21" s="684"/>
      <c r="BN21" s="685"/>
      <c r="BO21" s="686">
        <v>2.2999999999999998</v>
      </c>
      <c r="BP21" s="686"/>
      <c r="BQ21" s="686"/>
      <c r="BR21" s="686"/>
      <c r="BS21" s="692" t="s">
        <v>227</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278</v>
      </c>
      <c r="C22" s="681"/>
      <c r="D22" s="681"/>
      <c r="E22" s="681"/>
      <c r="F22" s="681"/>
      <c r="G22" s="681"/>
      <c r="H22" s="681"/>
      <c r="I22" s="681"/>
      <c r="J22" s="681"/>
      <c r="K22" s="681"/>
      <c r="L22" s="681"/>
      <c r="M22" s="681"/>
      <c r="N22" s="681"/>
      <c r="O22" s="681"/>
      <c r="P22" s="681"/>
      <c r="Q22" s="682"/>
      <c r="R22" s="683">
        <v>9558883</v>
      </c>
      <c r="S22" s="684"/>
      <c r="T22" s="684"/>
      <c r="U22" s="684"/>
      <c r="V22" s="684"/>
      <c r="W22" s="684"/>
      <c r="X22" s="684"/>
      <c r="Y22" s="685"/>
      <c r="Z22" s="686">
        <v>36.200000000000003</v>
      </c>
      <c r="AA22" s="686"/>
      <c r="AB22" s="686"/>
      <c r="AC22" s="686"/>
      <c r="AD22" s="687">
        <v>8883941</v>
      </c>
      <c r="AE22" s="687"/>
      <c r="AF22" s="687"/>
      <c r="AG22" s="687"/>
      <c r="AH22" s="687"/>
      <c r="AI22" s="687"/>
      <c r="AJ22" s="687"/>
      <c r="AK22" s="687"/>
      <c r="AL22" s="688">
        <v>55.5</v>
      </c>
      <c r="AM22" s="689"/>
      <c r="AN22" s="689"/>
      <c r="AO22" s="690"/>
      <c r="AP22" s="702" t="s">
        <v>279</v>
      </c>
      <c r="AQ22" s="703"/>
      <c r="AR22" s="703"/>
      <c r="AS22" s="703"/>
      <c r="AT22" s="703"/>
      <c r="AU22" s="703"/>
      <c r="AV22" s="703"/>
      <c r="AW22" s="703"/>
      <c r="AX22" s="703"/>
      <c r="AY22" s="703"/>
      <c r="AZ22" s="703"/>
      <c r="BA22" s="703"/>
      <c r="BB22" s="703"/>
      <c r="BC22" s="703"/>
      <c r="BD22" s="703"/>
      <c r="BE22" s="703"/>
      <c r="BF22" s="704"/>
      <c r="BG22" s="683" t="s">
        <v>176</v>
      </c>
      <c r="BH22" s="684"/>
      <c r="BI22" s="684"/>
      <c r="BJ22" s="684"/>
      <c r="BK22" s="684"/>
      <c r="BL22" s="684"/>
      <c r="BM22" s="684"/>
      <c r="BN22" s="685"/>
      <c r="BO22" s="686" t="s">
        <v>138</v>
      </c>
      <c r="BP22" s="686"/>
      <c r="BQ22" s="686"/>
      <c r="BR22" s="686"/>
      <c r="BS22" s="692" t="s">
        <v>227</v>
      </c>
      <c r="BT22" s="684"/>
      <c r="BU22" s="684"/>
      <c r="BV22" s="684"/>
      <c r="BW22" s="684"/>
      <c r="BX22" s="684"/>
      <c r="BY22" s="684"/>
      <c r="BZ22" s="684"/>
      <c r="CA22" s="684"/>
      <c r="CB22" s="693"/>
      <c r="CD22" s="665" t="s">
        <v>280</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281</v>
      </c>
      <c r="C23" s="681"/>
      <c r="D23" s="681"/>
      <c r="E23" s="681"/>
      <c r="F23" s="681"/>
      <c r="G23" s="681"/>
      <c r="H23" s="681"/>
      <c r="I23" s="681"/>
      <c r="J23" s="681"/>
      <c r="K23" s="681"/>
      <c r="L23" s="681"/>
      <c r="M23" s="681"/>
      <c r="N23" s="681"/>
      <c r="O23" s="681"/>
      <c r="P23" s="681"/>
      <c r="Q23" s="682"/>
      <c r="R23" s="683">
        <v>8883941</v>
      </c>
      <c r="S23" s="684"/>
      <c r="T23" s="684"/>
      <c r="U23" s="684"/>
      <c r="V23" s="684"/>
      <c r="W23" s="684"/>
      <c r="X23" s="684"/>
      <c r="Y23" s="685"/>
      <c r="Z23" s="686">
        <v>33.700000000000003</v>
      </c>
      <c r="AA23" s="686"/>
      <c r="AB23" s="686"/>
      <c r="AC23" s="686"/>
      <c r="AD23" s="687">
        <v>8883941</v>
      </c>
      <c r="AE23" s="687"/>
      <c r="AF23" s="687"/>
      <c r="AG23" s="687"/>
      <c r="AH23" s="687"/>
      <c r="AI23" s="687"/>
      <c r="AJ23" s="687"/>
      <c r="AK23" s="687"/>
      <c r="AL23" s="688">
        <v>55.5</v>
      </c>
      <c r="AM23" s="689"/>
      <c r="AN23" s="689"/>
      <c r="AO23" s="690"/>
      <c r="AP23" s="702" t="s">
        <v>282</v>
      </c>
      <c r="AQ23" s="703"/>
      <c r="AR23" s="703"/>
      <c r="AS23" s="703"/>
      <c r="AT23" s="703"/>
      <c r="AU23" s="703"/>
      <c r="AV23" s="703"/>
      <c r="AW23" s="703"/>
      <c r="AX23" s="703"/>
      <c r="AY23" s="703"/>
      <c r="AZ23" s="703"/>
      <c r="BA23" s="703"/>
      <c r="BB23" s="703"/>
      <c r="BC23" s="703"/>
      <c r="BD23" s="703"/>
      <c r="BE23" s="703"/>
      <c r="BF23" s="704"/>
      <c r="BG23" s="683" t="s">
        <v>227</v>
      </c>
      <c r="BH23" s="684"/>
      <c r="BI23" s="684"/>
      <c r="BJ23" s="684"/>
      <c r="BK23" s="684"/>
      <c r="BL23" s="684"/>
      <c r="BM23" s="684"/>
      <c r="BN23" s="685"/>
      <c r="BO23" s="686" t="s">
        <v>227</v>
      </c>
      <c r="BP23" s="686"/>
      <c r="BQ23" s="686"/>
      <c r="BR23" s="686"/>
      <c r="BS23" s="692" t="s">
        <v>227</v>
      </c>
      <c r="BT23" s="684"/>
      <c r="BU23" s="684"/>
      <c r="BV23" s="684"/>
      <c r="BW23" s="684"/>
      <c r="BX23" s="684"/>
      <c r="BY23" s="684"/>
      <c r="BZ23" s="684"/>
      <c r="CA23" s="684"/>
      <c r="CB23" s="693"/>
      <c r="CD23" s="665" t="s">
        <v>221</v>
      </c>
      <c r="CE23" s="666"/>
      <c r="CF23" s="666"/>
      <c r="CG23" s="666"/>
      <c r="CH23" s="666"/>
      <c r="CI23" s="666"/>
      <c r="CJ23" s="666"/>
      <c r="CK23" s="666"/>
      <c r="CL23" s="666"/>
      <c r="CM23" s="666"/>
      <c r="CN23" s="666"/>
      <c r="CO23" s="666"/>
      <c r="CP23" s="666"/>
      <c r="CQ23" s="667"/>
      <c r="CR23" s="665" t="s">
        <v>283</v>
      </c>
      <c r="CS23" s="666"/>
      <c r="CT23" s="666"/>
      <c r="CU23" s="666"/>
      <c r="CV23" s="666"/>
      <c r="CW23" s="666"/>
      <c r="CX23" s="666"/>
      <c r="CY23" s="667"/>
      <c r="CZ23" s="665" t="s">
        <v>284</v>
      </c>
      <c r="DA23" s="666"/>
      <c r="DB23" s="666"/>
      <c r="DC23" s="667"/>
      <c r="DD23" s="665" t="s">
        <v>285</v>
      </c>
      <c r="DE23" s="666"/>
      <c r="DF23" s="666"/>
      <c r="DG23" s="666"/>
      <c r="DH23" s="666"/>
      <c r="DI23" s="666"/>
      <c r="DJ23" s="666"/>
      <c r="DK23" s="667"/>
      <c r="DL23" s="714" t="s">
        <v>286</v>
      </c>
      <c r="DM23" s="715"/>
      <c r="DN23" s="715"/>
      <c r="DO23" s="715"/>
      <c r="DP23" s="715"/>
      <c r="DQ23" s="715"/>
      <c r="DR23" s="715"/>
      <c r="DS23" s="715"/>
      <c r="DT23" s="715"/>
      <c r="DU23" s="715"/>
      <c r="DV23" s="716"/>
      <c r="DW23" s="665" t="s">
        <v>287</v>
      </c>
      <c r="DX23" s="666"/>
      <c r="DY23" s="666"/>
      <c r="DZ23" s="666"/>
      <c r="EA23" s="666"/>
      <c r="EB23" s="666"/>
      <c r="EC23" s="667"/>
    </row>
    <row r="24" spans="2:133" ht="11.25" customHeight="1" x14ac:dyDescent="0.15">
      <c r="B24" s="680" t="s">
        <v>288</v>
      </c>
      <c r="C24" s="681"/>
      <c r="D24" s="681"/>
      <c r="E24" s="681"/>
      <c r="F24" s="681"/>
      <c r="G24" s="681"/>
      <c r="H24" s="681"/>
      <c r="I24" s="681"/>
      <c r="J24" s="681"/>
      <c r="K24" s="681"/>
      <c r="L24" s="681"/>
      <c r="M24" s="681"/>
      <c r="N24" s="681"/>
      <c r="O24" s="681"/>
      <c r="P24" s="681"/>
      <c r="Q24" s="682"/>
      <c r="R24" s="683">
        <v>674942</v>
      </c>
      <c r="S24" s="684"/>
      <c r="T24" s="684"/>
      <c r="U24" s="684"/>
      <c r="V24" s="684"/>
      <c r="W24" s="684"/>
      <c r="X24" s="684"/>
      <c r="Y24" s="685"/>
      <c r="Z24" s="686">
        <v>2.6</v>
      </c>
      <c r="AA24" s="686"/>
      <c r="AB24" s="686"/>
      <c r="AC24" s="686"/>
      <c r="AD24" s="687" t="s">
        <v>138</v>
      </c>
      <c r="AE24" s="687"/>
      <c r="AF24" s="687"/>
      <c r="AG24" s="687"/>
      <c r="AH24" s="687"/>
      <c r="AI24" s="687"/>
      <c r="AJ24" s="687"/>
      <c r="AK24" s="687"/>
      <c r="AL24" s="688" t="s">
        <v>138</v>
      </c>
      <c r="AM24" s="689"/>
      <c r="AN24" s="689"/>
      <c r="AO24" s="690"/>
      <c r="AP24" s="702" t="s">
        <v>289</v>
      </c>
      <c r="AQ24" s="703"/>
      <c r="AR24" s="703"/>
      <c r="AS24" s="703"/>
      <c r="AT24" s="703"/>
      <c r="AU24" s="703"/>
      <c r="AV24" s="703"/>
      <c r="AW24" s="703"/>
      <c r="AX24" s="703"/>
      <c r="AY24" s="703"/>
      <c r="AZ24" s="703"/>
      <c r="BA24" s="703"/>
      <c r="BB24" s="703"/>
      <c r="BC24" s="703"/>
      <c r="BD24" s="703"/>
      <c r="BE24" s="703"/>
      <c r="BF24" s="704"/>
      <c r="BG24" s="683" t="s">
        <v>227</v>
      </c>
      <c r="BH24" s="684"/>
      <c r="BI24" s="684"/>
      <c r="BJ24" s="684"/>
      <c r="BK24" s="684"/>
      <c r="BL24" s="684"/>
      <c r="BM24" s="684"/>
      <c r="BN24" s="685"/>
      <c r="BO24" s="686" t="s">
        <v>227</v>
      </c>
      <c r="BP24" s="686"/>
      <c r="BQ24" s="686"/>
      <c r="BR24" s="686"/>
      <c r="BS24" s="692" t="s">
        <v>138</v>
      </c>
      <c r="BT24" s="684"/>
      <c r="BU24" s="684"/>
      <c r="BV24" s="684"/>
      <c r="BW24" s="684"/>
      <c r="BX24" s="684"/>
      <c r="BY24" s="684"/>
      <c r="BZ24" s="684"/>
      <c r="CA24" s="684"/>
      <c r="CB24" s="693"/>
      <c r="CD24" s="694" t="s">
        <v>290</v>
      </c>
      <c r="CE24" s="695"/>
      <c r="CF24" s="695"/>
      <c r="CG24" s="695"/>
      <c r="CH24" s="695"/>
      <c r="CI24" s="695"/>
      <c r="CJ24" s="695"/>
      <c r="CK24" s="695"/>
      <c r="CL24" s="695"/>
      <c r="CM24" s="695"/>
      <c r="CN24" s="695"/>
      <c r="CO24" s="695"/>
      <c r="CP24" s="695"/>
      <c r="CQ24" s="696"/>
      <c r="CR24" s="672">
        <v>12513168</v>
      </c>
      <c r="CS24" s="673"/>
      <c r="CT24" s="673"/>
      <c r="CU24" s="673"/>
      <c r="CV24" s="673"/>
      <c r="CW24" s="673"/>
      <c r="CX24" s="673"/>
      <c r="CY24" s="674"/>
      <c r="CZ24" s="677">
        <v>48.4</v>
      </c>
      <c r="DA24" s="678"/>
      <c r="DB24" s="678"/>
      <c r="DC24" s="697"/>
      <c r="DD24" s="722">
        <v>9868653</v>
      </c>
      <c r="DE24" s="673"/>
      <c r="DF24" s="673"/>
      <c r="DG24" s="673"/>
      <c r="DH24" s="673"/>
      <c r="DI24" s="673"/>
      <c r="DJ24" s="673"/>
      <c r="DK24" s="674"/>
      <c r="DL24" s="722">
        <v>9680078</v>
      </c>
      <c r="DM24" s="673"/>
      <c r="DN24" s="673"/>
      <c r="DO24" s="673"/>
      <c r="DP24" s="673"/>
      <c r="DQ24" s="673"/>
      <c r="DR24" s="673"/>
      <c r="DS24" s="673"/>
      <c r="DT24" s="673"/>
      <c r="DU24" s="673"/>
      <c r="DV24" s="674"/>
      <c r="DW24" s="677">
        <v>58.2</v>
      </c>
      <c r="DX24" s="678"/>
      <c r="DY24" s="678"/>
      <c r="DZ24" s="678"/>
      <c r="EA24" s="678"/>
      <c r="EB24" s="678"/>
      <c r="EC24" s="679"/>
    </row>
    <row r="25" spans="2:133" ht="11.25" customHeight="1" x14ac:dyDescent="0.15">
      <c r="B25" s="680" t="s">
        <v>291</v>
      </c>
      <c r="C25" s="681"/>
      <c r="D25" s="681"/>
      <c r="E25" s="681"/>
      <c r="F25" s="681"/>
      <c r="G25" s="681"/>
      <c r="H25" s="681"/>
      <c r="I25" s="681"/>
      <c r="J25" s="681"/>
      <c r="K25" s="681"/>
      <c r="L25" s="681"/>
      <c r="M25" s="681"/>
      <c r="N25" s="681"/>
      <c r="O25" s="681"/>
      <c r="P25" s="681"/>
      <c r="Q25" s="682"/>
      <c r="R25" s="683" t="s">
        <v>176</v>
      </c>
      <c r="S25" s="684"/>
      <c r="T25" s="684"/>
      <c r="U25" s="684"/>
      <c r="V25" s="684"/>
      <c r="W25" s="684"/>
      <c r="X25" s="684"/>
      <c r="Y25" s="685"/>
      <c r="Z25" s="686" t="s">
        <v>227</v>
      </c>
      <c r="AA25" s="686"/>
      <c r="AB25" s="686"/>
      <c r="AC25" s="686"/>
      <c r="AD25" s="687" t="s">
        <v>176</v>
      </c>
      <c r="AE25" s="687"/>
      <c r="AF25" s="687"/>
      <c r="AG25" s="687"/>
      <c r="AH25" s="687"/>
      <c r="AI25" s="687"/>
      <c r="AJ25" s="687"/>
      <c r="AK25" s="687"/>
      <c r="AL25" s="688" t="s">
        <v>138</v>
      </c>
      <c r="AM25" s="689"/>
      <c r="AN25" s="689"/>
      <c r="AO25" s="690"/>
      <c r="AP25" s="702" t="s">
        <v>292</v>
      </c>
      <c r="AQ25" s="703"/>
      <c r="AR25" s="703"/>
      <c r="AS25" s="703"/>
      <c r="AT25" s="703"/>
      <c r="AU25" s="703"/>
      <c r="AV25" s="703"/>
      <c r="AW25" s="703"/>
      <c r="AX25" s="703"/>
      <c r="AY25" s="703"/>
      <c r="AZ25" s="703"/>
      <c r="BA25" s="703"/>
      <c r="BB25" s="703"/>
      <c r="BC25" s="703"/>
      <c r="BD25" s="703"/>
      <c r="BE25" s="703"/>
      <c r="BF25" s="704"/>
      <c r="BG25" s="683" t="s">
        <v>227</v>
      </c>
      <c r="BH25" s="684"/>
      <c r="BI25" s="684"/>
      <c r="BJ25" s="684"/>
      <c r="BK25" s="684"/>
      <c r="BL25" s="684"/>
      <c r="BM25" s="684"/>
      <c r="BN25" s="685"/>
      <c r="BO25" s="686" t="s">
        <v>138</v>
      </c>
      <c r="BP25" s="686"/>
      <c r="BQ25" s="686"/>
      <c r="BR25" s="686"/>
      <c r="BS25" s="692" t="s">
        <v>138</v>
      </c>
      <c r="BT25" s="684"/>
      <c r="BU25" s="684"/>
      <c r="BV25" s="684"/>
      <c r="BW25" s="684"/>
      <c r="BX25" s="684"/>
      <c r="BY25" s="684"/>
      <c r="BZ25" s="684"/>
      <c r="CA25" s="684"/>
      <c r="CB25" s="693"/>
      <c r="CD25" s="698" t="s">
        <v>293</v>
      </c>
      <c r="CE25" s="699"/>
      <c r="CF25" s="699"/>
      <c r="CG25" s="699"/>
      <c r="CH25" s="699"/>
      <c r="CI25" s="699"/>
      <c r="CJ25" s="699"/>
      <c r="CK25" s="699"/>
      <c r="CL25" s="699"/>
      <c r="CM25" s="699"/>
      <c r="CN25" s="699"/>
      <c r="CO25" s="699"/>
      <c r="CP25" s="699"/>
      <c r="CQ25" s="700"/>
      <c r="CR25" s="683">
        <v>4157247</v>
      </c>
      <c r="CS25" s="719"/>
      <c r="CT25" s="719"/>
      <c r="CU25" s="719"/>
      <c r="CV25" s="719"/>
      <c r="CW25" s="719"/>
      <c r="CX25" s="719"/>
      <c r="CY25" s="720"/>
      <c r="CZ25" s="688">
        <v>16.100000000000001</v>
      </c>
      <c r="DA25" s="717"/>
      <c r="DB25" s="717"/>
      <c r="DC25" s="721"/>
      <c r="DD25" s="692">
        <v>4004739</v>
      </c>
      <c r="DE25" s="719"/>
      <c r="DF25" s="719"/>
      <c r="DG25" s="719"/>
      <c r="DH25" s="719"/>
      <c r="DI25" s="719"/>
      <c r="DJ25" s="719"/>
      <c r="DK25" s="720"/>
      <c r="DL25" s="692">
        <v>3816465</v>
      </c>
      <c r="DM25" s="719"/>
      <c r="DN25" s="719"/>
      <c r="DO25" s="719"/>
      <c r="DP25" s="719"/>
      <c r="DQ25" s="719"/>
      <c r="DR25" s="719"/>
      <c r="DS25" s="719"/>
      <c r="DT25" s="719"/>
      <c r="DU25" s="719"/>
      <c r="DV25" s="720"/>
      <c r="DW25" s="688">
        <v>22.9</v>
      </c>
      <c r="DX25" s="717"/>
      <c r="DY25" s="717"/>
      <c r="DZ25" s="717"/>
      <c r="EA25" s="717"/>
      <c r="EB25" s="717"/>
      <c r="EC25" s="718"/>
    </row>
    <row r="26" spans="2:133" ht="11.25" customHeight="1" x14ac:dyDescent="0.15">
      <c r="B26" s="680" t="s">
        <v>294</v>
      </c>
      <c r="C26" s="681"/>
      <c r="D26" s="681"/>
      <c r="E26" s="681"/>
      <c r="F26" s="681"/>
      <c r="G26" s="681"/>
      <c r="H26" s="681"/>
      <c r="I26" s="681"/>
      <c r="J26" s="681"/>
      <c r="K26" s="681"/>
      <c r="L26" s="681"/>
      <c r="M26" s="681"/>
      <c r="N26" s="681"/>
      <c r="O26" s="681"/>
      <c r="P26" s="681"/>
      <c r="Q26" s="682"/>
      <c r="R26" s="683">
        <v>16675454</v>
      </c>
      <c r="S26" s="684"/>
      <c r="T26" s="684"/>
      <c r="U26" s="684"/>
      <c r="V26" s="684"/>
      <c r="W26" s="684"/>
      <c r="X26" s="684"/>
      <c r="Y26" s="685"/>
      <c r="Z26" s="686">
        <v>63.2</v>
      </c>
      <c r="AA26" s="686"/>
      <c r="AB26" s="686"/>
      <c r="AC26" s="686"/>
      <c r="AD26" s="687">
        <v>16000512</v>
      </c>
      <c r="AE26" s="687"/>
      <c r="AF26" s="687"/>
      <c r="AG26" s="687"/>
      <c r="AH26" s="687"/>
      <c r="AI26" s="687"/>
      <c r="AJ26" s="687"/>
      <c r="AK26" s="687"/>
      <c r="AL26" s="688">
        <v>99.9</v>
      </c>
      <c r="AM26" s="689"/>
      <c r="AN26" s="689"/>
      <c r="AO26" s="690"/>
      <c r="AP26" s="702" t="s">
        <v>295</v>
      </c>
      <c r="AQ26" s="732"/>
      <c r="AR26" s="732"/>
      <c r="AS26" s="732"/>
      <c r="AT26" s="732"/>
      <c r="AU26" s="732"/>
      <c r="AV26" s="732"/>
      <c r="AW26" s="732"/>
      <c r="AX26" s="732"/>
      <c r="AY26" s="732"/>
      <c r="AZ26" s="732"/>
      <c r="BA26" s="732"/>
      <c r="BB26" s="732"/>
      <c r="BC26" s="732"/>
      <c r="BD26" s="732"/>
      <c r="BE26" s="732"/>
      <c r="BF26" s="704"/>
      <c r="BG26" s="683" t="s">
        <v>138</v>
      </c>
      <c r="BH26" s="684"/>
      <c r="BI26" s="684"/>
      <c r="BJ26" s="684"/>
      <c r="BK26" s="684"/>
      <c r="BL26" s="684"/>
      <c r="BM26" s="684"/>
      <c r="BN26" s="685"/>
      <c r="BO26" s="686" t="s">
        <v>176</v>
      </c>
      <c r="BP26" s="686"/>
      <c r="BQ26" s="686"/>
      <c r="BR26" s="686"/>
      <c r="BS26" s="692" t="s">
        <v>227</v>
      </c>
      <c r="BT26" s="684"/>
      <c r="BU26" s="684"/>
      <c r="BV26" s="684"/>
      <c r="BW26" s="684"/>
      <c r="BX26" s="684"/>
      <c r="BY26" s="684"/>
      <c r="BZ26" s="684"/>
      <c r="CA26" s="684"/>
      <c r="CB26" s="693"/>
      <c r="CD26" s="698" t="s">
        <v>296</v>
      </c>
      <c r="CE26" s="699"/>
      <c r="CF26" s="699"/>
      <c r="CG26" s="699"/>
      <c r="CH26" s="699"/>
      <c r="CI26" s="699"/>
      <c r="CJ26" s="699"/>
      <c r="CK26" s="699"/>
      <c r="CL26" s="699"/>
      <c r="CM26" s="699"/>
      <c r="CN26" s="699"/>
      <c r="CO26" s="699"/>
      <c r="CP26" s="699"/>
      <c r="CQ26" s="700"/>
      <c r="CR26" s="683">
        <v>2820666</v>
      </c>
      <c r="CS26" s="684"/>
      <c r="CT26" s="684"/>
      <c r="CU26" s="684"/>
      <c r="CV26" s="684"/>
      <c r="CW26" s="684"/>
      <c r="CX26" s="684"/>
      <c r="CY26" s="685"/>
      <c r="CZ26" s="688">
        <v>10.9</v>
      </c>
      <c r="DA26" s="717"/>
      <c r="DB26" s="717"/>
      <c r="DC26" s="721"/>
      <c r="DD26" s="692">
        <v>2685795</v>
      </c>
      <c r="DE26" s="684"/>
      <c r="DF26" s="684"/>
      <c r="DG26" s="684"/>
      <c r="DH26" s="684"/>
      <c r="DI26" s="684"/>
      <c r="DJ26" s="684"/>
      <c r="DK26" s="685"/>
      <c r="DL26" s="692" t="s">
        <v>176</v>
      </c>
      <c r="DM26" s="684"/>
      <c r="DN26" s="684"/>
      <c r="DO26" s="684"/>
      <c r="DP26" s="684"/>
      <c r="DQ26" s="684"/>
      <c r="DR26" s="684"/>
      <c r="DS26" s="684"/>
      <c r="DT26" s="684"/>
      <c r="DU26" s="684"/>
      <c r="DV26" s="685"/>
      <c r="DW26" s="688" t="s">
        <v>138</v>
      </c>
      <c r="DX26" s="717"/>
      <c r="DY26" s="717"/>
      <c r="DZ26" s="717"/>
      <c r="EA26" s="717"/>
      <c r="EB26" s="717"/>
      <c r="EC26" s="718"/>
    </row>
    <row r="27" spans="2:133" ht="11.25" customHeight="1" x14ac:dyDescent="0.15">
      <c r="B27" s="680" t="s">
        <v>297</v>
      </c>
      <c r="C27" s="681"/>
      <c r="D27" s="681"/>
      <c r="E27" s="681"/>
      <c r="F27" s="681"/>
      <c r="G27" s="681"/>
      <c r="H27" s="681"/>
      <c r="I27" s="681"/>
      <c r="J27" s="681"/>
      <c r="K27" s="681"/>
      <c r="L27" s="681"/>
      <c r="M27" s="681"/>
      <c r="N27" s="681"/>
      <c r="O27" s="681"/>
      <c r="P27" s="681"/>
      <c r="Q27" s="682"/>
      <c r="R27" s="683">
        <v>3337</v>
      </c>
      <c r="S27" s="684"/>
      <c r="T27" s="684"/>
      <c r="U27" s="684"/>
      <c r="V27" s="684"/>
      <c r="W27" s="684"/>
      <c r="X27" s="684"/>
      <c r="Y27" s="685"/>
      <c r="Z27" s="686">
        <v>0</v>
      </c>
      <c r="AA27" s="686"/>
      <c r="AB27" s="686"/>
      <c r="AC27" s="686"/>
      <c r="AD27" s="687">
        <v>3337</v>
      </c>
      <c r="AE27" s="687"/>
      <c r="AF27" s="687"/>
      <c r="AG27" s="687"/>
      <c r="AH27" s="687"/>
      <c r="AI27" s="687"/>
      <c r="AJ27" s="687"/>
      <c r="AK27" s="687"/>
      <c r="AL27" s="688">
        <v>0</v>
      </c>
      <c r="AM27" s="689"/>
      <c r="AN27" s="689"/>
      <c r="AO27" s="690"/>
      <c r="AP27" s="680" t="s">
        <v>298</v>
      </c>
      <c r="AQ27" s="681"/>
      <c r="AR27" s="681"/>
      <c r="AS27" s="681"/>
      <c r="AT27" s="681"/>
      <c r="AU27" s="681"/>
      <c r="AV27" s="681"/>
      <c r="AW27" s="681"/>
      <c r="AX27" s="681"/>
      <c r="AY27" s="681"/>
      <c r="AZ27" s="681"/>
      <c r="BA27" s="681"/>
      <c r="BB27" s="681"/>
      <c r="BC27" s="681"/>
      <c r="BD27" s="681"/>
      <c r="BE27" s="681"/>
      <c r="BF27" s="682"/>
      <c r="BG27" s="683">
        <v>5830165</v>
      </c>
      <c r="BH27" s="684"/>
      <c r="BI27" s="684"/>
      <c r="BJ27" s="684"/>
      <c r="BK27" s="684"/>
      <c r="BL27" s="684"/>
      <c r="BM27" s="684"/>
      <c r="BN27" s="685"/>
      <c r="BO27" s="686">
        <v>100</v>
      </c>
      <c r="BP27" s="686"/>
      <c r="BQ27" s="686"/>
      <c r="BR27" s="686"/>
      <c r="BS27" s="692" t="s">
        <v>138</v>
      </c>
      <c r="BT27" s="684"/>
      <c r="BU27" s="684"/>
      <c r="BV27" s="684"/>
      <c r="BW27" s="684"/>
      <c r="BX27" s="684"/>
      <c r="BY27" s="684"/>
      <c r="BZ27" s="684"/>
      <c r="CA27" s="684"/>
      <c r="CB27" s="693"/>
      <c r="CD27" s="698" t="s">
        <v>299</v>
      </c>
      <c r="CE27" s="699"/>
      <c r="CF27" s="699"/>
      <c r="CG27" s="699"/>
      <c r="CH27" s="699"/>
      <c r="CI27" s="699"/>
      <c r="CJ27" s="699"/>
      <c r="CK27" s="699"/>
      <c r="CL27" s="699"/>
      <c r="CM27" s="699"/>
      <c r="CN27" s="699"/>
      <c r="CO27" s="699"/>
      <c r="CP27" s="699"/>
      <c r="CQ27" s="700"/>
      <c r="CR27" s="683">
        <v>3697721</v>
      </c>
      <c r="CS27" s="719"/>
      <c r="CT27" s="719"/>
      <c r="CU27" s="719"/>
      <c r="CV27" s="719"/>
      <c r="CW27" s="719"/>
      <c r="CX27" s="719"/>
      <c r="CY27" s="720"/>
      <c r="CZ27" s="688">
        <v>14.3</v>
      </c>
      <c r="DA27" s="717"/>
      <c r="DB27" s="717"/>
      <c r="DC27" s="721"/>
      <c r="DD27" s="692">
        <v>1225645</v>
      </c>
      <c r="DE27" s="719"/>
      <c r="DF27" s="719"/>
      <c r="DG27" s="719"/>
      <c r="DH27" s="719"/>
      <c r="DI27" s="719"/>
      <c r="DJ27" s="719"/>
      <c r="DK27" s="720"/>
      <c r="DL27" s="692">
        <v>1225344</v>
      </c>
      <c r="DM27" s="719"/>
      <c r="DN27" s="719"/>
      <c r="DO27" s="719"/>
      <c r="DP27" s="719"/>
      <c r="DQ27" s="719"/>
      <c r="DR27" s="719"/>
      <c r="DS27" s="719"/>
      <c r="DT27" s="719"/>
      <c r="DU27" s="719"/>
      <c r="DV27" s="720"/>
      <c r="DW27" s="688">
        <v>7.4</v>
      </c>
      <c r="DX27" s="717"/>
      <c r="DY27" s="717"/>
      <c r="DZ27" s="717"/>
      <c r="EA27" s="717"/>
      <c r="EB27" s="717"/>
      <c r="EC27" s="718"/>
    </row>
    <row r="28" spans="2:133" ht="11.25" customHeight="1" x14ac:dyDescent="0.15">
      <c r="B28" s="680" t="s">
        <v>300</v>
      </c>
      <c r="C28" s="681"/>
      <c r="D28" s="681"/>
      <c r="E28" s="681"/>
      <c r="F28" s="681"/>
      <c r="G28" s="681"/>
      <c r="H28" s="681"/>
      <c r="I28" s="681"/>
      <c r="J28" s="681"/>
      <c r="K28" s="681"/>
      <c r="L28" s="681"/>
      <c r="M28" s="681"/>
      <c r="N28" s="681"/>
      <c r="O28" s="681"/>
      <c r="P28" s="681"/>
      <c r="Q28" s="682"/>
      <c r="R28" s="683">
        <v>65234</v>
      </c>
      <c r="S28" s="684"/>
      <c r="T28" s="684"/>
      <c r="U28" s="684"/>
      <c r="V28" s="684"/>
      <c r="W28" s="684"/>
      <c r="X28" s="684"/>
      <c r="Y28" s="685"/>
      <c r="Z28" s="686">
        <v>0.2</v>
      </c>
      <c r="AA28" s="686"/>
      <c r="AB28" s="686"/>
      <c r="AC28" s="686"/>
      <c r="AD28" s="687" t="s">
        <v>138</v>
      </c>
      <c r="AE28" s="687"/>
      <c r="AF28" s="687"/>
      <c r="AG28" s="687"/>
      <c r="AH28" s="687"/>
      <c r="AI28" s="687"/>
      <c r="AJ28" s="687"/>
      <c r="AK28" s="687"/>
      <c r="AL28" s="688" t="s">
        <v>138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301</v>
      </c>
      <c r="CE28" s="699"/>
      <c r="CF28" s="699"/>
      <c r="CG28" s="699"/>
      <c r="CH28" s="699"/>
      <c r="CI28" s="699"/>
      <c r="CJ28" s="699"/>
      <c r="CK28" s="699"/>
      <c r="CL28" s="699"/>
      <c r="CM28" s="699"/>
      <c r="CN28" s="699"/>
      <c r="CO28" s="699"/>
      <c r="CP28" s="699"/>
      <c r="CQ28" s="700"/>
      <c r="CR28" s="683">
        <v>4658200</v>
      </c>
      <c r="CS28" s="684"/>
      <c r="CT28" s="684"/>
      <c r="CU28" s="684"/>
      <c r="CV28" s="684"/>
      <c r="CW28" s="684"/>
      <c r="CX28" s="684"/>
      <c r="CY28" s="685"/>
      <c r="CZ28" s="688">
        <v>18</v>
      </c>
      <c r="DA28" s="717"/>
      <c r="DB28" s="717"/>
      <c r="DC28" s="721"/>
      <c r="DD28" s="692">
        <v>4638269</v>
      </c>
      <c r="DE28" s="684"/>
      <c r="DF28" s="684"/>
      <c r="DG28" s="684"/>
      <c r="DH28" s="684"/>
      <c r="DI28" s="684"/>
      <c r="DJ28" s="684"/>
      <c r="DK28" s="685"/>
      <c r="DL28" s="692">
        <v>4638269</v>
      </c>
      <c r="DM28" s="684"/>
      <c r="DN28" s="684"/>
      <c r="DO28" s="684"/>
      <c r="DP28" s="684"/>
      <c r="DQ28" s="684"/>
      <c r="DR28" s="684"/>
      <c r="DS28" s="684"/>
      <c r="DT28" s="684"/>
      <c r="DU28" s="684"/>
      <c r="DV28" s="685"/>
      <c r="DW28" s="688">
        <v>27.9</v>
      </c>
      <c r="DX28" s="717"/>
      <c r="DY28" s="717"/>
      <c r="DZ28" s="717"/>
      <c r="EA28" s="717"/>
      <c r="EB28" s="717"/>
      <c r="EC28" s="718"/>
    </row>
    <row r="29" spans="2:133" ht="11.25" customHeight="1" x14ac:dyDescent="0.15">
      <c r="B29" s="680" t="s">
        <v>302</v>
      </c>
      <c r="C29" s="681"/>
      <c r="D29" s="681"/>
      <c r="E29" s="681"/>
      <c r="F29" s="681"/>
      <c r="G29" s="681"/>
      <c r="H29" s="681"/>
      <c r="I29" s="681"/>
      <c r="J29" s="681"/>
      <c r="K29" s="681"/>
      <c r="L29" s="681"/>
      <c r="M29" s="681"/>
      <c r="N29" s="681"/>
      <c r="O29" s="681"/>
      <c r="P29" s="681"/>
      <c r="Q29" s="682"/>
      <c r="R29" s="683">
        <v>284911</v>
      </c>
      <c r="S29" s="684"/>
      <c r="T29" s="684"/>
      <c r="U29" s="684"/>
      <c r="V29" s="684"/>
      <c r="W29" s="684"/>
      <c r="X29" s="684"/>
      <c r="Y29" s="685"/>
      <c r="Z29" s="686">
        <v>1.1000000000000001</v>
      </c>
      <c r="AA29" s="686"/>
      <c r="AB29" s="686"/>
      <c r="AC29" s="686"/>
      <c r="AD29" s="687">
        <v>4185</v>
      </c>
      <c r="AE29" s="687"/>
      <c r="AF29" s="687"/>
      <c r="AG29" s="687"/>
      <c r="AH29" s="687"/>
      <c r="AI29" s="687"/>
      <c r="AJ29" s="687"/>
      <c r="AK29" s="687"/>
      <c r="AL29" s="688">
        <v>0</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303</v>
      </c>
      <c r="CE29" s="724"/>
      <c r="CF29" s="698" t="s">
        <v>304</v>
      </c>
      <c r="CG29" s="699"/>
      <c r="CH29" s="699"/>
      <c r="CI29" s="699"/>
      <c r="CJ29" s="699"/>
      <c r="CK29" s="699"/>
      <c r="CL29" s="699"/>
      <c r="CM29" s="699"/>
      <c r="CN29" s="699"/>
      <c r="CO29" s="699"/>
      <c r="CP29" s="699"/>
      <c r="CQ29" s="700"/>
      <c r="CR29" s="683">
        <v>4658146</v>
      </c>
      <c r="CS29" s="719"/>
      <c r="CT29" s="719"/>
      <c r="CU29" s="719"/>
      <c r="CV29" s="719"/>
      <c r="CW29" s="719"/>
      <c r="CX29" s="719"/>
      <c r="CY29" s="720"/>
      <c r="CZ29" s="688">
        <v>18</v>
      </c>
      <c r="DA29" s="717"/>
      <c r="DB29" s="717"/>
      <c r="DC29" s="721"/>
      <c r="DD29" s="692">
        <v>4638215</v>
      </c>
      <c r="DE29" s="719"/>
      <c r="DF29" s="719"/>
      <c r="DG29" s="719"/>
      <c r="DH29" s="719"/>
      <c r="DI29" s="719"/>
      <c r="DJ29" s="719"/>
      <c r="DK29" s="720"/>
      <c r="DL29" s="692">
        <v>4638215</v>
      </c>
      <c r="DM29" s="719"/>
      <c r="DN29" s="719"/>
      <c r="DO29" s="719"/>
      <c r="DP29" s="719"/>
      <c r="DQ29" s="719"/>
      <c r="DR29" s="719"/>
      <c r="DS29" s="719"/>
      <c r="DT29" s="719"/>
      <c r="DU29" s="719"/>
      <c r="DV29" s="720"/>
      <c r="DW29" s="688">
        <v>27.9</v>
      </c>
      <c r="DX29" s="717"/>
      <c r="DY29" s="717"/>
      <c r="DZ29" s="717"/>
      <c r="EA29" s="717"/>
      <c r="EB29" s="717"/>
      <c r="EC29" s="718"/>
    </row>
    <row r="30" spans="2:133" ht="11.25" customHeight="1" x14ac:dyDescent="0.15">
      <c r="B30" s="680" t="s">
        <v>305</v>
      </c>
      <c r="C30" s="681"/>
      <c r="D30" s="681"/>
      <c r="E30" s="681"/>
      <c r="F30" s="681"/>
      <c r="G30" s="681"/>
      <c r="H30" s="681"/>
      <c r="I30" s="681"/>
      <c r="J30" s="681"/>
      <c r="K30" s="681"/>
      <c r="L30" s="681"/>
      <c r="M30" s="681"/>
      <c r="N30" s="681"/>
      <c r="O30" s="681"/>
      <c r="P30" s="681"/>
      <c r="Q30" s="682"/>
      <c r="R30" s="683">
        <v>70125</v>
      </c>
      <c r="S30" s="684"/>
      <c r="T30" s="684"/>
      <c r="U30" s="684"/>
      <c r="V30" s="684"/>
      <c r="W30" s="684"/>
      <c r="X30" s="684"/>
      <c r="Y30" s="685"/>
      <c r="Z30" s="686">
        <v>0.3</v>
      </c>
      <c r="AA30" s="686"/>
      <c r="AB30" s="686"/>
      <c r="AC30" s="686"/>
      <c r="AD30" s="687">
        <v>38</v>
      </c>
      <c r="AE30" s="687"/>
      <c r="AF30" s="687"/>
      <c r="AG30" s="687"/>
      <c r="AH30" s="687"/>
      <c r="AI30" s="687"/>
      <c r="AJ30" s="687"/>
      <c r="AK30" s="687"/>
      <c r="AL30" s="688">
        <v>0</v>
      </c>
      <c r="AM30" s="689"/>
      <c r="AN30" s="689"/>
      <c r="AO30" s="690"/>
      <c r="AP30" s="662" t="s">
        <v>221</v>
      </c>
      <c r="AQ30" s="663"/>
      <c r="AR30" s="663"/>
      <c r="AS30" s="663"/>
      <c r="AT30" s="663"/>
      <c r="AU30" s="663"/>
      <c r="AV30" s="663"/>
      <c r="AW30" s="663"/>
      <c r="AX30" s="663"/>
      <c r="AY30" s="663"/>
      <c r="AZ30" s="663"/>
      <c r="BA30" s="663"/>
      <c r="BB30" s="663"/>
      <c r="BC30" s="663"/>
      <c r="BD30" s="663"/>
      <c r="BE30" s="663"/>
      <c r="BF30" s="664"/>
      <c r="BG30" s="662" t="s">
        <v>306</v>
      </c>
      <c r="BH30" s="736"/>
      <c r="BI30" s="736"/>
      <c r="BJ30" s="736"/>
      <c r="BK30" s="736"/>
      <c r="BL30" s="736"/>
      <c r="BM30" s="736"/>
      <c r="BN30" s="736"/>
      <c r="BO30" s="736"/>
      <c r="BP30" s="736"/>
      <c r="BQ30" s="737"/>
      <c r="BR30" s="662" t="s">
        <v>307</v>
      </c>
      <c r="BS30" s="736"/>
      <c r="BT30" s="736"/>
      <c r="BU30" s="736"/>
      <c r="BV30" s="736"/>
      <c r="BW30" s="736"/>
      <c r="BX30" s="736"/>
      <c r="BY30" s="736"/>
      <c r="BZ30" s="736"/>
      <c r="CA30" s="736"/>
      <c r="CB30" s="737"/>
      <c r="CD30" s="725"/>
      <c r="CE30" s="726"/>
      <c r="CF30" s="698" t="s">
        <v>308</v>
      </c>
      <c r="CG30" s="699"/>
      <c r="CH30" s="699"/>
      <c r="CI30" s="699"/>
      <c r="CJ30" s="699"/>
      <c r="CK30" s="699"/>
      <c r="CL30" s="699"/>
      <c r="CM30" s="699"/>
      <c r="CN30" s="699"/>
      <c r="CO30" s="699"/>
      <c r="CP30" s="699"/>
      <c r="CQ30" s="700"/>
      <c r="CR30" s="683">
        <v>4482187</v>
      </c>
      <c r="CS30" s="684"/>
      <c r="CT30" s="684"/>
      <c r="CU30" s="684"/>
      <c r="CV30" s="684"/>
      <c r="CW30" s="684"/>
      <c r="CX30" s="684"/>
      <c r="CY30" s="685"/>
      <c r="CZ30" s="688">
        <v>17.3</v>
      </c>
      <c r="DA30" s="717"/>
      <c r="DB30" s="717"/>
      <c r="DC30" s="721"/>
      <c r="DD30" s="692">
        <v>4463649</v>
      </c>
      <c r="DE30" s="684"/>
      <c r="DF30" s="684"/>
      <c r="DG30" s="684"/>
      <c r="DH30" s="684"/>
      <c r="DI30" s="684"/>
      <c r="DJ30" s="684"/>
      <c r="DK30" s="685"/>
      <c r="DL30" s="692">
        <v>4463649</v>
      </c>
      <c r="DM30" s="684"/>
      <c r="DN30" s="684"/>
      <c r="DO30" s="684"/>
      <c r="DP30" s="684"/>
      <c r="DQ30" s="684"/>
      <c r="DR30" s="684"/>
      <c r="DS30" s="684"/>
      <c r="DT30" s="684"/>
      <c r="DU30" s="684"/>
      <c r="DV30" s="685"/>
      <c r="DW30" s="688">
        <v>26.8</v>
      </c>
      <c r="DX30" s="717"/>
      <c r="DY30" s="717"/>
      <c r="DZ30" s="717"/>
      <c r="EA30" s="717"/>
      <c r="EB30" s="717"/>
      <c r="EC30" s="718"/>
    </row>
    <row r="31" spans="2:133" ht="11.25" customHeight="1" x14ac:dyDescent="0.15">
      <c r="B31" s="680" t="s">
        <v>309</v>
      </c>
      <c r="C31" s="681"/>
      <c r="D31" s="681"/>
      <c r="E31" s="681"/>
      <c r="F31" s="681"/>
      <c r="G31" s="681"/>
      <c r="H31" s="681"/>
      <c r="I31" s="681"/>
      <c r="J31" s="681"/>
      <c r="K31" s="681"/>
      <c r="L31" s="681"/>
      <c r="M31" s="681"/>
      <c r="N31" s="681"/>
      <c r="O31" s="681"/>
      <c r="P31" s="681"/>
      <c r="Q31" s="682"/>
      <c r="R31" s="683">
        <v>2245038</v>
      </c>
      <c r="S31" s="684"/>
      <c r="T31" s="684"/>
      <c r="U31" s="684"/>
      <c r="V31" s="684"/>
      <c r="W31" s="684"/>
      <c r="X31" s="684"/>
      <c r="Y31" s="685"/>
      <c r="Z31" s="686">
        <v>8.5</v>
      </c>
      <c r="AA31" s="686"/>
      <c r="AB31" s="686"/>
      <c r="AC31" s="686"/>
      <c r="AD31" s="687" t="s">
        <v>227</v>
      </c>
      <c r="AE31" s="687"/>
      <c r="AF31" s="687"/>
      <c r="AG31" s="687"/>
      <c r="AH31" s="687"/>
      <c r="AI31" s="687"/>
      <c r="AJ31" s="687"/>
      <c r="AK31" s="687"/>
      <c r="AL31" s="688" t="s">
        <v>138</v>
      </c>
      <c r="AM31" s="689"/>
      <c r="AN31" s="689"/>
      <c r="AO31" s="690"/>
      <c r="AP31" s="740" t="s">
        <v>310</v>
      </c>
      <c r="AQ31" s="741"/>
      <c r="AR31" s="741"/>
      <c r="AS31" s="741"/>
      <c r="AT31" s="746" t="s">
        <v>311</v>
      </c>
      <c r="AU31" s="231"/>
      <c r="AV31" s="231"/>
      <c r="AW31" s="231"/>
      <c r="AX31" s="669" t="s">
        <v>188</v>
      </c>
      <c r="AY31" s="670"/>
      <c r="AZ31" s="670"/>
      <c r="BA31" s="670"/>
      <c r="BB31" s="670"/>
      <c r="BC31" s="670"/>
      <c r="BD31" s="670"/>
      <c r="BE31" s="670"/>
      <c r="BF31" s="671"/>
      <c r="BG31" s="751">
        <v>98.6</v>
      </c>
      <c r="BH31" s="738"/>
      <c r="BI31" s="738"/>
      <c r="BJ31" s="738"/>
      <c r="BK31" s="738"/>
      <c r="BL31" s="738"/>
      <c r="BM31" s="678">
        <v>91.5</v>
      </c>
      <c r="BN31" s="738"/>
      <c r="BO31" s="738"/>
      <c r="BP31" s="738"/>
      <c r="BQ31" s="739"/>
      <c r="BR31" s="751">
        <v>98.4</v>
      </c>
      <c r="BS31" s="738"/>
      <c r="BT31" s="738"/>
      <c r="BU31" s="738"/>
      <c r="BV31" s="738"/>
      <c r="BW31" s="738"/>
      <c r="BX31" s="678">
        <v>91.1</v>
      </c>
      <c r="BY31" s="738"/>
      <c r="BZ31" s="738"/>
      <c r="CA31" s="738"/>
      <c r="CB31" s="739"/>
      <c r="CD31" s="725"/>
      <c r="CE31" s="726"/>
      <c r="CF31" s="698" t="s">
        <v>312</v>
      </c>
      <c r="CG31" s="699"/>
      <c r="CH31" s="699"/>
      <c r="CI31" s="699"/>
      <c r="CJ31" s="699"/>
      <c r="CK31" s="699"/>
      <c r="CL31" s="699"/>
      <c r="CM31" s="699"/>
      <c r="CN31" s="699"/>
      <c r="CO31" s="699"/>
      <c r="CP31" s="699"/>
      <c r="CQ31" s="700"/>
      <c r="CR31" s="683">
        <v>175959</v>
      </c>
      <c r="CS31" s="719"/>
      <c r="CT31" s="719"/>
      <c r="CU31" s="719"/>
      <c r="CV31" s="719"/>
      <c r="CW31" s="719"/>
      <c r="CX31" s="719"/>
      <c r="CY31" s="720"/>
      <c r="CZ31" s="688">
        <v>0.7</v>
      </c>
      <c r="DA31" s="717"/>
      <c r="DB31" s="717"/>
      <c r="DC31" s="721"/>
      <c r="DD31" s="692">
        <v>174566</v>
      </c>
      <c r="DE31" s="719"/>
      <c r="DF31" s="719"/>
      <c r="DG31" s="719"/>
      <c r="DH31" s="719"/>
      <c r="DI31" s="719"/>
      <c r="DJ31" s="719"/>
      <c r="DK31" s="720"/>
      <c r="DL31" s="692">
        <v>174566</v>
      </c>
      <c r="DM31" s="719"/>
      <c r="DN31" s="719"/>
      <c r="DO31" s="719"/>
      <c r="DP31" s="719"/>
      <c r="DQ31" s="719"/>
      <c r="DR31" s="719"/>
      <c r="DS31" s="719"/>
      <c r="DT31" s="719"/>
      <c r="DU31" s="719"/>
      <c r="DV31" s="720"/>
      <c r="DW31" s="688">
        <v>1</v>
      </c>
      <c r="DX31" s="717"/>
      <c r="DY31" s="717"/>
      <c r="DZ31" s="717"/>
      <c r="EA31" s="717"/>
      <c r="EB31" s="717"/>
      <c r="EC31" s="718"/>
    </row>
    <row r="32" spans="2:133" ht="11.25" customHeight="1" x14ac:dyDescent="0.15">
      <c r="B32" s="729" t="s">
        <v>313</v>
      </c>
      <c r="C32" s="730"/>
      <c r="D32" s="730"/>
      <c r="E32" s="730"/>
      <c r="F32" s="730"/>
      <c r="G32" s="730"/>
      <c r="H32" s="730"/>
      <c r="I32" s="730"/>
      <c r="J32" s="730"/>
      <c r="K32" s="730"/>
      <c r="L32" s="730"/>
      <c r="M32" s="730"/>
      <c r="N32" s="730"/>
      <c r="O32" s="730"/>
      <c r="P32" s="730"/>
      <c r="Q32" s="731"/>
      <c r="R32" s="683" t="s">
        <v>176</v>
      </c>
      <c r="S32" s="684"/>
      <c r="T32" s="684"/>
      <c r="U32" s="684"/>
      <c r="V32" s="684"/>
      <c r="W32" s="684"/>
      <c r="X32" s="684"/>
      <c r="Y32" s="685"/>
      <c r="Z32" s="686" t="s">
        <v>227</v>
      </c>
      <c r="AA32" s="686"/>
      <c r="AB32" s="686"/>
      <c r="AC32" s="686"/>
      <c r="AD32" s="687" t="s">
        <v>227</v>
      </c>
      <c r="AE32" s="687"/>
      <c r="AF32" s="687"/>
      <c r="AG32" s="687"/>
      <c r="AH32" s="687"/>
      <c r="AI32" s="687"/>
      <c r="AJ32" s="687"/>
      <c r="AK32" s="687"/>
      <c r="AL32" s="688" t="s">
        <v>227</v>
      </c>
      <c r="AM32" s="689"/>
      <c r="AN32" s="689"/>
      <c r="AO32" s="690"/>
      <c r="AP32" s="742"/>
      <c r="AQ32" s="743"/>
      <c r="AR32" s="743"/>
      <c r="AS32" s="743"/>
      <c r="AT32" s="747"/>
      <c r="AU32" s="230" t="s">
        <v>314</v>
      </c>
      <c r="AV32" s="230"/>
      <c r="AW32" s="230"/>
      <c r="AX32" s="680" t="s">
        <v>315</v>
      </c>
      <c r="AY32" s="681"/>
      <c r="AZ32" s="681"/>
      <c r="BA32" s="681"/>
      <c r="BB32" s="681"/>
      <c r="BC32" s="681"/>
      <c r="BD32" s="681"/>
      <c r="BE32" s="681"/>
      <c r="BF32" s="682"/>
      <c r="BG32" s="752">
        <v>98.9</v>
      </c>
      <c r="BH32" s="719"/>
      <c r="BI32" s="719"/>
      <c r="BJ32" s="719"/>
      <c r="BK32" s="719"/>
      <c r="BL32" s="719"/>
      <c r="BM32" s="689">
        <v>96.2</v>
      </c>
      <c r="BN32" s="749"/>
      <c r="BO32" s="749"/>
      <c r="BP32" s="749"/>
      <c r="BQ32" s="750"/>
      <c r="BR32" s="752">
        <v>98.7</v>
      </c>
      <c r="BS32" s="719"/>
      <c r="BT32" s="719"/>
      <c r="BU32" s="719"/>
      <c r="BV32" s="719"/>
      <c r="BW32" s="719"/>
      <c r="BX32" s="689">
        <v>95.9</v>
      </c>
      <c r="BY32" s="749"/>
      <c r="BZ32" s="749"/>
      <c r="CA32" s="749"/>
      <c r="CB32" s="750"/>
      <c r="CD32" s="727"/>
      <c r="CE32" s="728"/>
      <c r="CF32" s="698" t="s">
        <v>316</v>
      </c>
      <c r="CG32" s="699"/>
      <c r="CH32" s="699"/>
      <c r="CI32" s="699"/>
      <c r="CJ32" s="699"/>
      <c r="CK32" s="699"/>
      <c r="CL32" s="699"/>
      <c r="CM32" s="699"/>
      <c r="CN32" s="699"/>
      <c r="CO32" s="699"/>
      <c r="CP32" s="699"/>
      <c r="CQ32" s="700"/>
      <c r="CR32" s="683">
        <v>54</v>
      </c>
      <c r="CS32" s="684"/>
      <c r="CT32" s="684"/>
      <c r="CU32" s="684"/>
      <c r="CV32" s="684"/>
      <c r="CW32" s="684"/>
      <c r="CX32" s="684"/>
      <c r="CY32" s="685"/>
      <c r="CZ32" s="688">
        <v>0</v>
      </c>
      <c r="DA32" s="717"/>
      <c r="DB32" s="717"/>
      <c r="DC32" s="721"/>
      <c r="DD32" s="692">
        <v>54</v>
      </c>
      <c r="DE32" s="684"/>
      <c r="DF32" s="684"/>
      <c r="DG32" s="684"/>
      <c r="DH32" s="684"/>
      <c r="DI32" s="684"/>
      <c r="DJ32" s="684"/>
      <c r="DK32" s="685"/>
      <c r="DL32" s="692">
        <v>54</v>
      </c>
      <c r="DM32" s="684"/>
      <c r="DN32" s="684"/>
      <c r="DO32" s="684"/>
      <c r="DP32" s="684"/>
      <c r="DQ32" s="684"/>
      <c r="DR32" s="684"/>
      <c r="DS32" s="684"/>
      <c r="DT32" s="684"/>
      <c r="DU32" s="684"/>
      <c r="DV32" s="685"/>
      <c r="DW32" s="688">
        <v>0</v>
      </c>
      <c r="DX32" s="717"/>
      <c r="DY32" s="717"/>
      <c r="DZ32" s="717"/>
      <c r="EA32" s="717"/>
      <c r="EB32" s="717"/>
      <c r="EC32" s="718"/>
    </row>
    <row r="33" spans="2:133" ht="11.25" customHeight="1" x14ac:dyDescent="0.15">
      <c r="B33" s="680" t="s">
        <v>317</v>
      </c>
      <c r="C33" s="681"/>
      <c r="D33" s="681"/>
      <c r="E33" s="681"/>
      <c r="F33" s="681"/>
      <c r="G33" s="681"/>
      <c r="H33" s="681"/>
      <c r="I33" s="681"/>
      <c r="J33" s="681"/>
      <c r="K33" s="681"/>
      <c r="L33" s="681"/>
      <c r="M33" s="681"/>
      <c r="N33" s="681"/>
      <c r="O33" s="681"/>
      <c r="P33" s="681"/>
      <c r="Q33" s="682"/>
      <c r="R33" s="683">
        <v>1246795</v>
      </c>
      <c r="S33" s="684"/>
      <c r="T33" s="684"/>
      <c r="U33" s="684"/>
      <c r="V33" s="684"/>
      <c r="W33" s="684"/>
      <c r="X33" s="684"/>
      <c r="Y33" s="685"/>
      <c r="Z33" s="686">
        <v>4.7</v>
      </c>
      <c r="AA33" s="686"/>
      <c r="AB33" s="686"/>
      <c r="AC33" s="686"/>
      <c r="AD33" s="687" t="s">
        <v>138</v>
      </c>
      <c r="AE33" s="687"/>
      <c r="AF33" s="687"/>
      <c r="AG33" s="687"/>
      <c r="AH33" s="687"/>
      <c r="AI33" s="687"/>
      <c r="AJ33" s="687"/>
      <c r="AK33" s="687"/>
      <c r="AL33" s="688" t="s">
        <v>138</v>
      </c>
      <c r="AM33" s="689"/>
      <c r="AN33" s="689"/>
      <c r="AO33" s="690"/>
      <c r="AP33" s="744"/>
      <c r="AQ33" s="745"/>
      <c r="AR33" s="745"/>
      <c r="AS33" s="745"/>
      <c r="AT33" s="748"/>
      <c r="AU33" s="232"/>
      <c r="AV33" s="232"/>
      <c r="AW33" s="232"/>
      <c r="AX33" s="733" t="s">
        <v>318</v>
      </c>
      <c r="AY33" s="734"/>
      <c r="AZ33" s="734"/>
      <c r="BA33" s="734"/>
      <c r="BB33" s="734"/>
      <c r="BC33" s="734"/>
      <c r="BD33" s="734"/>
      <c r="BE33" s="734"/>
      <c r="BF33" s="735"/>
      <c r="BG33" s="753">
        <v>98.2</v>
      </c>
      <c r="BH33" s="754"/>
      <c r="BI33" s="754"/>
      <c r="BJ33" s="754"/>
      <c r="BK33" s="754"/>
      <c r="BL33" s="754"/>
      <c r="BM33" s="755">
        <v>87.7</v>
      </c>
      <c r="BN33" s="754"/>
      <c r="BO33" s="754"/>
      <c r="BP33" s="754"/>
      <c r="BQ33" s="756"/>
      <c r="BR33" s="753">
        <v>98</v>
      </c>
      <c r="BS33" s="754"/>
      <c r="BT33" s="754"/>
      <c r="BU33" s="754"/>
      <c r="BV33" s="754"/>
      <c r="BW33" s="754"/>
      <c r="BX33" s="755">
        <v>87.1</v>
      </c>
      <c r="BY33" s="754"/>
      <c r="BZ33" s="754"/>
      <c r="CA33" s="754"/>
      <c r="CB33" s="756"/>
      <c r="CD33" s="698" t="s">
        <v>319</v>
      </c>
      <c r="CE33" s="699"/>
      <c r="CF33" s="699"/>
      <c r="CG33" s="699"/>
      <c r="CH33" s="699"/>
      <c r="CI33" s="699"/>
      <c r="CJ33" s="699"/>
      <c r="CK33" s="699"/>
      <c r="CL33" s="699"/>
      <c r="CM33" s="699"/>
      <c r="CN33" s="699"/>
      <c r="CO33" s="699"/>
      <c r="CP33" s="699"/>
      <c r="CQ33" s="700"/>
      <c r="CR33" s="683">
        <v>11327860</v>
      </c>
      <c r="CS33" s="719"/>
      <c r="CT33" s="719"/>
      <c r="CU33" s="719"/>
      <c r="CV33" s="719"/>
      <c r="CW33" s="719"/>
      <c r="CX33" s="719"/>
      <c r="CY33" s="720"/>
      <c r="CZ33" s="688">
        <v>43.8</v>
      </c>
      <c r="DA33" s="717"/>
      <c r="DB33" s="717"/>
      <c r="DC33" s="721"/>
      <c r="DD33" s="692">
        <v>8792887</v>
      </c>
      <c r="DE33" s="719"/>
      <c r="DF33" s="719"/>
      <c r="DG33" s="719"/>
      <c r="DH33" s="719"/>
      <c r="DI33" s="719"/>
      <c r="DJ33" s="719"/>
      <c r="DK33" s="720"/>
      <c r="DL33" s="692">
        <v>7197930</v>
      </c>
      <c r="DM33" s="719"/>
      <c r="DN33" s="719"/>
      <c r="DO33" s="719"/>
      <c r="DP33" s="719"/>
      <c r="DQ33" s="719"/>
      <c r="DR33" s="719"/>
      <c r="DS33" s="719"/>
      <c r="DT33" s="719"/>
      <c r="DU33" s="719"/>
      <c r="DV33" s="720"/>
      <c r="DW33" s="688">
        <v>43.3</v>
      </c>
      <c r="DX33" s="717"/>
      <c r="DY33" s="717"/>
      <c r="DZ33" s="717"/>
      <c r="EA33" s="717"/>
      <c r="EB33" s="717"/>
      <c r="EC33" s="718"/>
    </row>
    <row r="34" spans="2:133" ht="11.25" customHeight="1" x14ac:dyDescent="0.15">
      <c r="B34" s="680" t="s">
        <v>320</v>
      </c>
      <c r="C34" s="681"/>
      <c r="D34" s="681"/>
      <c r="E34" s="681"/>
      <c r="F34" s="681"/>
      <c r="G34" s="681"/>
      <c r="H34" s="681"/>
      <c r="I34" s="681"/>
      <c r="J34" s="681"/>
      <c r="K34" s="681"/>
      <c r="L34" s="681"/>
      <c r="M34" s="681"/>
      <c r="N34" s="681"/>
      <c r="O34" s="681"/>
      <c r="P34" s="681"/>
      <c r="Q34" s="682"/>
      <c r="R34" s="683">
        <v>20120</v>
      </c>
      <c r="S34" s="684"/>
      <c r="T34" s="684"/>
      <c r="U34" s="684"/>
      <c r="V34" s="684"/>
      <c r="W34" s="684"/>
      <c r="X34" s="684"/>
      <c r="Y34" s="685"/>
      <c r="Z34" s="686">
        <v>0.1</v>
      </c>
      <c r="AA34" s="686"/>
      <c r="AB34" s="686"/>
      <c r="AC34" s="686"/>
      <c r="AD34" s="687">
        <v>10257</v>
      </c>
      <c r="AE34" s="687"/>
      <c r="AF34" s="687"/>
      <c r="AG34" s="687"/>
      <c r="AH34" s="687"/>
      <c r="AI34" s="687"/>
      <c r="AJ34" s="687"/>
      <c r="AK34" s="687"/>
      <c r="AL34" s="688">
        <v>0.1</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321</v>
      </c>
      <c r="CE34" s="699"/>
      <c r="CF34" s="699"/>
      <c r="CG34" s="699"/>
      <c r="CH34" s="699"/>
      <c r="CI34" s="699"/>
      <c r="CJ34" s="699"/>
      <c r="CK34" s="699"/>
      <c r="CL34" s="699"/>
      <c r="CM34" s="699"/>
      <c r="CN34" s="699"/>
      <c r="CO34" s="699"/>
      <c r="CP34" s="699"/>
      <c r="CQ34" s="700"/>
      <c r="CR34" s="683">
        <v>3582248</v>
      </c>
      <c r="CS34" s="684"/>
      <c r="CT34" s="684"/>
      <c r="CU34" s="684"/>
      <c r="CV34" s="684"/>
      <c r="CW34" s="684"/>
      <c r="CX34" s="684"/>
      <c r="CY34" s="685"/>
      <c r="CZ34" s="688">
        <v>13.9</v>
      </c>
      <c r="DA34" s="717"/>
      <c r="DB34" s="717"/>
      <c r="DC34" s="721"/>
      <c r="DD34" s="692">
        <v>2364237</v>
      </c>
      <c r="DE34" s="684"/>
      <c r="DF34" s="684"/>
      <c r="DG34" s="684"/>
      <c r="DH34" s="684"/>
      <c r="DI34" s="684"/>
      <c r="DJ34" s="684"/>
      <c r="DK34" s="685"/>
      <c r="DL34" s="692">
        <v>1869082</v>
      </c>
      <c r="DM34" s="684"/>
      <c r="DN34" s="684"/>
      <c r="DO34" s="684"/>
      <c r="DP34" s="684"/>
      <c r="DQ34" s="684"/>
      <c r="DR34" s="684"/>
      <c r="DS34" s="684"/>
      <c r="DT34" s="684"/>
      <c r="DU34" s="684"/>
      <c r="DV34" s="685"/>
      <c r="DW34" s="688">
        <v>11.2</v>
      </c>
      <c r="DX34" s="717"/>
      <c r="DY34" s="717"/>
      <c r="DZ34" s="717"/>
      <c r="EA34" s="717"/>
      <c r="EB34" s="717"/>
      <c r="EC34" s="718"/>
    </row>
    <row r="35" spans="2:133" ht="11.25" customHeight="1" x14ac:dyDescent="0.15">
      <c r="B35" s="680" t="s">
        <v>322</v>
      </c>
      <c r="C35" s="681"/>
      <c r="D35" s="681"/>
      <c r="E35" s="681"/>
      <c r="F35" s="681"/>
      <c r="G35" s="681"/>
      <c r="H35" s="681"/>
      <c r="I35" s="681"/>
      <c r="J35" s="681"/>
      <c r="K35" s="681"/>
      <c r="L35" s="681"/>
      <c r="M35" s="681"/>
      <c r="N35" s="681"/>
      <c r="O35" s="681"/>
      <c r="P35" s="681"/>
      <c r="Q35" s="682"/>
      <c r="R35" s="683">
        <v>377340</v>
      </c>
      <c r="S35" s="684"/>
      <c r="T35" s="684"/>
      <c r="U35" s="684"/>
      <c r="V35" s="684"/>
      <c r="W35" s="684"/>
      <c r="X35" s="684"/>
      <c r="Y35" s="685"/>
      <c r="Z35" s="686">
        <v>1.4</v>
      </c>
      <c r="AA35" s="686"/>
      <c r="AB35" s="686"/>
      <c r="AC35" s="686"/>
      <c r="AD35" s="687" t="s">
        <v>176</v>
      </c>
      <c r="AE35" s="687"/>
      <c r="AF35" s="687"/>
      <c r="AG35" s="687"/>
      <c r="AH35" s="687"/>
      <c r="AI35" s="687"/>
      <c r="AJ35" s="687"/>
      <c r="AK35" s="687"/>
      <c r="AL35" s="688" t="s">
        <v>138</v>
      </c>
      <c r="AM35" s="689"/>
      <c r="AN35" s="689"/>
      <c r="AO35" s="690"/>
      <c r="AP35" s="235"/>
      <c r="AQ35" s="662" t="s">
        <v>323</v>
      </c>
      <c r="AR35" s="663"/>
      <c r="AS35" s="663"/>
      <c r="AT35" s="663"/>
      <c r="AU35" s="663"/>
      <c r="AV35" s="663"/>
      <c r="AW35" s="663"/>
      <c r="AX35" s="663"/>
      <c r="AY35" s="663"/>
      <c r="AZ35" s="663"/>
      <c r="BA35" s="663"/>
      <c r="BB35" s="663"/>
      <c r="BC35" s="663"/>
      <c r="BD35" s="663"/>
      <c r="BE35" s="663"/>
      <c r="BF35" s="664"/>
      <c r="BG35" s="662" t="s">
        <v>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325</v>
      </c>
      <c r="CE35" s="699"/>
      <c r="CF35" s="699"/>
      <c r="CG35" s="699"/>
      <c r="CH35" s="699"/>
      <c r="CI35" s="699"/>
      <c r="CJ35" s="699"/>
      <c r="CK35" s="699"/>
      <c r="CL35" s="699"/>
      <c r="CM35" s="699"/>
      <c r="CN35" s="699"/>
      <c r="CO35" s="699"/>
      <c r="CP35" s="699"/>
      <c r="CQ35" s="700"/>
      <c r="CR35" s="683">
        <v>224297</v>
      </c>
      <c r="CS35" s="719"/>
      <c r="CT35" s="719"/>
      <c r="CU35" s="719"/>
      <c r="CV35" s="719"/>
      <c r="CW35" s="719"/>
      <c r="CX35" s="719"/>
      <c r="CY35" s="720"/>
      <c r="CZ35" s="688">
        <v>0.9</v>
      </c>
      <c r="DA35" s="717"/>
      <c r="DB35" s="717"/>
      <c r="DC35" s="721"/>
      <c r="DD35" s="692">
        <v>110059</v>
      </c>
      <c r="DE35" s="719"/>
      <c r="DF35" s="719"/>
      <c r="DG35" s="719"/>
      <c r="DH35" s="719"/>
      <c r="DI35" s="719"/>
      <c r="DJ35" s="719"/>
      <c r="DK35" s="720"/>
      <c r="DL35" s="692">
        <v>105294</v>
      </c>
      <c r="DM35" s="719"/>
      <c r="DN35" s="719"/>
      <c r="DO35" s="719"/>
      <c r="DP35" s="719"/>
      <c r="DQ35" s="719"/>
      <c r="DR35" s="719"/>
      <c r="DS35" s="719"/>
      <c r="DT35" s="719"/>
      <c r="DU35" s="719"/>
      <c r="DV35" s="720"/>
      <c r="DW35" s="688">
        <v>0.6</v>
      </c>
      <c r="DX35" s="717"/>
      <c r="DY35" s="717"/>
      <c r="DZ35" s="717"/>
      <c r="EA35" s="717"/>
      <c r="EB35" s="717"/>
      <c r="EC35" s="718"/>
    </row>
    <row r="36" spans="2:133" ht="11.25" customHeight="1" x14ac:dyDescent="0.15">
      <c r="B36" s="680" t="s">
        <v>326</v>
      </c>
      <c r="C36" s="681"/>
      <c r="D36" s="681"/>
      <c r="E36" s="681"/>
      <c r="F36" s="681"/>
      <c r="G36" s="681"/>
      <c r="H36" s="681"/>
      <c r="I36" s="681"/>
      <c r="J36" s="681"/>
      <c r="K36" s="681"/>
      <c r="L36" s="681"/>
      <c r="M36" s="681"/>
      <c r="N36" s="681"/>
      <c r="O36" s="681"/>
      <c r="P36" s="681"/>
      <c r="Q36" s="682"/>
      <c r="R36" s="683">
        <v>2012784</v>
      </c>
      <c r="S36" s="684"/>
      <c r="T36" s="684"/>
      <c r="U36" s="684"/>
      <c r="V36" s="684"/>
      <c r="W36" s="684"/>
      <c r="X36" s="684"/>
      <c r="Y36" s="685"/>
      <c r="Z36" s="686">
        <v>7.6</v>
      </c>
      <c r="AA36" s="686"/>
      <c r="AB36" s="686"/>
      <c r="AC36" s="686"/>
      <c r="AD36" s="687" t="s">
        <v>176</v>
      </c>
      <c r="AE36" s="687"/>
      <c r="AF36" s="687"/>
      <c r="AG36" s="687"/>
      <c r="AH36" s="687"/>
      <c r="AI36" s="687"/>
      <c r="AJ36" s="687"/>
      <c r="AK36" s="687"/>
      <c r="AL36" s="688" t="s">
        <v>138</v>
      </c>
      <c r="AM36" s="689"/>
      <c r="AN36" s="689"/>
      <c r="AO36" s="690"/>
      <c r="AP36" s="235"/>
      <c r="AQ36" s="757" t="s">
        <v>327</v>
      </c>
      <c r="AR36" s="758"/>
      <c r="AS36" s="758"/>
      <c r="AT36" s="758"/>
      <c r="AU36" s="758"/>
      <c r="AV36" s="758"/>
      <c r="AW36" s="758"/>
      <c r="AX36" s="758"/>
      <c r="AY36" s="759"/>
      <c r="AZ36" s="672">
        <v>3280343</v>
      </c>
      <c r="BA36" s="673"/>
      <c r="BB36" s="673"/>
      <c r="BC36" s="673"/>
      <c r="BD36" s="673"/>
      <c r="BE36" s="673"/>
      <c r="BF36" s="760"/>
      <c r="BG36" s="694" t="s">
        <v>328</v>
      </c>
      <c r="BH36" s="695"/>
      <c r="BI36" s="695"/>
      <c r="BJ36" s="695"/>
      <c r="BK36" s="695"/>
      <c r="BL36" s="695"/>
      <c r="BM36" s="695"/>
      <c r="BN36" s="695"/>
      <c r="BO36" s="695"/>
      <c r="BP36" s="695"/>
      <c r="BQ36" s="695"/>
      <c r="BR36" s="695"/>
      <c r="BS36" s="695"/>
      <c r="BT36" s="695"/>
      <c r="BU36" s="696"/>
      <c r="BV36" s="672">
        <v>154096</v>
      </c>
      <c r="BW36" s="673"/>
      <c r="BX36" s="673"/>
      <c r="BY36" s="673"/>
      <c r="BZ36" s="673"/>
      <c r="CA36" s="673"/>
      <c r="CB36" s="760"/>
      <c r="CD36" s="698" t="s">
        <v>329</v>
      </c>
      <c r="CE36" s="699"/>
      <c r="CF36" s="699"/>
      <c r="CG36" s="699"/>
      <c r="CH36" s="699"/>
      <c r="CI36" s="699"/>
      <c r="CJ36" s="699"/>
      <c r="CK36" s="699"/>
      <c r="CL36" s="699"/>
      <c r="CM36" s="699"/>
      <c r="CN36" s="699"/>
      <c r="CO36" s="699"/>
      <c r="CP36" s="699"/>
      <c r="CQ36" s="700"/>
      <c r="CR36" s="683">
        <v>3546018</v>
      </c>
      <c r="CS36" s="684"/>
      <c r="CT36" s="684"/>
      <c r="CU36" s="684"/>
      <c r="CV36" s="684"/>
      <c r="CW36" s="684"/>
      <c r="CX36" s="684"/>
      <c r="CY36" s="685"/>
      <c r="CZ36" s="688">
        <v>13.7</v>
      </c>
      <c r="DA36" s="717"/>
      <c r="DB36" s="717"/>
      <c r="DC36" s="721"/>
      <c r="DD36" s="692">
        <v>3195947</v>
      </c>
      <c r="DE36" s="684"/>
      <c r="DF36" s="684"/>
      <c r="DG36" s="684"/>
      <c r="DH36" s="684"/>
      <c r="DI36" s="684"/>
      <c r="DJ36" s="684"/>
      <c r="DK36" s="685"/>
      <c r="DL36" s="692">
        <v>2908333</v>
      </c>
      <c r="DM36" s="684"/>
      <c r="DN36" s="684"/>
      <c r="DO36" s="684"/>
      <c r="DP36" s="684"/>
      <c r="DQ36" s="684"/>
      <c r="DR36" s="684"/>
      <c r="DS36" s="684"/>
      <c r="DT36" s="684"/>
      <c r="DU36" s="684"/>
      <c r="DV36" s="685"/>
      <c r="DW36" s="688">
        <v>17.5</v>
      </c>
      <c r="DX36" s="717"/>
      <c r="DY36" s="717"/>
      <c r="DZ36" s="717"/>
      <c r="EA36" s="717"/>
      <c r="EB36" s="717"/>
      <c r="EC36" s="718"/>
    </row>
    <row r="37" spans="2:133" ht="11.25" customHeight="1" x14ac:dyDescent="0.15">
      <c r="B37" s="680" t="s">
        <v>330</v>
      </c>
      <c r="C37" s="681"/>
      <c r="D37" s="681"/>
      <c r="E37" s="681"/>
      <c r="F37" s="681"/>
      <c r="G37" s="681"/>
      <c r="H37" s="681"/>
      <c r="I37" s="681"/>
      <c r="J37" s="681"/>
      <c r="K37" s="681"/>
      <c r="L37" s="681"/>
      <c r="M37" s="681"/>
      <c r="N37" s="681"/>
      <c r="O37" s="681"/>
      <c r="P37" s="681"/>
      <c r="Q37" s="682"/>
      <c r="R37" s="683">
        <v>662998</v>
      </c>
      <c r="S37" s="684"/>
      <c r="T37" s="684"/>
      <c r="U37" s="684"/>
      <c r="V37" s="684"/>
      <c r="W37" s="684"/>
      <c r="X37" s="684"/>
      <c r="Y37" s="685"/>
      <c r="Z37" s="686">
        <v>2.5</v>
      </c>
      <c r="AA37" s="686"/>
      <c r="AB37" s="686"/>
      <c r="AC37" s="686"/>
      <c r="AD37" s="687" t="s">
        <v>138</v>
      </c>
      <c r="AE37" s="687"/>
      <c r="AF37" s="687"/>
      <c r="AG37" s="687"/>
      <c r="AH37" s="687"/>
      <c r="AI37" s="687"/>
      <c r="AJ37" s="687"/>
      <c r="AK37" s="687"/>
      <c r="AL37" s="688" t="s">
        <v>227</v>
      </c>
      <c r="AM37" s="689"/>
      <c r="AN37" s="689"/>
      <c r="AO37" s="690"/>
      <c r="AQ37" s="761" t="s">
        <v>331</v>
      </c>
      <c r="AR37" s="762"/>
      <c r="AS37" s="762"/>
      <c r="AT37" s="762"/>
      <c r="AU37" s="762"/>
      <c r="AV37" s="762"/>
      <c r="AW37" s="762"/>
      <c r="AX37" s="762"/>
      <c r="AY37" s="763"/>
      <c r="AZ37" s="683">
        <v>375870</v>
      </c>
      <c r="BA37" s="684"/>
      <c r="BB37" s="684"/>
      <c r="BC37" s="684"/>
      <c r="BD37" s="719"/>
      <c r="BE37" s="719"/>
      <c r="BF37" s="750"/>
      <c r="BG37" s="698" t="s">
        <v>332</v>
      </c>
      <c r="BH37" s="699"/>
      <c r="BI37" s="699"/>
      <c r="BJ37" s="699"/>
      <c r="BK37" s="699"/>
      <c r="BL37" s="699"/>
      <c r="BM37" s="699"/>
      <c r="BN37" s="699"/>
      <c r="BO37" s="699"/>
      <c r="BP37" s="699"/>
      <c r="BQ37" s="699"/>
      <c r="BR37" s="699"/>
      <c r="BS37" s="699"/>
      <c r="BT37" s="699"/>
      <c r="BU37" s="700"/>
      <c r="BV37" s="683">
        <v>117717</v>
      </c>
      <c r="BW37" s="684"/>
      <c r="BX37" s="684"/>
      <c r="BY37" s="684"/>
      <c r="BZ37" s="684"/>
      <c r="CA37" s="684"/>
      <c r="CB37" s="693"/>
      <c r="CD37" s="698" t="s">
        <v>333</v>
      </c>
      <c r="CE37" s="699"/>
      <c r="CF37" s="699"/>
      <c r="CG37" s="699"/>
      <c r="CH37" s="699"/>
      <c r="CI37" s="699"/>
      <c r="CJ37" s="699"/>
      <c r="CK37" s="699"/>
      <c r="CL37" s="699"/>
      <c r="CM37" s="699"/>
      <c r="CN37" s="699"/>
      <c r="CO37" s="699"/>
      <c r="CP37" s="699"/>
      <c r="CQ37" s="700"/>
      <c r="CR37" s="683">
        <v>2326610</v>
      </c>
      <c r="CS37" s="719"/>
      <c r="CT37" s="719"/>
      <c r="CU37" s="719"/>
      <c r="CV37" s="719"/>
      <c r="CW37" s="719"/>
      <c r="CX37" s="719"/>
      <c r="CY37" s="720"/>
      <c r="CZ37" s="688">
        <v>9</v>
      </c>
      <c r="DA37" s="717"/>
      <c r="DB37" s="717"/>
      <c r="DC37" s="721"/>
      <c r="DD37" s="692">
        <v>2326610</v>
      </c>
      <c r="DE37" s="719"/>
      <c r="DF37" s="719"/>
      <c r="DG37" s="719"/>
      <c r="DH37" s="719"/>
      <c r="DI37" s="719"/>
      <c r="DJ37" s="719"/>
      <c r="DK37" s="720"/>
      <c r="DL37" s="692">
        <v>2263843</v>
      </c>
      <c r="DM37" s="719"/>
      <c r="DN37" s="719"/>
      <c r="DO37" s="719"/>
      <c r="DP37" s="719"/>
      <c r="DQ37" s="719"/>
      <c r="DR37" s="719"/>
      <c r="DS37" s="719"/>
      <c r="DT37" s="719"/>
      <c r="DU37" s="719"/>
      <c r="DV37" s="720"/>
      <c r="DW37" s="688">
        <v>13.6</v>
      </c>
      <c r="DX37" s="717"/>
      <c r="DY37" s="717"/>
      <c r="DZ37" s="717"/>
      <c r="EA37" s="717"/>
      <c r="EB37" s="717"/>
      <c r="EC37" s="718"/>
    </row>
    <row r="38" spans="2:133" ht="11.25" customHeight="1" x14ac:dyDescent="0.15">
      <c r="B38" s="680" t="s">
        <v>334</v>
      </c>
      <c r="C38" s="681"/>
      <c r="D38" s="681"/>
      <c r="E38" s="681"/>
      <c r="F38" s="681"/>
      <c r="G38" s="681"/>
      <c r="H38" s="681"/>
      <c r="I38" s="681"/>
      <c r="J38" s="681"/>
      <c r="K38" s="681"/>
      <c r="L38" s="681"/>
      <c r="M38" s="681"/>
      <c r="N38" s="681"/>
      <c r="O38" s="681"/>
      <c r="P38" s="681"/>
      <c r="Q38" s="682"/>
      <c r="R38" s="683">
        <v>474364</v>
      </c>
      <c r="S38" s="684"/>
      <c r="T38" s="684"/>
      <c r="U38" s="684"/>
      <c r="V38" s="684"/>
      <c r="W38" s="684"/>
      <c r="X38" s="684"/>
      <c r="Y38" s="685"/>
      <c r="Z38" s="686">
        <v>1.8</v>
      </c>
      <c r="AA38" s="686"/>
      <c r="AB38" s="686"/>
      <c r="AC38" s="686"/>
      <c r="AD38" s="687">
        <v>1327</v>
      </c>
      <c r="AE38" s="687"/>
      <c r="AF38" s="687"/>
      <c r="AG38" s="687"/>
      <c r="AH38" s="687"/>
      <c r="AI38" s="687"/>
      <c r="AJ38" s="687"/>
      <c r="AK38" s="687"/>
      <c r="AL38" s="688">
        <v>0</v>
      </c>
      <c r="AM38" s="689"/>
      <c r="AN38" s="689"/>
      <c r="AO38" s="690"/>
      <c r="AQ38" s="761" t="s">
        <v>335</v>
      </c>
      <c r="AR38" s="762"/>
      <c r="AS38" s="762"/>
      <c r="AT38" s="762"/>
      <c r="AU38" s="762"/>
      <c r="AV38" s="762"/>
      <c r="AW38" s="762"/>
      <c r="AX38" s="762"/>
      <c r="AY38" s="763"/>
      <c r="AZ38" s="683">
        <v>338454</v>
      </c>
      <c r="BA38" s="684"/>
      <c r="BB38" s="684"/>
      <c r="BC38" s="684"/>
      <c r="BD38" s="719"/>
      <c r="BE38" s="719"/>
      <c r="BF38" s="750"/>
      <c r="BG38" s="698" t="s">
        <v>336</v>
      </c>
      <c r="BH38" s="699"/>
      <c r="BI38" s="699"/>
      <c r="BJ38" s="699"/>
      <c r="BK38" s="699"/>
      <c r="BL38" s="699"/>
      <c r="BM38" s="699"/>
      <c r="BN38" s="699"/>
      <c r="BO38" s="699"/>
      <c r="BP38" s="699"/>
      <c r="BQ38" s="699"/>
      <c r="BR38" s="699"/>
      <c r="BS38" s="699"/>
      <c r="BT38" s="699"/>
      <c r="BU38" s="700"/>
      <c r="BV38" s="683">
        <v>8759</v>
      </c>
      <c r="BW38" s="684"/>
      <c r="BX38" s="684"/>
      <c r="BY38" s="684"/>
      <c r="BZ38" s="684"/>
      <c r="CA38" s="684"/>
      <c r="CB38" s="693"/>
      <c r="CD38" s="698" t="s">
        <v>337</v>
      </c>
      <c r="CE38" s="699"/>
      <c r="CF38" s="699"/>
      <c r="CG38" s="699"/>
      <c r="CH38" s="699"/>
      <c r="CI38" s="699"/>
      <c r="CJ38" s="699"/>
      <c r="CK38" s="699"/>
      <c r="CL38" s="699"/>
      <c r="CM38" s="699"/>
      <c r="CN38" s="699"/>
      <c r="CO38" s="699"/>
      <c r="CP38" s="699"/>
      <c r="CQ38" s="700"/>
      <c r="CR38" s="683">
        <v>2896548</v>
      </c>
      <c r="CS38" s="684"/>
      <c r="CT38" s="684"/>
      <c r="CU38" s="684"/>
      <c r="CV38" s="684"/>
      <c r="CW38" s="684"/>
      <c r="CX38" s="684"/>
      <c r="CY38" s="685"/>
      <c r="CZ38" s="688">
        <v>11.2</v>
      </c>
      <c r="DA38" s="717"/>
      <c r="DB38" s="717"/>
      <c r="DC38" s="721"/>
      <c r="DD38" s="692">
        <v>2424822</v>
      </c>
      <c r="DE38" s="684"/>
      <c r="DF38" s="684"/>
      <c r="DG38" s="684"/>
      <c r="DH38" s="684"/>
      <c r="DI38" s="684"/>
      <c r="DJ38" s="684"/>
      <c r="DK38" s="685"/>
      <c r="DL38" s="692">
        <v>2315221</v>
      </c>
      <c r="DM38" s="684"/>
      <c r="DN38" s="684"/>
      <c r="DO38" s="684"/>
      <c r="DP38" s="684"/>
      <c r="DQ38" s="684"/>
      <c r="DR38" s="684"/>
      <c r="DS38" s="684"/>
      <c r="DT38" s="684"/>
      <c r="DU38" s="684"/>
      <c r="DV38" s="685"/>
      <c r="DW38" s="688">
        <v>13.9</v>
      </c>
      <c r="DX38" s="717"/>
      <c r="DY38" s="717"/>
      <c r="DZ38" s="717"/>
      <c r="EA38" s="717"/>
      <c r="EB38" s="717"/>
      <c r="EC38" s="718"/>
    </row>
    <row r="39" spans="2:133" ht="11.25" customHeight="1" x14ac:dyDescent="0.15">
      <c r="B39" s="680" t="s">
        <v>338</v>
      </c>
      <c r="C39" s="681"/>
      <c r="D39" s="681"/>
      <c r="E39" s="681"/>
      <c r="F39" s="681"/>
      <c r="G39" s="681"/>
      <c r="H39" s="681"/>
      <c r="I39" s="681"/>
      <c r="J39" s="681"/>
      <c r="K39" s="681"/>
      <c r="L39" s="681"/>
      <c r="M39" s="681"/>
      <c r="N39" s="681"/>
      <c r="O39" s="681"/>
      <c r="P39" s="681"/>
      <c r="Q39" s="682"/>
      <c r="R39" s="683">
        <v>2248600</v>
      </c>
      <c r="S39" s="684"/>
      <c r="T39" s="684"/>
      <c r="U39" s="684"/>
      <c r="V39" s="684"/>
      <c r="W39" s="684"/>
      <c r="X39" s="684"/>
      <c r="Y39" s="685"/>
      <c r="Z39" s="686">
        <v>8.5</v>
      </c>
      <c r="AA39" s="686"/>
      <c r="AB39" s="686"/>
      <c r="AC39" s="686"/>
      <c r="AD39" s="687" t="s">
        <v>227</v>
      </c>
      <c r="AE39" s="687"/>
      <c r="AF39" s="687"/>
      <c r="AG39" s="687"/>
      <c r="AH39" s="687"/>
      <c r="AI39" s="687"/>
      <c r="AJ39" s="687"/>
      <c r="AK39" s="687"/>
      <c r="AL39" s="688" t="s">
        <v>227</v>
      </c>
      <c r="AM39" s="689"/>
      <c r="AN39" s="689"/>
      <c r="AO39" s="690"/>
      <c r="AQ39" s="761" t="s">
        <v>339</v>
      </c>
      <c r="AR39" s="762"/>
      <c r="AS39" s="762"/>
      <c r="AT39" s="762"/>
      <c r="AU39" s="762"/>
      <c r="AV39" s="762"/>
      <c r="AW39" s="762"/>
      <c r="AX39" s="762"/>
      <c r="AY39" s="763"/>
      <c r="AZ39" s="683">
        <v>81096</v>
      </c>
      <c r="BA39" s="684"/>
      <c r="BB39" s="684"/>
      <c r="BC39" s="684"/>
      <c r="BD39" s="719"/>
      <c r="BE39" s="719"/>
      <c r="BF39" s="750"/>
      <c r="BG39" s="698" t="s">
        <v>340</v>
      </c>
      <c r="BH39" s="699"/>
      <c r="BI39" s="699"/>
      <c r="BJ39" s="699"/>
      <c r="BK39" s="699"/>
      <c r="BL39" s="699"/>
      <c r="BM39" s="699"/>
      <c r="BN39" s="699"/>
      <c r="BO39" s="699"/>
      <c r="BP39" s="699"/>
      <c r="BQ39" s="699"/>
      <c r="BR39" s="699"/>
      <c r="BS39" s="699"/>
      <c r="BT39" s="699"/>
      <c r="BU39" s="700"/>
      <c r="BV39" s="683">
        <v>13588</v>
      </c>
      <c r="BW39" s="684"/>
      <c r="BX39" s="684"/>
      <c r="BY39" s="684"/>
      <c r="BZ39" s="684"/>
      <c r="CA39" s="684"/>
      <c r="CB39" s="693"/>
      <c r="CD39" s="698" t="s">
        <v>341</v>
      </c>
      <c r="CE39" s="699"/>
      <c r="CF39" s="699"/>
      <c r="CG39" s="699"/>
      <c r="CH39" s="699"/>
      <c r="CI39" s="699"/>
      <c r="CJ39" s="699"/>
      <c r="CK39" s="699"/>
      <c r="CL39" s="699"/>
      <c r="CM39" s="699"/>
      <c r="CN39" s="699"/>
      <c r="CO39" s="699"/>
      <c r="CP39" s="699"/>
      <c r="CQ39" s="700"/>
      <c r="CR39" s="683">
        <v>1078749</v>
      </c>
      <c r="CS39" s="719"/>
      <c r="CT39" s="719"/>
      <c r="CU39" s="719"/>
      <c r="CV39" s="719"/>
      <c r="CW39" s="719"/>
      <c r="CX39" s="719"/>
      <c r="CY39" s="720"/>
      <c r="CZ39" s="688">
        <v>4.2</v>
      </c>
      <c r="DA39" s="717"/>
      <c r="DB39" s="717"/>
      <c r="DC39" s="721"/>
      <c r="DD39" s="692">
        <v>697822</v>
      </c>
      <c r="DE39" s="719"/>
      <c r="DF39" s="719"/>
      <c r="DG39" s="719"/>
      <c r="DH39" s="719"/>
      <c r="DI39" s="719"/>
      <c r="DJ39" s="719"/>
      <c r="DK39" s="720"/>
      <c r="DL39" s="692" t="s">
        <v>227</v>
      </c>
      <c r="DM39" s="719"/>
      <c r="DN39" s="719"/>
      <c r="DO39" s="719"/>
      <c r="DP39" s="719"/>
      <c r="DQ39" s="719"/>
      <c r="DR39" s="719"/>
      <c r="DS39" s="719"/>
      <c r="DT39" s="719"/>
      <c r="DU39" s="719"/>
      <c r="DV39" s="720"/>
      <c r="DW39" s="688" t="s">
        <v>176</v>
      </c>
      <c r="DX39" s="717"/>
      <c r="DY39" s="717"/>
      <c r="DZ39" s="717"/>
      <c r="EA39" s="717"/>
      <c r="EB39" s="717"/>
      <c r="EC39" s="718"/>
    </row>
    <row r="40" spans="2:133" ht="11.25" customHeight="1" x14ac:dyDescent="0.15">
      <c r="B40" s="680" t="s">
        <v>342</v>
      </c>
      <c r="C40" s="681"/>
      <c r="D40" s="681"/>
      <c r="E40" s="681"/>
      <c r="F40" s="681"/>
      <c r="G40" s="681"/>
      <c r="H40" s="681"/>
      <c r="I40" s="681"/>
      <c r="J40" s="681"/>
      <c r="K40" s="681"/>
      <c r="L40" s="681"/>
      <c r="M40" s="681"/>
      <c r="N40" s="681"/>
      <c r="O40" s="681"/>
      <c r="P40" s="681"/>
      <c r="Q40" s="682"/>
      <c r="R40" s="683" t="s">
        <v>138</v>
      </c>
      <c r="S40" s="684"/>
      <c r="T40" s="684"/>
      <c r="U40" s="684"/>
      <c r="V40" s="684"/>
      <c r="W40" s="684"/>
      <c r="X40" s="684"/>
      <c r="Y40" s="685"/>
      <c r="Z40" s="686" t="s">
        <v>138</v>
      </c>
      <c r="AA40" s="686"/>
      <c r="AB40" s="686"/>
      <c r="AC40" s="686"/>
      <c r="AD40" s="687" t="s">
        <v>227</v>
      </c>
      <c r="AE40" s="687"/>
      <c r="AF40" s="687"/>
      <c r="AG40" s="687"/>
      <c r="AH40" s="687"/>
      <c r="AI40" s="687"/>
      <c r="AJ40" s="687"/>
      <c r="AK40" s="687"/>
      <c r="AL40" s="688" t="s">
        <v>227</v>
      </c>
      <c r="AM40" s="689"/>
      <c r="AN40" s="689"/>
      <c r="AO40" s="690"/>
      <c r="AQ40" s="761" t="s">
        <v>343</v>
      </c>
      <c r="AR40" s="762"/>
      <c r="AS40" s="762"/>
      <c r="AT40" s="762"/>
      <c r="AU40" s="762"/>
      <c r="AV40" s="762"/>
      <c r="AW40" s="762"/>
      <c r="AX40" s="762"/>
      <c r="AY40" s="763"/>
      <c r="AZ40" s="683">
        <v>7925</v>
      </c>
      <c r="BA40" s="684"/>
      <c r="BB40" s="684"/>
      <c r="BC40" s="684"/>
      <c r="BD40" s="719"/>
      <c r="BE40" s="719"/>
      <c r="BF40" s="750"/>
      <c r="BG40" s="764" t="s">
        <v>344</v>
      </c>
      <c r="BH40" s="765"/>
      <c r="BI40" s="765"/>
      <c r="BJ40" s="765"/>
      <c r="BK40" s="765"/>
      <c r="BL40" s="236"/>
      <c r="BM40" s="699" t="s">
        <v>345</v>
      </c>
      <c r="BN40" s="699"/>
      <c r="BO40" s="699"/>
      <c r="BP40" s="699"/>
      <c r="BQ40" s="699"/>
      <c r="BR40" s="699"/>
      <c r="BS40" s="699"/>
      <c r="BT40" s="699"/>
      <c r="BU40" s="700"/>
      <c r="BV40" s="683">
        <v>94</v>
      </c>
      <c r="BW40" s="684"/>
      <c r="BX40" s="684"/>
      <c r="BY40" s="684"/>
      <c r="BZ40" s="684"/>
      <c r="CA40" s="684"/>
      <c r="CB40" s="693"/>
      <c r="CD40" s="698" t="s">
        <v>346</v>
      </c>
      <c r="CE40" s="699"/>
      <c r="CF40" s="699"/>
      <c r="CG40" s="699"/>
      <c r="CH40" s="699"/>
      <c r="CI40" s="699"/>
      <c r="CJ40" s="699"/>
      <c r="CK40" s="699"/>
      <c r="CL40" s="699"/>
      <c r="CM40" s="699"/>
      <c r="CN40" s="699"/>
      <c r="CO40" s="699"/>
      <c r="CP40" s="699"/>
      <c r="CQ40" s="700"/>
      <c r="CR40" s="683" t="s">
        <v>138</v>
      </c>
      <c r="CS40" s="684"/>
      <c r="CT40" s="684"/>
      <c r="CU40" s="684"/>
      <c r="CV40" s="684"/>
      <c r="CW40" s="684"/>
      <c r="CX40" s="684"/>
      <c r="CY40" s="685"/>
      <c r="CZ40" s="688" t="s">
        <v>138</v>
      </c>
      <c r="DA40" s="717"/>
      <c r="DB40" s="717"/>
      <c r="DC40" s="721"/>
      <c r="DD40" s="692" t="s">
        <v>176</v>
      </c>
      <c r="DE40" s="684"/>
      <c r="DF40" s="684"/>
      <c r="DG40" s="684"/>
      <c r="DH40" s="684"/>
      <c r="DI40" s="684"/>
      <c r="DJ40" s="684"/>
      <c r="DK40" s="685"/>
      <c r="DL40" s="692" t="s">
        <v>227</v>
      </c>
      <c r="DM40" s="684"/>
      <c r="DN40" s="684"/>
      <c r="DO40" s="684"/>
      <c r="DP40" s="684"/>
      <c r="DQ40" s="684"/>
      <c r="DR40" s="684"/>
      <c r="DS40" s="684"/>
      <c r="DT40" s="684"/>
      <c r="DU40" s="684"/>
      <c r="DV40" s="685"/>
      <c r="DW40" s="688" t="s">
        <v>227</v>
      </c>
      <c r="DX40" s="717"/>
      <c r="DY40" s="717"/>
      <c r="DZ40" s="717"/>
      <c r="EA40" s="717"/>
      <c r="EB40" s="717"/>
      <c r="EC40" s="718"/>
    </row>
    <row r="41" spans="2:133" ht="11.25" customHeight="1" x14ac:dyDescent="0.15">
      <c r="B41" s="680" t="s">
        <v>347</v>
      </c>
      <c r="C41" s="681"/>
      <c r="D41" s="681"/>
      <c r="E41" s="681"/>
      <c r="F41" s="681"/>
      <c r="G41" s="681"/>
      <c r="H41" s="681"/>
      <c r="I41" s="681"/>
      <c r="J41" s="681"/>
      <c r="K41" s="681"/>
      <c r="L41" s="681"/>
      <c r="M41" s="681"/>
      <c r="N41" s="681"/>
      <c r="O41" s="681"/>
      <c r="P41" s="681"/>
      <c r="Q41" s="682"/>
      <c r="R41" s="683">
        <v>617600</v>
      </c>
      <c r="S41" s="684"/>
      <c r="T41" s="684"/>
      <c r="U41" s="684"/>
      <c r="V41" s="684"/>
      <c r="W41" s="684"/>
      <c r="X41" s="684"/>
      <c r="Y41" s="685"/>
      <c r="Z41" s="686">
        <v>2.2999999999999998</v>
      </c>
      <c r="AA41" s="686"/>
      <c r="AB41" s="686"/>
      <c r="AC41" s="686"/>
      <c r="AD41" s="687" t="s">
        <v>176</v>
      </c>
      <c r="AE41" s="687"/>
      <c r="AF41" s="687"/>
      <c r="AG41" s="687"/>
      <c r="AH41" s="687"/>
      <c r="AI41" s="687"/>
      <c r="AJ41" s="687"/>
      <c r="AK41" s="687"/>
      <c r="AL41" s="688" t="s">
        <v>227</v>
      </c>
      <c r="AM41" s="689"/>
      <c r="AN41" s="689"/>
      <c r="AO41" s="690"/>
      <c r="AQ41" s="761" t="s">
        <v>348</v>
      </c>
      <c r="AR41" s="762"/>
      <c r="AS41" s="762"/>
      <c r="AT41" s="762"/>
      <c r="AU41" s="762"/>
      <c r="AV41" s="762"/>
      <c r="AW41" s="762"/>
      <c r="AX41" s="762"/>
      <c r="AY41" s="763"/>
      <c r="AZ41" s="683">
        <v>504939</v>
      </c>
      <c r="BA41" s="684"/>
      <c r="BB41" s="684"/>
      <c r="BC41" s="684"/>
      <c r="BD41" s="719"/>
      <c r="BE41" s="719"/>
      <c r="BF41" s="750"/>
      <c r="BG41" s="764"/>
      <c r="BH41" s="765"/>
      <c r="BI41" s="765"/>
      <c r="BJ41" s="765"/>
      <c r="BK41" s="765"/>
      <c r="BL41" s="236"/>
      <c r="BM41" s="699" t="s">
        <v>349</v>
      </c>
      <c r="BN41" s="699"/>
      <c r="BO41" s="699"/>
      <c r="BP41" s="699"/>
      <c r="BQ41" s="699"/>
      <c r="BR41" s="699"/>
      <c r="BS41" s="699"/>
      <c r="BT41" s="699"/>
      <c r="BU41" s="700"/>
      <c r="BV41" s="683" t="s">
        <v>138</v>
      </c>
      <c r="BW41" s="684"/>
      <c r="BX41" s="684"/>
      <c r="BY41" s="684"/>
      <c r="BZ41" s="684"/>
      <c r="CA41" s="684"/>
      <c r="CB41" s="693"/>
      <c r="CD41" s="698" t="s">
        <v>350</v>
      </c>
      <c r="CE41" s="699"/>
      <c r="CF41" s="699"/>
      <c r="CG41" s="699"/>
      <c r="CH41" s="699"/>
      <c r="CI41" s="699"/>
      <c r="CJ41" s="699"/>
      <c r="CK41" s="699"/>
      <c r="CL41" s="699"/>
      <c r="CM41" s="699"/>
      <c r="CN41" s="699"/>
      <c r="CO41" s="699"/>
      <c r="CP41" s="699"/>
      <c r="CQ41" s="700"/>
      <c r="CR41" s="683" t="s">
        <v>176</v>
      </c>
      <c r="CS41" s="719"/>
      <c r="CT41" s="719"/>
      <c r="CU41" s="719"/>
      <c r="CV41" s="719"/>
      <c r="CW41" s="719"/>
      <c r="CX41" s="719"/>
      <c r="CY41" s="720"/>
      <c r="CZ41" s="688" t="s">
        <v>176</v>
      </c>
      <c r="DA41" s="717"/>
      <c r="DB41" s="717"/>
      <c r="DC41" s="721"/>
      <c r="DD41" s="692" t="s">
        <v>227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33" t="s">
        <v>351</v>
      </c>
      <c r="C42" s="734"/>
      <c r="D42" s="734"/>
      <c r="E42" s="734"/>
      <c r="F42" s="734"/>
      <c r="G42" s="734"/>
      <c r="H42" s="734"/>
      <c r="I42" s="734"/>
      <c r="J42" s="734"/>
      <c r="K42" s="734"/>
      <c r="L42" s="734"/>
      <c r="M42" s="734"/>
      <c r="N42" s="734"/>
      <c r="O42" s="734"/>
      <c r="P42" s="734"/>
      <c r="Q42" s="735"/>
      <c r="R42" s="768">
        <v>26387100</v>
      </c>
      <c r="S42" s="769"/>
      <c r="T42" s="769"/>
      <c r="U42" s="769"/>
      <c r="V42" s="769"/>
      <c r="W42" s="769"/>
      <c r="X42" s="769"/>
      <c r="Y42" s="777"/>
      <c r="Z42" s="778">
        <v>100</v>
      </c>
      <c r="AA42" s="778"/>
      <c r="AB42" s="778"/>
      <c r="AC42" s="778"/>
      <c r="AD42" s="779">
        <v>16019656</v>
      </c>
      <c r="AE42" s="779"/>
      <c r="AF42" s="779"/>
      <c r="AG42" s="779"/>
      <c r="AH42" s="779"/>
      <c r="AI42" s="779"/>
      <c r="AJ42" s="779"/>
      <c r="AK42" s="779"/>
      <c r="AL42" s="780">
        <v>100</v>
      </c>
      <c r="AM42" s="755"/>
      <c r="AN42" s="755"/>
      <c r="AO42" s="781"/>
      <c r="AQ42" s="782" t="s">
        <v>352</v>
      </c>
      <c r="AR42" s="783"/>
      <c r="AS42" s="783"/>
      <c r="AT42" s="783"/>
      <c r="AU42" s="783"/>
      <c r="AV42" s="783"/>
      <c r="AW42" s="783"/>
      <c r="AX42" s="783"/>
      <c r="AY42" s="784"/>
      <c r="AZ42" s="768">
        <v>1972059</v>
      </c>
      <c r="BA42" s="769"/>
      <c r="BB42" s="769"/>
      <c r="BC42" s="769"/>
      <c r="BD42" s="754"/>
      <c r="BE42" s="754"/>
      <c r="BF42" s="756"/>
      <c r="BG42" s="766"/>
      <c r="BH42" s="767"/>
      <c r="BI42" s="767"/>
      <c r="BJ42" s="767"/>
      <c r="BK42" s="767"/>
      <c r="BL42" s="237"/>
      <c r="BM42" s="709" t="s">
        <v>353</v>
      </c>
      <c r="BN42" s="709"/>
      <c r="BO42" s="709"/>
      <c r="BP42" s="709"/>
      <c r="BQ42" s="709"/>
      <c r="BR42" s="709"/>
      <c r="BS42" s="709"/>
      <c r="BT42" s="709"/>
      <c r="BU42" s="710"/>
      <c r="BV42" s="768">
        <v>323</v>
      </c>
      <c r="BW42" s="769"/>
      <c r="BX42" s="769"/>
      <c r="BY42" s="769"/>
      <c r="BZ42" s="769"/>
      <c r="CA42" s="769"/>
      <c r="CB42" s="776"/>
      <c r="CD42" s="680" t="s">
        <v>354</v>
      </c>
      <c r="CE42" s="681"/>
      <c r="CF42" s="681"/>
      <c r="CG42" s="681"/>
      <c r="CH42" s="681"/>
      <c r="CI42" s="681"/>
      <c r="CJ42" s="681"/>
      <c r="CK42" s="681"/>
      <c r="CL42" s="681"/>
      <c r="CM42" s="681"/>
      <c r="CN42" s="681"/>
      <c r="CO42" s="681"/>
      <c r="CP42" s="681"/>
      <c r="CQ42" s="682"/>
      <c r="CR42" s="683">
        <v>2020145</v>
      </c>
      <c r="CS42" s="684"/>
      <c r="CT42" s="684"/>
      <c r="CU42" s="684"/>
      <c r="CV42" s="684"/>
      <c r="CW42" s="684"/>
      <c r="CX42" s="684"/>
      <c r="CY42" s="685"/>
      <c r="CZ42" s="688">
        <v>7.8</v>
      </c>
      <c r="DA42" s="689"/>
      <c r="DB42" s="689"/>
      <c r="DC42" s="701"/>
      <c r="DD42" s="692">
        <v>369389</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355</v>
      </c>
      <c r="CE43" s="681"/>
      <c r="CF43" s="681"/>
      <c r="CG43" s="681"/>
      <c r="CH43" s="681"/>
      <c r="CI43" s="681"/>
      <c r="CJ43" s="681"/>
      <c r="CK43" s="681"/>
      <c r="CL43" s="681"/>
      <c r="CM43" s="681"/>
      <c r="CN43" s="681"/>
      <c r="CO43" s="681"/>
      <c r="CP43" s="681"/>
      <c r="CQ43" s="682"/>
      <c r="CR43" s="683">
        <v>94727</v>
      </c>
      <c r="CS43" s="719"/>
      <c r="CT43" s="719"/>
      <c r="CU43" s="719"/>
      <c r="CV43" s="719"/>
      <c r="CW43" s="719"/>
      <c r="CX43" s="719"/>
      <c r="CY43" s="720"/>
      <c r="CZ43" s="688">
        <v>0.4</v>
      </c>
      <c r="DA43" s="717"/>
      <c r="DB43" s="717"/>
      <c r="DC43" s="721"/>
      <c r="DD43" s="692">
        <v>94727</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303</v>
      </c>
      <c r="CE44" s="796"/>
      <c r="CF44" s="680" t="s">
        <v>356</v>
      </c>
      <c r="CG44" s="681"/>
      <c r="CH44" s="681"/>
      <c r="CI44" s="681"/>
      <c r="CJ44" s="681"/>
      <c r="CK44" s="681"/>
      <c r="CL44" s="681"/>
      <c r="CM44" s="681"/>
      <c r="CN44" s="681"/>
      <c r="CO44" s="681"/>
      <c r="CP44" s="681"/>
      <c r="CQ44" s="682"/>
      <c r="CR44" s="683">
        <v>2014308</v>
      </c>
      <c r="CS44" s="684"/>
      <c r="CT44" s="684"/>
      <c r="CU44" s="684"/>
      <c r="CV44" s="684"/>
      <c r="CW44" s="684"/>
      <c r="CX44" s="684"/>
      <c r="CY44" s="685"/>
      <c r="CZ44" s="688">
        <v>7.8</v>
      </c>
      <c r="DA44" s="689"/>
      <c r="DB44" s="689"/>
      <c r="DC44" s="701"/>
      <c r="DD44" s="692">
        <v>365293</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357</v>
      </c>
      <c r="CG45" s="681"/>
      <c r="CH45" s="681"/>
      <c r="CI45" s="681"/>
      <c r="CJ45" s="681"/>
      <c r="CK45" s="681"/>
      <c r="CL45" s="681"/>
      <c r="CM45" s="681"/>
      <c r="CN45" s="681"/>
      <c r="CO45" s="681"/>
      <c r="CP45" s="681"/>
      <c r="CQ45" s="682"/>
      <c r="CR45" s="683">
        <v>497521</v>
      </c>
      <c r="CS45" s="719"/>
      <c r="CT45" s="719"/>
      <c r="CU45" s="719"/>
      <c r="CV45" s="719"/>
      <c r="CW45" s="719"/>
      <c r="CX45" s="719"/>
      <c r="CY45" s="720"/>
      <c r="CZ45" s="688">
        <v>1.9</v>
      </c>
      <c r="DA45" s="717"/>
      <c r="DB45" s="717"/>
      <c r="DC45" s="721"/>
      <c r="DD45" s="692">
        <v>65050</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359</v>
      </c>
      <c r="CG46" s="681"/>
      <c r="CH46" s="681"/>
      <c r="CI46" s="681"/>
      <c r="CJ46" s="681"/>
      <c r="CK46" s="681"/>
      <c r="CL46" s="681"/>
      <c r="CM46" s="681"/>
      <c r="CN46" s="681"/>
      <c r="CO46" s="681"/>
      <c r="CP46" s="681"/>
      <c r="CQ46" s="682"/>
      <c r="CR46" s="683">
        <v>1475829</v>
      </c>
      <c r="CS46" s="684"/>
      <c r="CT46" s="684"/>
      <c r="CU46" s="684"/>
      <c r="CV46" s="684"/>
      <c r="CW46" s="684"/>
      <c r="CX46" s="684"/>
      <c r="CY46" s="685"/>
      <c r="CZ46" s="688">
        <v>5.7</v>
      </c>
      <c r="DA46" s="689"/>
      <c r="DB46" s="689"/>
      <c r="DC46" s="701"/>
      <c r="DD46" s="692">
        <v>261236</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361</v>
      </c>
      <c r="CG47" s="681"/>
      <c r="CH47" s="681"/>
      <c r="CI47" s="681"/>
      <c r="CJ47" s="681"/>
      <c r="CK47" s="681"/>
      <c r="CL47" s="681"/>
      <c r="CM47" s="681"/>
      <c r="CN47" s="681"/>
      <c r="CO47" s="681"/>
      <c r="CP47" s="681"/>
      <c r="CQ47" s="682"/>
      <c r="CR47" s="683">
        <v>5837</v>
      </c>
      <c r="CS47" s="719"/>
      <c r="CT47" s="719"/>
      <c r="CU47" s="719"/>
      <c r="CV47" s="719"/>
      <c r="CW47" s="719"/>
      <c r="CX47" s="719"/>
      <c r="CY47" s="720"/>
      <c r="CZ47" s="688">
        <v>0</v>
      </c>
      <c r="DA47" s="717"/>
      <c r="DB47" s="717"/>
      <c r="DC47" s="721"/>
      <c r="DD47" s="692">
        <v>4096</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362</v>
      </c>
      <c r="CD48" s="799"/>
      <c r="CE48" s="800"/>
      <c r="CF48" s="680" t="s">
        <v>363</v>
      </c>
      <c r="CG48" s="681"/>
      <c r="CH48" s="681"/>
      <c r="CI48" s="681"/>
      <c r="CJ48" s="681"/>
      <c r="CK48" s="681"/>
      <c r="CL48" s="681"/>
      <c r="CM48" s="681"/>
      <c r="CN48" s="681"/>
      <c r="CO48" s="681"/>
      <c r="CP48" s="681"/>
      <c r="CQ48" s="682"/>
      <c r="CR48" s="683" t="s">
        <v>227</v>
      </c>
      <c r="CS48" s="684"/>
      <c r="CT48" s="684"/>
      <c r="CU48" s="684"/>
      <c r="CV48" s="684"/>
      <c r="CW48" s="684"/>
      <c r="CX48" s="684"/>
      <c r="CY48" s="685"/>
      <c r="CZ48" s="688" t="s">
        <v>138</v>
      </c>
      <c r="DA48" s="689"/>
      <c r="DB48" s="689"/>
      <c r="DC48" s="701"/>
      <c r="DD48" s="692" t="s">
        <v>138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33" t="s">
        <v>364</v>
      </c>
      <c r="CE49" s="734"/>
      <c r="CF49" s="734"/>
      <c r="CG49" s="734"/>
      <c r="CH49" s="734"/>
      <c r="CI49" s="734"/>
      <c r="CJ49" s="734"/>
      <c r="CK49" s="734"/>
      <c r="CL49" s="734"/>
      <c r="CM49" s="734"/>
      <c r="CN49" s="734"/>
      <c r="CO49" s="734"/>
      <c r="CP49" s="734"/>
      <c r="CQ49" s="735"/>
      <c r="CR49" s="768">
        <v>25861173</v>
      </c>
      <c r="CS49" s="754"/>
      <c r="CT49" s="754"/>
      <c r="CU49" s="754"/>
      <c r="CV49" s="754"/>
      <c r="CW49" s="754"/>
      <c r="CX49" s="754"/>
      <c r="CY49" s="785"/>
      <c r="CZ49" s="780">
        <v>100</v>
      </c>
      <c r="DA49" s="786"/>
      <c r="DB49" s="786"/>
      <c r="DC49" s="787"/>
      <c r="DD49" s="788">
        <v>19030929</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cldcEwEP86WjjS+hG16XvwAhZrXcocvF5HIGaaUJGhmummWRQaHLqMdQT3qnkx2Z8SeLSfW0/UOefCyzEWzxcA==" saltValue="zfjChmwYVSM7g0II4Mc/R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64" zoomScale="65" zoomScaleNormal="65" zoomScaleSheetLayoutView="70" workbookViewId="0">
      <selection activeCell="B3" sqref="B3:K5"/>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366</v>
      </c>
      <c r="DK2" s="831"/>
      <c r="DL2" s="831"/>
      <c r="DM2" s="831"/>
      <c r="DN2" s="831"/>
      <c r="DO2" s="832"/>
      <c r="DP2" s="250"/>
      <c r="DQ2" s="830" t="s">
        <v>367</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370</v>
      </c>
      <c r="B5" s="825"/>
      <c r="C5" s="825"/>
      <c r="D5" s="825"/>
      <c r="E5" s="825"/>
      <c r="F5" s="825"/>
      <c r="G5" s="825"/>
      <c r="H5" s="825"/>
      <c r="I5" s="825"/>
      <c r="J5" s="825"/>
      <c r="K5" s="825"/>
      <c r="L5" s="825"/>
      <c r="M5" s="825"/>
      <c r="N5" s="825"/>
      <c r="O5" s="825"/>
      <c r="P5" s="826"/>
      <c r="Q5" s="801" t="s">
        <v>371</v>
      </c>
      <c r="R5" s="802"/>
      <c r="S5" s="802"/>
      <c r="T5" s="802"/>
      <c r="U5" s="803"/>
      <c r="V5" s="801" t="s">
        <v>372</v>
      </c>
      <c r="W5" s="802"/>
      <c r="X5" s="802"/>
      <c r="Y5" s="802"/>
      <c r="Z5" s="803"/>
      <c r="AA5" s="801" t="s">
        <v>373</v>
      </c>
      <c r="AB5" s="802"/>
      <c r="AC5" s="802"/>
      <c r="AD5" s="802"/>
      <c r="AE5" s="802"/>
      <c r="AF5" s="834" t="s">
        <v>374</v>
      </c>
      <c r="AG5" s="802"/>
      <c r="AH5" s="802"/>
      <c r="AI5" s="802"/>
      <c r="AJ5" s="813"/>
      <c r="AK5" s="802" t="s">
        <v>375</v>
      </c>
      <c r="AL5" s="802"/>
      <c r="AM5" s="802"/>
      <c r="AN5" s="802"/>
      <c r="AO5" s="803"/>
      <c r="AP5" s="801" t="s">
        <v>376</v>
      </c>
      <c r="AQ5" s="802"/>
      <c r="AR5" s="802"/>
      <c r="AS5" s="802"/>
      <c r="AT5" s="803"/>
      <c r="AU5" s="801" t="s">
        <v>377</v>
      </c>
      <c r="AV5" s="802"/>
      <c r="AW5" s="802"/>
      <c r="AX5" s="802"/>
      <c r="AY5" s="813"/>
      <c r="AZ5" s="257"/>
      <c r="BA5" s="257"/>
      <c r="BB5" s="257"/>
      <c r="BC5" s="257"/>
      <c r="BD5" s="257"/>
      <c r="BE5" s="258"/>
      <c r="BF5" s="258"/>
      <c r="BG5" s="258"/>
      <c r="BH5" s="258"/>
      <c r="BI5" s="258"/>
      <c r="BJ5" s="258"/>
      <c r="BK5" s="258"/>
      <c r="BL5" s="258"/>
      <c r="BM5" s="258"/>
      <c r="BN5" s="258"/>
      <c r="BO5" s="258"/>
      <c r="BP5" s="258"/>
      <c r="BQ5" s="824" t="s">
        <v>378</v>
      </c>
      <c r="BR5" s="825"/>
      <c r="BS5" s="825"/>
      <c r="BT5" s="825"/>
      <c r="BU5" s="825"/>
      <c r="BV5" s="825"/>
      <c r="BW5" s="825"/>
      <c r="BX5" s="825"/>
      <c r="BY5" s="825"/>
      <c r="BZ5" s="825"/>
      <c r="CA5" s="825"/>
      <c r="CB5" s="825"/>
      <c r="CC5" s="825"/>
      <c r="CD5" s="825"/>
      <c r="CE5" s="825"/>
      <c r="CF5" s="825"/>
      <c r="CG5" s="826"/>
      <c r="CH5" s="801" t="s">
        <v>379</v>
      </c>
      <c r="CI5" s="802"/>
      <c r="CJ5" s="802"/>
      <c r="CK5" s="802"/>
      <c r="CL5" s="803"/>
      <c r="CM5" s="801" t="s">
        <v>380</v>
      </c>
      <c r="CN5" s="802"/>
      <c r="CO5" s="802"/>
      <c r="CP5" s="802"/>
      <c r="CQ5" s="803"/>
      <c r="CR5" s="801" t="s">
        <v>381</v>
      </c>
      <c r="CS5" s="802"/>
      <c r="CT5" s="802"/>
      <c r="CU5" s="802"/>
      <c r="CV5" s="803"/>
      <c r="CW5" s="801" t="s">
        <v>382</v>
      </c>
      <c r="CX5" s="802"/>
      <c r="CY5" s="802"/>
      <c r="CZ5" s="802"/>
      <c r="DA5" s="803"/>
      <c r="DB5" s="801" t="s">
        <v>383</v>
      </c>
      <c r="DC5" s="802"/>
      <c r="DD5" s="802"/>
      <c r="DE5" s="802"/>
      <c r="DF5" s="803"/>
      <c r="DG5" s="807" t="s">
        <v>384</v>
      </c>
      <c r="DH5" s="808"/>
      <c r="DI5" s="808"/>
      <c r="DJ5" s="808"/>
      <c r="DK5" s="809"/>
      <c r="DL5" s="807" t="s">
        <v>385</v>
      </c>
      <c r="DM5" s="808"/>
      <c r="DN5" s="808"/>
      <c r="DO5" s="808"/>
      <c r="DP5" s="809"/>
      <c r="DQ5" s="801" t="s">
        <v>386</v>
      </c>
      <c r="DR5" s="802"/>
      <c r="DS5" s="802"/>
      <c r="DT5" s="802"/>
      <c r="DU5" s="803"/>
      <c r="DV5" s="801" t="s">
        <v>377</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387</v>
      </c>
      <c r="C7" s="816"/>
      <c r="D7" s="816"/>
      <c r="E7" s="816"/>
      <c r="F7" s="816"/>
      <c r="G7" s="816"/>
      <c r="H7" s="816"/>
      <c r="I7" s="816"/>
      <c r="J7" s="816"/>
      <c r="K7" s="816"/>
      <c r="L7" s="816"/>
      <c r="M7" s="816"/>
      <c r="N7" s="816"/>
      <c r="O7" s="816"/>
      <c r="P7" s="817"/>
      <c r="Q7" s="818">
        <v>26390</v>
      </c>
      <c r="R7" s="819"/>
      <c r="S7" s="819"/>
      <c r="T7" s="819"/>
      <c r="U7" s="819"/>
      <c r="V7" s="819">
        <v>25871</v>
      </c>
      <c r="W7" s="819"/>
      <c r="X7" s="819"/>
      <c r="Y7" s="819"/>
      <c r="Z7" s="819"/>
      <c r="AA7" s="819">
        <v>519</v>
      </c>
      <c r="AB7" s="819"/>
      <c r="AC7" s="819"/>
      <c r="AD7" s="819"/>
      <c r="AE7" s="820"/>
      <c r="AF7" s="821">
        <v>516</v>
      </c>
      <c r="AG7" s="822"/>
      <c r="AH7" s="822"/>
      <c r="AI7" s="822"/>
      <c r="AJ7" s="823"/>
      <c r="AK7" s="858">
        <v>2037</v>
      </c>
      <c r="AL7" s="859"/>
      <c r="AM7" s="859"/>
      <c r="AN7" s="859"/>
      <c r="AO7" s="859"/>
      <c r="AP7" s="859">
        <v>27726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15">
      <c r="A8" s="262">
        <v>2</v>
      </c>
      <c r="B8" s="839" t="s">
        <v>388</v>
      </c>
      <c r="C8" s="840"/>
      <c r="D8" s="840"/>
      <c r="E8" s="840"/>
      <c r="F8" s="840"/>
      <c r="G8" s="840"/>
      <c r="H8" s="840"/>
      <c r="I8" s="840"/>
      <c r="J8" s="840"/>
      <c r="K8" s="840"/>
      <c r="L8" s="840"/>
      <c r="M8" s="840"/>
      <c r="N8" s="840"/>
      <c r="O8" s="840"/>
      <c r="P8" s="841"/>
      <c r="Q8" s="842">
        <v>13</v>
      </c>
      <c r="R8" s="843"/>
      <c r="S8" s="843"/>
      <c r="T8" s="843"/>
      <c r="U8" s="843"/>
      <c r="V8" s="843">
        <v>6</v>
      </c>
      <c r="W8" s="843"/>
      <c r="X8" s="843"/>
      <c r="Y8" s="843"/>
      <c r="Z8" s="843"/>
      <c r="AA8" s="843">
        <v>7</v>
      </c>
      <c r="AB8" s="843"/>
      <c r="AC8" s="843"/>
      <c r="AD8" s="843"/>
      <c r="AE8" s="844"/>
      <c r="AF8" s="845">
        <v>6</v>
      </c>
      <c r="AG8" s="846"/>
      <c r="AH8" s="846"/>
      <c r="AI8" s="846"/>
      <c r="AJ8" s="847"/>
      <c r="AK8" s="848" t="s">
        <v>579</v>
      </c>
      <c r="AL8" s="849"/>
      <c r="AM8" s="849"/>
      <c r="AN8" s="849"/>
      <c r="AO8" s="849"/>
      <c r="AP8" s="849">
        <v>1</v>
      </c>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26403</v>
      </c>
      <c r="R23" s="878"/>
      <c r="S23" s="878"/>
      <c r="T23" s="878"/>
      <c r="U23" s="878"/>
      <c r="V23" s="878">
        <v>25877</v>
      </c>
      <c r="W23" s="878"/>
      <c r="X23" s="878"/>
      <c r="Y23" s="878"/>
      <c r="Z23" s="878"/>
      <c r="AA23" s="878">
        <v>526</v>
      </c>
      <c r="AB23" s="878"/>
      <c r="AC23" s="878"/>
      <c r="AD23" s="878"/>
      <c r="AE23" s="879"/>
      <c r="AF23" s="880">
        <v>522</v>
      </c>
      <c r="AG23" s="878"/>
      <c r="AH23" s="878"/>
      <c r="AI23" s="878"/>
      <c r="AJ23" s="881"/>
      <c r="AK23" s="882"/>
      <c r="AL23" s="883"/>
      <c r="AM23" s="883"/>
      <c r="AN23" s="883"/>
      <c r="AO23" s="883"/>
      <c r="AP23" s="878">
        <v>27727</v>
      </c>
      <c r="AQ23" s="878"/>
      <c r="AR23" s="878"/>
      <c r="AS23" s="878"/>
      <c r="AT23" s="878"/>
      <c r="AU23" s="884"/>
      <c r="AV23" s="884"/>
      <c r="AW23" s="884"/>
      <c r="AX23" s="884"/>
      <c r="AY23" s="885"/>
      <c r="AZ23" s="893" t="s">
        <v>392</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393</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394</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370</v>
      </c>
      <c r="B26" s="825"/>
      <c r="C26" s="825"/>
      <c r="D26" s="825"/>
      <c r="E26" s="825"/>
      <c r="F26" s="825"/>
      <c r="G26" s="825"/>
      <c r="H26" s="825"/>
      <c r="I26" s="825"/>
      <c r="J26" s="825"/>
      <c r="K26" s="825"/>
      <c r="L26" s="825"/>
      <c r="M26" s="825"/>
      <c r="N26" s="825"/>
      <c r="O26" s="825"/>
      <c r="P26" s="826"/>
      <c r="Q26" s="801" t="s">
        <v>395</v>
      </c>
      <c r="R26" s="802"/>
      <c r="S26" s="802"/>
      <c r="T26" s="802"/>
      <c r="U26" s="803"/>
      <c r="V26" s="801" t="s">
        <v>396</v>
      </c>
      <c r="W26" s="802"/>
      <c r="X26" s="802"/>
      <c r="Y26" s="802"/>
      <c r="Z26" s="803"/>
      <c r="AA26" s="801" t="s">
        <v>397</v>
      </c>
      <c r="AB26" s="802"/>
      <c r="AC26" s="802"/>
      <c r="AD26" s="802"/>
      <c r="AE26" s="802"/>
      <c r="AF26" s="896" t="s">
        <v>398</v>
      </c>
      <c r="AG26" s="897"/>
      <c r="AH26" s="897"/>
      <c r="AI26" s="897"/>
      <c r="AJ26" s="898"/>
      <c r="AK26" s="802" t="s">
        <v>399</v>
      </c>
      <c r="AL26" s="802"/>
      <c r="AM26" s="802"/>
      <c r="AN26" s="802"/>
      <c r="AO26" s="803"/>
      <c r="AP26" s="801" t="s">
        <v>400</v>
      </c>
      <c r="AQ26" s="802"/>
      <c r="AR26" s="802"/>
      <c r="AS26" s="802"/>
      <c r="AT26" s="803"/>
      <c r="AU26" s="801" t="s">
        <v>401</v>
      </c>
      <c r="AV26" s="802"/>
      <c r="AW26" s="802"/>
      <c r="AX26" s="802"/>
      <c r="AY26" s="803"/>
      <c r="AZ26" s="801" t="s">
        <v>402</v>
      </c>
      <c r="BA26" s="802"/>
      <c r="BB26" s="802"/>
      <c r="BC26" s="802"/>
      <c r="BD26" s="803"/>
      <c r="BE26" s="801" t="s">
        <v>377</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403</v>
      </c>
      <c r="C28" s="816"/>
      <c r="D28" s="816"/>
      <c r="E28" s="816"/>
      <c r="F28" s="816"/>
      <c r="G28" s="816"/>
      <c r="H28" s="816"/>
      <c r="I28" s="816"/>
      <c r="J28" s="816"/>
      <c r="K28" s="816"/>
      <c r="L28" s="816"/>
      <c r="M28" s="816"/>
      <c r="N28" s="816"/>
      <c r="O28" s="816"/>
      <c r="P28" s="817"/>
      <c r="Q28" s="906">
        <v>6636</v>
      </c>
      <c r="R28" s="907"/>
      <c r="S28" s="907"/>
      <c r="T28" s="907"/>
      <c r="U28" s="907"/>
      <c r="V28" s="907">
        <v>6482</v>
      </c>
      <c r="W28" s="907"/>
      <c r="X28" s="907"/>
      <c r="Y28" s="907"/>
      <c r="Z28" s="907"/>
      <c r="AA28" s="907">
        <v>154</v>
      </c>
      <c r="AB28" s="907"/>
      <c r="AC28" s="907"/>
      <c r="AD28" s="907"/>
      <c r="AE28" s="908"/>
      <c r="AF28" s="909">
        <v>154</v>
      </c>
      <c r="AG28" s="907"/>
      <c r="AH28" s="907"/>
      <c r="AI28" s="907"/>
      <c r="AJ28" s="910"/>
      <c r="AK28" s="911">
        <v>505</v>
      </c>
      <c r="AL28" s="902"/>
      <c r="AM28" s="902"/>
      <c r="AN28" s="902"/>
      <c r="AO28" s="902"/>
      <c r="AP28" s="902" t="s">
        <v>580</v>
      </c>
      <c r="AQ28" s="902"/>
      <c r="AR28" s="902"/>
      <c r="AS28" s="902"/>
      <c r="AT28" s="902"/>
      <c r="AU28" s="902" t="s">
        <v>581</v>
      </c>
      <c r="AV28" s="902"/>
      <c r="AW28" s="902"/>
      <c r="AX28" s="902"/>
      <c r="AY28" s="902"/>
      <c r="AZ28" s="903" t="s">
        <v>581</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404</v>
      </c>
      <c r="C29" s="840"/>
      <c r="D29" s="840"/>
      <c r="E29" s="840"/>
      <c r="F29" s="840"/>
      <c r="G29" s="840"/>
      <c r="H29" s="840"/>
      <c r="I29" s="840"/>
      <c r="J29" s="840"/>
      <c r="K29" s="840"/>
      <c r="L29" s="840"/>
      <c r="M29" s="840"/>
      <c r="N29" s="840"/>
      <c r="O29" s="840"/>
      <c r="P29" s="841"/>
      <c r="Q29" s="842">
        <v>7492</v>
      </c>
      <c r="R29" s="843"/>
      <c r="S29" s="843"/>
      <c r="T29" s="843"/>
      <c r="U29" s="843"/>
      <c r="V29" s="843">
        <v>7244</v>
      </c>
      <c r="W29" s="843"/>
      <c r="X29" s="843"/>
      <c r="Y29" s="843"/>
      <c r="Z29" s="843"/>
      <c r="AA29" s="843">
        <v>248</v>
      </c>
      <c r="AB29" s="843"/>
      <c r="AC29" s="843"/>
      <c r="AD29" s="843"/>
      <c r="AE29" s="844"/>
      <c r="AF29" s="845">
        <v>248</v>
      </c>
      <c r="AG29" s="846"/>
      <c r="AH29" s="846"/>
      <c r="AI29" s="846"/>
      <c r="AJ29" s="847"/>
      <c r="AK29" s="914">
        <v>1089</v>
      </c>
      <c r="AL29" s="915"/>
      <c r="AM29" s="915"/>
      <c r="AN29" s="915"/>
      <c r="AO29" s="915"/>
      <c r="AP29" s="915" t="s">
        <v>581</v>
      </c>
      <c r="AQ29" s="915"/>
      <c r="AR29" s="915"/>
      <c r="AS29" s="915"/>
      <c r="AT29" s="915"/>
      <c r="AU29" s="915" t="s">
        <v>581</v>
      </c>
      <c r="AV29" s="915"/>
      <c r="AW29" s="915"/>
      <c r="AX29" s="915"/>
      <c r="AY29" s="915"/>
      <c r="AZ29" s="916" t="s">
        <v>581</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405</v>
      </c>
      <c r="C30" s="840"/>
      <c r="D30" s="840"/>
      <c r="E30" s="840"/>
      <c r="F30" s="840"/>
      <c r="G30" s="840"/>
      <c r="H30" s="840"/>
      <c r="I30" s="840"/>
      <c r="J30" s="840"/>
      <c r="K30" s="840"/>
      <c r="L30" s="840"/>
      <c r="M30" s="840"/>
      <c r="N30" s="840"/>
      <c r="O30" s="840"/>
      <c r="P30" s="841"/>
      <c r="Q30" s="842">
        <v>1380</v>
      </c>
      <c r="R30" s="843"/>
      <c r="S30" s="843"/>
      <c r="T30" s="843"/>
      <c r="U30" s="843"/>
      <c r="V30" s="843">
        <v>1365</v>
      </c>
      <c r="W30" s="843"/>
      <c r="X30" s="843"/>
      <c r="Y30" s="843"/>
      <c r="Z30" s="843"/>
      <c r="AA30" s="843">
        <v>15</v>
      </c>
      <c r="AB30" s="843"/>
      <c r="AC30" s="843"/>
      <c r="AD30" s="843"/>
      <c r="AE30" s="844"/>
      <c r="AF30" s="845">
        <v>15</v>
      </c>
      <c r="AG30" s="846"/>
      <c r="AH30" s="846"/>
      <c r="AI30" s="846"/>
      <c r="AJ30" s="847"/>
      <c r="AK30" s="914">
        <v>887</v>
      </c>
      <c r="AL30" s="915"/>
      <c r="AM30" s="915"/>
      <c r="AN30" s="915"/>
      <c r="AO30" s="915"/>
      <c r="AP30" s="915" t="s">
        <v>581</v>
      </c>
      <c r="AQ30" s="915"/>
      <c r="AR30" s="915"/>
      <c r="AS30" s="915"/>
      <c r="AT30" s="915"/>
      <c r="AU30" s="915" t="s">
        <v>581</v>
      </c>
      <c r="AV30" s="915"/>
      <c r="AW30" s="915"/>
      <c r="AX30" s="915"/>
      <c r="AY30" s="915"/>
      <c r="AZ30" s="916" t="s">
        <v>581</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406</v>
      </c>
      <c r="C31" s="840"/>
      <c r="D31" s="840"/>
      <c r="E31" s="840"/>
      <c r="F31" s="840"/>
      <c r="G31" s="840"/>
      <c r="H31" s="840"/>
      <c r="I31" s="840"/>
      <c r="J31" s="840"/>
      <c r="K31" s="840"/>
      <c r="L31" s="840"/>
      <c r="M31" s="840"/>
      <c r="N31" s="840"/>
      <c r="O31" s="840"/>
      <c r="P31" s="841"/>
      <c r="Q31" s="842">
        <v>1622</v>
      </c>
      <c r="R31" s="843"/>
      <c r="S31" s="843"/>
      <c r="T31" s="843"/>
      <c r="U31" s="843"/>
      <c r="V31" s="843">
        <v>1385</v>
      </c>
      <c r="W31" s="843"/>
      <c r="X31" s="843"/>
      <c r="Y31" s="843"/>
      <c r="Z31" s="843"/>
      <c r="AA31" s="843">
        <v>237</v>
      </c>
      <c r="AB31" s="843"/>
      <c r="AC31" s="843"/>
      <c r="AD31" s="843"/>
      <c r="AE31" s="844"/>
      <c r="AF31" s="845">
        <v>1667</v>
      </c>
      <c r="AG31" s="846"/>
      <c r="AH31" s="846"/>
      <c r="AI31" s="846"/>
      <c r="AJ31" s="847"/>
      <c r="AK31" s="914">
        <v>8</v>
      </c>
      <c r="AL31" s="915"/>
      <c r="AM31" s="915"/>
      <c r="AN31" s="915"/>
      <c r="AO31" s="915"/>
      <c r="AP31" s="915">
        <v>1806</v>
      </c>
      <c r="AQ31" s="915"/>
      <c r="AR31" s="915"/>
      <c r="AS31" s="915"/>
      <c r="AT31" s="915"/>
      <c r="AU31" s="915">
        <v>2</v>
      </c>
      <c r="AV31" s="915"/>
      <c r="AW31" s="915"/>
      <c r="AX31" s="915"/>
      <c r="AY31" s="915"/>
      <c r="AZ31" s="916" t="s">
        <v>581</v>
      </c>
      <c r="BA31" s="916"/>
      <c r="BB31" s="916"/>
      <c r="BC31" s="916"/>
      <c r="BD31" s="916"/>
      <c r="BE31" s="912" t="s">
        <v>407</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t="s">
        <v>408</v>
      </c>
      <c r="C32" s="840"/>
      <c r="D32" s="840"/>
      <c r="E32" s="840"/>
      <c r="F32" s="840"/>
      <c r="G32" s="840"/>
      <c r="H32" s="840"/>
      <c r="I32" s="840"/>
      <c r="J32" s="840"/>
      <c r="K32" s="840"/>
      <c r="L32" s="840"/>
      <c r="M32" s="840"/>
      <c r="N32" s="840"/>
      <c r="O32" s="840"/>
      <c r="P32" s="841"/>
      <c r="Q32" s="842">
        <v>1300</v>
      </c>
      <c r="R32" s="843"/>
      <c r="S32" s="843"/>
      <c r="T32" s="843"/>
      <c r="U32" s="843"/>
      <c r="V32" s="843">
        <v>1314</v>
      </c>
      <c r="W32" s="843"/>
      <c r="X32" s="843"/>
      <c r="Y32" s="843"/>
      <c r="Z32" s="843"/>
      <c r="AA32" s="843">
        <v>-14</v>
      </c>
      <c r="AB32" s="843"/>
      <c r="AC32" s="843"/>
      <c r="AD32" s="843"/>
      <c r="AE32" s="844"/>
      <c r="AF32" s="845">
        <v>73</v>
      </c>
      <c r="AG32" s="846"/>
      <c r="AH32" s="846"/>
      <c r="AI32" s="846"/>
      <c r="AJ32" s="847"/>
      <c r="AK32" s="914">
        <v>383</v>
      </c>
      <c r="AL32" s="915"/>
      <c r="AM32" s="915"/>
      <c r="AN32" s="915"/>
      <c r="AO32" s="915"/>
      <c r="AP32" s="915">
        <v>866</v>
      </c>
      <c r="AQ32" s="915"/>
      <c r="AR32" s="915"/>
      <c r="AS32" s="915"/>
      <c r="AT32" s="915"/>
      <c r="AU32" s="915">
        <v>755</v>
      </c>
      <c r="AV32" s="915"/>
      <c r="AW32" s="915"/>
      <c r="AX32" s="915"/>
      <c r="AY32" s="915"/>
      <c r="AZ32" s="916" t="s">
        <v>581</v>
      </c>
      <c r="BA32" s="916"/>
      <c r="BB32" s="916"/>
      <c r="BC32" s="916"/>
      <c r="BD32" s="916"/>
      <c r="BE32" s="912" t="s">
        <v>409</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t="s">
        <v>410</v>
      </c>
      <c r="C33" s="840"/>
      <c r="D33" s="840"/>
      <c r="E33" s="840"/>
      <c r="F33" s="840"/>
      <c r="G33" s="840"/>
      <c r="H33" s="840"/>
      <c r="I33" s="840"/>
      <c r="J33" s="840"/>
      <c r="K33" s="840"/>
      <c r="L33" s="840"/>
      <c r="M33" s="840"/>
      <c r="N33" s="840"/>
      <c r="O33" s="840"/>
      <c r="P33" s="841"/>
      <c r="Q33" s="842">
        <v>556</v>
      </c>
      <c r="R33" s="843"/>
      <c r="S33" s="843"/>
      <c r="T33" s="843"/>
      <c r="U33" s="843"/>
      <c r="V33" s="843">
        <v>494</v>
      </c>
      <c r="W33" s="843"/>
      <c r="X33" s="843"/>
      <c r="Y33" s="843"/>
      <c r="Z33" s="843"/>
      <c r="AA33" s="843">
        <v>62</v>
      </c>
      <c r="AB33" s="843"/>
      <c r="AC33" s="843"/>
      <c r="AD33" s="843"/>
      <c r="AE33" s="844"/>
      <c r="AF33" s="845">
        <v>62</v>
      </c>
      <c r="AG33" s="846"/>
      <c r="AH33" s="846"/>
      <c r="AI33" s="846"/>
      <c r="AJ33" s="847"/>
      <c r="AK33" s="914">
        <v>338</v>
      </c>
      <c r="AL33" s="915"/>
      <c r="AM33" s="915"/>
      <c r="AN33" s="915"/>
      <c r="AO33" s="915"/>
      <c r="AP33" s="915">
        <v>2243</v>
      </c>
      <c r="AQ33" s="915"/>
      <c r="AR33" s="915"/>
      <c r="AS33" s="915"/>
      <c r="AT33" s="915"/>
      <c r="AU33" s="915">
        <v>2234</v>
      </c>
      <c r="AV33" s="915"/>
      <c r="AW33" s="915"/>
      <c r="AX33" s="915"/>
      <c r="AY33" s="915"/>
      <c r="AZ33" s="916" t="s">
        <v>582</v>
      </c>
      <c r="BA33" s="916"/>
      <c r="BB33" s="916"/>
      <c r="BC33" s="916"/>
      <c r="BD33" s="916"/>
      <c r="BE33" s="912" t="s">
        <v>411</v>
      </c>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412</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413</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2220</v>
      </c>
      <c r="AG63" s="926"/>
      <c r="AH63" s="926"/>
      <c r="AI63" s="926"/>
      <c r="AJ63" s="927"/>
      <c r="AK63" s="928"/>
      <c r="AL63" s="923"/>
      <c r="AM63" s="923"/>
      <c r="AN63" s="923"/>
      <c r="AO63" s="923"/>
      <c r="AP63" s="926">
        <v>4915</v>
      </c>
      <c r="AQ63" s="926"/>
      <c r="AR63" s="926"/>
      <c r="AS63" s="926"/>
      <c r="AT63" s="926"/>
      <c r="AU63" s="926">
        <v>2991</v>
      </c>
      <c r="AV63" s="926"/>
      <c r="AW63" s="926"/>
      <c r="AX63" s="926"/>
      <c r="AY63" s="926"/>
      <c r="AZ63" s="930"/>
      <c r="BA63" s="930"/>
      <c r="BB63" s="930"/>
      <c r="BC63" s="930"/>
      <c r="BD63" s="930"/>
      <c r="BE63" s="931"/>
      <c r="BF63" s="931"/>
      <c r="BG63" s="931"/>
      <c r="BH63" s="931"/>
      <c r="BI63" s="932"/>
      <c r="BJ63" s="933" t="s">
        <v>414</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416</v>
      </c>
      <c r="B66" s="825"/>
      <c r="C66" s="825"/>
      <c r="D66" s="825"/>
      <c r="E66" s="825"/>
      <c r="F66" s="825"/>
      <c r="G66" s="825"/>
      <c r="H66" s="825"/>
      <c r="I66" s="825"/>
      <c r="J66" s="825"/>
      <c r="K66" s="825"/>
      <c r="L66" s="825"/>
      <c r="M66" s="825"/>
      <c r="N66" s="825"/>
      <c r="O66" s="825"/>
      <c r="P66" s="826"/>
      <c r="Q66" s="801" t="s">
        <v>417</v>
      </c>
      <c r="R66" s="802"/>
      <c r="S66" s="802"/>
      <c r="T66" s="802"/>
      <c r="U66" s="803"/>
      <c r="V66" s="801" t="s">
        <v>611</v>
      </c>
      <c r="W66" s="802"/>
      <c r="X66" s="802"/>
      <c r="Y66" s="802"/>
      <c r="Z66" s="803"/>
      <c r="AA66" s="801" t="s">
        <v>418</v>
      </c>
      <c r="AB66" s="802"/>
      <c r="AC66" s="802"/>
      <c r="AD66" s="802"/>
      <c r="AE66" s="803"/>
      <c r="AF66" s="936" t="s">
        <v>419</v>
      </c>
      <c r="AG66" s="897"/>
      <c r="AH66" s="897"/>
      <c r="AI66" s="897"/>
      <c r="AJ66" s="937"/>
      <c r="AK66" s="801" t="s">
        <v>610</v>
      </c>
      <c r="AL66" s="825"/>
      <c r="AM66" s="825"/>
      <c r="AN66" s="825"/>
      <c r="AO66" s="826"/>
      <c r="AP66" s="801" t="s">
        <v>420</v>
      </c>
      <c r="AQ66" s="802"/>
      <c r="AR66" s="802"/>
      <c r="AS66" s="802"/>
      <c r="AT66" s="803"/>
      <c r="AU66" s="801" t="s">
        <v>421</v>
      </c>
      <c r="AV66" s="802"/>
      <c r="AW66" s="802"/>
      <c r="AX66" s="802"/>
      <c r="AY66" s="803"/>
      <c r="AZ66" s="801" t="s">
        <v>377</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583</v>
      </c>
      <c r="C68" s="954"/>
      <c r="D68" s="954"/>
      <c r="E68" s="954"/>
      <c r="F68" s="954"/>
      <c r="G68" s="954"/>
      <c r="H68" s="954"/>
      <c r="I68" s="954"/>
      <c r="J68" s="954"/>
      <c r="K68" s="954"/>
      <c r="L68" s="954"/>
      <c r="M68" s="954"/>
      <c r="N68" s="954"/>
      <c r="O68" s="954"/>
      <c r="P68" s="955"/>
      <c r="Q68" s="956">
        <v>1300</v>
      </c>
      <c r="R68" s="950"/>
      <c r="S68" s="950"/>
      <c r="T68" s="950"/>
      <c r="U68" s="950"/>
      <c r="V68" s="950">
        <v>1279</v>
      </c>
      <c r="W68" s="950"/>
      <c r="X68" s="950"/>
      <c r="Y68" s="950"/>
      <c r="Z68" s="950"/>
      <c r="AA68" s="950">
        <v>21</v>
      </c>
      <c r="AB68" s="950"/>
      <c r="AC68" s="950"/>
      <c r="AD68" s="950"/>
      <c r="AE68" s="950"/>
      <c r="AF68" s="950">
        <v>21</v>
      </c>
      <c r="AG68" s="950"/>
      <c r="AH68" s="950"/>
      <c r="AI68" s="950"/>
      <c r="AJ68" s="950"/>
      <c r="AK68" s="950" t="s">
        <v>581</v>
      </c>
      <c r="AL68" s="950"/>
      <c r="AM68" s="950"/>
      <c r="AN68" s="950"/>
      <c r="AO68" s="950"/>
      <c r="AP68" s="950">
        <v>217</v>
      </c>
      <c r="AQ68" s="950"/>
      <c r="AR68" s="950"/>
      <c r="AS68" s="950"/>
      <c r="AT68" s="950"/>
      <c r="AU68" s="950">
        <v>187</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584</v>
      </c>
      <c r="C69" s="958"/>
      <c r="D69" s="958"/>
      <c r="E69" s="958"/>
      <c r="F69" s="958"/>
      <c r="G69" s="958"/>
      <c r="H69" s="958"/>
      <c r="I69" s="958"/>
      <c r="J69" s="958"/>
      <c r="K69" s="958"/>
      <c r="L69" s="958"/>
      <c r="M69" s="958"/>
      <c r="N69" s="958"/>
      <c r="O69" s="958"/>
      <c r="P69" s="959"/>
      <c r="Q69" s="960">
        <v>246</v>
      </c>
      <c r="R69" s="915"/>
      <c r="S69" s="915"/>
      <c r="T69" s="915"/>
      <c r="U69" s="915"/>
      <c r="V69" s="915">
        <v>237</v>
      </c>
      <c r="W69" s="915"/>
      <c r="X69" s="915"/>
      <c r="Y69" s="915"/>
      <c r="Z69" s="915"/>
      <c r="AA69" s="915">
        <v>9</v>
      </c>
      <c r="AB69" s="915"/>
      <c r="AC69" s="915"/>
      <c r="AD69" s="915"/>
      <c r="AE69" s="915"/>
      <c r="AF69" s="915">
        <v>9</v>
      </c>
      <c r="AG69" s="915"/>
      <c r="AH69" s="915"/>
      <c r="AI69" s="915"/>
      <c r="AJ69" s="915"/>
      <c r="AK69" s="915">
        <v>10</v>
      </c>
      <c r="AL69" s="915"/>
      <c r="AM69" s="915"/>
      <c r="AN69" s="915"/>
      <c r="AO69" s="915"/>
      <c r="AP69" s="915" t="s">
        <v>581</v>
      </c>
      <c r="AQ69" s="915"/>
      <c r="AR69" s="915"/>
      <c r="AS69" s="915"/>
      <c r="AT69" s="915"/>
      <c r="AU69" s="915" t="s">
        <v>581</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585</v>
      </c>
      <c r="C70" s="958"/>
      <c r="D70" s="958"/>
      <c r="E70" s="958"/>
      <c r="F70" s="958"/>
      <c r="G70" s="958"/>
      <c r="H70" s="958"/>
      <c r="I70" s="958"/>
      <c r="J70" s="958"/>
      <c r="K70" s="958"/>
      <c r="L70" s="958"/>
      <c r="M70" s="958"/>
      <c r="N70" s="958"/>
      <c r="O70" s="958"/>
      <c r="P70" s="959"/>
      <c r="Q70" s="960">
        <v>429</v>
      </c>
      <c r="R70" s="915"/>
      <c r="S70" s="915"/>
      <c r="T70" s="915"/>
      <c r="U70" s="915"/>
      <c r="V70" s="915">
        <v>415</v>
      </c>
      <c r="W70" s="915"/>
      <c r="X70" s="915"/>
      <c r="Y70" s="915"/>
      <c r="Z70" s="915"/>
      <c r="AA70" s="915">
        <v>14</v>
      </c>
      <c r="AB70" s="915"/>
      <c r="AC70" s="915"/>
      <c r="AD70" s="915"/>
      <c r="AE70" s="915"/>
      <c r="AF70" s="915">
        <v>14</v>
      </c>
      <c r="AG70" s="915"/>
      <c r="AH70" s="915"/>
      <c r="AI70" s="915"/>
      <c r="AJ70" s="915"/>
      <c r="AK70" s="915">
        <v>26</v>
      </c>
      <c r="AL70" s="915"/>
      <c r="AM70" s="915"/>
      <c r="AN70" s="915"/>
      <c r="AO70" s="915"/>
      <c r="AP70" s="915" t="s">
        <v>580</v>
      </c>
      <c r="AQ70" s="915"/>
      <c r="AR70" s="915"/>
      <c r="AS70" s="915"/>
      <c r="AT70" s="915"/>
      <c r="AU70" s="915" t="s">
        <v>581</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586</v>
      </c>
      <c r="C71" s="958"/>
      <c r="D71" s="958"/>
      <c r="E71" s="958"/>
      <c r="F71" s="958"/>
      <c r="G71" s="958"/>
      <c r="H71" s="958"/>
      <c r="I71" s="958"/>
      <c r="J71" s="958"/>
      <c r="K71" s="958"/>
      <c r="L71" s="958"/>
      <c r="M71" s="958"/>
      <c r="N71" s="958"/>
      <c r="O71" s="958"/>
      <c r="P71" s="959"/>
      <c r="Q71" s="960">
        <v>399</v>
      </c>
      <c r="R71" s="915"/>
      <c r="S71" s="915"/>
      <c r="T71" s="915"/>
      <c r="U71" s="915"/>
      <c r="V71" s="915">
        <v>382</v>
      </c>
      <c r="W71" s="915"/>
      <c r="X71" s="915"/>
      <c r="Y71" s="915"/>
      <c r="Z71" s="915"/>
      <c r="AA71" s="915">
        <v>17</v>
      </c>
      <c r="AB71" s="915"/>
      <c r="AC71" s="915"/>
      <c r="AD71" s="915"/>
      <c r="AE71" s="915"/>
      <c r="AF71" s="915">
        <v>17</v>
      </c>
      <c r="AG71" s="915"/>
      <c r="AH71" s="915"/>
      <c r="AI71" s="915"/>
      <c r="AJ71" s="915"/>
      <c r="AK71" s="915">
        <v>8</v>
      </c>
      <c r="AL71" s="915"/>
      <c r="AM71" s="915"/>
      <c r="AN71" s="915"/>
      <c r="AO71" s="915"/>
      <c r="AP71" s="915" t="s">
        <v>580</v>
      </c>
      <c r="AQ71" s="915"/>
      <c r="AR71" s="915"/>
      <c r="AS71" s="915"/>
      <c r="AT71" s="915"/>
      <c r="AU71" s="915" t="s">
        <v>581</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587</v>
      </c>
      <c r="C72" s="958"/>
      <c r="D72" s="958"/>
      <c r="E72" s="958"/>
      <c r="F72" s="958"/>
      <c r="G72" s="958"/>
      <c r="H72" s="958"/>
      <c r="I72" s="958"/>
      <c r="J72" s="958"/>
      <c r="K72" s="958"/>
      <c r="L72" s="958"/>
      <c r="M72" s="958"/>
      <c r="N72" s="958"/>
      <c r="O72" s="958"/>
      <c r="P72" s="959"/>
      <c r="Q72" s="960">
        <v>41</v>
      </c>
      <c r="R72" s="915"/>
      <c r="S72" s="915"/>
      <c r="T72" s="915"/>
      <c r="U72" s="915"/>
      <c r="V72" s="915">
        <v>39</v>
      </c>
      <c r="W72" s="915"/>
      <c r="X72" s="915"/>
      <c r="Y72" s="915"/>
      <c r="Z72" s="915"/>
      <c r="AA72" s="915">
        <v>2</v>
      </c>
      <c r="AB72" s="915"/>
      <c r="AC72" s="915"/>
      <c r="AD72" s="915"/>
      <c r="AE72" s="915"/>
      <c r="AF72" s="915">
        <v>2</v>
      </c>
      <c r="AG72" s="915"/>
      <c r="AH72" s="915"/>
      <c r="AI72" s="915"/>
      <c r="AJ72" s="915"/>
      <c r="AK72" s="915">
        <v>12</v>
      </c>
      <c r="AL72" s="915"/>
      <c r="AM72" s="915"/>
      <c r="AN72" s="915"/>
      <c r="AO72" s="915"/>
      <c r="AP72" s="915" t="s">
        <v>581</v>
      </c>
      <c r="AQ72" s="915"/>
      <c r="AR72" s="915"/>
      <c r="AS72" s="915"/>
      <c r="AT72" s="915"/>
      <c r="AU72" s="915" t="s">
        <v>582</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588</v>
      </c>
      <c r="C73" s="958"/>
      <c r="D73" s="958"/>
      <c r="E73" s="958"/>
      <c r="F73" s="958"/>
      <c r="G73" s="958"/>
      <c r="H73" s="958"/>
      <c r="I73" s="958"/>
      <c r="J73" s="958"/>
      <c r="K73" s="958"/>
      <c r="L73" s="958"/>
      <c r="M73" s="958"/>
      <c r="N73" s="958"/>
      <c r="O73" s="958"/>
      <c r="P73" s="959"/>
      <c r="Q73" s="960">
        <v>303</v>
      </c>
      <c r="R73" s="915"/>
      <c r="S73" s="915"/>
      <c r="T73" s="915"/>
      <c r="U73" s="915"/>
      <c r="V73" s="915">
        <v>284</v>
      </c>
      <c r="W73" s="915"/>
      <c r="X73" s="915"/>
      <c r="Y73" s="915"/>
      <c r="Z73" s="915"/>
      <c r="AA73" s="915">
        <v>19</v>
      </c>
      <c r="AB73" s="915"/>
      <c r="AC73" s="915"/>
      <c r="AD73" s="915"/>
      <c r="AE73" s="915"/>
      <c r="AF73" s="915">
        <v>19</v>
      </c>
      <c r="AG73" s="915"/>
      <c r="AH73" s="915"/>
      <c r="AI73" s="915"/>
      <c r="AJ73" s="915"/>
      <c r="AK73" s="915">
        <v>88</v>
      </c>
      <c r="AL73" s="915"/>
      <c r="AM73" s="915"/>
      <c r="AN73" s="915"/>
      <c r="AO73" s="915"/>
      <c r="AP73" s="915" t="s">
        <v>600</v>
      </c>
      <c r="AQ73" s="915"/>
      <c r="AR73" s="915"/>
      <c r="AS73" s="915"/>
      <c r="AT73" s="915"/>
      <c r="AU73" s="915" t="s">
        <v>580</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589</v>
      </c>
      <c r="C74" s="958"/>
      <c r="D74" s="958"/>
      <c r="E74" s="958"/>
      <c r="F74" s="958"/>
      <c r="G74" s="958"/>
      <c r="H74" s="958"/>
      <c r="I74" s="958"/>
      <c r="J74" s="958"/>
      <c r="K74" s="958"/>
      <c r="L74" s="958"/>
      <c r="M74" s="958"/>
      <c r="N74" s="958"/>
      <c r="O74" s="958"/>
      <c r="P74" s="959"/>
      <c r="Q74" s="960">
        <v>66</v>
      </c>
      <c r="R74" s="915"/>
      <c r="S74" s="915"/>
      <c r="T74" s="915"/>
      <c r="U74" s="915"/>
      <c r="V74" s="915">
        <v>65</v>
      </c>
      <c r="W74" s="915"/>
      <c r="X74" s="915"/>
      <c r="Y74" s="915"/>
      <c r="Z74" s="915"/>
      <c r="AA74" s="915">
        <v>1</v>
      </c>
      <c r="AB74" s="915"/>
      <c r="AC74" s="915"/>
      <c r="AD74" s="915"/>
      <c r="AE74" s="915"/>
      <c r="AF74" s="915">
        <v>1</v>
      </c>
      <c r="AG74" s="915"/>
      <c r="AH74" s="915"/>
      <c r="AI74" s="915"/>
      <c r="AJ74" s="915"/>
      <c r="AK74" s="915">
        <v>27</v>
      </c>
      <c r="AL74" s="915"/>
      <c r="AM74" s="915"/>
      <c r="AN74" s="915"/>
      <c r="AO74" s="915"/>
      <c r="AP74" s="915" t="s">
        <v>581</v>
      </c>
      <c r="AQ74" s="915"/>
      <c r="AR74" s="915"/>
      <c r="AS74" s="915"/>
      <c r="AT74" s="915"/>
      <c r="AU74" s="915" t="s">
        <v>581</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590</v>
      </c>
      <c r="C75" s="958"/>
      <c r="D75" s="958"/>
      <c r="E75" s="958"/>
      <c r="F75" s="958"/>
      <c r="G75" s="958"/>
      <c r="H75" s="958"/>
      <c r="I75" s="958"/>
      <c r="J75" s="958"/>
      <c r="K75" s="958"/>
      <c r="L75" s="958"/>
      <c r="M75" s="958"/>
      <c r="N75" s="958"/>
      <c r="O75" s="958"/>
      <c r="P75" s="959"/>
      <c r="Q75" s="963">
        <v>895</v>
      </c>
      <c r="R75" s="964"/>
      <c r="S75" s="964"/>
      <c r="T75" s="964"/>
      <c r="U75" s="914"/>
      <c r="V75" s="965">
        <v>894</v>
      </c>
      <c r="W75" s="964"/>
      <c r="X75" s="964"/>
      <c r="Y75" s="964"/>
      <c r="Z75" s="914"/>
      <c r="AA75" s="965">
        <v>1</v>
      </c>
      <c r="AB75" s="964"/>
      <c r="AC75" s="964"/>
      <c r="AD75" s="964"/>
      <c r="AE75" s="914"/>
      <c r="AF75" s="965">
        <v>1</v>
      </c>
      <c r="AG75" s="964"/>
      <c r="AH75" s="964"/>
      <c r="AI75" s="964"/>
      <c r="AJ75" s="914"/>
      <c r="AK75" s="965" t="s">
        <v>601</v>
      </c>
      <c r="AL75" s="964"/>
      <c r="AM75" s="964"/>
      <c r="AN75" s="964"/>
      <c r="AO75" s="914"/>
      <c r="AP75" s="965" t="s">
        <v>581</v>
      </c>
      <c r="AQ75" s="964"/>
      <c r="AR75" s="964"/>
      <c r="AS75" s="964"/>
      <c r="AT75" s="914"/>
      <c r="AU75" s="965" t="s">
        <v>582</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591</v>
      </c>
      <c r="C76" s="958"/>
      <c r="D76" s="958"/>
      <c r="E76" s="958"/>
      <c r="F76" s="958"/>
      <c r="G76" s="958"/>
      <c r="H76" s="958"/>
      <c r="I76" s="958"/>
      <c r="J76" s="958"/>
      <c r="K76" s="958"/>
      <c r="L76" s="958"/>
      <c r="M76" s="958"/>
      <c r="N76" s="958"/>
      <c r="O76" s="958"/>
      <c r="P76" s="959"/>
      <c r="Q76" s="963">
        <v>8</v>
      </c>
      <c r="R76" s="964"/>
      <c r="S76" s="964"/>
      <c r="T76" s="964"/>
      <c r="U76" s="914"/>
      <c r="V76" s="965">
        <v>7</v>
      </c>
      <c r="W76" s="964"/>
      <c r="X76" s="964"/>
      <c r="Y76" s="964"/>
      <c r="Z76" s="914"/>
      <c r="AA76" s="965">
        <v>1</v>
      </c>
      <c r="AB76" s="964"/>
      <c r="AC76" s="964"/>
      <c r="AD76" s="964"/>
      <c r="AE76" s="914"/>
      <c r="AF76" s="965">
        <v>1</v>
      </c>
      <c r="AG76" s="964"/>
      <c r="AH76" s="964"/>
      <c r="AI76" s="964"/>
      <c r="AJ76" s="914"/>
      <c r="AK76" s="965" t="s">
        <v>602</v>
      </c>
      <c r="AL76" s="964"/>
      <c r="AM76" s="964"/>
      <c r="AN76" s="964"/>
      <c r="AO76" s="914"/>
      <c r="AP76" s="965" t="s">
        <v>581</v>
      </c>
      <c r="AQ76" s="964"/>
      <c r="AR76" s="964"/>
      <c r="AS76" s="964"/>
      <c r="AT76" s="914"/>
      <c r="AU76" s="965" t="s">
        <v>581</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592</v>
      </c>
      <c r="C77" s="958"/>
      <c r="D77" s="958"/>
      <c r="E77" s="958"/>
      <c r="F77" s="958"/>
      <c r="G77" s="958"/>
      <c r="H77" s="958"/>
      <c r="I77" s="958"/>
      <c r="J77" s="958"/>
      <c r="K77" s="958"/>
      <c r="L77" s="958"/>
      <c r="M77" s="958"/>
      <c r="N77" s="958"/>
      <c r="O77" s="958"/>
      <c r="P77" s="959"/>
      <c r="Q77" s="963">
        <v>6335</v>
      </c>
      <c r="R77" s="964"/>
      <c r="S77" s="964"/>
      <c r="T77" s="964"/>
      <c r="U77" s="914"/>
      <c r="V77" s="965">
        <v>4962</v>
      </c>
      <c r="W77" s="964"/>
      <c r="X77" s="964"/>
      <c r="Y77" s="964"/>
      <c r="Z77" s="914"/>
      <c r="AA77" s="965">
        <v>1373</v>
      </c>
      <c r="AB77" s="964"/>
      <c r="AC77" s="964"/>
      <c r="AD77" s="964"/>
      <c r="AE77" s="914"/>
      <c r="AF77" s="965">
        <v>1373</v>
      </c>
      <c r="AG77" s="964"/>
      <c r="AH77" s="964"/>
      <c r="AI77" s="964"/>
      <c r="AJ77" s="914"/>
      <c r="AK77" s="965" t="s">
        <v>612</v>
      </c>
      <c r="AL77" s="964"/>
      <c r="AM77" s="964"/>
      <c r="AN77" s="964"/>
      <c r="AO77" s="914"/>
      <c r="AP77" s="965" t="s">
        <v>581</v>
      </c>
      <c r="AQ77" s="964"/>
      <c r="AR77" s="964"/>
      <c r="AS77" s="964"/>
      <c r="AT77" s="914"/>
      <c r="AU77" s="965" t="s">
        <v>581</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593</v>
      </c>
      <c r="C78" s="958"/>
      <c r="D78" s="958"/>
      <c r="E78" s="958"/>
      <c r="F78" s="958"/>
      <c r="G78" s="958"/>
      <c r="H78" s="958"/>
      <c r="I78" s="958"/>
      <c r="J78" s="958"/>
      <c r="K78" s="958"/>
      <c r="L78" s="958"/>
      <c r="M78" s="958"/>
      <c r="N78" s="958"/>
      <c r="O78" s="958"/>
      <c r="P78" s="959"/>
      <c r="Q78" s="960">
        <v>266</v>
      </c>
      <c r="R78" s="915"/>
      <c r="S78" s="915"/>
      <c r="T78" s="915"/>
      <c r="U78" s="915"/>
      <c r="V78" s="915">
        <v>257</v>
      </c>
      <c r="W78" s="915"/>
      <c r="X78" s="915"/>
      <c r="Y78" s="915"/>
      <c r="Z78" s="915"/>
      <c r="AA78" s="915">
        <v>9</v>
      </c>
      <c r="AB78" s="915"/>
      <c r="AC78" s="915"/>
      <c r="AD78" s="915"/>
      <c r="AE78" s="915"/>
      <c r="AF78" s="915">
        <v>9</v>
      </c>
      <c r="AG78" s="915"/>
      <c r="AH78" s="915"/>
      <c r="AI78" s="915"/>
      <c r="AJ78" s="915"/>
      <c r="AK78" s="915">
        <v>0</v>
      </c>
      <c r="AL78" s="915"/>
      <c r="AM78" s="915"/>
      <c r="AN78" s="915"/>
      <c r="AO78" s="915"/>
      <c r="AP78" s="915">
        <v>953</v>
      </c>
      <c r="AQ78" s="915"/>
      <c r="AR78" s="915"/>
      <c r="AS78" s="915"/>
      <c r="AT78" s="915"/>
      <c r="AU78" s="915">
        <v>50</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594</v>
      </c>
      <c r="C79" s="958"/>
      <c r="D79" s="958"/>
      <c r="E79" s="958"/>
      <c r="F79" s="958"/>
      <c r="G79" s="958"/>
      <c r="H79" s="958"/>
      <c r="I79" s="958"/>
      <c r="J79" s="958"/>
      <c r="K79" s="958"/>
      <c r="L79" s="958"/>
      <c r="M79" s="958"/>
      <c r="N79" s="958"/>
      <c r="O79" s="958"/>
      <c r="P79" s="959"/>
      <c r="Q79" s="960">
        <v>3</v>
      </c>
      <c r="R79" s="915"/>
      <c r="S79" s="915"/>
      <c r="T79" s="915"/>
      <c r="U79" s="915"/>
      <c r="V79" s="915">
        <v>2</v>
      </c>
      <c r="W79" s="915"/>
      <c r="X79" s="915"/>
      <c r="Y79" s="915"/>
      <c r="Z79" s="915"/>
      <c r="AA79" s="915">
        <v>1</v>
      </c>
      <c r="AB79" s="915"/>
      <c r="AC79" s="915"/>
      <c r="AD79" s="915"/>
      <c r="AE79" s="915"/>
      <c r="AF79" s="915">
        <v>1</v>
      </c>
      <c r="AG79" s="915"/>
      <c r="AH79" s="915"/>
      <c r="AI79" s="915"/>
      <c r="AJ79" s="915"/>
      <c r="AK79" s="915" t="s">
        <v>603</v>
      </c>
      <c r="AL79" s="915"/>
      <c r="AM79" s="915"/>
      <c r="AN79" s="915"/>
      <c r="AO79" s="915"/>
      <c r="AP79" s="915" t="s">
        <v>581</v>
      </c>
      <c r="AQ79" s="915"/>
      <c r="AR79" s="915"/>
      <c r="AS79" s="915"/>
      <c r="AT79" s="915"/>
      <c r="AU79" s="915" t="s">
        <v>582</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595</v>
      </c>
      <c r="C80" s="958"/>
      <c r="D80" s="958"/>
      <c r="E80" s="958"/>
      <c r="F80" s="958"/>
      <c r="G80" s="958"/>
      <c r="H80" s="958"/>
      <c r="I80" s="958"/>
      <c r="J80" s="958"/>
      <c r="K80" s="958"/>
      <c r="L80" s="958"/>
      <c r="M80" s="958"/>
      <c r="N80" s="958"/>
      <c r="O80" s="958"/>
      <c r="P80" s="959"/>
      <c r="Q80" s="960">
        <v>2267</v>
      </c>
      <c r="R80" s="915"/>
      <c r="S80" s="915"/>
      <c r="T80" s="915"/>
      <c r="U80" s="915"/>
      <c r="V80" s="915">
        <v>2200</v>
      </c>
      <c r="W80" s="915"/>
      <c r="X80" s="915"/>
      <c r="Y80" s="915"/>
      <c r="Z80" s="915"/>
      <c r="AA80" s="915">
        <v>67</v>
      </c>
      <c r="AB80" s="915"/>
      <c r="AC80" s="915"/>
      <c r="AD80" s="915"/>
      <c r="AE80" s="915"/>
      <c r="AF80" s="915">
        <v>67</v>
      </c>
      <c r="AG80" s="915"/>
      <c r="AH80" s="915"/>
      <c r="AI80" s="915"/>
      <c r="AJ80" s="915"/>
      <c r="AK80" s="915">
        <v>71</v>
      </c>
      <c r="AL80" s="915"/>
      <c r="AM80" s="915"/>
      <c r="AN80" s="915"/>
      <c r="AO80" s="915"/>
      <c r="AP80" s="915">
        <v>1390</v>
      </c>
      <c r="AQ80" s="915"/>
      <c r="AR80" s="915"/>
      <c r="AS80" s="915"/>
      <c r="AT80" s="915"/>
      <c r="AU80" s="915">
        <v>268</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596</v>
      </c>
      <c r="C81" s="958"/>
      <c r="D81" s="958"/>
      <c r="E81" s="958"/>
      <c r="F81" s="958"/>
      <c r="G81" s="958"/>
      <c r="H81" s="958"/>
      <c r="I81" s="958"/>
      <c r="J81" s="958"/>
      <c r="K81" s="958"/>
      <c r="L81" s="958"/>
      <c r="M81" s="958"/>
      <c r="N81" s="958"/>
      <c r="O81" s="958"/>
      <c r="P81" s="959"/>
      <c r="Q81" s="960">
        <v>226</v>
      </c>
      <c r="R81" s="915"/>
      <c r="S81" s="915"/>
      <c r="T81" s="915"/>
      <c r="U81" s="915"/>
      <c r="V81" s="915">
        <v>149</v>
      </c>
      <c r="W81" s="915"/>
      <c r="X81" s="915"/>
      <c r="Y81" s="915"/>
      <c r="Z81" s="915"/>
      <c r="AA81" s="915">
        <v>77</v>
      </c>
      <c r="AB81" s="915"/>
      <c r="AC81" s="915"/>
      <c r="AD81" s="915"/>
      <c r="AE81" s="915"/>
      <c r="AF81" s="915">
        <v>77</v>
      </c>
      <c r="AG81" s="915"/>
      <c r="AH81" s="915"/>
      <c r="AI81" s="915"/>
      <c r="AJ81" s="915"/>
      <c r="AK81" s="915" t="s">
        <v>581</v>
      </c>
      <c r="AL81" s="915"/>
      <c r="AM81" s="915"/>
      <c r="AN81" s="915"/>
      <c r="AO81" s="915"/>
      <c r="AP81" s="915" t="s">
        <v>581</v>
      </c>
      <c r="AQ81" s="915"/>
      <c r="AR81" s="915"/>
      <c r="AS81" s="915"/>
      <c r="AT81" s="915"/>
      <c r="AU81" s="915" t="s">
        <v>582</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t="s">
        <v>597</v>
      </c>
      <c r="C82" s="958"/>
      <c r="D82" s="958"/>
      <c r="E82" s="958"/>
      <c r="F82" s="958"/>
      <c r="G82" s="958"/>
      <c r="H82" s="958"/>
      <c r="I82" s="958"/>
      <c r="J82" s="958"/>
      <c r="K82" s="958"/>
      <c r="L82" s="958"/>
      <c r="M82" s="958"/>
      <c r="N82" s="958"/>
      <c r="O82" s="958"/>
      <c r="P82" s="959"/>
      <c r="Q82" s="960">
        <v>33</v>
      </c>
      <c r="R82" s="915"/>
      <c r="S82" s="915"/>
      <c r="T82" s="915"/>
      <c r="U82" s="915"/>
      <c r="V82" s="915">
        <v>25</v>
      </c>
      <c r="W82" s="915"/>
      <c r="X82" s="915"/>
      <c r="Y82" s="915"/>
      <c r="Z82" s="915"/>
      <c r="AA82" s="915">
        <v>7</v>
      </c>
      <c r="AB82" s="915"/>
      <c r="AC82" s="915"/>
      <c r="AD82" s="915"/>
      <c r="AE82" s="915"/>
      <c r="AF82" s="915">
        <v>7</v>
      </c>
      <c r="AG82" s="915"/>
      <c r="AH82" s="915"/>
      <c r="AI82" s="915"/>
      <c r="AJ82" s="915"/>
      <c r="AK82" s="915" t="s">
        <v>581</v>
      </c>
      <c r="AL82" s="915"/>
      <c r="AM82" s="915"/>
      <c r="AN82" s="915"/>
      <c r="AO82" s="915"/>
      <c r="AP82" s="915" t="s">
        <v>580</v>
      </c>
      <c r="AQ82" s="915"/>
      <c r="AR82" s="915"/>
      <c r="AS82" s="915"/>
      <c r="AT82" s="915"/>
      <c r="AU82" s="915" t="s">
        <v>581</v>
      </c>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t="s">
        <v>598</v>
      </c>
      <c r="C83" s="958"/>
      <c r="D83" s="958"/>
      <c r="E83" s="958"/>
      <c r="F83" s="958"/>
      <c r="G83" s="958"/>
      <c r="H83" s="958"/>
      <c r="I83" s="958"/>
      <c r="J83" s="958"/>
      <c r="K83" s="958"/>
      <c r="L83" s="958"/>
      <c r="M83" s="958"/>
      <c r="N83" s="958"/>
      <c r="O83" s="958"/>
      <c r="P83" s="959"/>
      <c r="Q83" s="960">
        <v>193</v>
      </c>
      <c r="R83" s="915"/>
      <c r="S83" s="915"/>
      <c r="T83" s="915"/>
      <c r="U83" s="915"/>
      <c r="V83" s="915">
        <v>189</v>
      </c>
      <c r="W83" s="915"/>
      <c r="X83" s="915"/>
      <c r="Y83" s="915"/>
      <c r="Z83" s="915"/>
      <c r="AA83" s="915">
        <v>4</v>
      </c>
      <c r="AB83" s="915"/>
      <c r="AC83" s="915"/>
      <c r="AD83" s="915"/>
      <c r="AE83" s="915"/>
      <c r="AF83" s="915">
        <v>4</v>
      </c>
      <c r="AG83" s="915"/>
      <c r="AH83" s="915"/>
      <c r="AI83" s="915"/>
      <c r="AJ83" s="915"/>
      <c r="AK83" s="915" t="s">
        <v>581</v>
      </c>
      <c r="AL83" s="915"/>
      <c r="AM83" s="915"/>
      <c r="AN83" s="915"/>
      <c r="AO83" s="915"/>
      <c r="AP83" s="915" t="s">
        <v>581</v>
      </c>
      <c r="AQ83" s="915"/>
      <c r="AR83" s="915"/>
      <c r="AS83" s="915"/>
      <c r="AT83" s="915"/>
      <c r="AU83" s="915" t="s">
        <v>581</v>
      </c>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t="s">
        <v>599</v>
      </c>
      <c r="C84" s="958"/>
      <c r="D84" s="958"/>
      <c r="E84" s="958"/>
      <c r="F84" s="958"/>
      <c r="G84" s="958"/>
      <c r="H84" s="958"/>
      <c r="I84" s="958"/>
      <c r="J84" s="958"/>
      <c r="K84" s="958"/>
      <c r="L84" s="958"/>
      <c r="M84" s="958"/>
      <c r="N84" s="958"/>
      <c r="O84" s="958"/>
      <c r="P84" s="959"/>
      <c r="Q84" s="960">
        <v>232346</v>
      </c>
      <c r="R84" s="915"/>
      <c r="S84" s="915"/>
      <c r="T84" s="915"/>
      <c r="U84" s="915"/>
      <c r="V84" s="915">
        <v>222330</v>
      </c>
      <c r="W84" s="915"/>
      <c r="X84" s="915"/>
      <c r="Y84" s="915"/>
      <c r="Z84" s="915"/>
      <c r="AA84" s="915">
        <v>9016</v>
      </c>
      <c r="AB84" s="915"/>
      <c r="AC84" s="915"/>
      <c r="AD84" s="915"/>
      <c r="AE84" s="915"/>
      <c r="AF84" s="915">
        <v>9016</v>
      </c>
      <c r="AG84" s="915"/>
      <c r="AH84" s="915"/>
      <c r="AI84" s="915"/>
      <c r="AJ84" s="915"/>
      <c r="AK84" s="915">
        <v>1138</v>
      </c>
      <c r="AL84" s="915"/>
      <c r="AM84" s="915"/>
      <c r="AN84" s="915"/>
      <c r="AO84" s="915"/>
      <c r="AP84" s="915" t="s">
        <v>604</v>
      </c>
      <c r="AQ84" s="915"/>
      <c r="AR84" s="915"/>
      <c r="AS84" s="915"/>
      <c r="AT84" s="915"/>
      <c r="AU84" s="915" t="s">
        <v>581</v>
      </c>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66"/>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7"/>
      <c r="C87" s="968"/>
      <c r="D87" s="968"/>
      <c r="E87" s="968"/>
      <c r="F87" s="968"/>
      <c r="G87" s="968"/>
      <c r="H87" s="968"/>
      <c r="I87" s="968"/>
      <c r="J87" s="968"/>
      <c r="K87" s="968"/>
      <c r="L87" s="968"/>
      <c r="M87" s="968"/>
      <c r="N87" s="968"/>
      <c r="O87" s="968"/>
      <c r="P87" s="969"/>
      <c r="Q87" s="970"/>
      <c r="R87" s="971"/>
      <c r="S87" s="971"/>
      <c r="T87" s="971"/>
      <c r="U87" s="971"/>
      <c r="V87" s="971"/>
      <c r="W87" s="971"/>
      <c r="X87" s="971"/>
      <c r="Y87" s="971"/>
      <c r="Z87" s="971"/>
      <c r="AA87" s="971"/>
      <c r="AB87" s="971"/>
      <c r="AC87" s="971"/>
      <c r="AD87" s="971"/>
      <c r="AE87" s="971"/>
      <c r="AF87" s="971"/>
      <c r="AG87" s="971"/>
      <c r="AH87" s="971"/>
      <c r="AI87" s="971"/>
      <c r="AJ87" s="971"/>
      <c r="AK87" s="971"/>
      <c r="AL87" s="971"/>
      <c r="AM87" s="971"/>
      <c r="AN87" s="971"/>
      <c r="AO87" s="971"/>
      <c r="AP87" s="971"/>
      <c r="AQ87" s="971"/>
      <c r="AR87" s="971"/>
      <c r="AS87" s="971"/>
      <c r="AT87" s="971"/>
      <c r="AU87" s="971"/>
      <c r="AV87" s="971"/>
      <c r="AW87" s="971"/>
      <c r="AX87" s="971"/>
      <c r="AY87" s="971"/>
      <c r="AZ87" s="972"/>
      <c r="BA87" s="972"/>
      <c r="BB87" s="972"/>
      <c r="BC87" s="972"/>
      <c r="BD87" s="973"/>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390</v>
      </c>
      <c r="B88" s="874" t="s">
        <v>422</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10638</v>
      </c>
      <c r="AG88" s="926"/>
      <c r="AH88" s="926"/>
      <c r="AI88" s="926"/>
      <c r="AJ88" s="926"/>
      <c r="AK88" s="923"/>
      <c r="AL88" s="923"/>
      <c r="AM88" s="923"/>
      <c r="AN88" s="923"/>
      <c r="AO88" s="923"/>
      <c r="AP88" s="926">
        <v>2560</v>
      </c>
      <c r="AQ88" s="926"/>
      <c r="AR88" s="926"/>
      <c r="AS88" s="926"/>
      <c r="AT88" s="926"/>
      <c r="AU88" s="926">
        <v>505</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423</v>
      </c>
      <c r="BS102" s="875"/>
      <c r="BT102" s="875"/>
      <c r="BU102" s="875"/>
      <c r="BV102" s="875"/>
      <c r="BW102" s="875"/>
      <c r="BX102" s="875"/>
      <c r="BY102" s="875"/>
      <c r="BZ102" s="875"/>
      <c r="CA102" s="875"/>
      <c r="CB102" s="875"/>
      <c r="CC102" s="875"/>
      <c r="CD102" s="875"/>
      <c r="CE102" s="875"/>
      <c r="CF102" s="875"/>
      <c r="CG102" s="876"/>
      <c r="CH102" s="974"/>
      <c r="CI102" s="975"/>
      <c r="CJ102" s="975"/>
      <c r="CK102" s="975"/>
      <c r="CL102" s="976"/>
      <c r="CM102" s="974"/>
      <c r="CN102" s="975"/>
      <c r="CO102" s="975"/>
      <c r="CP102" s="975"/>
      <c r="CQ102" s="976"/>
      <c r="CR102" s="977"/>
      <c r="CS102" s="934"/>
      <c r="CT102" s="934"/>
      <c r="CU102" s="934"/>
      <c r="CV102" s="978"/>
      <c r="CW102" s="977"/>
      <c r="CX102" s="934"/>
      <c r="CY102" s="934"/>
      <c r="CZ102" s="934"/>
      <c r="DA102" s="978"/>
      <c r="DB102" s="977"/>
      <c r="DC102" s="934"/>
      <c r="DD102" s="934"/>
      <c r="DE102" s="934"/>
      <c r="DF102" s="978"/>
      <c r="DG102" s="977"/>
      <c r="DH102" s="934"/>
      <c r="DI102" s="934"/>
      <c r="DJ102" s="934"/>
      <c r="DK102" s="978"/>
      <c r="DL102" s="977"/>
      <c r="DM102" s="934"/>
      <c r="DN102" s="934"/>
      <c r="DO102" s="934"/>
      <c r="DP102" s="978"/>
      <c r="DQ102" s="977"/>
      <c r="DR102" s="934"/>
      <c r="DS102" s="934"/>
      <c r="DT102" s="934"/>
      <c r="DU102" s="978"/>
      <c r="DV102" s="1001"/>
      <c r="DW102" s="1002"/>
      <c r="DX102" s="1002"/>
      <c r="DY102" s="1002"/>
      <c r="DZ102" s="1003"/>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4" t="s">
        <v>424</v>
      </c>
      <c r="BR103" s="1004"/>
      <c r="BS103" s="1004"/>
      <c r="BT103" s="1004"/>
      <c r="BU103" s="1004"/>
      <c r="BV103" s="1004"/>
      <c r="BW103" s="1004"/>
      <c r="BX103" s="1004"/>
      <c r="BY103" s="1004"/>
      <c r="BZ103" s="1004"/>
      <c r="CA103" s="1004"/>
      <c r="CB103" s="1004"/>
      <c r="CC103" s="1004"/>
      <c r="CD103" s="1004"/>
      <c r="CE103" s="1004"/>
      <c r="CF103" s="1004"/>
      <c r="CG103" s="1004"/>
      <c r="CH103" s="1004"/>
      <c r="CI103" s="1004"/>
      <c r="CJ103" s="1004"/>
      <c r="CK103" s="1004"/>
      <c r="CL103" s="1004"/>
      <c r="CM103" s="1004"/>
      <c r="CN103" s="1004"/>
      <c r="CO103" s="1004"/>
      <c r="CP103" s="1004"/>
      <c r="CQ103" s="1004"/>
      <c r="CR103" s="1004"/>
      <c r="CS103" s="1004"/>
      <c r="CT103" s="1004"/>
      <c r="CU103" s="1004"/>
      <c r="CV103" s="1004"/>
      <c r="CW103" s="1004"/>
      <c r="CX103" s="1004"/>
      <c r="CY103" s="1004"/>
      <c r="CZ103" s="1004"/>
      <c r="DA103" s="1004"/>
      <c r="DB103" s="1004"/>
      <c r="DC103" s="1004"/>
      <c r="DD103" s="1004"/>
      <c r="DE103" s="1004"/>
      <c r="DF103" s="1004"/>
      <c r="DG103" s="1004"/>
      <c r="DH103" s="1004"/>
      <c r="DI103" s="1004"/>
      <c r="DJ103" s="1004"/>
      <c r="DK103" s="1004"/>
      <c r="DL103" s="1004"/>
      <c r="DM103" s="1004"/>
      <c r="DN103" s="1004"/>
      <c r="DO103" s="1004"/>
      <c r="DP103" s="1004"/>
      <c r="DQ103" s="1004"/>
      <c r="DR103" s="1004"/>
      <c r="DS103" s="1004"/>
      <c r="DT103" s="1004"/>
      <c r="DU103" s="1004"/>
      <c r="DV103" s="1004"/>
      <c r="DW103" s="1004"/>
      <c r="DX103" s="1004"/>
      <c r="DY103" s="1004"/>
      <c r="DZ103" s="1004"/>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5" t="s">
        <v>425</v>
      </c>
      <c r="BR104" s="1005"/>
      <c r="BS104" s="1005"/>
      <c r="BT104" s="1005"/>
      <c r="BU104" s="1005"/>
      <c r="BV104" s="1005"/>
      <c r="BW104" s="1005"/>
      <c r="BX104" s="1005"/>
      <c r="BY104" s="1005"/>
      <c r="BZ104" s="1005"/>
      <c r="CA104" s="1005"/>
      <c r="CB104" s="1005"/>
      <c r="CC104" s="1005"/>
      <c r="CD104" s="1005"/>
      <c r="CE104" s="1005"/>
      <c r="CF104" s="1005"/>
      <c r="CG104" s="1005"/>
      <c r="CH104" s="1005"/>
      <c r="CI104" s="1005"/>
      <c r="CJ104" s="1005"/>
      <c r="CK104" s="1005"/>
      <c r="CL104" s="1005"/>
      <c r="CM104" s="1005"/>
      <c r="CN104" s="1005"/>
      <c r="CO104" s="1005"/>
      <c r="CP104" s="1005"/>
      <c r="CQ104" s="1005"/>
      <c r="CR104" s="1005"/>
      <c r="CS104" s="1005"/>
      <c r="CT104" s="1005"/>
      <c r="CU104" s="1005"/>
      <c r="CV104" s="1005"/>
      <c r="CW104" s="1005"/>
      <c r="CX104" s="1005"/>
      <c r="CY104" s="1005"/>
      <c r="CZ104" s="1005"/>
      <c r="DA104" s="1005"/>
      <c r="DB104" s="1005"/>
      <c r="DC104" s="1005"/>
      <c r="DD104" s="1005"/>
      <c r="DE104" s="1005"/>
      <c r="DF104" s="1005"/>
      <c r="DG104" s="1005"/>
      <c r="DH104" s="1005"/>
      <c r="DI104" s="1005"/>
      <c r="DJ104" s="1005"/>
      <c r="DK104" s="1005"/>
      <c r="DL104" s="1005"/>
      <c r="DM104" s="1005"/>
      <c r="DN104" s="1005"/>
      <c r="DO104" s="1005"/>
      <c r="DP104" s="1005"/>
      <c r="DQ104" s="1005"/>
      <c r="DR104" s="1005"/>
      <c r="DS104" s="1005"/>
      <c r="DT104" s="1005"/>
      <c r="DU104" s="1005"/>
      <c r="DV104" s="1005"/>
      <c r="DW104" s="1005"/>
      <c r="DX104" s="1005"/>
      <c r="DY104" s="1005"/>
      <c r="DZ104" s="1005"/>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426</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427</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6" t="s">
        <v>428</v>
      </c>
      <c r="B108" s="1007"/>
      <c r="C108" s="1007"/>
      <c r="D108" s="1007"/>
      <c r="E108" s="1007"/>
      <c r="F108" s="1007"/>
      <c r="G108" s="1007"/>
      <c r="H108" s="1007"/>
      <c r="I108" s="1007"/>
      <c r="J108" s="1007"/>
      <c r="K108" s="1007"/>
      <c r="L108" s="1007"/>
      <c r="M108" s="1007"/>
      <c r="N108" s="1007"/>
      <c r="O108" s="1007"/>
      <c r="P108" s="1007"/>
      <c r="Q108" s="1007"/>
      <c r="R108" s="1007"/>
      <c r="S108" s="1007"/>
      <c r="T108" s="1007"/>
      <c r="U108" s="1007"/>
      <c r="V108" s="1007"/>
      <c r="W108" s="1007"/>
      <c r="X108" s="1007"/>
      <c r="Y108" s="1007"/>
      <c r="Z108" s="1007"/>
      <c r="AA108" s="1007"/>
      <c r="AB108" s="1007"/>
      <c r="AC108" s="1007"/>
      <c r="AD108" s="1007"/>
      <c r="AE108" s="1007"/>
      <c r="AF108" s="1007"/>
      <c r="AG108" s="1007"/>
      <c r="AH108" s="1007"/>
      <c r="AI108" s="1007"/>
      <c r="AJ108" s="1007"/>
      <c r="AK108" s="1007"/>
      <c r="AL108" s="1007"/>
      <c r="AM108" s="1007"/>
      <c r="AN108" s="1007"/>
      <c r="AO108" s="1007"/>
      <c r="AP108" s="1007"/>
      <c r="AQ108" s="1007"/>
      <c r="AR108" s="1007"/>
      <c r="AS108" s="1007"/>
      <c r="AT108" s="1008"/>
      <c r="AU108" s="1006" t="s">
        <v>429</v>
      </c>
      <c r="AV108" s="1007"/>
      <c r="AW108" s="1007"/>
      <c r="AX108" s="1007"/>
      <c r="AY108" s="1007"/>
      <c r="AZ108" s="1007"/>
      <c r="BA108" s="1007"/>
      <c r="BB108" s="1007"/>
      <c r="BC108" s="1007"/>
      <c r="BD108" s="1007"/>
      <c r="BE108" s="1007"/>
      <c r="BF108" s="1007"/>
      <c r="BG108" s="1007"/>
      <c r="BH108" s="1007"/>
      <c r="BI108" s="1007"/>
      <c r="BJ108" s="1007"/>
      <c r="BK108" s="1007"/>
      <c r="BL108" s="1007"/>
      <c r="BM108" s="1007"/>
      <c r="BN108" s="1007"/>
      <c r="BO108" s="1007"/>
      <c r="BP108" s="1007"/>
      <c r="BQ108" s="1007"/>
      <c r="BR108" s="1007"/>
      <c r="BS108" s="1007"/>
      <c r="BT108" s="1007"/>
      <c r="BU108" s="1007"/>
      <c r="BV108" s="1007"/>
      <c r="BW108" s="1007"/>
      <c r="BX108" s="1007"/>
      <c r="BY108" s="1007"/>
      <c r="BZ108" s="1007"/>
      <c r="CA108" s="1007"/>
      <c r="CB108" s="1007"/>
      <c r="CC108" s="1007"/>
      <c r="CD108" s="1007"/>
      <c r="CE108" s="1007"/>
      <c r="CF108" s="1007"/>
      <c r="CG108" s="1007"/>
      <c r="CH108" s="1007"/>
      <c r="CI108" s="1007"/>
      <c r="CJ108" s="1007"/>
      <c r="CK108" s="1007"/>
      <c r="CL108" s="1007"/>
      <c r="CM108" s="1007"/>
      <c r="CN108" s="1007"/>
      <c r="CO108" s="1007"/>
      <c r="CP108" s="1007"/>
      <c r="CQ108" s="1007"/>
      <c r="CR108" s="1007"/>
      <c r="CS108" s="1007"/>
      <c r="CT108" s="1007"/>
      <c r="CU108" s="1007"/>
      <c r="CV108" s="1007"/>
      <c r="CW108" s="1007"/>
      <c r="CX108" s="1007"/>
      <c r="CY108" s="1007"/>
      <c r="CZ108" s="1007"/>
      <c r="DA108" s="1007"/>
      <c r="DB108" s="1007"/>
      <c r="DC108" s="1007"/>
      <c r="DD108" s="1007"/>
      <c r="DE108" s="1007"/>
      <c r="DF108" s="1007"/>
      <c r="DG108" s="1007"/>
      <c r="DH108" s="1007"/>
      <c r="DI108" s="1007"/>
      <c r="DJ108" s="1007"/>
      <c r="DK108" s="1007"/>
      <c r="DL108" s="1007"/>
      <c r="DM108" s="1007"/>
      <c r="DN108" s="1007"/>
      <c r="DO108" s="1007"/>
      <c r="DP108" s="1007"/>
      <c r="DQ108" s="1007"/>
      <c r="DR108" s="1007"/>
      <c r="DS108" s="1007"/>
      <c r="DT108" s="1007"/>
      <c r="DU108" s="1007"/>
      <c r="DV108" s="1007"/>
      <c r="DW108" s="1007"/>
      <c r="DX108" s="1007"/>
      <c r="DY108" s="1007"/>
      <c r="DZ108" s="1008"/>
    </row>
    <row r="109" spans="1:131" s="247" customFormat="1" ht="26.25" customHeight="1" x14ac:dyDescent="0.15">
      <c r="A109" s="999" t="s">
        <v>430</v>
      </c>
      <c r="B109" s="980"/>
      <c r="C109" s="980"/>
      <c r="D109" s="980"/>
      <c r="E109" s="980"/>
      <c r="F109" s="980"/>
      <c r="G109" s="980"/>
      <c r="H109" s="980"/>
      <c r="I109" s="980"/>
      <c r="J109" s="980"/>
      <c r="K109" s="980"/>
      <c r="L109" s="980"/>
      <c r="M109" s="980"/>
      <c r="N109" s="980"/>
      <c r="O109" s="980"/>
      <c r="P109" s="980"/>
      <c r="Q109" s="980"/>
      <c r="R109" s="980"/>
      <c r="S109" s="980"/>
      <c r="T109" s="980"/>
      <c r="U109" s="980"/>
      <c r="V109" s="980"/>
      <c r="W109" s="980"/>
      <c r="X109" s="980"/>
      <c r="Y109" s="980"/>
      <c r="Z109" s="981"/>
      <c r="AA109" s="979" t="s">
        <v>431</v>
      </c>
      <c r="AB109" s="980"/>
      <c r="AC109" s="980"/>
      <c r="AD109" s="980"/>
      <c r="AE109" s="981"/>
      <c r="AF109" s="979" t="s">
        <v>307</v>
      </c>
      <c r="AG109" s="980"/>
      <c r="AH109" s="980"/>
      <c r="AI109" s="980"/>
      <c r="AJ109" s="981"/>
      <c r="AK109" s="979" t="s">
        <v>306</v>
      </c>
      <c r="AL109" s="980"/>
      <c r="AM109" s="980"/>
      <c r="AN109" s="980"/>
      <c r="AO109" s="981"/>
      <c r="AP109" s="979" t="s">
        <v>432</v>
      </c>
      <c r="AQ109" s="980"/>
      <c r="AR109" s="980"/>
      <c r="AS109" s="980"/>
      <c r="AT109" s="982"/>
      <c r="AU109" s="999" t="s">
        <v>430</v>
      </c>
      <c r="AV109" s="980"/>
      <c r="AW109" s="980"/>
      <c r="AX109" s="980"/>
      <c r="AY109" s="980"/>
      <c r="AZ109" s="980"/>
      <c r="BA109" s="980"/>
      <c r="BB109" s="980"/>
      <c r="BC109" s="980"/>
      <c r="BD109" s="980"/>
      <c r="BE109" s="980"/>
      <c r="BF109" s="980"/>
      <c r="BG109" s="980"/>
      <c r="BH109" s="980"/>
      <c r="BI109" s="980"/>
      <c r="BJ109" s="980"/>
      <c r="BK109" s="980"/>
      <c r="BL109" s="980"/>
      <c r="BM109" s="980"/>
      <c r="BN109" s="980"/>
      <c r="BO109" s="980"/>
      <c r="BP109" s="981"/>
      <c r="BQ109" s="979" t="s">
        <v>431</v>
      </c>
      <c r="BR109" s="980"/>
      <c r="BS109" s="980"/>
      <c r="BT109" s="980"/>
      <c r="BU109" s="981"/>
      <c r="BV109" s="979" t="s">
        <v>307</v>
      </c>
      <c r="BW109" s="980"/>
      <c r="BX109" s="980"/>
      <c r="BY109" s="980"/>
      <c r="BZ109" s="981"/>
      <c r="CA109" s="979" t="s">
        <v>306</v>
      </c>
      <c r="CB109" s="980"/>
      <c r="CC109" s="980"/>
      <c r="CD109" s="980"/>
      <c r="CE109" s="981"/>
      <c r="CF109" s="1000" t="s">
        <v>432</v>
      </c>
      <c r="CG109" s="1000"/>
      <c r="CH109" s="1000"/>
      <c r="CI109" s="1000"/>
      <c r="CJ109" s="1000"/>
      <c r="CK109" s="979" t="s">
        <v>433</v>
      </c>
      <c r="CL109" s="980"/>
      <c r="CM109" s="980"/>
      <c r="CN109" s="980"/>
      <c r="CO109" s="980"/>
      <c r="CP109" s="980"/>
      <c r="CQ109" s="980"/>
      <c r="CR109" s="980"/>
      <c r="CS109" s="980"/>
      <c r="CT109" s="980"/>
      <c r="CU109" s="980"/>
      <c r="CV109" s="980"/>
      <c r="CW109" s="980"/>
      <c r="CX109" s="980"/>
      <c r="CY109" s="980"/>
      <c r="CZ109" s="980"/>
      <c r="DA109" s="980"/>
      <c r="DB109" s="980"/>
      <c r="DC109" s="980"/>
      <c r="DD109" s="980"/>
      <c r="DE109" s="980"/>
      <c r="DF109" s="981"/>
      <c r="DG109" s="979" t="s">
        <v>431</v>
      </c>
      <c r="DH109" s="980"/>
      <c r="DI109" s="980"/>
      <c r="DJ109" s="980"/>
      <c r="DK109" s="981"/>
      <c r="DL109" s="979" t="s">
        <v>307</v>
      </c>
      <c r="DM109" s="980"/>
      <c r="DN109" s="980"/>
      <c r="DO109" s="980"/>
      <c r="DP109" s="981"/>
      <c r="DQ109" s="979" t="s">
        <v>306</v>
      </c>
      <c r="DR109" s="980"/>
      <c r="DS109" s="980"/>
      <c r="DT109" s="980"/>
      <c r="DU109" s="981"/>
      <c r="DV109" s="979" t="s">
        <v>432</v>
      </c>
      <c r="DW109" s="980"/>
      <c r="DX109" s="980"/>
      <c r="DY109" s="980"/>
      <c r="DZ109" s="982"/>
    </row>
    <row r="110" spans="1:131" s="247" customFormat="1" ht="26.25" customHeight="1" x14ac:dyDescent="0.15">
      <c r="A110" s="983" t="s">
        <v>434</v>
      </c>
      <c r="B110" s="984"/>
      <c r="C110" s="984"/>
      <c r="D110" s="984"/>
      <c r="E110" s="984"/>
      <c r="F110" s="984"/>
      <c r="G110" s="984"/>
      <c r="H110" s="984"/>
      <c r="I110" s="984"/>
      <c r="J110" s="984"/>
      <c r="K110" s="984"/>
      <c r="L110" s="984"/>
      <c r="M110" s="984"/>
      <c r="N110" s="984"/>
      <c r="O110" s="984"/>
      <c r="P110" s="984"/>
      <c r="Q110" s="984"/>
      <c r="R110" s="984"/>
      <c r="S110" s="984"/>
      <c r="T110" s="984"/>
      <c r="U110" s="984"/>
      <c r="V110" s="984"/>
      <c r="W110" s="984"/>
      <c r="X110" s="984"/>
      <c r="Y110" s="984"/>
      <c r="Z110" s="985"/>
      <c r="AA110" s="986">
        <v>4588521</v>
      </c>
      <c r="AB110" s="987"/>
      <c r="AC110" s="987"/>
      <c r="AD110" s="987"/>
      <c r="AE110" s="988"/>
      <c r="AF110" s="989">
        <v>4699445</v>
      </c>
      <c r="AG110" s="987"/>
      <c r="AH110" s="987"/>
      <c r="AI110" s="987"/>
      <c r="AJ110" s="988"/>
      <c r="AK110" s="989">
        <v>4738780</v>
      </c>
      <c r="AL110" s="987"/>
      <c r="AM110" s="987"/>
      <c r="AN110" s="987"/>
      <c r="AO110" s="988"/>
      <c r="AP110" s="990">
        <v>37.700000000000003</v>
      </c>
      <c r="AQ110" s="991"/>
      <c r="AR110" s="991"/>
      <c r="AS110" s="991"/>
      <c r="AT110" s="992"/>
      <c r="AU110" s="993" t="s">
        <v>73</v>
      </c>
      <c r="AV110" s="994"/>
      <c r="AW110" s="994"/>
      <c r="AX110" s="994"/>
      <c r="AY110" s="994"/>
      <c r="AZ110" s="1035" t="s">
        <v>435</v>
      </c>
      <c r="BA110" s="984"/>
      <c r="BB110" s="984"/>
      <c r="BC110" s="984"/>
      <c r="BD110" s="984"/>
      <c r="BE110" s="984"/>
      <c r="BF110" s="984"/>
      <c r="BG110" s="984"/>
      <c r="BH110" s="984"/>
      <c r="BI110" s="984"/>
      <c r="BJ110" s="984"/>
      <c r="BK110" s="984"/>
      <c r="BL110" s="984"/>
      <c r="BM110" s="984"/>
      <c r="BN110" s="984"/>
      <c r="BO110" s="984"/>
      <c r="BP110" s="985"/>
      <c r="BQ110" s="1021">
        <v>32229894</v>
      </c>
      <c r="BR110" s="1022"/>
      <c r="BS110" s="1022"/>
      <c r="BT110" s="1022"/>
      <c r="BU110" s="1022"/>
      <c r="BV110" s="1022">
        <v>30017091</v>
      </c>
      <c r="BW110" s="1022"/>
      <c r="BX110" s="1022"/>
      <c r="BY110" s="1022"/>
      <c r="BZ110" s="1022"/>
      <c r="CA110" s="1022">
        <v>27727310</v>
      </c>
      <c r="CB110" s="1022"/>
      <c r="CC110" s="1022"/>
      <c r="CD110" s="1022"/>
      <c r="CE110" s="1022"/>
      <c r="CF110" s="1036">
        <v>220.7</v>
      </c>
      <c r="CG110" s="1037"/>
      <c r="CH110" s="1037"/>
      <c r="CI110" s="1037"/>
      <c r="CJ110" s="1037"/>
      <c r="CK110" s="1038" t="s">
        <v>436</v>
      </c>
      <c r="CL110" s="1039"/>
      <c r="CM110" s="1018" t="s">
        <v>437</v>
      </c>
      <c r="CN110" s="1019"/>
      <c r="CO110" s="1019"/>
      <c r="CP110" s="1019"/>
      <c r="CQ110" s="1019"/>
      <c r="CR110" s="1019"/>
      <c r="CS110" s="1019"/>
      <c r="CT110" s="1019"/>
      <c r="CU110" s="1019"/>
      <c r="CV110" s="1019"/>
      <c r="CW110" s="1019"/>
      <c r="CX110" s="1019"/>
      <c r="CY110" s="1019"/>
      <c r="CZ110" s="1019"/>
      <c r="DA110" s="1019"/>
      <c r="DB110" s="1019"/>
      <c r="DC110" s="1019"/>
      <c r="DD110" s="1019"/>
      <c r="DE110" s="1019"/>
      <c r="DF110" s="1020"/>
      <c r="DG110" s="1021" t="s">
        <v>138</v>
      </c>
      <c r="DH110" s="1022"/>
      <c r="DI110" s="1022"/>
      <c r="DJ110" s="1022"/>
      <c r="DK110" s="1022"/>
      <c r="DL110" s="1022" t="s">
        <v>138</v>
      </c>
      <c r="DM110" s="1022"/>
      <c r="DN110" s="1022"/>
      <c r="DO110" s="1022"/>
      <c r="DP110" s="1022"/>
      <c r="DQ110" s="1022" t="s">
        <v>438</v>
      </c>
      <c r="DR110" s="1022"/>
      <c r="DS110" s="1022"/>
      <c r="DT110" s="1022"/>
      <c r="DU110" s="1022"/>
      <c r="DV110" s="1023" t="s">
        <v>138</v>
      </c>
      <c r="DW110" s="1023"/>
      <c r="DX110" s="1023"/>
      <c r="DY110" s="1023"/>
      <c r="DZ110" s="1024"/>
    </row>
    <row r="111" spans="1:131" s="247" customFormat="1" ht="26.25" customHeight="1" x14ac:dyDescent="0.15">
      <c r="A111" s="1025" t="s">
        <v>439</v>
      </c>
      <c r="B111" s="1026"/>
      <c r="C111" s="1026"/>
      <c r="D111" s="1026"/>
      <c r="E111" s="1026"/>
      <c r="F111" s="1026"/>
      <c r="G111" s="1026"/>
      <c r="H111" s="1026"/>
      <c r="I111" s="1026"/>
      <c r="J111" s="1026"/>
      <c r="K111" s="1026"/>
      <c r="L111" s="1026"/>
      <c r="M111" s="1026"/>
      <c r="N111" s="1026"/>
      <c r="O111" s="1026"/>
      <c r="P111" s="1026"/>
      <c r="Q111" s="1026"/>
      <c r="R111" s="1026"/>
      <c r="S111" s="1026"/>
      <c r="T111" s="1026"/>
      <c r="U111" s="1026"/>
      <c r="V111" s="1026"/>
      <c r="W111" s="1026"/>
      <c r="X111" s="1026"/>
      <c r="Y111" s="1026"/>
      <c r="Z111" s="1027"/>
      <c r="AA111" s="1028" t="s">
        <v>138</v>
      </c>
      <c r="AB111" s="1029"/>
      <c r="AC111" s="1029"/>
      <c r="AD111" s="1029"/>
      <c r="AE111" s="1030"/>
      <c r="AF111" s="1031" t="s">
        <v>138</v>
      </c>
      <c r="AG111" s="1029"/>
      <c r="AH111" s="1029"/>
      <c r="AI111" s="1029"/>
      <c r="AJ111" s="1030"/>
      <c r="AK111" s="1031" t="s">
        <v>438</v>
      </c>
      <c r="AL111" s="1029"/>
      <c r="AM111" s="1029"/>
      <c r="AN111" s="1029"/>
      <c r="AO111" s="1030"/>
      <c r="AP111" s="1032" t="s">
        <v>138</v>
      </c>
      <c r="AQ111" s="1033"/>
      <c r="AR111" s="1033"/>
      <c r="AS111" s="1033"/>
      <c r="AT111" s="1034"/>
      <c r="AU111" s="995"/>
      <c r="AV111" s="996"/>
      <c r="AW111" s="996"/>
      <c r="AX111" s="996"/>
      <c r="AY111" s="996"/>
      <c r="AZ111" s="1044" t="s">
        <v>440</v>
      </c>
      <c r="BA111" s="1045"/>
      <c r="BB111" s="1045"/>
      <c r="BC111" s="1045"/>
      <c r="BD111" s="1045"/>
      <c r="BE111" s="1045"/>
      <c r="BF111" s="1045"/>
      <c r="BG111" s="1045"/>
      <c r="BH111" s="1045"/>
      <c r="BI111" s="1045"/>
      <c r="BJ111" s="1045"/>
      <c r="BK111" s="1045"/>
      <c r="BL111" s="1045"/>
      <c r="BM111" s="1045"/>
      <c r="BN111" s="1045"/>
      <c r="BO111" s="1045"/>
      <c r="BP111" s="1046"/>
      <c r="BQ111" s="1014" t="s">
        <v>138</v>
      </c>
      <c r="BR111" s="1015"/>
      <c r="BS111" s="1015"/>
      <c r="BT111" s="1015"/>
      <c r="BU111" s="1015"/>
      <c r="BV111" s="1015" t="s">
        <v>138</v>
      </c>
      <c r="BW111" s="1015"/>
      <c r="BX111" s="1015"/>
      <c r="BY111" s="1015"/>
      <c r="BZ111" s="1015"/>
      <c r="CA111" s="1015" t="s">
        <v>138</v>
      </c>
      <c r="CB111" s="1015"/>
      <c r="CC111" s="1015"/>
      <c r="CD111" s="1015"/>
      <c r="CE111" s="1015"/>
      <c r="CF111" s="1009" t="s">
        <v>138</v>
      </c>
      <c r="CG111" s="1010"/>
      <c r="CH111" s="1010"/>
      <c r="CI111" s="1010"/>
      <c r="CJ111" s="1010"/>
      <c r="CK111" s="1040"/>
      <c r="CL111" s="1041"/>
      <c r="CM111" s="1011" t="s">
        <v>441</v>
      </c>
      <c r="CN111" s="1012"/>
      <c r="CO111" s="1012"/>
      <c r="CP111" s="1012"/>
      <c r="CQ111" s="1012"/>
      <c r="CR111" s="1012"/>
      <c r="CS111" s="1012"/>
      <c r="CT111" s="1012"/>
      <c r="CU111" s="1012"/>
      <c r="CV111" s="1012"/>
      <c r="CW111" s="1012"/>
      <c r="CX111" s="1012"/>
      <c r="CY111" s="1012"/>
      <c r="CZ111" s="1012"/>
      <c r="DA111" s="1012"/>
      <c r="DB111" s="1012"/>
      <c r="DC111" s="1012"/>
      <c r="DD111" s="1012"/>
      <c r="DE111" s="1012"/>
      <c r="DF111" s="1013"/>
      <c r="DG111" s="1014" t="s">
        <v>438</v>
      </c>
      <c r="DH111" s="1015"/>
      <c r="DI111" s="1015"/>
      <c r="DJ111" s="1015"/>
      <c r="DK111" s="1015"/>
      <c r="DL111" s="1015" t="s">
        <v>138</v>
      </c>
      <c r="DM111" s="1015"/>
      <c r="DN111" s="1015"/>
      <c r="DO111" s="1015"/>
      <c r="DP111" s="1015"/>
      <c r="DQ111" s="1015" t="s">
        <v>138</v>
      </c>
      <c r="DR111" s="1015"/>
      <c r="DS111" s="1015"/>
      <c r="DT111" s="1015"/>
      <c r="DU111" s="1015"/>
      <c r="DV111" s="1016" t="s">
        <v>138</v>
      </c>
      <c r="DW111" s="1016"/>
      <c r="DX111" s="1016"/>
      <c r="DY111" s="1016"/>
      <c r="DZ111" s="1017"/>
    </row>
    <row r="112" spans="1:131" s="247" customFormat="1" ht="26.25" customHeight="1" x14ac:dyDescent="0.15">
      <c r="A112" s="1047" t="s">
        <v>442</v>
      </c>
      <c r="B112" s="1048"/>
      <c r="C112" s="1045" t="s">
        <v>443</v>
      </c>
      <c r="D112" s="1045"/>
      <c r="E112" s="1045"/>
      <c r="F112" s="1045"/>
      <c r="G112" s="1045"/>
      <c r="H112" s="1045"/>
      <c r="I112" s="1045"/>
      <c r="J112" s="1045"/>
      <c r="K112" s="1045"/>
      <c r="L112" s="1045"/>
      <c r="M112" s="1045"/>
      <c r="N112" s="1045"/>
      <c r="O112" s="1045"/>
      <c r="P112" s="1045"/>
      <c r="Q112" s="1045"/>
      <c r="R112" s="1045"/>
      <c r="S112" s="1045"/>
      <c r="T112" s="1045"/>
      <c r="U112" s="1045"/>
      <c r="V112" s="1045"/>
      <c r="W112" s="1045"/>
      <c r="X112" s="1045"/>
      <c r="Y112" s="1045"/>
      <c r="Z112" s="1046"/>
      <c r="AA112" s="1053" t="s">
        <v>138</v>
      </c>
      <c r="AB112" s="1054"/>
      <c r="AC112" s="1054"/>
      <c r="AD112" s="1054"/>
      <c r="AE112" s="1055"/>
      <c r="AF112" s="1056" t="s">
        <v>138</v>
      </c>
      <c r="AG112" s="1054"/>
      <c r="AH112" s="1054"/>
      <c r="AI112" s="1054"/>
      <c r="AJ112" s="1055"/>
      <c r="AK112" s="1056" t="s">
        <v>138</v>
      </c>
      <c r="AL112" s="1054"/>
      <c r="AM112" s="1054"/>
      <c r="AN112" s="1054"/>
      <c r="AO112" s="1055"/>
      <c r="AP112" s="1057" t="s">
        <v>138</v>
      </c>
      <c r="AQ112" s="1058"/>
      <c r="AR112" s="1058"/>
      <c r="AS112" s="1058"/>
      <c r="AT112" s="1059"/>
      <c r="AU112" s="995"/>
      <c r="AV112" s="996"/>
      <c r="AW112" s="996"/>
      <c r="AX112" s="996"/>
      <c r="AY112" s="996"/>
      <c r="AZ112" s="1044" t="s">
        <v>444</v>
      </c>
      <c r="BA112" s="1045"/>
      <c r="BB112" s="1045"/>
      <c r="BC112" s="1045"/>
      <c r="BD112" s="1045"/>
      <c r="BE112" s="1045"/>
      <c r="BF112" s="1045"/>
      <c r="BG112" s="1045"/>
      <c r="BH112" s="1045"/>
      <c r="BI112" s="1045"/>
      <c r="BJ112" s="1045"/>
      <c r="BK112" s="1045"/>
      <c r="BL112" s="1045"/>
      <c r="BM112" s="1045"/>
      <c r="BN112" s="1045"/>
      <c r="BO112" s="1045"/>
      <c r="BP112" s="1046"/>
      <c r="BQ112" s="1014">
        <v>3504103</v>
      </c>
      <c r="BR112" s="1015"/>
      <c r="BS112" s="1015"/>
      <c r="BT112" s="1015"/>
      <c r="BU112" s="1015"/>
      <c r="BV112" s="1015">
        <v>3219751</v>
      </c>
      <c r="BW112" s="1015"/>
      <c r="BX112" s="1015"/>
      <c r="BY112" s="1015"/>
      <c r="BZ112" s="1015"/>
      <c r="CA112" s="1015">
        <v>2991040</v>
      </c>
      <c r="CB112" s="1015"/>
      <c r="CC112" s="1015"/>
      <c r="CD112" s="1015"/>
      <c r="CE112" s="1015"/>
      <c r="CF112" s="1009">
        <v>23.8</v>
      </c>
      <c r="CG112" s="1010"/>
      <c r="CH112" s="1010"/>
      <c r="CI112" s="1010"/>
      <c r="CJ112" s="1010"/>
      <c r="CK112" s="1040"/>
      <c r="CL112" s="1041"/>
      <c r="CM112" s="1011" t="s">
        <v>445</v>
      </c>
      <c r="CN112" s="1012"/>
      <c r="CO112" s="1012"/>
      <c r="CP112" s="1012"/>
      <c r="CQ112" s="1012"/>
      <c r="CR112" s="1012"/>
      <c r="CS112" s="1012"/>
      <c r="CT112" s="1012"/>
      <c r="CU112" s="1012"/>
      <c r="CV112" s="1012"/>
      <c r="CW112" s="1012"/>
      <c r="CX112" s="1012"/>
      <c r="CY112" s="1012"/>
      <c r="CZ112" s="1012"/>
      <c r="DA112" s="1012"/>
      <c r="DB112" s="1012"/>
      <c r="DC112" s="1012"/>
      <c r="DD112" s="1012"/>
      <c r="DE112" s="1012"/>
      <c r="DF112" s="1013"/>
      <c r="DG112" s="1014" t="s">
        <v>438</v>
      </c>
      <c r="DH112" s="1015"/>
      <c r="DI112" s="1015"/>
      <c r="DJ112" s="1015"/>
      <c r="DK112" s="1015"/>
      <c r="DL112" s="1015" t="s">
        <v>138</v>
      </c>
      <c r="DM112" s="1015"/>
      <c r="DN112" s="1015"/>
      <c r="DO112" s="1015"/>
      <c r="DP112" s="1015"/>
      <c r="DQ112" s="1015" t="s">
        <v>138</v>
      </c>
      <c r="DR112" s="1015"/>
      <c r="DS112" s="1015"/>
      <c r="DT112" s="1015"/>
      <c r="DU112" s="1015"/>
      <c r="DV112" s="1016" t="s">
        <v>138</v>
      </c>
      <c r="DW112" s="1016"/>
      <c r="DX112" s="1016"/>
      <c r="DY112" s="1016"/>
      <c r="DZ112" s="1017"/>
    </row>
    <row r="113" spans="1:130" s="247" customFormat="1" ht="26.25" customHeight="1" x14ac:dyDescent="0.15">
      <c r="A113" s="1049"/>
      <c r="B113" s="1050"/>
      <c r="C113" s="1045" t="s">
        <v>446</v>
      </c>
      <c r="D113" s="1045"/>
      <c r="E113" s="1045"/>
      <c r="F113" s="1045"/>
      <c r="G113" s="1045"/>
      <c r="H113" s="1045"/>
      <c r="I113" s="1045"/>
      <c r="J113" s="1045"/>
      <c r="K113" s="1045"/>
      <c r="L113" s="1045"/>
      <c r="M113" s="1045"/>
      <c r="N113" s="1045"/>
      <c r="O113" s="1045"/>
      <c r="P113" s="1045"/>
      <c r="Q113" s="1045"/>
      <c r="R113" s="1045"/>
      <c r="S113" s="1045"/>
      <c r="T113" s="1045"/>
      <c r="U113" s="1045"/>
      <c r="V113" s="1045"/>
      <c r="W113" s="1045"/>
      <c r="X113" s="1045"/>
      <c r="Y113" s="1045"/>
      <c r="Z113" s="1046"/>
      <c r="AA113" s="1028">
        <v>411169</v>
      </c>
      <c r="AB113" s="1029"/>
      <c r="AC113" s="1029"/>
      <c r="AD113" s="1029"/>
      <c r="AE113" s="1030"/>
      <c r="AF113" s="1031">
        <v>397438</v>
      </c>
      <c r="AG113" s="1029"/>
      <c r="AH113" s="1029"/>
      <c r="AI113" s="1029"/>
      <c r="AJ113" s="1030"/>
      <c r="AK113" s="1031">
        <v>386072</v>
      </c>
      <c r="AL113" s="1029"/>
      <c r="AM113" s="1029"/>
      <c r="AN113" s="1029"/>
      <c r="AO113" s="1030"/>
      <c r="AP113" s="1032">
        <v>3.1</v>
      </c>
      <c r="AQ113" s="1033"/>
      <c r="AR113" s="1033"/>
      <c r="AS113" s="1033"/>
      <c r="AT113" s="1034"/>
      <c r="AU113" s="995"/>
      <c r="AV113" s="996"/>
      <c r="AW113" s="996"/>
      <c r="AX113" s="996"/>
      <c r="AY113" s="996"/>
      <c r="AZ113" s="1044" t="s">
        <v>447</v>
      </c>
      <c r="BA113" s="1045"/>
      <c r="BB113" s="1045"/>
      <c r="BC113" s="1045"/>
      <c r="BD113" s="1045"/>
      <c r="BE113" s="1045"/>
      <c r="BF113" s="1045"/>
      <c r="BG113" s="1045"/>
      <c r="BH113" s="1045"/>
      <c r="BI113" s="1045"/>
      <c r="BJ113" s="1045"/>
      <c r="BK113" s="1045"/>
      <c r="BL113" s="1045"/>
      <c r="BM113" s="1045"/>
      <c r="BN113" s="1045"/>
      <c r="BO113" s="1045"/>
      <c r="BP113" s="1046"/>
      <c r="BQ113" s="1014">
        <v>968550</v>
      </c>
      <c r="BR113" s="1015"/>
      <c r="BS113" s="1015"/>
      <c r="BT113" s="1015"/>
      <c r="BU113" s="1015"/>
      <c r="BV113" s="1015">
        <v>726872</v>
      </c>
      <c r="BW113" s="1015"/>
      <c r="BX113" s="1015"/>
      <c r="BY113" s="1015"/>
      <c r="BZ113" s="1015"/>
      <c r="CA113" s="1015">
        <v>504215</v>
      </c>
      <c r="CB113" s="1015"/>
      <c r="CC113" s="1015"/>
      <c r="CD113" s="1015"/>
      <c r="CE113" s="1015"/>
      <c r="CF113" s="1009">
        <v>4</v>
      </c>
      <c r="CG113" s="1010"/>
      <c r="CH113" s="1010"/>
      <c r="CI113" s="1010"/>
      <c r="CJ113" s="1010"/>
      <c r="CK113" s="1040"/>
      <c r="CL113" s="1041"/>
      <c r="CM113" s="1011" t="s">
        <v>448</v>
      </c>
      <c r="CN113" s="1012"/>
      <c r="CO113" s="1012"/>
      <c r="CP113" s="1012"/>
      <c r="CQ113" s="1012"/>
      <c r="CR113" s="1012"/>
      <c r="CS113" s="1012"/>
      <c r="CT113" s="1012"/>
      <c r="CU113" s="1012"/>
      <c r="CV113" s="1012"/>
      <c r="CW113" s="1012"/>
      <c r="CX113" s="1012"/>
      <c r="CY113" s="1012"/>
      <c r="CZ113" s="1012"/>
      <c r="DA113" s="1012"/>
      <c r="DB113" s="1012"/>
      <c r="DC113" s="1012"/>
      <c r="DD113" s="1012"/>
      <c r="DE113" s="1012"/>
      <c r="DF113" s="1013"/>
      <c r="DG113" s="1053" t="s">
        <v>138</v>
      </c>
      <c r="DH113" s="1054"/>
      <c r="DI113" s="1054"/>
      <c r="DJ113" s="1054"/>
      <c r="DK113" s="1055"/>
      <c r="DL113" s="1056" t="s">
        <v>138</v>
      </c>
      <c r="DM113" s="1054"/>
      <c r="DN113" s="1054"/>
      <c r="DO113" s="1054"/>
      <c r="DP113" s="1055"/>
      <c r="DQ113" s="1056" t="s">
        <v>138</v>
      </c>
      <c r="DR113" s="1054"/>
      <c r="DS113" s="1054"/>
      <c r="DT113" s="1054"/>
      <c r="DU113" s="1055"/>
      <c r="DV113" s="1057" t="s">
        <v>138</v>
      </c>
      <c r="DW113" s="1058"/>
      <c r="DX113" s="1058"/>
      <c r="DY113" s="1058"/>
      <c r="DZ113" s="1059"/>
    </row>
    <row r="114" spans="1:130" s="247" customFormat="1" ht="26.25" customHeight="1" x14ac:dyDescent="0.15">
      <c r="A114" s="1049"/>
      <c r="B114" s="1050"/>
      <c r="C114" s="1045" t="s">
        <v>449</v>
      </c>
      <c r="D114" s="1045"/>
      <c r="E114" s="1045"/>
      <c r="F114" s="1045"/>
      <c r="G114" s="1045"/>
      <c r="H114" s="1045"/>
      <c r="I114" s="1045"/>
      <c r="J114" s="1045"/>
      <c r="K114" s="1045"/>
      <c r="L114" s="1045"/>
      <c r="M114" s="1045"/>
      <c r="N114" s="1045"/>
      <c r="O114" s="1045"/>
      <c r="P114" s="1045"/>
      <c r="Q114" s="1045"/>
      <c r="R114" s="1045"/>
      <c r="S114" s="1045"/>
      <c r="T114" s="1045"/>
      <c r="U114" s="1045"/>
      <c r="V114" s="1045"/>
      <c r="W114" s="1045"/>
      <c r="X114" s="1045"/>
      <c r="Y114" s="1045"/>
      <c r="Z114" s="1046"/>
      <c r="AA114" s="1053">
        <v>254979</v>
      </c>
      <c r="AB114" s="1054"/>
      <c r="AC114" s="1054"/>
      <c r="AD114" s="1054"/>
      <c r="AE114" s="1055"/>
      <c r="AF114" s="1056">
        <v>260387</v>
      </c>
      <c r="AG114" s="1054"/>
      <c r="AH114" s="1054"/>
      <c r="AI114" s="1054"/>
      <c r="AJ114" s="1055"/>
      <c r="AK114" s="1056">
        <v>248821</v>
      </c>
      <c r="AL114" s="1054"/>
      <c r="AM114" s="1054"/>
      <c r="AN114" s="1054"/>
      <c r="AO114" s="1055"/>
      <c r="AP114" s="1057">
        <v>2</v>
      </c>
      <c r="AQ114" s="1058"/>
      <c r="AR114" s="1058"/>
      <c r="AS114" s="1058"/>
      <c r="AT114" s="1059"/>
      <c r="AU114" s="995"/>
      <c r="AV114" s="996"/>
      <c r="AW114" s="996"/>
      <c r="AX114" s="996"/>
      <c r="AY114" s="996"/>
      <c r="AZ114" s="1044" t="s">
        <v>450</v>
      </c>
      <c r="BA114" s="1045"/>
      <c r="BB114" s="1045"/>
      <c r="BC114" s="1045"/>
      <c r="BD114" s="1045"/>
      <c r="BE114" s="1045"/>
      <c r="BF114" s="1045"/>
      <c r="BG114" s="1045"/>
      <c r="BH114" s="1045"/>
      <c r="BI114" s="1045"/>
      <c r="BJ114" s="1045"/>
      <c r="BK114" s="1045"/>
      <c r="BL114" s="1045"/>
      <c r="BM114" s="1045"/>
      <c r="BN114" s="1045"/>
      <c r="BO114" s="1045"/>
      <c r="BP114" s="1046"/>
      <c r="BQ114" s="1014">
        <v>4651210</v>
      </c>
      <c r="BR114" s="1015"/>
      <c r="BS114" s="1015"/>
      <c r="BT114" s="1015"/>
      <c r="BU114" s="1015"/>
      <c r="BV114" s="1015">
        <v>4372707</v>
      </c>
      <c r="BW114" s="1015"/>
      <c r="BX114" s="1015"/>
      <c r="BY114" s="1015"/>
      <c r="BZ114" s="1015"/>
      <c r="CA114" s="1015">
        <v>4164685</v>
      </c>
      <c r="CB114" s="1015"/>
      <c r="CC114" s="1015"/>
      <c r="CD114" s="1015"/>
      <c r="CE114" s="1015"/>
      <c r="CF114" s="1009">
        <v>33.1</v>
      </c>
      <c r="CG114" s="1010"/>
      <c r="CH114" s="1010"/>
      <c r="CI114" s="1010"/>
      <c r="CJ114" s="1010"/>
      <c r="CK114" s="1040"/>
      <c r="CL114" s="1041"/>
      <c r="CM114" s="1011" t="s">
        <v>451</v>
      </c>
      <c r="CN114" s="1012"/>
      <c r="CO114" s="1012"/>
      <c r="CP114" s="1012"/>
      <c r="CQ114" s="1012"/>
      <c r="CR114" s="1012"/>
      <c r="CS114" s="1012"/>
      <c r="CT114" s="1012"/>
      <c r="CU114" s="1012"/>
      <c r="CV114" s="1012"/>
      <c r="CW114" s="1012"/>
      <c r="CX114" s="1012"/>
      <c r="CY114" s="1012"/>
      <c r="CZ114" s="1012"/>
      <c r="DA114" s="1012"/>
      <c r="DB114" s="1012"/>
      <c r="DC114" s="1012"/>
      <c r="DD114" s="1012"/>
      <c r="DE114" s="1012"/>
      <c r="DF114" s="1013"/>
      <c r="DG114" s="1053" t="s">
        <v>138</v>
      </c>
      <c r="DH114" s="1054"/>
      <c r="DI114" s="1054"/>
      <c r="DJ114" s="1054"/>
      <c r="DK114" s="1055"/>
      <c r="DL114" s="1056" t="s">
        <v>138</v>
      </c>
      <c r="DM114" s="1054"/>
      <c r="DN114" s="1054"/>
      <c r="DO114" s="1054"/>
      <c r="DP114" s="1055"/>
      <c r="DQ114" s="1056" t="s">
        <v>138</v>
      </c>
      <c r="DR114" s="1054"/>
      <c r="DS114" s="1054"/>
      <c r="DT114" s="1054"/>
      <c r="DU114" s="1055"/>
      <c r="DV114" s="1057" t="s">
        <v>438</v>
      </c>
      <c r="DW114" s="1058"/>
      <c r="DX114" s="1058"/>
      <c r="DY114" s="1058"/>
      <c r="DZ114" s="1059"/>
    </row>
    <row r="115" spans="1:130" s="247" customFormat="1" ht="26.25" customHeight="1" x14ac:dyDescent="0.15">
      <c r="A115" s="1049"/>
      <c r="B115" s="1050"/>
      <c r="C115" s="1045" t="s">
        <v>452</v>
      </c>
      <c r="D115" s="1045"/>
      <c r="E115" s="1045"/>
      <c r="F115" s="1045"/>
      <c r="G115" s="1045"/>
      <c r="H115" s="1045"/>
      <c r="I115" s="1045"/>
      <c r="J115" s="1045"/>
      <c r="K115" s="1045"/>
      <c r="L115" s="1045"/>
      <c r="M115" s="1045"/>
      <c r="N115" s="1045"/>
      <c r="O115" s="1045"/>
      <c r="P115" s="1045"/>
      <c r="Q115" s="1045"/>
      <c r="R115" s="1045"/>
      <c r="S115" s="1045"/>
      <c r="T115" s="1045"/>
      <c r="U115" s="1045"/>
      <c r="V115" s="1045"/>
      <c r="W115" s="1045"/>
      <c r="X115" s="1045"/>
      <c r="Y115" s="1045"/>
      <c r="Z115" s="1046"/>
      <c r="AA115" s="1028">
        <v>312</v>
      </c>
      <c r="AB115" s="1029"/>
      <c r="AC115" s="1029"/>
      <c r="AD115" s="1029"/>
      <c r="AE115" s="1030"/>
      <c r="AF115" s="1031">
        <v>247</v>
      </c>
      <c r="AG115" s="1029"/>
      <c r="AH115" s="1029"/>
      <c r="AI115" s="1029"/>
      <c r="AJ115" s="1030"/>
      <c r="AK115" s="1031">
        <v>190</v>
      </c>
      <c r="AL115" s="1029"/>
      <c r="AM115" s="1029"/>
      <c r="AN115" s="1029"/>
      <c r="AO115" s="1030"/>
      <c r="AP115" s="1032">
        <v>0</v>
      </c>
      <c r="AQ115" s="1033"/>
      <c r="AR115" s="1033"/>
      <c r="AS115" s="1033"/>
      <c r="AT115" s="1034"/>
      <c r="AU115" s="995"/>
      <c r="AV115" s="996"/>
      <c r="AW115" s="996"/>
      <c r="AX115" s="996"/>
      <c r="AY115" s="996"/>
      <c r="AZ115" s="1044" t="s">
        <v>453</v>
      </c>
      <c r="BA115" s="1045"/>
      <c r="BB115" s="1045"/>
      <c r="BC115" s="1045"/>
      <c r="BD115" s="1045"/>
      <c r="BE115" s="1045"/>
      <c r="BF115" s="1045"/>
      <c r="BG115" s="1045"/>
      <c r="BH115" s="1045"/>
      <c r="BI115" s="1045"/>
      <c r="BJ115" s="1045"/>
      <c r="BK115" s="1045"/>
      <c r="BL115" s="1045"/>
      <c r="BM115" s="1045"/>
      <c r="BN115" s="1045"/>
      <c r="BO115" s="1045"/>
      <c r="BP115" s="1046"/>
      <c r="BQ115" s="1014" t="s">
        <v>138</v>
      </c>
      <c r="BR115" s="1015"/>
      <c r="BS115" s="1015"/>
      <c r="BT115" s="1015"/>
      <c r="BU115" s="1015"/>
      <c r="BV115" s="1015" t="s">
        <v>138</v>
      </c>
      <c r="BW115" s="1015"/>
      <c r="BX115" s="1015"/>
      <c r="BY115" s="1015"/>
      <c r="BZ115" s="1015"/>
      <c r="CA115" s="1015" t="s">
        <v>138</v>
      </c>
      <c r="CB115" s="1015"/>
      <c r="CC115" s="1015"/>
      <c r="CD115" s="1015"/>
      <c r="CE115" s="1015"/>
      <c r="CF115" s="1009" t="s">
        <v>138</v>
      </c>
      <c r="CG115" s="1010"/>
      <c r="CH115" s="1010"/>
      <c r="CI115" s="1010"/>
      <c r="CJ115" s="1010"/>
      <c r="CK115" s="1040"/>
      <c r="CL115" s="1041"/>
      <c r="CM115" s="1044" t="s">
        <v>454</v>
      </c>
      <c r="CN115" s="1065"/>
      <c r="CO115" s="1065"/>
      <c r="CP115" s="1065"/>
      <c r="CQ115" s="1065"/>
      <c r="CR115" s="1065"/>
      <c r="CS115" s="1065"/>
      <c r="CT115" s="1065"/>
      <c r="CU115" s="1065"/>
      <c r="CV115" s="1065"/>
      <c r="CW115" s="1065"/>
      <c r="CX115" s="1065"/>
      <c r="CY115" s="1065"/>
      <c r="CZ115" s="1065"/>
      <c r="DA115" s="1065"/>
      <c r="DB115" s="1065"/>
      <c r="DC115" s="1065"/>
      <c r="DD115" s="1065"/>
      <c r="DE115" s="1065"/>
      <c r="DF115" s="1046"/>
      <c r="DG115" s="1053" t="s">
        <v>438</v>
      </c>
      <c r="DH115" s="1054"/>
      <c r="DI115" s="1054"/>
      <c r="DJ115" s="1054"/>
      <c r="DK115" s="1055"/>
      <c r="DL115" s="1056" t="s">
        <v>138</v>
      </c>
      <c r="DM115" s="1054"/>
      <c r="DN115" s="1054"/>
      <c r="DO115" s="1054"/>
      <c r="DP115" s="1055"/>
      <c r="DQ115" s="1056" t="s">
        <v>138</v>
      </c>
      <c r="DR115" s="1054"/>
      <c r="DS115" s="1054"/>
      <c r="DT115" s="1054"/>
      <c r="DU115" s="1055"/>
      <c r="DV115" s="1057" t="s">
        <v>138</v>
      </c>
      <c r="DW115" s="1058"/>
      <c r="DX115" s="1058"/>
      <c r="DY115" s="1058"/>
      <c r="DZ115" s="1059"/>
    </row>
    <row r="116" spans="1:130" s="247" customFormat="1" ht="26.25" customHeight="1" x14ac:dyDescent="0.15">
      <c r="A116" s="1051"/>
      <c r="B116" s="1052"/>
      <c r="C116" s="1060" t="s">
        <v>455</v>
      </c>
      <c r="D116" s="1060"/>
      <c r="E116" s="1060"/>
      <c r="F116" s="1060"/>
      <c r="G116" s="1060"/>
      <c r="H116" s="1060"/>
      <c r="I116" s="1060"/>
      <c r="J116" s="1060"/>
      <c r="K116" s="1060"/>
      <c r="L116" s="1060"/>
      <c r="M116" s="1060"/>
      <c r="N116" s="1060"/>
      <c r="O116" s="1060"/>
      <c r="P116" s="1060"/>
      <c r="Q116" s="1060"/>
      <c r="R116" s="1060"/>
      <c r="S116" s="1060"/>
      <c r="T116" s="1060"/>
      <c r="U116" s="1060"/>
      <c r="V116" s="1060"/>
      <c r="W116" s="1060"/>
      <c r="X116" s="1060"/>
      <c r="Y116" s="1060"/>
      <c r="Z116" s="1061"/>
      <c r="AA116" s="1053">
        <v>259</v>
      </c>
      <c r="AB116" s="1054"/>
      <c r="AC116" s="1054"/>
      <c r="AD116" s="1054"/>
      <c r="AE116" s="1055"/>
      <c r="AF116" s="1056" t="s">
        <v>138</v>
      </c>
      <c r="AG116" s="1054"/>
      <c r="AH116" s="1054"/>
      <c r="AI116" s="1054"/>
      <c r="AJ116" s="1055"/>
      <c r="AK116" s="1056">
        <v>45</v>
      </c>
      <c r="AL116" s="1054"/>
      <c r="AM116" s="1054"/>
      <c r="AN116" s="1054"/>
      <c r="AO116" s="1055"/>
      <c r="AP116" s="1057">
        <v>0</v>
      </c>
      <c r="AQ116" s="1058"/>
      <c r="AR116" s="1058"/>
      <c r="AS116" s="1058"/>
      <c r="AT116" s="1059"/>
      <c r="AU116" s="995"/>
      <c r="AV116" s="996"/>
      <c r="AW116" s="996"/>
      <c r="AX116" s="996"/>
      <c r="AY116" s="996"/>
      <c r="AZ116" s="1062" t="s">
        <v>456</v>
      </c>
      <c r="BA116" s="1063"/>
      <c r="BB116" s="1063"/>
      <c r="BC116" s="1063"/>
      <c r="BD116" s="1063"/>
      <c r="BE116" s="1063"/>
      <c r="BF116" s="1063"/>
      <c r="BG116" s="1063"/>
      <c r="BH116" s="1063"/>
      <c r="BI116" s="1063"/>
      <c r="BJ116" s="1063"/>
      <c r="BK116" s="1063"/>
      <c r="BL116" s="1063"/>
      <c r="BM116" s="1063"/>
      <c r="BN116" s="1063"/>
      <c r="BO116" s="1063"/>
      <c r="BP116" s="1064"/>
      <c r="BQ116" s="1014" t="s">
        <v>138</v>
      </c>
      <c r="BR116" s="1015"/>
      <c r="BS116" s="1015"/>
      <c r="BT116" s="1015"/>
      <c r="BU116" s="1015"/>
      <c r="BV116" s="1015" t="s">
        <v>138</v>
      </c>
      <c r="BW116" s="1015"/>
      <c r="BX116" s="1015"/>
      <c r="BY116" s="1015"/>
      <c r="BZ116" s="1015"/>
      <c r="CA116" s="1015" t="s">
        <v>138</v>
      </c>
      <c r="CB116" s="1015"/>
      <c r="CC116" s="1015"/>
      <c r="CD116" s="1015"/>
      <c r="CE116" s="1015"/>
      <c r="CF116" s="1009" t="s">
        <v>138</v>
      </c>
      <c r="CG116" s="1010"/>
      <c r="CH116" s="1010"/>
      <c r="CI116" s="1010"/>
      <c r="CJ116" s="1010"/>
      <c r="CK116" s="1040"/>
      <c r="CL116" s="1041"/>
      <c r="CM116" s="1011" t="s">
        <v>457</v>
      </c>
      <c r="CN116" s="1012"/>
      <c r="CO116" s="1012"/>
      <c r="CP116" s="1012"/>
      <c r="CQ116" s="1012"/>
      <c r="CR116" s="1012"/>
      <c r="CS116" s="1012"/>
      <c r="CT116" s="1012"/>
      <c r="CU116" s="1012"/>
      <c r="CV116" s="1012"/>
      <c r="CW116" s="1012"/>
      <c r="CX116" s="1012"/>
      <c r="CY116" s="1012"/>
      <c r="CZ116" s="1012"/>
      <c r="DA116" s="1012"/>
      <c r="DB116" s="1012"/>
      <c r="DC116" s="1012"/>
      <c r="DD116" s="1012"/>
      <c r="DE116" s="1012"/>
      <c r="DF116" s="1013"/>
      <c r="DG116" s="1053" t="s">
        <v>138</v>
      </c>
      <c r="DH116" s="1054"/>
      <c r="DI116" s="1054"/>
      <c r="DJ116" s="1054"/>
      <c r="DK116" s="1055"/>
      <c r="DL116" s="1056" t="s">
        <v>438</v>
      </c>
      <c r="DM116" s="1054"/>
      <c r="DN116" s="1054"/>
      <c r="DO116" s="1054"/>
      <c r="DP116" s="1055"/>
      <c r="DQ116" s="1056" t="s">
        <v>138</v>
      </c>
      <c r="DR116" s="1054"/>
      <c r="DS116" s="1054"/>
      <c r="DT116" s="1054"/>
      <c r="DU116" s="1055"/>
      <c r="DV116" s="1057" t="s">
        <v>138</v>
      </c>
      <c r="DW116" s="1058"/>
      <c r="DX116" s="1058"/>
      <c r="DY116" s="1058"/>
      <c r="DZ116" s="1059"/>
    </row>
    <row r="117" spans="1:130" s="247" customFormat="1" ht="26.25" customHeight="1" x14ac:dyDescent="0.15">
      <c r="A117" s="999" t="s">
        <v>188</v>
      </c>
      <c r="B117" s="980"/>
      <c r="C117" s="980"/>
      <c r="D117" s="980"/>
      <c r="E117" s="980"/>
      <c r="F117" s="980"/>
      <c r="G117" s="980"/>
      <c r="H117" s="980"/>
      <c r="I117" s="980"/>
      <c r="J117" s="980"/>
      <c r="K117" s="980"/>
      <c r="L117" s="980"/>
      <c r="M117" s="980"/>
      <c r="N117" s="980"/>
      <c r="O117" s="980"/>
      <c r="P117" s="980"/>
      <c r="Q117" s="980"/>
      <c r="R117" s="980"/>
      <c r="S117" s="980"/>
      <c r="T117" s="980"/>
      <c r="U117" s="980"/>
      <c r="V117" s="980"/>
      <c r="W117" s="980"/>
      <c r="X117" s="980"/>
      <c r="Y117" s="1070" t="s">
        <v>458</v>
      </c>
      <c r="Z117" s="981"/>
      <c r="AA117" s="1071">
        <v>5255240</v>
      </c>
      <c r="AB117" s="1072"/>
      <c r="AC117" s="1072"/>
      <c r="AD117" s="1072"/>
      <c r="AE117" s="1073"/>
      <c r="AF117" s="1074">
        <v>5357517</v>
      </c>
      <c r="AG117" s="1072"/>
      <c r="AH117" s="1072"/>
      <c r="AI117" s="1072"/>
      <c r="AJ117" s="1073"/>
      <c r="AK117" s="1074">
        <v>5373908</v>
      </c>
      <c r="AL117" s="1072"/>
      <c r="AM117" s="1072"/>
      <c r="AN117" s="1072"/>
      <c r="AO117" s="1073"/>
      <c r="AP117" s="1075"/>
      <c r="AQ117" s="1076"/>
      <c r="AR117" s="1076"/>
      <c r="AS117" s="1076"/>
      <c r="AT117" s="1077"/>
      <c r="AU117" s="995"/>
      <c r="AV117" s="996"/>
      <c r="AW117" s="996"/>
      <c r="AX117" s="996"/>
      <c r="AY117" s="996"/>
      <c r="AZ117" s="1062" t="s">
        <v>459</v>
      </c>
      <c r="BA117" s="1063"/>
      <c r="BB117" s="1063"/>
      <c r="BC117" s="1063"/>
      <c r="BD117" s="1063"/>
      <c r="BE117" s="1063"/>
      <c r="BF117" s="1063"/>
      <c r="BG117" s="1063"/>
      <c r="BH117" s="1063"/>
      <c r="BI117" s="1063"/>
      <c r="BJ117" s="1063"/>
      <c r="BK117" s="1063"/>
      <c r="BL117" s="1063"/>
      <c r="BM117" s="1063"/>
      <c r="BN117" s="1063"/>
      <c r="BO117" s="1063"/>
      <c r="BP117" s="1064"/>
      <c r="BQ117" s="1014" t="s">
        <v>138</v>
      </c>
      <c r="BR117" s="1015"/>
      <c r="BS117" s="1015"/>
      <c r="BT117" s="1015"/>
      <c r="BU117" s="1015"/>
      <c r="BV117" s="1015" t="s">
        <v>438</v>
      </c>
      <c r="BW117" s="1015"/>
      <c r="BX117" s="1015"/>
      <c r="BY117" s="1015"/>
      <c r="BZ117" s="1015"/>
      <c r="CA117" s="1015" t="s">
        <v>438</v>
      </c>
      <c r="CB117" s="1015"/>
      <c r="CC117" s="1015"/>
      <c r="CD117" s="1015"/>
      <c r="CE117" s="1015"/>
      <c r="CF117" s="1009" t="s">
        <v>138</v>
      </c>
      <c r="CG117" s="1010"/>
      <c r="CH117" s="1010"/>
      <c r="CI117" s="1010"/>
      <c r="CJ117" s="1010"/>
      <c r="CK117" s="1040"/>
      <c r="CL117" s="1041"/>
      <c r="CM117" s="1011" t="s">
        <v>460</v>
      </c>
      <c r="CN117" s="1012"/>
      <c r="CO117" s="1012"/>
      <c r="CP117" s="1012"/>
      <c r="CQ117" s="1012"/>
      <c r="CR117" s="1012"/>
      <c r="CS117" s="1012"/>
      <c r="CT117" s="1012"/>
      <c r="CU117" s="1012"/>
      <c r="CV117" s="1012"/>
      <c r="CW117" s="1012"/>
      <c r="CX117" s="1012"/>
      <c r="CY117" s="1012"/>
      <c r="CZ117" s="1012"/>
      <c r="DA117" s="1012"/>
      <c r="DB117" s="1012"/>
      <c r="DC117" s="1012"/>
      <c r="DD117" s="1012"/>
      <c r="DE117" s="1012"/>
      <c r="DF117" s="1013"/>
      <c r="DG117" s="1053" t="s">
        <v>438</v>
      </c>
      <c r="DH117" s="1054"/>
      <c r="DI117" s="1054"/>
      <c r="DJ117" s="1054"/>
      <c r="DK117" s="1055"/>
      <c r="DL117" s="1056" t="s">
        <v>138</v>
      </c>
      <c r="DM117" s="1054"/>
      <c r="DN117" s="1054"/>
      <c r="DO117" s="1054"/>
      <c r="DP117" s="1055"/>
      <c r="DQ117" s="1056" t="s">
        <v>138</v>
      </c>
      <c r="DR117" s="1054"/>
      <c r="DS117" s="1054"/>
      <c r="DT117" s="1054"/>
      <c r="DU117" s="1055"/>
      <c r="DV117" s="1057" t="s">
        <v>438</v>
      </c>
      <c r="DW117" s="1058"/>
      <c r="DX117" s="1058"/>
      <c r="DY117" s="1058"/>
      <c r="DZ117" s="1059"/>
    </row>
    <row r="118" spans="1:130" s="247" customFormat="1" ht="26.25" customHeight="1" x14ac:dyDescent="0.15">
      <c r="A118" s="999" t="s">
        <v>433</v>
      </c>
      <c r="B118" s="980"/>
      <c r="C118" s="980"/>
      <c r="D118" s="980"/>
      <c r="E118" s="980"/>
      <c r="F118" s="980"/>
      <c r="G118" s="980"/>
      <c r="H118" s="980"/>
      <c r="I118" s="980"/>
      <c r="J118" s="980"/>
      <c r="K118" s="980"/>
      <c r="L118" s="980"/>
      <c r="M118" s="980"/>
      <c r="N118" s="980"/>
      <c r="O118" s="980"/>
      <c r="P118" s="980"/>
      <c r="Q118" s="980"/>
      <c r="R118" s="980"/>
      <c r="S118" s="980"/>
      <c r="T118" s="980"/>
      <c r="U118" s="980"/>
      <c r="V118" s="980"/>
      <c r="W118" s="980"/>
      <c r="X118" s="980"/>
      <c r="Y118" s="980"/>
      <c r="Z118" s="981"/>
      <c r="AA118" s="979" t="s">
        <v>431</v>
      </c>
      <c r="AB118" s="980"/>
      <c r="AC118" s="980"/>
      <c r="AD118" s="980"/>
      <c r="AE118" s="981"/>
      <c r="AF118" s="979" t="s">
        <v>307</v>
      </c>
      <c r="AG118" s="980"/>
      <c r="AH118" s="980"/>
      <c r="AI118" s="980"/>
      <c r="AJ118" s="981"/>
      <c r="AK118" s="979" t="s">
        <v>306</v>
      </c>
      <c r="AL118" s="980"/>
      <c r="AM118" s="980"/>
      <c r="AN118" s="980"/>
      <c r="AO118" s="981"/>
      <c r="AP118" s="1066" t="s">
        <v>432</v>
      </c>
      <c r="AQ118" s="1067"/>
      <c r="AR118" s="1067"/>
      <c r="AS118" s="1067"/>
      <c r="AT118" s="1068"/>
      <c r="AU118" s="995"/>
      <c r="AV118" s="996"/>
      <c r="AW118" s="996"/>
      <c r="AX118" s="996"/>
      <c r="AY118" s="996"/>
      <c r="AZ118" s="1069" t="s">
        <v>461</v>
      </c>
      <c r="BA118" s="1060"/>
      <c r="BB118" s="1060"/>
      <c r="BC118" s="1060"/>
      <c r="BD118" s="1060"/>
      <c r="BE118" s="1060"/>
      <c r="BF118" s="1060"/>
      <c r="BG118" s="1060"/>
      <c r="BH118" s="1060"/>
      <c r="BI118" s="1060"/>
      <c r="BJ118" s="1060"/>
      <c r="BK118" s="1060"/>
      <c r="BL118" s="1060"/>
      <c r="BM118" s="1060"/>
      <c r="BN118" s="1060"/>
      <c r="BO118" s="1060"/>
      <c r="BP118" s="1061"/>
      <c r="BQ118" s="1092" t="s">
        <v>138</v>
      </c>
      <c r="BR118" s="1093"/>
      <c r="BS118" s="1093"/>
      <c r="BT118" s="1093"/>
      <c r="BU118" s="1093"/>
      <c r="BV118" s="1093" t="s">
        <v>138</v>
      </c>
      <c r="BW118" s="1093"/>
      <c r="BX118" s="1093"/>
      <c r="BY118" s="1093"/>
      <c r="BZ118" s="1093"/>
      <c r="CA118" s="1093" t="s">
        <v>138</v>
      </c>
      <c r="CB118" s="1093"/>
      <c r="CC118" s="1093"/>
      <c r="CD118" s="1093"/>
      <c r="CE118" s="1093"/>
      <c r="CF118" s="1009" t="s">
        <v>138</v>
      </c>
      <c r="CG118" s="1010"/>
      <c r="CH118" s="1010"/>
      <c r="CI118" s="1010"/>
      <c r="CJ118" s="1010"/>
      <c r="CK118" s="1040"/>
      <c r="CL118" s="1041"/>
      <c r="CM118" s="1011" t="s">
        <v>462</v>
      </c>
      <c r="CN118" s="1012"/>
      <c r="CO118" s="1012"/>
      <c r="CP118" s="1012"/>
      <c r="CQ118" s="1012"/>
      <c r="CR118" s="1012"/>
      <c r="CS118" s="1012"/>
      <c r="CT118" s="1012"/>
      <c r="CU118" s="1012"/>
      <c r="CV118" s="1012"/>
      <c r="CW118" s="1012"/>
      <c r="CX118" s="1012"/>
      <c r="CY118" s="1012"/>
      <c r="CZ118" s="1012"/>
      <c r="DA118" s="1012"/>
      <c r="DB118" s="1012"/>
      <c r="DC118" s="1012"/>
      <c r="DD118" s="1012"/>
      <c r="DE118" s="1012"/>
      <c r="DF118" s="1013"/>
      <c r="DG118" s="1053" t="s">
        <v>438</v>
      </c>
      <c r="DH118" s="1054"/>
      <c r="DI118" s="1054"/>
      <c r="DJ118" s="1054"/>
      <c r="DK118" s="1055"/>
      <c r="DL118" s="1056" t="s">
        <v>138</v>
      </c>
      <c r="DM118" s="1054"/>
      <c r="DN118" s="1054"/>
      <c r="DO118" s="1054"/>
      <c r="DP118" s="1055"/>
      <c r="DQ118" s="1056" t="s">
        <v>138</v>
      </c>
      <c r="DR118" s="1054"/>
      <c r="DS118" s="1054"/>
      <c r="DT118" s="1054"/>
      <c r="DU118" s="1055"/>
      <c r="DV118" s="1057" t="s">
        <v>138</v>
      </c>
      <c r="DW118" s="1058"/>
      <c r="DX118" s="1058"/>
      <c r="DY118" s="1058"/>
      <c r="DZ118" s="1059"/>
    </row>
    <row r="119" spans="1:130" s="247" customFormat="1" ht="26.25" customHeight="1" x14ac:dyDescent="0.15">
      <c r="A119" s="1153" t="s">
        <v>436</v>
      </c>
      <c r="B119" s="1039"/>
      <c r="C119" s="1018" t="s">
        <v>437</v>
      </c>
      <c r="D119" s="1019"/>
      <c r="E119" s="1019"/>
      <c r="F119" s="1019"/>
      <c r="G119" s="1019"/>
      <c r="H119" s="1019"/>
      <c r="I119" s="1019"/>
      <c r="J119" s="1019"/>
      <c r="K119" s="1019"/>
      <c r="L119" s="1019"/>
      <c r="M119" s="1019"/>
      <c r="N119" s="1019"/>
      <c r="O119" s="1019"/>
      <c r="P119" s="1019"/>
      <c r="Q119" s="1019"/>
      <c r="R119" s="1019"/>
      <c r="S119" s="1019"/>
      <c r="T119" s="1019"/>
      <c r="U119" s="1019"/>
      <c r="V119" s="1019"/>
      <c r="W119" s="1019"/>
      <c r="X119" s="1019"/>
      <c r="Y119" s="1019"/>
      <c r="Z119" s="1020"/>
      <c r="AA119" s="986" t="s">
        <v>138</v>
      </c>
      <c r="AB119" s="987"/>
      <c r="AC119" s="987"/>
      <c r="AD119" s="987"/>
      <c r="AE119" s="988"/>
      <c r="AF119" s="989" t="s">
        <v>138</v>
      </c>
      <c r="AG119" s="987"/>
      <c r="AH119" s="987"/>
      <c r="AI119" s="987"/>
      <c r="AJ119" s="988"/>
      <c r="AK119" s="989" t="s">
        <v>138</v>
      </c>
      <c r="AL119" s="987"/>
      <c r="AM119" s="987"/>
      <c r="AN119" s="987"/>
      <c r="AO119" s="988"/>
      <c r="AP119" s="990" t="s">
        <v>438</v>
      </c>
      <c r="AQ119" s="991"/>
      <c r="AR119" s="991"/>
      <c r="AS119" s="991"/>
      <c r="AT119" s="992"/>
      <c r="AU119" s="997"/>
      <c r="AV119" s="998"/>
      <c r="AW119" s="998"/>
      <c r="AX119" s="998"/>
      <c r="AY119" s="998"/>
      <c r="AZ119" s="278" t="s">
        <v>188</v>
      </c>
      <c r="BA119" s="278"/>
      <c r="BB119" s="278"/>
      <c r="BC119" s="278"/>
      <c r="BD119" s="278"/>
      <c r="BE119" s="278"/>
      <c r="BF119" s="278"/>
      <c r="BG119" s="278"/>
      <c r="BH119" s="278"/>
      <c r="BI119" s="278"/>
      <c r="BJ119" s="278"/>
      <c r="BK119" s="278"/>
      <c r="BL119" s="278"/>
      <c r="BM119" s="278"/>
      <c r="BN119" s="278"/>
      <c r="BO119" s="1070" t="s">
        <v>463</v>
      </c>
      <c r="BP119" s="1101"/>
      <c r="BQ119" s="1092">
        <v>41353757</v>
      </c>
      <c r="BR119" s="1093"/>
      <c r="BS119" s="1093"/>
      <c r="BT119" s="1093"/>
      <c r="BU119" s="1093"/>
      <c r="BV119" s="1093">
        <v>38336421</v>
      </c>
      <c r="BW119" s="1093"/>
      <c r="BX119" s="1093"/>
      <c r="BY119" s="1093"/>
      <c r="BZ119" s="1093"/>
      <c r="CA119" s="1093">
        <v>35387250</v>
      </c>
      <c r="CB119" s="1093"/>
      <c r="CC119" s="1093"/>
      <c r="CD119" s="1093"/>
      <c r="CE119" s="1093"/>
      <c r="CF119" s="1094"/>
      <c r="CG119" s="1095"/>
      <c r="CH119" s="1095"/>
      <c r="CI119" s="1095"/>
      <c r="CJ119" s="1096"/>
      <c r="CK119" s="1042"/>
      <c r="CL119" s="1043"/>
      <c r="CM119" s="1097" t="s">
        <v>464</v>
      </c>
      <c r="CN119" s="1098"/>
      <c r="CO119" s="1098"/>
      <c r="CP119" s="1098"/>
      <c r="CQ119" s="1098"/>
      <c r="CR119" s="1098"/>
      <c r="CS119" s="1098"/>
      <c r="CT119" s="1098"/>
      <c r="CU119" s="1098"/>
      <c r="CV119" s="1098"/>
      <c r="CW119" s="1098"/>
      <c r="CX119" s="1098"/>
      <c r="CY119" s="1098"/>
      <c r="CZ119" s="1098"/>
      <c r="DA119" s="1098"/>
      <c r="DB119" s="1098"/>
      <c r="DC119" s="1098"/>
      <c r="DD119" s="1098"/>
      <c r="DE119" s="1098"/>
      <c r="DF119" s="1099"/>
      <c r="DG119" s="1100" t="s">
        <v>138</v>
      </c>
      <c r="DH119" s="1079"/>
      <c r="DI119" s="1079"/>
      <c r="DJ119" s="1079"/>
      <c r="DK119" s="1080"/>
      <c r="DL119" s="1078" t="s">
        <v>138</v>
      </c>
      <c r="DM119" s="1079"/>
      <c r="DN119" s="1079"/>
      <c r="DO119" s="1079"/>
      <c r="DP119" s="1080"/>
      <c r="DQ119" s="1078" t="s">
        <v>438</v>
      </c>
      <c r="DR119" s="1079"/>
      <c r="DS119" s="1079"/>
      <c r="DT119" s="1079"/>
      <c r="DU119" s="1080"/>
      <c r="DV119" s="1081" t="s">
        <v>138</v>
      </c>
      <c r="DW119" s="1082"/>
      <c r="DX119" s="1082"/>
      <c r="DY119" s="1082"/>
      <c r="DZ119" s="1083"/>
    </row>
    <row r="120" spans="1:130" s="247" customFormat="1" ht="26.25" customHeight="1" x14ac:dyDescent="0.15">
      <c r="A120" s="1154"/>
      <c r="B120" s="1041"/>
      <c r="C120" s="1011" t="s">
        <v>441</v>
      </c>
      <c r="D120" s="1012"/>
      <c r="E120" s="1012"/>
      <c r="F120" s="1012"/>
      <c r="G120" s="1012"/>
      <c r="H120" s="1012"/>
      <c r="I120" s="1012"/>
      <c r="J120" s="1012"/>
      <c r="K120" s="1012"/>
      <c r="L120" s="1012"/>
      <c r="M120" s="1012"/>
      <c r="N120" s="1012"/>
      <c r="O120" s="1012"/>
      <c r="P120" s="1012"/>
      <c r="Q120" s="1012"/>
      <c r="R120" s="1012"/>
      <c r="S120" s="1012"/>
      <c r="T120" s="1012"/>
      <c r="U120" s="1012"/>
      <c r="V120" s="1012"/>
      <c r="W120" s="1012"/>
      <c r="X120" s="1012"/>
      <c r="Y120" s="1012"/>
      <c r="Z120" s="1013"/>
      <c r="AA120" s="1053" t="s">
        <v>138</v>
      </c>
      <c r="AB120" s="1054"/>
      <c r="AC120" s="1054"/>
      <c r="AD120" s="1054"/>
      <c r="AE120" s="1055"/>
      <c r="AF120" s="1056" t="s">
        <v>138</v>
      </c>
      <c r="AG120" s="1054"/>
      <c r="AH120" s="1054"/>
      <c r="AI120" s="1054"/>
      <c r="AJ120" s="1055"/>
      <c r="AK120" s="1056" t="s">
        <v>138</v>
      </c>
      <c r="AL120" s="1054"/>
      <c r="AM120" s="1054"/>
      <c r="AN120" s="1054"/>
      <c r="AO120" s="1055"/>
      <c r="AP120" s="1057" t="s">
        <v>138</v>
      </c>
      <c r="AQ120" s="1058"/>
      <c r="AR120" s="1058"/>
      <c r="AS120" s="1058"/>
      <c r="AT120" s="1059"/>
      <c r="AU120" s="1084" t="s">
        <v>465</v>
      </c>
      <c r="AV120" s="1085"/>
      <c r="AW120" s="1085"/>
      <c r="AX120" s="1085"/>
      <c r="AY120" s="1086"/>
      <c r="AZ120" s="1035" t="s">
        <v>466</v>
      </c>
      <c r="BA120" s="984"/>
      <c r="BB120" s="984"/>
      <c r="BC120" s="984"/>
      <c r="BD120" s="984"/>
      <c r="BE120" s="984"/>
      <c r="BF120" s="984"/>
      <c r="BG120" s="984"/>
      <c r="BH120" s="984"/>
      <c r="BI120" s="984"/>
      <c r="BJ120" s="984"/>
      <c r="BK120" s="984"/>
      <c r="BL120" s="984"/>
      <c r="BM120" s="984"/>
      <c r="BN120" s="984"/>
      <c r="BO120" s="984"/>
      <c r="BP120" s="985"/>
      <c r="BQ120" s="1021">
        <v>7578222</v>
      </c>
      <c r="BR120" s="1022"/>
      <c r="BS120" s="1022"/>
      <c r="BT120" s="1022"/>
      <c r="BU120" s="1022"/>
      <c r="BV120" s="1022">
        <v>7334893</v>
      </c>
      <c r="BW120" s="1022"/>
      <c r="BX120" s="1022"/>
      <c r="BY120" s="1022"/>
      <c r="BZ120" s="1022"/>
      <c r="CA120" s="1022">
        <v>6763876</v>
      </c>
      <c r="CB120" s="1022"/>
      <c r="CC120" s="1022"/>
      <c r="CD120" s="1022"/>
      <c r="CE120" s="1022"/>
      <c r="CF120" s="1036">
        <v>53.8</v>
      </c>
      <c r="CG120" s="1037"/>
      <c r="CH120" s="1037"/>
      <c r="CI120" s="1037"/>
      <c r="CJ120" s="1037"/>
      <c r="CK120" s="1102" t="s">
        <v>467</v>
      </c>
      <c r="CL120" s="1103"/>
      <c r="CM120" s="1103"/>
      <c r="CN120" s="1103"/>
      <c r="CO120" s="1104"/>
      <c r="CP120" s="1110" t="s">
        <v>468</v>
      </c>
      <c r="CQ120" s="1111"/>
      <c r="CR120" s="1111"/>
      <c r="CS120" s="1111"/>
      <c r="CT120" s="1111"/>
      <c r="CU120" s="1111"/>
      <c r="CV120" s="1111"/>
      <c r="CW120" s="1111"/>
      <c r="CX120" s="1111"/>
      <c r="CY120" s="1111"/>
      <c r="CZ120" s="1111"/>
      <c r="DA120" s="1111"/>
      <c r="DB120" s="1111"/>
      <c r="DC120" s="1111"/>
      <c r="DD120" s="1111"/>
      <c r="DE120" s="1111"/>
      <c r="DF120" s="1112"/>
      <c r="DG120" s="1021">
        <v>2560379</v>
      </c>
      <c r="DH120" s="1022"/>
      <c r="DI120" s="1022"/>
      <c r="DJ120" s="1022"/>
      <c r="DK120" s="1022"/>
      <c r="DL120" s="1022">
        <v>2396018</v>
      </c>
      <c r="DM120" s="1022"/>
      <c r="DN120" s="1022"/>
      <c r="DO120" s="1022"/>
      <c r="DP120" s="1022"/>
      <c r="DQ120" s="1022">
        <v>2233810</v>
      </c>
      <c r="DR120" s="1022"/>
      <c r="DS120" s="1022"/>
      <c r="DT120" s="1022"/>
      <c r="DU120" s="1022"/>
      <c r="DV120" s="1023">
        <v>17.8</v>
      </c>
      <c r="DW120" s="1023"/>
      <c r="DX120" s="1023"/>
      <c r="DY120" s="1023"/>
      <c r="DZ120" s="1024"/>
    </row>
    <row r="121" spans="1:130" s="247" customFormat="1" ht="26.25" customHeight="1" x14ac:dyDescent="0.15">
      <c r="A121" s="1154"/>
      <c r="B121" s="1041"/>
      <c r="C121" s="1062" t="s">
        <v>469</v>
      </c>
      <c r="D121" s="1063"/>
      <c r="E121" s="1063"/>
      <c r="F121" s="1063"/>
      <c r="G121" s="1063"/>
      <c r="H121" s="1063"/>
      <c r="I121" s="1063"/>
      <c r="J121" s="1063"/>
      <c r="K121" s="1063"/>
      <c r="L121" s="1063"/>
      <c r="M121" s="1063"/>
      <c r="N121" s="1063"/>
      <c r="O121" s="1063"/>
      <c r="P121" s="1063"/>
      <c r="Q121" s="1063"/>
      <c r="R121" s="1063"/>
      <c r="S121" s="1063"/>
      <c r="T121" s="1063"/>
      <c r="U121" s="1063"/>
      <c r="V121" s="1063"/>
      <c r="W121" s="1063"/>
      <c r="X121" s="1063"/>
      <c r="Y121" s="1063"/>
      <c r="Z121" s="1064"/>
      <c r="AA121" s="1053" t="s">
        <v>138</v>
      </c>
      <c r="AB121" s="1054"/>
      <c r="AC121" s="1054"/>
      <c r="AD121" s="1054"/>
      <c r="AE121" s="1055"/>
      <c r="AF121" s="1056" t="s">
        <v>438</v>
      </c>
      <c r="AG121" s="1054"/>
      <c r="AH121" s="1054"/>
      <c r="AI121" s="1054"/>
      <c r="AJ121" s="1055"/>
      <c r="AK121" s="1056" t="s">
        <v>138</v>
      </c>
      <c r="AL121" s="1054"/>
      <c r="AM121" s="1054"/>
      <c r="AN121" s="1054"/>
      <c r="AO121" s="1055"/>
      <c r="AP121" s="1057" t="s">
        <v>438</v>
      </c>
      <c r="AQ121" s="1058"/>
      <c r="AR121" s="1058"/>
      <c r="AS121" s="1058"/>
      <c r="AT121" s="1059"/>
      <c r="AU121" s="1087"/>
      <c r="AV121" s="1088"/>
      <c r="AW121" s="1088"/>
      <c r="AX121" s="1088"/>
      <c r="AY121" s="1089"/>
      <c r="AZ121" s="1044" t="s">
        <v>470</v>
      </c>
      <c r="BA121" s="1045"/>
      <c r="BB121" s="1045"/>
      <c r="BC121" s="1045"/>
      <c r="BD121" s="1045"/>
      <c r="BE121" s="1045"/>
      <c r="BF121" s="1045"/>
      <c r="BG121" s="1045"/>
      <c r="BH121" s="1045"/>
      <c r="BI121" s="1045"/>
      <c r="BJ121" s="1045"/>
      <c r="BK121" s="1045"/>
      <c r="BL121" s="1045"/>
      <c r="BM121" s="1045"/>
      <c r="BN121" s="1045"/>
      <c r="BO121" s="1045"/>
      <c r="BP121" s="1046"/>
      <c r="BQ121" s="1014">
        <v>95240</v>
      </c>
      <c r="BR121" s="1015"/>
      <c r="BS121" s="1015"/>
      <c r="BT121" s="1015"/>
      <c r="BU121" s="1015"/>
      <c r="BV121" s="1015">
        <v>81540</v>
      </c>
      <c r="BW121" s="1015"/>
      <c r="BX121" s="1015"/>
      <c r="BY121" s="1015"/>
      <c r="BZ121" s="1015"/>
      <c r="CA121" s="1015">
        <v>67012</v>
      </c>
      <c r="CB121" s="1015"/>
      <c r="CC121" s="1015"/>
      <c r="CD121" s="1015"/>
      <c r="CE121" s="1015"/>
      <c r="CF121" s="1009">
        <v>0.5</v>
      </c>
      <c r="CG121" s="1010"/>
      <c r="CH121" s="1010"/>
      <c r="CI121" s="1010"/>
      <c r="CJ121" s="1010"/>
      <c r="CK121" s="1105"/>
      <c r="CL121" s="1106"/>
      <c r="CM121" s="1106"/>
      <c r="CN121" s="1106"/>
      <c r="CO121" s="1107"/>
      <c r="CP121" s="1115" t="s">
        <v>471</v>
      </c>
      <c r="CQ121" s="1116"/>
      <c r="CR121" s="1116"/>
      <c r="CS121" s="1116"/>
      <c r="CT121" s="1116"/>
      <c r="CU121" s="1116"/>
      <c r="CV121" s="1116"/>
      <c r="CW121" s="1116"/>
      <c r="CX121" s="1116"/>
      <c r="CY121" s="1116"/>
      <c r="CZ121" s="1116"/>
      <c r="DA121" s="1116"/>
      <c r="DB121" s="1116"/>
      <c r="DC121" s="1116"/>
      <c r="DD121" s="1116"/>
      <c r="DE121" s="1116"/>
      <c r="DF121" s="1117"/>
      <c r="DG121" s="1014">
        <v>927420</v>
      </c>
      <c r="DH121" s="1015"/>
      <c r="DI121" s="1015"/>
      <c r="DJ121" s="1015"/>
      <c r="DK121" s="1015"/>
      <c r="DL121" s="1015">
        <v>809365</v>
      </c>
      <c r="DM121" s="1015"/>
      <c r="DN121" s="1015"/>
      <c r="DO121" s="1015"/>
      <c r="DP121" s="1015"/>
      <c r="DQ121" s="1015">
        <v>755424</v>
      </c>
      <c r="DR121" s="1015"/>
      <c r="DS121" s="1015"/>
      <c r="DT121" s="1015"/>
      <c r="DU121" s="1015"/>
      <c r="DV121" s="1016">
        <v>6</v>
      </c>
      <c r="DW121" s="1016"/>
      <c r="DX121" s="1016"/>
      <c r="DY121" s="1016"/>
      <c r="DZ121" s="1017"/>
    </row>
    <row r="122" spans="1:130" s="247" customFormat="1" ht="26.25" customHeight="1" x14ac:dyDescent="0.15">
      <c r="A122" s="1154"/>
      <c r="B122" s="1041"/>
      <c r="C122" s="1011" t="s">
        <v>451</v>
      </c>
      <c r="D122" s="1012"/>
      <c r="E122" s="1012"/>
      <c r="F122" s="1012"/>
      <c r="G122" s="1012"/>
      <c r="H122" s="1012"/>
      <c r="I122" s="1012"/>
      <c r="J122" s="1012"/>
      <c r="K122" s="1012"/>
      <c r="L122" s="1012"/>
      <c r="M122" s="1012"/>
      <c r="N122" s="1012"/>
      <c r="O122" s="1012"/>
      <c r="P122" s="1012"/>
      <c r="Q122" s="1012"/>
      <c r="R122" s="1012"/>
      <c r="S122" s="1012"/>
      <c r="T122" s="1012"/>
      <c r="U122" s="1012"/>
      <c r="V122" s="1012"/>
      <c r="W122" s="1012"/>
      <c r="X122" s="1012"/>
      <c r="Y122" s="1012"/>
      <c r="Z122" s="1013"/>
      <c r="AA122" s="1053" t="s">
        <v>138</v>
      </c>
      <c r="AB122" s="1054"/>
      <c r="AC122" s="1054"/>
      <c r="AD122" s="1054"/>
      <c r="AE122" s="1055"/>
      <c r="AF122" s="1056" t="s">
        <v>138</v>
      </c>
      <c r="AG122" s="1054"/>
      <c r="AH122" s="1054"/>
      <c r="AI122" s="1054"/>
      <c r="AJ122" s="1055"/>
      <c r="AK122" s="1056" t="s">
        <v>138</v>
      </c>
      <c r="AL122" s="1054"/>
      <c r="AM122" s="1054"/>
      <c r="AN122" s="1054"/>
      <c r="AO122" s="1055"/>
      <c r="AP122" s="1057" t="s">
        <v>138</v>
      </c>
      <c r="AQ122" s="1058"/>
      <c r="AR122" s="1058"/>
      <c r="AS122" s="1058"/>
      <c r="AT122" s="1059"/>
      <c r="AU122" s="1087"/>
      <c r="AV122" s="1088"/>
      <c r="AW122" s="1088"/>
      <c r="AX122" s="1088"/>
      <c r="AY122" s="1089"/>
      <c r="AZ122" s="1069" t="s">
        <v>472</v>
      </c>
      <c r="BA122" s="1060"/>
      <c r="BB122" s="1060"/>
      <c r="BC122" s="1060"/>
      <c r="BD122" s="1060"/>
      <c r="BE122" s="1060"/>
      <c r="BF122" s="1060"/>
      <c r="BG122" s="1060"/>
      <c r="BH122" s="1060"/>
      <c r="BI122" s="1060"/>
      <c r="BJ122" s="1060"/>
      <c r="BK122" s="1060"/>
      <c r="BL122" s="1060"/>
      <c r="BM122" s="1060"/>
      <c r="BN122" s="1060"/>
      <c r="BO122" s="1060"/>
      <c r="BP122" s="1061"/>
      <c r="BQ122" s="1092">
        <v>27449309</v>
      </c>
      <c r="BR122" s="1093"/>
      <c r="BS122" s="1093"/>
      <c r="BT122" s="1093"/>
      <c r="BU122" s="1093"/>
      <c r="BV122" s="1093">
        <v>25484617</v>
      </c>
      <c r="BW122" s="1093"/>
      <c r="BX122" s="1093"/>
      <c r="BY122" s="1093"/>
      <c r="BZ122" s="1093"/>
      <c r="CA122" s="1093">
        <v>23397031</v>
      </c>
      <c r="CB122" s="1093"/>
      <c r="CC122" s="1093"/>
      <c r="CD122" s="1093"/>
      <c r="CE122" s="1093"/>
      <c r="CF122" s="1113">
        <v>186.2</v>
      </c>
      <c r="CG122" s="1114"/>
      <c r="CH122" s="1114"/>
      <c r="CI122" s="1114"/>
      <c r="CJ122" s="1114"/>
      <c r="CK122" s="1105"/>
      <c r="CL122" s="1106"/>
      <c r="CM122" s="1106"/>
      <c r="CN122" s="1106"/>
      <c r="CO122" s="1107"/>
      <c r="CP122" s="1115" t="s">
        <v>473</v>
      </c>
      <c r="CQ122" s="1116"/>
      <c r="CR122" s="1116"/>
      <c r="CS122" s="1116"/>
      <c r="CT122" s="1116"/>
      <c r="CU122" s="1116"/>
      <c r="CV122" s="1116"/>
      <c r="CW122" s="1116"/>
      <c r="CX122" s="1116"/>
      <c r="CY122" s="1116"/>
      <c r="CZ122" s="1116"/>
      <c r="DA122" s="1116"/>
      <c r="DB122" s="1116"/>
      <c r="DC122" s="1116"/>
      <c r="DD122" s="1116"/>
      <c r="DE122" s="1116"/>
      <c r="DF122" s="1117"/>
      <c r="DG122" s="1014">
        <v>16304</v>
      </c>
      <c r="DH122" s="1015"/>
      <c r="DI122" s="1015"/>
      <c r="DJ122" s="1015"/>
      <c r="DK122" s="1015"/>
      <c r="DL122" s="1015">
        <v>14368</v>
      </c>
      <c r="DM122" s="1015"/>
      <c r="DN122" s="1015"/>
      <c r="DO122" s="1015"/>
      <c r="DP122" s="1015"/>
      <c r="DQ122" s="1015">
        <v>1806</v>
      </c>
      <c r="DR122" s="1015"/>
      <c r="DS122" s="1015"/>
      <c r="DT122" s="1015"/>
      <c r="DU122" s="1015"/>
      <c r="DV122" s="1016">
        <v>0</v>
      </c>
      <c r="DW122" s="1016"/>
      <c r="DX122" s="1016"/>
      <c r="DY122" s="1016"/>
      <c r="DZ122" s="1017"/>
    </row>
    <row r="123" spans="1:130" s="247" customFormat="1" ht="26.25" customHeight="1" x14ac:dyDescent="0.15">
      <c r="A123" s="1154"/>
      <c r="B123" s="1041"/>
      <c r="C123" s="1011" t="s">
        <v>457</v>
      </c>
      <c r="D123" s="1012"/>
      <c r="E123" s="1012"/>
      <c r="F123" s="1012"/>
      <c r="G123" s="1012"/>
      <c r="H123" s="1012"/>
      <c r="I123" s="1012"/>
      <c r="J123" s="1012"/>
      <c r="K123" s="1012"/>
      <c r="L123" s="1012"/>
      <c r="M123" s="1012"/>
      <c r="N123" s="1012"/>
      <c r="O123" s="1012"/>
      <c r="P123" s="1012"/>
      <c r="Q123" s="1012"/>
      <c r="R123" s="1012"/>
      <c r="S123" s="1012"/>
      <c r="T123" s="1012"/>
      <c r="U123" s="1012"/>
      <c r="V123" s="1012"/>
      <c r="W123" s="1012"/>
      <c r="X123" s="1012"/>
      <c r="Y123" s="1012"/>
      <c r="Z123" s="1013"/>
      <c r="AA123" s="1053" t="s">
        <v>438</v>
      </c>
      <c r="AB123" s="1054"/>
      <c r="AC123" s="1054"/>
      <c r="AD123" s="1054"/>
      <c r="AE123" s="1055"/>
      <c r="AF123" s="1056" t="s">
        <v>138</v>
      </c>
      <c r="AG123" s="1054"/>
      <c r="AH123" s="1054"/>
      <c r="AI123" s="1054"/>
      <c r="AJ123" s="1055"/>
      <c r="AK123" s="1056" t="s">
        <v>138</v>
      </c>
      <c r="AL123" s="1054"/>
      <c r="AM123" s="1054"/>
      <c r="AN123" s="1054"/>
      <c r="AO123" s="1055"/>
      <c r="AP123" s="1057" t="s">
        <v>138</v>
      </c>
      <c r="AQ123" s="1058"/>
      <c r="AR123" s="1058"/>
      <c r="AS123" s="1058"/>
      <c r="AT123" s="1059"/>
      <c r="AU123" s="1090"/>
      <c r="AV123" s="1091"/>
      <c r="AW123" s="1091"/>
      <c r="AX123" s="1091"/>
      <c r="AY123" s="1091"/>
      <c r="AZ123" s="278" t="s">
        <v>188</v>
      </c>
      <c r="BA123" s="278"/>
      <c r="BB123" s="278"/>
      <c r="BC123" s="278"/>
      <c r="BD123" s="278"/>
      <c r="BE123" s="278"/>
      <c r="BF123" s="278"/>
      <c r="BG123" s="278"/>
      <c r="BH123" s="278"/>
      <c r="BI123" s="278"/>
      <c r="BJ123" s="278"/>
      <c r="BK123" s="278"/>
      <c r="BL123" s="278"/>
      <c r="BM123" s="278"/>
      <c r="BN123" s="278"/>
      <c r="BO123" s="1070" t="s">
        <v>474</v>
      </c>
      <c r="BP123" s="1101"/>
      <c r="BQ123" s="1160">
        <v>35122771</v>
      </c>
      <c r="BR123" s="1161"/>
      <c r="BS123" s="1161"/>
      <c r="BT123" s="1161"/>
      <c r="BU123" s="1161"/>
      <c r="BV123" s="1161">
        <v>32901050</v>
      </c>
      <c r="BW123" s="1161"/>
      <c r="BX123" s="1161"/>
      <c r="BY123" s="1161"/>
      <c r="BZ123" s="1161"/>
      <c r="CA123" s="1161">
        <v>30227919</v>
      </c>
      <c r="CB123" s="1161"/>
      <c r="CC123" s="1161"/>
      <c r="CD123" s="1161"/>
      <c r="CE123" s="1161"/>
      <c r="CF123" s="1094"/>
      <c r="CG123" s="1095"/>
      <c r="CH123" s="1095"/>
      <c r="CI123" s="1095"/>
      <c r="CJ123" s="1096"/>
      <c r="CK123" s="1105"/>
      <c r="CL123" s="1106"/>
      <c r="CM123" s="1106"/>
      <c r="CN123" s="1106"/>
      <c r="CO123" s="1107"/>
      <c r="CP123" s="1115" t="s">
        <v>475</v>
      </c>
      <c r="CQ123" s="1116"/>
      <c r="CR123" s="1116"/>
      <c r="CS123" s="1116"/>
      <c r="CT123" s="1116"/>
      <c r="CU123" s="1116"/>
      <c r="CV123" s="1116"/>
      <c r="CW123" s="1116"/>
      <c r="CX123" s="1116"/>
      <c r="CY123" s="1116"/>
      <c r="CZ123" s="1116"/>
      <c r="DA123" s="1116"/>
      <c r="DB123" s="1116"/>
      <c r="DC123" s="1116"/>
      <c r="DD123" s="1116"/>
      <c r="DE123" s="1116"/>
      <c r="DF123" s="1117"/>
      <c r="DG123" s="1053" t="s">
        <v>138</v>
      </c>
      <c r="DH123" s="1054"/>
      <c r="DI123" s="1054"/>
      <c r="DJ123" s="1054"/>
      <c r="DK123" s="1055"/>
      <c r="DL123" s="1056" t="s">
        <v>138</v>
      </c>
      <c r="DM123" s="1054"/>
      <c r="DN123" s="1054"/>
      <c r="DO123" s="1054"/>
      <c r="DP123" s="1055"/>
      <c r="DQ123" s="1056" t="s">
        <v>438</v>
      </c>
      <c r="DR123" s="1054"/>
      <c r="DS123" s="1054"/>
      <c r="DT123" s="1054"/>
      <c r="DU123" s="1055"/>
      <c r="DV123" s="1057" t="s">
        <v>138</v>
      </c>
      <c r="DW123" s="1058"/>
      <c r="DX123" s="1058"/>
      <c r="DY123" s="1058"/>
      <c r="DZ123" s="1059"/>
    </row>
    <row r="124" spans="1:130" s="247" customFormat="1" ht="26.25" customHeight="1" thickBot="1" x14ac:dyDescent="0.2">
      <c r="A124" s="1154"/>
      <c r="B124" s="1041"/>
      <c r="C124" s="1011" t="s">
        <v>460</v>
      </c>
      <c r="D124" s="1012"/>
      <c r="E124" s="1012"/>
      <c r="F124" s="1012"/>
      <c r="G124" s="1012"/>
      <c r="H124" s="1012"/>
      <c r="I124" s="1012"/>
      <c r="J124" s="1012"/>
      <c r="K124" s="1012"/>
      <c r="L124" s="1012"/>
      <c r="M124" s="1012"/>
      <c r="N124" s="1012"/>
      <c r="O124" s="1012"/>
      <c r="P124" s="1012"/>
      <c r="Q124" s="1012"/>
      <c r="R124" s="1012"/>
      <c r="S124" s="1012"/>
      <c r="T124" s="1012"/>
      <c r="U124" s="1012"/>
      <c r="V124" s="1012"/>
      <c r="W124" s="1012"/>
      <c r="X124" s="1012"/>
      <c r="Y124" s="1012"/>
      <c r="Z124" s="1013"/>
      <c r="AA124" s="1053" t="s">
        <v>138</v>
      </c>
      <c r="AB124" s="1054"/>
      <c r="AC124" s="1054"/>
      <c r="AD124" s="1054"/>
      <c r="AE124" s="1055"/>
      <c r="AF124" s="1056" t="s">
        <v>138</v>
      </c>
      <c r="AG124" s="1054"/>
      <c r="AH124" s="1054"/>
      <c r="AI124" s="1054"/>
      <c r="AJ124" s="1055"/>
      <c r="AK124" s="1056" t="s">
        <v>438</v>
      </c>
      <c r="AL124" s="1054"/>
      <c r="AM124" s="1054"/>
      <c r="AN124" s="1054"/>
      <c r="AO124" s="1055"/>
      <c r="AP124" s="1057" t="s">
        <v>138</v>
      </c>
      <c r="AQ124" s="1058"/>
      <c r="AR124" s="1058"/>
      <c r="AS124" s="1058"/>
      <c r="AT124" s="1059"/>
      <c r="AU124" s="1156" t="s">
        <v>476</v>
      </c>
      <c r="AV124" s="1157"/>
      <c r="AW124" s="1157"/>
      <c r="AX124" s="1157"/>
      <c r="AY124" s="1157"/>
      <c r="AZ124" s="1157"/>
      <c r="BA124" s="1157"/>
      <c r="BB124" s="1157"/>
      <c r="BC124" s="1157"/>
      <c r="BD124" s="1157"/>
      <c r="BE124" s="1157"/>
      <c r="BF124" s="1157"/>
      <c r="BG124" s="1157"/>
      <c r="BH124" s="1157"/>
      <c r="BI124" s="1157"/>
      <c r="BJ124" s="1157"/>
      <c r="BK124" s="1157"/>
      <c r="BL124" s="1157"/>
      <c r="BM124" s="1157"/>
      <c r="BN124" s="1157"/>
      <c r="BO124" s="1157"/>
      <c r="BP124" s="1158"/>
      <c r="BQ124" s="1159">
        <v>48.1</v>
      </c>
      <c r="BR124" s="1123"/>
      <c r="BS124" s="1123"/>
      <c r="BT124" s="1123"/>
      <c r="BU124" s="1123"/>
      <c r="BV124" s="1123">
        <v>42.3</v>
      </c>
      <c r="BW124" s="1123"/>
      <c r="BX124" s="1123"/>
      <c r="BY124" s="1123"/>
      <c r="BZ124" s="1123"/>
      <c r="CA124" s="1123">
        <v>41</v>
      </c>
      <c r="CB124" s="1123"/>
      <c r="CC124" s="1123"/>
      <c r="CD124" s="1123"/>
      <c r="CE124" s="1123"/>
      <c r="CF124" s="1124"/>
      <c r="CG124" s="1125"/>
      <c r="CH124" s="1125"/>
      <c r="CI124" s="1125"/>
      <c r="CJ124" s="1126"/>
      <c r="CK124" s="1108"/>
      <c r="CL124" s="1108"/>
      <c r="CM124" s="1108"/>
      <c r="CN124" s="1108"/>
      <c r="CO124" s="1109"/>
      <c r="CP124" s="1115" t="s">
        <v>477</v>
      </c>
      <c r="CQ124" s="1116"/>
      <c r="CR124" s="1116"/>
      <c r="CS124" s="1116"/>
      <c r="CT124" s="1116"/>
      <c r="CU124" s="1116"/>
      <c r="CV124" s="1116"/>
      <c r="CW124" s="1116"/>
      <c r="CX124" s="1116"/>
      <c r="CY124" s="1116"/>
      <c r="CZ124" s="1116"/>
      <c r="DA124" s="1116"/>
      <c r="DB124" s="1116"/>
      <c r="DC124" s="1116"/>
      <c r="DD124" s="1116"/>
      <c r="DE124" s="1116"/>
      <c r="DF124" s="1117"/>
      <c r="DG124" s="1100" t="s">
        <v>138</v>
      </c>
      <c r="DH124" s="1079"/>
      <c r="DI124" s="1079"/>
      <c r="DJ124" s="1079"/>
      <c r="DK124" s="1080"/>
      <c r="DL124" s="1078" t="s">
        <v>438</v>
      </c>
      <c r="DM124" s="1079"/>
      <c r="DN124" s="1079"/>
      <c r="DO124" s="1079"/>
      <c r="DP124" s="1080"/>
      <c r="DQ124" s="1078" t="s">
        <v>138</v>
      </c>
      <c r="DR124" s="1079"/>
      <c r="DS124" s="1079"/>
      <c r="DT124" s="1079"/>
      <c r="DU124" s="1080"/>
      <c r="DV124" s="1081" t="s">
        <v>138</v>
      </c>
      <c r="DW124" s="1082"/>
      <c r="DX124" s="1082"/>
      <c r="DY124" s="1082"/>
      <c r="DZ124" s="1083"/>
    </row>
    <row r="125" spans="1:130" s="247" customFormat="1" ht="26.25" customHeight="1" x14ac:dyDescent="0.15">
      <c r="A125" s="1154"/>
      <c r="B125" s="1041"/>
      <c r="C125" s="1011" t="s">
        <v>462</v>
      </c>
      <c r="D125" s="1012"/>
      <c r="E125" s="1012"/>
      <c r="F125" s="1012"/>
      <c r="G125" s="1012"/>
      <c r="H125" s="1012"/>
      <c r="I125" s="1012"/>
      <c r="J125" s="1012"/>
      <c r="K125" s="1012"/>
      <c r="L125" s="1012"/>
      <c r="M125" s="1012"/>
      <c r="N125" s="1012"/>
      <c r="O125" s="1012"/>
      <c r="P125" s="1012"/>
      <c r="Q125" s="1012"/>
      <c r="R125" s="1012"/>
      <c r="S125" s="1012"/>
      <c r="T125" s="1012"/>
      <c r="U125" s="1012"/>
      <c r="V125" s="1012"/>
      <c r="W125" s="1012"/>
      <c r="X125" s="1012"/>
      <c r="Y125" s="1012"/>
      <c r="Z125" s="1013"/>
      <c r="AA125" s="1053" t="s">
        <v>138</v>
      </c>
      <c r="AB125" s="1054"/>
      <c r="AC125" s="1054"/>
      <c r="AD125" s="1054"/>
      <c r="AE125" s="1055"/>
      <c r="AF125" s="1056" t="s">
        <v>138</v>
      </c>
      <c r="AG125" s="1054"/>
      <c r="AH125" s="1054"/>
      <c r="AI125" s="1054"/>
      <c r="AJ125" s="1055"/>
      <c r="AK125" s="1056" t="s">
        <v>138</v>
      </c>
      <c r="AL125" s="1054"/>
      <c r="AM125" s="1054"/>
      <c r="AN125" s="1054"/>
      <c r="AO125" s="1055"/>
      <c r="AP125" s="1057" t="s">
        <v>138</v>
      </c>
      <c r="AQ125" s="1058"/>
      <c r="AR125" s="1058"/>
      <c r="AS125" s="1058"/>
      <c r="AT125" s="1059"/>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8" t="s">
        <v>478</v>
      </c>
      <c r="CL125" s="1103"/>
      <c r="CM125" s="1103"/>
      <c r="CN125" s="1103"/>
      <c r="CO125" s="1104"/>
      <c r="CP125" s="1035" t="s">
        <v>479</v>
      </c>
      <c r="CQ125" s="984"/>
      <c r="CR125" s="984"/>
      <c r="CS125" s="984"/>
      <c r="CT125" s="984"/>
      <c r="CU125" s="984"/>
      <c r="CV125" s="984"/>
      <c r="CW125" s="984"/>
      <c r="CX125" s="984"/>
      <c r="CY125" s="984"/>
      <c r="CZ125" s="984"/>
      <c r="DA125" s="984"/>
      <c r="DB125" s="984"/>
      <c r="DC125" s="984"/>
      <c r="DD125" s="984"/>
      <c r="DE125" s="984"/>
      <c r="DF125" s="985"/>
      <c r="DG125" s="1021" t="s">
        <v>138</v>
      </c>
      <c r="DH125" s="1022"/>
      <c r="DI125" s="1022"/>
      <c r="DJ125" s="1022"/>
      <c r="DK125" s="1022"/>
      <c r="DL125" s="1022" t="s">
        <v>138</v>
      </c>
      <c r="DM125" s="1022"/>
      <c r="DN125" s="1022"/>
      <c r="DO125" s="1022"/>
      <c r="DP125" s="1022"/>
      <c r="DQ125" s="1022" t="s">
        <v>438</v>
      </c>
      <c r="DR125" s="1022"/>
      <c r="DS125" s="1022"/>
      <c r="DT125" s="1022"/>
      <c r="DU125" s="1022"/>
      <c r="DV125" s="1023" t="s">
        <v>138</v>
      </c>
      <c r="DW125" s="1023"/>
      <c r="DX125" s="1023"/>
      <c r="DY125" s="1023"/>
      <c r="DZ125" s="1024"/>
    </row>
    <row r="126" spans="1:130" s="247" customFormat="1" ht="26.25" customHeight="1" thickBot="1" x14ac:dyDescent="0.2">
      <c r="A126" s="1154"/>
      <c r="B126" s="1041"/>
      <c r="C126" s="1011" t="s">
        <v>464</v>
      </c>
      <c r="D126" s="1012"/>
      <c r="E126" s="1012"/>
      <c r="F126" s="1012"/>
      <c r="G126" s="1012"/>
      <c r="H126" s="1012"/>
      <c r="I126" s="1012"/>
      <c r="J126" s="1012"/>
      <c r="K126" s="1012"/>
      <c r="L126" s="1012"/>
      <c r="M126" s="1012"/>
      <c r="N126" s="1012"/>
      <c r="O126" s="1012"/>
      <c r="P126" s="1012"/>
      <c r="Q126" s="1012"/>
      <c r="R126" s="1012"/>
      <c r="S126" s="1012"/>
      <c r="T126" s="1012"/>
      <c r="U126" s="1012"/>
      <c r="V126" s="1012"/>
      <c r="W126" s="1012"/>
      <c r="X126" s="1012"/>
      <c r="Y126" s="1012"/>
      <c r="Z126" s="1013"/>
      <c r="AA126" s="1053" t="s">
        <v>138</v>
      </c>
      <c r="AB126" s="1054"/>
      <c r="AC126" s="1054"/>
      <c r="AD126" s="1054"/>
      <c r="AE126" s="1055"/>
      <c r="AF126" s="1056" t="s">
        <v>138</v>
      </c>
      <c r="AG126" s="1054"/>
      <c r="AH126" s="1054"/>
      <c r="AI126" s="1054"/>
      <c r="AJ126" s="1055"/>
      <c r="AK126" s="1056" t="s">
        <v>138</v>
      </c>
      <c r="AL126" s="1054"/>
      <c r="AM126" s="1054"/>
      <c r="AN126" s="1054"/>
      <c r="AO126" s="1055"/>
      <c r="AP126" s="1057" t="s">
        <v>438</v>
      </c>
      <c r="AQ126" s="1058"/>
      <c r="AR126" s="1058"/>
      <c r="AS126" s="1058"/>
      <c r="AT126" s="1059"/>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9"/>
      <c r="CL126" s="1106"/>
      <c r="CM126" s="1106"/>
      <c r="CN126" s="1106"/>
      <c r="CO126" s="1107"/>
      <c r="CP126" s="1044" t="s">
        <v>480</v>
      </c>
      <c r="CQ126" s="1045"/>
      <c r="CR126" s="1045"/>
      <c r="CS126" s="1045"/>
      <c r="CT126" s="1045"/>
      <c r="CU126" s="1045"/>
      <c r="CV126" s="1045"/>
      <c r="CW126" s="1045"/>
      <c r="CX126" s="1045"/>
      <c r="CY126" s="1045"/>
      <c r="CZ126" s="1045"/>
      <c r="DA126" s="1045"/>
      <c r="DB126" s="1045"/>
      <c r="DC126" s="1045"/>
      <c r="DD126" s="1045"/>
      <c r="DE126" s="1045"/>
      <c r="DF126" s="1046"/>
      <c r="DG126" s="1014" t="s">
        <v>138</v>
      </c>
      <c r="DH126" s="1015"/>
      <c r="DI126" s="1015"/>
      <c r="DJ126" s="1015"/>
      <c r="DK126" s="1015"/>
      <c r="DL126" s="1015" t="s">
        <v>138</v>
      </c>
      <c r="DM126" s="1015"/>
      <c r="DN126" s="1015"/>
      <c r="DO126" s="1015"/>
      <c r="DP126" s="1015"/>
      <c r="DQ126" s="1015" t="s">
        <v>138</v>
      </c>
      <c r="DR126" s="1015"/>
      <c r="DS126" s="1015"/>
      <c r="DT126" s="1015"/>
      <c r="DU126" s="1015"/>
      <c r="DV126" s="1016" t="s">
        <v>138</v>
      </c>
      <c r="DW126" s="1016"/>
      <c r="DX126" s="1016"/>
      <c r="DY126" s="1016"/>
      <c r="DZ126" s="1017"/>
    </row>
    <row r="127" spans="1:130" s="247" customFormat="1" ht="26.25" customHeight="1" x14ac:dyDescent="0.15">
      <c r="A127" s="1155"/>
      <c r="B127" s="1043"/>
      <c r="C127" s="1097" t="s">
        <v>481</v>
      </c>
      <c r="D127" s="1098"/>
      <c r="E127" s="1098"/>
      <c r="F127" s="1098"/>
      <c r="G127" s="1098"/>
      <c r="H127" s="1098"/>
      <c r="I127" s="1098"/>
      <c r="J127" s="1098"/>
      <c r="K127" s="1098"/>
      <c r="L127" s="1098"/>
      <c r="M127" s="1098"/>
      <c r="N127" s="1098"/>
      <c r="O127" s="1098"/>
      <c r="P127" s="1098"/>
      <c r="Q127" s="1098"/>
      <c r="R127" s="1098"/>
      <c r="S127" s="1098"/>
      <c r="T127" s="1098"/>
      <c r="U127" s="1098"/>
      <c r="V127" s="1098"/>
      <c r="W127" s="1098"/>
      <c r="X127" s="1098"/>
      <c r="Y127" s="1098"/>
      <c r="Z127" s="1099"/>
      <c r="AA127" s="1053">
        <v>312</v>
      </c>
      <c r="AB127" s="1054"/>
      <c r="AC127" s="1054"/>
      <c r="AD127" s="1054"/>
      <c r="AE127" s="1055"/>
      <c r="AF127" s="1056">
        <v>247</v>
      </c>
      <c r="AG127" s="1054"/>
      <c r="AH127" s="1054"/>
      <c r="AI127" s="1054"/>
      <c r="AJ127" s="1055"/>
      <c r="AK127" s="1056">
        <v>190</v>
      </c>
      <c r="AL127" s="1054"/>
      <c r="AM127" s="1054"/>
      <c r="AN127" s="1054"/>
      <c r="AO127" s="1055"/>
      <c r="AP127" s="1057">
        <v>0</v>
      </c>
      <c r="AQ127" s="1058"/>
      <c r="AR127" s="1058"/>
      <c r="AS127" s="1058"/>
      <c r="AT127" s="1059"/>
      <c r="AU127" s="283"/>
      <c r="AV127" s="283"/>
      <c r="AW127" s="283"/>
      <c r="AX127" s="1127" t="s">
        <v>482</v>
      </c>
      <c r="AY127" s="1128"/>
      <c r="AZ127" s="1128"/>
      <c r="BA127" s="1128"/>
      <c r="BB127" s="1128"/>
      <c r="BC127" s="1128"/>
      <c r="BD127" s="1128"/>
      <c r="BE127" s="1129"/>
      <c r="BF127" s="1130" t="s">
        <v>483</v>
      </c>
      <c r="BG127" s="1128"/>
      <c r="BH127" s="1128"/>
      <c r="BI127" s="1128"/>
      <c r="BJ127" s="1128"/>
      <c r="BK127" s="1128"/>
      <c r="BL127" s="1129"/>
      <c r="BM127" s="1130" t="s">
        <v>484</v>
      </c>
      <c r="BN127" s="1128"/>
      <c r="BO127" s="1128"/>
      <c r="BP127" s="1128"/>
      <c r="BQ127" s="1128"/>
      <c r="BR127" s="1128"/>
      <c r="BS127" s="1129"/>
      <c r="BT127" s="1130" t="s">
        <v>485</v>
      </c>
      <c r="BU127" s="1128"/>
      <c r="BV127" s="1128"/>
      <c r="BW127" s="1128"/>
      <c r="BX127" s="1128"/>
      <c r="BY127" s="1128"/>
      <c r="BZ127" s="1152"/>
      <c r="CA127" s="283"/>
      <c r="CB127" s="283"/>
      <c r="CC127" s="283"/>
      <c r="CD127" s="284"/>
      <c r="CE127" s="284"/>
      <c r="CF127" s="284"/>
      <c r="CG127" s="281"/>
      <c r="CH127" s="281"/>
      <c r="CI127" s="281"/>
      <c r="CJ127" s="282"/>
      <c r="CK127" s="1119"/>
      <c r="CL127" s="1106"/>
      <c r="CM127" s="1106"/>
      <c r="CN127" s="1106"/>
      <c r="CO127" s="1107"/>
      <c r="CP127" s="1044" t="s">
        <v>486</v>
      </c>
      <c r="CQ127" s="1045"/>
      <c r="CR127" s="1045"/>
      <c r="CS127" s="1045"/>
      <c r="CT127" s="1045"/>
      <c r="CU127" s="1045"/>
      <c r="CV127" s="1045"/>
      <c r="CW127" s="1045"/>
      <c r="CX127" s="1045"/>
      <c r="CY127" s="1045"/>
      <c r="CZ127" s="1045"/>
      <c r="DA127" s="1045"/>
      <c r="DB127" s="1045"/>
      <c r="DC127" s="1045"/>
      <c r="DD127" s="1045"/>
      <c r="DE127" s="1045"/>
      <c r="DF127" s="1046"/>
      <c r="DG127" s="1014" t="s">
        <v>438</v>
      </c>
      <c r="DH127" s="1015"/>
      <c r="DI127" s="1015"/>
      <c r="DJ127" s="1015"/>
      <c r="DK127" s="1015"/>
      <c r="DL127" s="1015" t="s">
        <v>138</v>
      </c>
      <c r="DM127" s="1015"/>
      <c r="DN127" s="1015"/>
      <c r="DO127" s="1015"/>
      <c r="DP127" s="1015"/>
      <c r="DQ127" s="1015" t="s">
        <v>138</v>
      </c>
      <c r="DR127" s="1015"/>
      <c r="DS127" s="1015"/>
      <c r="DT127" s="1015"/>
      <c r="DU127" s="1015"/>
      <c r="DV127" s="1016" t="s">
        <v>138</v>
      </c>
      <c r="DW127" s="1016"/>
      <c r="DX127" s="1016"/>
      <c r="DY127" s="1016"/>
      <c r="DZ127" s="1017"/>
    </row>
    <row r="128" spans="1:130" s="247" customFormat="1" ht="26.25" customHeight="1" thickBot="1" x14ac:dyDescent="0.2">
      <c r="A128" s="1138" t="s">
        <v>487</v>
      </c>
      <c r="B128" s="1139"/>
      <c r="C128" s="1139"/>
      <c r="D128" s="1139"/>
      <c r="E128" s="1139"/>
      <c r="F128" s="1139"/>
      <c r="G128" s="1139"/>
      <c r="H128" s="1139"/>
      <c r="I128" s="1139"/>
      <c r="J128" s="1139"/>
      <c r="K128" s="1139"/>
      <c r="L128" s="1139"/>
      <c r="M128" s="1139"/>
      <c r="N128" s="1139"/>
      <c r="O128" s="1139"/>
      <c r="P128" s="1139"/>
      <c r="Q128" s="1139"/>
      <c r="R128" s="1139"/>
      <c r="S128" s="1139"/>
      <c r="T128" s="1139"/>
      <c r="U128" s="1139"/>
      <c r="V128" s="1139"/>
      <c r="W128" s="1140" t="s">
        <v>488</v>
      </c>
      <c r="X128" s="1140"/>
      <c r="Y128" s="1140"/>
      <c r="Z128" s="1141"/>
      <c r="AA128" s="1142">
        <v>22707</v>
      </c>
      <c r="AB128" s="1143"/>
      <c r="AC128" s="1143"/>
      <c r="AD128" s="1143"/>
      <c r="AE128" s="1144"/>
      <c r="AF128" s="1145">
        <v>20908</v>
      </c>
      <c r="AG128" s="1143"/>
      <c r="AH128" s="1143"/>
      <c r="AI128" s="1143"/>
      <c r="AJ128" s="1144"/>
      <c r="AK128" s="1145">
        <v>19931</v>
      </c>
      <c r="AL128" s="1143"/>
      <c r="AM128" s="1143"/>
      <c r="AN128" s="1143"/>
      <c r="AO128" s="1144"/>
      <c r="AP128" s="1146"/>
      <c r="AQ128" s="1147"/>
      <c r="AR128" s="1147"/>
      <c r="AS128" s="1147"/>
      <c r="AT128" s="1148"/>
      <c r="AU128" s="283"/>
      <c r="AV128" s="283"/>
      <c r="AW128" s="283"/>
      <c r="AX128" s="983" t="s">
        <v>489</v>
      </c>
      <c r="AY128" s="984"/>
      <c r="AZ128" s="984"/>
      <c r="BA128" s="984"/>
      <c r="BB128" s="984"/>
      <c r="BC128" s="984"/>
      <c r="BD128" s="984"/>
      <c r="BE128" s="985"/>
      <c r="BF128" s="1149" t="s">
        <v>438</v>
      </c>
      <c r="BG128" s="1150"/>
      <c r="BH128" s="1150"/>
      <c r="BI128" s="1150"/>
      <c r="BJ128" s="1150"/>
      <c r="BK128" s="1150"/>
      <c r="BL128" s="1151"/>
      <c r="BM128" s="1149">
        <v>12.68</v>
      </c>
      <c r="BN128" s="1150"/>
      <c r="BO128" s="1150"/>
      <c r="BP128" s="1150"/>
      <c r="BQ128" s="1150"/>
      <c r="BR128" s="1150"/>
      <c r="BS128" s="1151"/>
      <c r="BT128" s="1149">
        <v>20</v>
      </c>
      <c r="BU128" s="1150"/>
      <c r="BV128" s="1150"/>
      <c r="BW128" s="1150"/>
      <c r="BX128" s="1150"/>
      <c r="BY128" s="1150"/>
      <c r="BZ128" s="1174"/>
      <c r="CA128" s="284"/>
      <c r="CB128" s="284"/>
      <c r="CC128" s="284"/>
      <c r="CD128" s="284"/>
      <c r="CE128" s="284"/>
      <c r="CF128" s="284"/>
      <c r="CG128" s="281"/>
      <c r="CH128" s="281"/>
      <c r="CI128" s="281"/>
      <c r="CJ128" s="282"/>
      <c r="CK128" s="1120"/>
      <c r="CL128" s="1121"/>
      <c r="CM128" s="1121"/>
      <c r="CN128" s="1121"/>
      <c r="CO128" s="1122"/>
      <c r="CP128" s="1131" t="s">
        <v>490</v>
      </c>
      <c r="CQ128" s="1132"/>
      <c r="CR128" s="1132"/>
      <c r="CS128" s="1132"/>
      <c r="CT128" s="1132"/>
      <c r="CU128" s="1132"/>
      <c r="CV128" s="1132"/>
      <c r="CW128" s="1132"/>
      <c r="CX128" s="1132"/>
      <c r="CY128" s="1132"/>
      <c r="CZ128" s="1132"/>
      <c r="DA128" s="1132"/>
      <c r="DB128" s="1132"/>
      <c r="DC128" s="1132"/>
      <c r="DD128" s="1132"/>
      <c r="DE128" s="1132"/>
      <c r="DF128" s="1133"/>
      <c r="DG128" s="1134" t="s">
        <v>438</v>
      </c>
      <c r="DH128" s="1135"/>
      <c r="DI128" s="1135"/>
      <c r="DJ128" s="1135"/>
      <c r="DK128" s="1135"/>
      <c r="DL128" s="1135" t="s">
        <v>138</v>
      </c>
      <c r="DM128" s="1135"/>
      <c r="DN128" s="1135"/>
      <c r="DO128" s="1135"/>
      <c r="DP128" s="1135"/>
      <c r="DQ128" s="1135" t="s">
        <v>138</v>
      </c>
      <c r="DR128" s="1135"/>
      <c r="DS128" s="1135"/>
      <c r="DT128" s="1135"/>
      <c r="DU128" s="1135"/>
      <c r="DV128" s="1136" t="s">
        <v>138</v>
      </c>
      <c r="DW128" s="1136"/>
      <c r="DX128" s="1136"/>
      <c r="DY128" s="1136"/>
      <c r="DZ128" s="1137"/>
    </row>
    <row r="129" spans="1:131" s="247" customFormat="1" ht="26.25" customHeight="1" x14ac:dyDescent="0.15">
      <c r="A129" s="1025" t="s">
        <v>106</v>
      </c>
      <c r="B129" s="1026"/>
      <c r="C129" s="1026"/>
      <c r="D129" s="1026"/>
      <c r="E129" s="1026"/>
      <c r="F129" s="1026"/>
      <c r="G129" s="1026"/>
      <c r="H129" s="1026"/>
      <c r="I129" s="1026"/>
      <c r="J129" s="1026"/>
      <c r="K129" s="1026"/>
      <c r="L129" s="1026"/>
      <c r="M129" s="1026"/>
      <c r="N129" s="1026"/>
      <c r="O129" s="1026"/>
      <c r="P129" s="1026"/>
      <c r="Q129" s="1026"/>
      <c r="R129" s="1026"/>
      <c r="S129" s="1026"/>
      <c r="T129" s="1026"/>
      <c r="U129" s="1026"/>
      <c r="V129" s="1026"/>
      <c r="W129" s="1168" t="s">
        <v>491</v>
      </c>
      <c r="X129" s="1169"/>
      <c r="Y129" s="1169"/>
      <c r="Z129" s="1170"/>
      <c r="AA129" s="1053">
        <v>16742141</v>
      </c>
      <c r="AB129" s="1054"/>
      <c r="AC129" s="1054"/>
      <c r="AD129" s="1054"/>
      <c r="AE129" s="1055"/>
      <c r="AF129" s="1056">
        <v>16718564</v>
      </c>
      <c r="AG129" s="1054"/>
      <c r="AH129" s="1054"/>
      <c r="AI129" s="1054"/>
      <c r="AJ129" s="1055"/>
      <c r="AK129" s="1056">
        <v>16466264</v>
      </c>
      <c r="AL129" s="1054"/>
      <c r="AM129" s="1054"/>
      <c r="AN129" s="1054"/>
      <c r="AO129" s="1055"/>
      <c r="AP129" s="1171"/>
      <c r="AQ129" s="1172"/>
      <c r="AR129" s="1172"/>
      <c r="AS129" s="1172"/>
      <c r="AT129" s="1173"/>
      <c r="AU129" s="285"/>
      <c r="AV129" s="285"/>
      <c r="AW129" s="285"/>
      <c r="AX129" s="1162" t="s">
        <v>492</v>
      </c>
      <c r="AY129" s="1045"/>
      <c r="AZ129" s="1045"/>
      <c r="BA129" s="1045"/>
      <c r="BB129" s="1045"/>
      <c r="BC129" s="1045"/>
      <c r="BD129" s="1045"/>
      <c r="BE129" s="1046"/>
      <c r="BF129" s="1163" t="s">
        <v>438</v>
      </c>
      <c r="BG129" s="1164"/>
      <c r="BH129" s="1164"/>
      <c r="BI129" s="1164"/>
      <c r="BJ129" s="1164"/>
      <c r="BK129" s="1164"/>
      <c r="BL129" s="1165"/>
      <c r="BM129" s="1163">
        <v>17.68</v>
      </c>
      <c r="BN129" s="1164"/>
      <c r="BO129" s="1164"/>
      <c r="BP129" s="1164"/>
      <c r="BQ129" s="1164"/>
      <c r="BR129" s="1164"/>
      <c r="BS129" s="1165"/>
      <c r="BT129" s="1163">
        <v>30</v>
      </c>
      <c r="BU129" s="1166"/>
      <c r="BV129" s="1166"/>
      <c r="BW129" s="1166"/>
      <c r="BX129" s="1166"/>
      <c r="BY129" s="1166"/>
      <c r="BZ129" s="116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5" t="s">
        <v>493</v>
      </c>
      <c r="B130" s="1026"/>
      <c r="C130" s="1026"/>
      <c r="D130" s="1026"/>
      <c r="E130" s="1026"/>
      <c r="F130" s="1026"/>
      <c r="G130" s="1026"/>
      <c r="H130" s="1026"/>
      <c r="I130" s="1026"/>
      <c r="J130" s="1026"/>
      <c r="K130" s="1026"/>
      <c r="L130" s="1026"/>
      <c r="M130" s="1026"/>
      <c r="N130" s="1026"/>
      <c r="O130" s="1026"/>
      <c r="P130" s="1026"/>
      <c r="Q130" s="1026"/>
      <c r="R130" s="1026"/>
      <c r="S130" s="1026"/>
      <c r="T130" s="1026"/>
      <c r="U130" s="1026"/>
      <c r="V130" s="1026"/>
      <c r="W130" s="1168" t="s">
        <v>494</v>
      </c>
      <c r="X130" s="1169"/>
      <c r="Y130" s="1169"/>
      <c r="Z130" s="1170"/>
      <c r="AA130" s="1053">
        <v>3791933</v>
      </c>
      <c r="AB130" s="1054"/>
      <c r="AC130" s="1054"/>
      <c r="AD130" s="1054"/>
      <c r="AE130" s="1055"/>
      <c r="AF130" s="1056">
        <v>3890057</v>
      </c>
      <c r="AG130" s="1054"/>
      <c r="AH130" s="1054"/>
      <c r="AI130" s="1054"/>
      <c r="AJ130" s="1055"/>
      <c r="AK130" s="1056">
        <v>3903090</v>
      </c>
      <c r="AL130" s="1054"/>
      <c r="AM130" s="1054"/>
      <c r="AN130" s="1054"/>
      <c r="AO130" s="1055"/>
      <c r="AP130" s="1171"/>
      <c r="AQ130" s="1172"/>
      <c r="AR130" s="1172"/>
      <c r="AS130" s="1172"/>
      <c r="AT130" s="1173"/>
      <c r="AU130" s="285"/>
      <c r="AV130" s="285"/>
      <c r="AW130" s="285"/>
      <c r="AX130" s="1162" t="s">
        <v>495</v>
      </c>
      <c r="AY130" s="1045"/>
      <c r="AZ130" s="1045"/>
      <c r="BA130" s="1045"/>
      <c r="BB130" s="1045"/>
      <c r="BC130" s="1045"/>
      <c r="BD130" s="1045"/>
      <c r="BE130" s="1046"/>
      <c r="BF130" s="1199">
        <v>11.3</v>
      </c>
      <c r="BG130" s="1200"/>
      <c r="BH130" s="1200"/>
      <c r="BI130" s="1200"/>
      <c r="BJ130" s="1200"/>
      <c r="BK130" s="1200"/>
      <c r="BL130" s="1201"/>
      <c r="BM130" s="1199">
        <v>25</v>
      </c>
      <c r="BN130" s="1200"/>
      <c r="BO130" s="1200"/>
      <c r="BP130" s="1200"/>
      <c r="BQ130" s="1200"/>
      <c r="BR130" s="1200"/>
      <c r="BS130" s="1201"/>
      <c r="BT130" s="1199">
        <v>35</v>
      </c>
      <c r="BU130" s="1202"/>
      <c r="BV130" s="1202"/>
      <c r="BW130" s="1202"/>
      <c r="BX130" s="1202"/>
      <c r="BY130" s="1202"/>
      <c r="BZ130" s="1203"/>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4"/>
      <c r="B131" s="1205"/>
      <c r="C131" s="1205"/>
      <c r="D131" s="1205"/>
      <c r="E131" s="1205"/>
      <c r="F131" s="1205"/>
      <c r="G131" s="1205"/>
      <c r="H131" s="1205"/>
      <c r="I131" s="1205"/>
      <c r="J131" s="1205"/>
      <c r="K131" s="1205"/>
      <c r="L131" s="1205"/>
      <c r="M131" s="1205"/>
      <c r="N131" s="1205"/>
      <c r="O131" s="1205"/>
      <c r="P131" s="1205"/>
      <c r="Q131" s="1205"/>
      <c r="R131" s="1205"/>
      <c r="S131" s="1205"/>
      <c r="T131" s="1205"/>
      <c r="U131" s="1205"/>
      <c r="V131" s="1205"/>
      <c r="W131" s="1206" t="s">
        <v>496</v>
      </c>
      <c r="X131" s="1207"/>
      <c r="Y131" s="1207"/>
      <c r="Z131" s="1208"/>
      <c r="AA131" s="1100">
        <v>12950208</v>
      </c>
      <c r="AB131" s="1079"/>
      <c r="AC131" s="1079"/>
      <c r="AD131" s="1079"/>
      <c r="AE131" s="1080"/>
      <c r="AF131" s="1078">
        <v>12828507</v>
      </c>
      <c r="AG131" s="1079"/>
      <c r="AH131" s="1079"/>
      <c r="AI131" s="1079"/>
      <c r="AJ131" s="1080"/>
      <c r="AK131" s="1078">
        <v>12563174</v>
      </c>
      <c r="AL131" s="1079"/>
      <c r="AM131" s="1079"/>
      <c r="AN131" s="1079"/>
      <c r="AO131" s="1080"/>
      <c r="AP131" s="1209"/>
      <c r="AQ131" s="1210"/>
      <c r="AR131" s="1210"/>
      <c r="AS131" s="1210"/>
      <c r="AT131" s="1211"/>
      <c r="AU131" s="285"/>
      <c r="AV131" s="285"/>
      <c r="AW131" s="285"/>
      <c r="AX131" s="1181" t="s">
        <v>497</v>
      </c>
      <c r="AY131" s="1132"/>
      <c r="AZ131" s="1132"/>
      <c r="BA131" s="1132"/>
      <c r="BB131" s="1132"/>
      <c r="BC131" s="1132"/>
      <c r="BD131" s="1132"/>
      <c r="BE131" s="1133"/>
      <c r="BF131" s="1182">
        <v>41</v>
      </c>
      <c r="BG131" s="1183"/>
      <c r="BH131" s="1183"/>
      <c r="BI131" s="1183"/>
      <c r="BJ131" s="1183"/>
      <c r="BK131" s="1183"/>
      <c r="BL131" s="1184"/>
      <c r="BM131" s="1182">
        <v>350</v>
      </c>
      <c r="BN131" s="1183"/>
      <c r="BO131" s="1183"/>
      <c r="BP131" s="1183"/>
      <c r="BQ131" s="1183"/>
      <c r="BR131" s="1183"/>
      <c r="BS131" s="1184"/>
      <c r="BT131" s="1185"/>
      <c r="BU131" s="1186"/>
      <c r="BV131" s="1186"/>
      <c r="BW131" s="1186"/>
      <c r="BX131" s="1186"/>
      <c r="BY131" s="1186"/>
      <c r="BZ131" s="118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8" t="s">
        <v>498</v>
      </c>
      <c r="B132" s="1189"/>
      <c r="C132" s="1189"/>
      <c r="D132" s="1189"/>
      <c r="E132" s="1189"/>
      <c r="F132" s="1189"/>
      <c r="G132" s="1189"/>
      <c r="H132" s="1189"/>
      <c r="I132" s="1189"/>
      <c r="J132" s="1189"/>
      <c r="K132" s="1189"/>
      <c r="L132" s="1189"/>
      <c r="M132" s="1189"/>
      <c r="N132" s="1189"/>
      <c r="O132" s="1189"/>
      <c r="P132" s="1189"/>
      <c r="Q132" s="1189"/>
      <c r="R132" s="1189"/>
      <c r="S132" s="1189"/>
      <c r="T132" s="1189"/>
      <c r="U132" s="1189"/>
      <c r="V132" s="1192" t="s">
        <v>499</v>
      </c>
      <c r="W132" s="1192"/>
      <c r="X132" s="1192"/>
      <c r="Y132" s="1192"/>
      <c r="Z132" s="1193"/>
      <c r="AA132" s="1194">
        <v>11.124145650000001</v>
      </c>
      <c r="AB132" s="1195"/>
      <c r="AC132" s="1195"/>
      <c r="AD132" s="1195"/>
      <c r="AE132" s="1196"/>
      <c r="AF132" s="1197">
        <v>11.276074449999999</v>
      </c>
      <c r="AG132" s="1195"/>
      <c r="AH132" s="1195"/>
      <c r="AI132" s="1195"/>
      <c r="AJ132" s="1196"/>
      <c r="AK132" s="1197">
        <v>11.548729639999999</v>
      </c>
      <c r="AL132" s="1195"/>
      <c r="AM132" s="1195"/>
      <c r="AN132" s="1195"/>
      <c r="AO132" s="1196"/>
      <c r="AP132" s="1094"/>
      <c r="AQ132" s="1095"/>
      <c r="AR132" s="1095"/>
      <c r="AS132" s="1095"/>
      <c r="AT132" s="1198"/>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90"/>
      <c r="B133" s="1191"/>
      <c r="C133" s="1191"/>
      <c r="D133" s="1191"/>
      <c r="E133" s="1191"/>
      <c r="F133" s="1191"/>
      <c r="G133" s="1191"/>
      <c r="H133" s="1191"/>
      <c r="I133" s="1191"/>
      <c r="J133" s="1191"/>
      <c r="K133" s="1191"/>
      <c r="L133" s="1191"/>
      <c r="M133" s="1191"/>
      <c r="N133" s="1191"/>
      <c r="O133" s="1191"/>
      <c r="P133" s="1191"/>
      <c r="Q133" s="1191"/>
      <c r="R133" s="1191"/>
      <c r="S133" s="1191"/>
      <c r="T133" s="1191"/>
      <c r="U133" s="1191"/>
      <c r="V133" s="1175" t="s">
        <v>500</v>
      </c>
      <c r="W133" s="1175"/>
      <c r="X133" s="1175"/>
      <c r="Y133" s="1175"/>
      <c r="Z133" s="1176"/>
      <c r="AA133" s="1177">
        <v>10.6</v>
      </c>
      <c r="AB133" s="1178"/>
      <c r="AC133" s="1178"/>
      <c r="AD133" s="1178"/>
      <c r="AE133" s="1179"/>
      <c r="AF133" s="1177">
        <v>11</v>
      </c>
      <c r="AG133" s="1178"/>
      <c r="AH133" s="1178"/>
      <c r="AI133" s="1178"/>
      <c r="AJ133" s="1179"/>
      <c r="AK133" s="1177">
        <v>11.3</v>
      </c>
      <c r="AL133" s="1178"/>
      <c r="AM133" s="1178"/>
      <c r="AN133" s="1178"/>
      <c r="AO133" s="1179"/>
      <c r="AP133" s="1124"/>
      <c r="AQ133" s="1125"/>
      <c r="AR133" s="1125"/>
      <c r="AS133" s="1125"/>
      <c r="AT133" s="118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98PnsMLmGeQA/e0W1kMuZPVvvOTF6+NnjTzn07OnZe8KQmkH8TEgMIDTAKHPOAUSAVlUSVsuUBam6WAj6HlrSw==" saltValue="BCgffPis+OMdSwuh2Glxr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election activeCell="B3" sqref="B3:K5"/>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ps47SnvskaellabXvWZN8s5PW05i/OZWDccn27E17ZbGCrNBtP6XMLAfdSy5q2jnpeFW7B8kTOaUHN1TvetEtA==" saltValue="laoB2Vg2/DuBxmPlIA38Eg=="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CG58" zoomScaleNormal="100" zoomScaleSheetLayoutView="55" workbookViewId="0">
      <selection activeCell="B3" sqref="B3:K5"/>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DRI6AWOWWX8xQ6SWXWPIr7bCWLkL6t8SoLytCcZYPlUJSG0fGr8vMOc7r1BEJYY/s4Q47AayYemYJAycisC3Q==" saltValue="SQJT2LRj2run7obcQHr6PQ=="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election activeCell="B3" sqref="B3:K5"/>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5"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6"/>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7" t="s">
        <v>509</v>
      </c>
      <c r="AL9" s="1218"/>
      <c r="AM9" s="1218"/>
      <c r="AN9" s="1219"/>
      <c r="AO9" s="313">
        <v>4157247</v>
      </c>
      <c r="AP9" s="313">
        <v>84334</v>
      </c>
      <c r="AQ9" s="314">
        <v>73117</v>
      </c>
      <c r="AR9" s="315">
        <v>15.3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7" t="s">
        <v>510</v>
      </c>
      <c r="AL10" s="1218"/>
      <c r="AM10" s="1218"/>
      <c r="AN10" s="1219"/>
      <c r="AO10" s="316">
        <v>625479</v>
      </c>
      <c r="AP10" s="316">
        <v>12688</v>
      </c>
      <c r="AQ10" s="317">
        <v>5871</v>
      </c>
      <c r="AR10" s="318">
        <v>116.1</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7" t="s">
        <v>511</v>
      </c>
      <c r="AL11" s="1218"/>
      <c r="AM11" s="1218"/>
      <c r="AN11" s="1219"/>
      <c r="AO11" s="316">
        <v>936312</v>
      </c>
      <c r="AP11" s="316">
        <v>18994</v>
      </c>
      <c r="AQ11" s="317">
        <v>5513</v>
      </c>
      <c r="AR11" s="318">
        <v>244.5</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7" t="s">
        <v>512</v>
      </c>
      <c r="AL12" s="1218"/>
      <c r="AM12" s="1218"/>
      <c r="AN12" s="1219"/>
      <c r="AO12" s="316">
        <v>207976</v>
      </c>
      <c r="AP12" s="316">
        <v>4219</v>
      </c>
      <c r="AQ12" s="317">
        <v>1308</v>
      </c>
      <c r="AR12" s="318">
        <v>222.6</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7" t="s">
        <v>513</v>
      </c>
      <c r="AL13" s="1218"/>
      <c r="AM13" s="1218"/>
      <c r="AN13" s="1219"/>
      <c r="AO13" s="316" t="s">
        <v>514</v>
      </c>
      <c r="AP13" s="316" t="s">
        <v>514</v>
      </c>
      <c r="AQ13" s="317">
        <v>3</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7" t="s">
        <v>515</v>
      </c>
      <c r="AL14" s="1218"/>
      <c r="AM14" s="1218"/>
      <c r="AN14" s="1219"/>
      <c r="AO14" s="316">
        <v>151587</v>
      </c>
      <c r="AP14" s="316">
        <v>3075</v>
      </c>
      <c r="AQ14" s="317">
        <v>2952</v>
      </c>
      <c r="AR14" s="318">
        <v>4.2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7" t="s">
        <v>516</v>
      </c>
      <c r="AL15" s="1218"/>
      <c r="AM15" s="1218"/>
      <c r="AN15" s="1219"/>
      <c r="AO15" s="316">
        <v>94727</v>
      </c>
      <c r="AP15" s="316">
        <v>1922</v>
      </c>
      <c r="AQ15" s="317">
        <v>1788</v>
      </c>
      <c r="AR15" s="318">
        <v>7.5</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20" t="s">
        <v>517</v>
      </c>
      <c r="AL16" s="1221"/>
      <c r="AM16" s="1221"/>
      <c r="AN16" s="1222"/>
      <c r="AO16" s="316">
        <v>-441520</v>
      </c>
      <c r="AP16" s="316">
        <v>-8957</v>
      </c>
      <c r="AQ16" s="317">
        <v>-6565</v>
      </c>
      <c r="AR16" s="318">
        <v>36.4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20" t="s">
        <v>188</v>
      </c>
      <c r="AL17" s="1221"/>
      <c r="AM17" s="1221"/>
      <c r="AN17" s="1222"/>
      <c r="AO17" s="316">
        <v>5731808</v>
      </c>
      <c r="AP17" s="316">
        <v>116276</v>
      </c>
      <c r="AQ17" s="317">
        <v>83986</v>
      </c>
      <c r="AR17" s="318">
        <v>38.4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2" t="s">
        <v>522</v>
      </c>
      <c r="AL21" s="1213"/>
      <c r="AM21" s="1213"/>
      <c r="AN21" s="1214"/>
      <c r="AO21" s="328">
        <v>10.26</v>
      </c>
      <c r="AP21" s="329">
        <v>8.24</v>
      </c>
      <c r="AQ21" s="330">
        <v>2.02</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2" t="s">
        <v>523</v>
      </c>
      <c r="AL22" s="1213"/>
      <c r="AM22" s="1213"/>
      <c r="AN22" s="1214"/>
      <c r="AO22" s="333">
        <v>97.7</v>
      </c>
      <c r="AP22" s="334">
        <v>98.1</v>
      </c>
      <c r="AQ22" s="335">
        <v>-0.4</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5"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6"/>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8" t="s">
        <v>527</v>
      </c>
      <c r="AL32" s="1229"/>
      <c r="AM32" s="1229"/>
      <c r="AN32" s="1230"/>
      <c r="AO32" s="343">
        <v>4738780</v>
      </c>
      <c r="AP32" s="343">
        <v>96131</v>
      </c>
      <c r="AQ32" s="344">
        <v>53780</v>
      </c>
      <c r="AR32" s="345">
        <v>78.7</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8" t="s">
        <v>528</v>
      </c>
      <c r="AL33" s="1229"/>
      <c r="AM33" s="1229"/>
      <c r="AN33" s="1230"/>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8" t="s">
        <v>529</v>
      </c>
      <c r="AL34" s="1229"/>
      <c r="AM34" s="1229"/>
      <c r="AN34" s="1230"/>
      <c r="AO34" s="343" t="s">
        <v>514</v>
      </c>
      <c r="AP34" s="343" t="s">
        <v>514</v>
      </c>
      <c r="AQ34" s="344">
        <v>5</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8" t="s">
        <v>530</v>
      </c>
      <c r="AL35" s="1229"/>
      <c r="AM35" s="1229"/>
      <c r="AN35" s="1230"/>
      <c r="AO35" s="343">
        <v>386072</v>
      </c>
      <c r="AP35" s="343">
        <v>7832</v>
      </c>
      <c r="AQ35" s="344">
        <v>13935</v>
      </c>
      <c r="AR35" s="345">
        <v>-43.8</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8" t="s">
        <v>531</v>
      </c>
      <c r="AL36" s="1229"/>
      <c r="AM36" s="1229"/>
      <c r="AN36" s="1230"/>
      <c r="AO36" s="343">
        <v>248821</v>
      </c>
      <c r="AP36" s="343">
        <v>5048</v>
      </c>
      <c r="AQ36" s="344">
        <v>1226</v>
      </c>
      <c r="AR36" s="345">
        <v>311.7</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8" t="s">
        <v>532</v>
      </c>
      <c r="AL37" s="1229"/>
      <c r="AM37" s="1229"/>
      <c r="AN37" s="1230"/>
      <c r="AO37" s="343">
        <v>190</v>
      </c>
      <c r="AP37" s="343">
        <v>4</v>
      </c>
      <c r="AQ37" s="344">
        <v>824</v>
      </c>
      <c r="AR37" s="345">
        <v>-99.5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1" t="s">
        <v>533</v>
      </c>
      <c r="AL38" s="1232"/>
      <c r="AM38" s="1232"/>
      <c r="AN38" s="1233"/>
      <c r="AO38" s="346">
        <v>45</v>
      </c>
      <c r="AP38" s="346">
        <v>1</v>
      </c>
      <c r="AQ38" s="347">
        <v>1</v>
      </c>
      <c r="AR38" s="335">
        <v>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1" t="s">
        <v>534</v>
      </c>
      <c r="AL39" s="1232"/>
      <c r="AM39" s="1232"/>
      <c r="AN39" s="1233"/>
      <c r="AO39" s="343">
        <v>-19931</v>
      </c>
      <c r="AP39" s="343">
        <v>-404</v>
      </c>
      <c r="AQ39" s="344">
        <v>-3983</v>
      </c>
      <c r="AR39" s="345">
        <v>-89.9</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8" t="s">
        <v>535</v>
      </c>
      <c r="AL40" s="1229"/>
      <c r="AM40" s="1229"/>
      <c r="AN40" s="1230"/>
      <c r="AO40" s="343">
        <v>-3903090</v>
      </c>
      <c r="AP40" s="343">
        <v>-79178</v>
      </c>
      <c r="AQ40" s="344">
        <v>-48081</v>
      </c>
      <c r="AR40" s="345">
        <v>64.7</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4" t="s">
        <v>298</v>
      </c>
      <c r="AL41" s="1235"/>
      <c r="AM41" s="1235"/>
      <c r="AN41" s="1236"/>
      <c r="AO41" s="343">
        <v>1450887</v>
      </c>
      <c r="AP41" s="343">
        <v>29433</v>
      </c>
      <c r="AQ41" s="344">
        <v>17707</v>
      </c>
      <c r="AR41" s="345">
        <v>66.2</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3" t="s">
        <v>504</v>
      </c>
      <c r="AN49" s="1225" t="s">
        <v>539</v>
      </c>
      <c r="AO49" s="1226"/>
      <c r="AP49" s="1226"/>
      <c r="AQ49" s="1226"/>
      <c r="AR49" s="1227"/>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4"/>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2065951</v>
      </c>
      <c r="AN51" s="365">
        <v>39022</v>
      </c>
      <c r="AO51" s="366">
        <v>9.1</v>
      </c>
      <c r="AP51" s="367">
        <v>92247</v>
      </c>
      <c r="AQ51" s="368">
        <v>39.200000000000003</v>
      </c>
      <c r="AR51" s="369">
        <v>-30.1</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1488579</v>
      </c>
      <c r="AN52" s="373">
        <v>28117</v>
      </c>
      <c r="AO52" s="374">
        <v>0.8</v>
      </c>
      <c r="AP52" s="375">
        <v>37204</v>
      </c>
      <c r="AQ52" s="376">
        <v>16.899999999999999</v>
      </c>
      <c r="AR52" s="377">
        <v>-16.100000000000001</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2071977</v>
      </c>
      <c r="AN53" s="365">
        <v>39739</v>
      </c>
      <c r="AO53" s="366">
        <v>1.8</v>
      </c>
      <c r="AP53" s="367">
        <v>67319</v>
      </c>
      <c r="AQ53" s="368">
        <v>-27</v>
      </c>
      <c r="AR53" s="369">
        <v>28.8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1367772</v>
      </c>
      <c r="AN54" s="373">
        <v>26233</v>
      </c>
      <c r="AO54" s="374">
        <v>-6.7</v>
      </c>
      <c r="AP54" s="375">
        <v>38101</v>
      </c>
      <c r="AQ54" s="376">
        <v>2.4</v>
      </c>
      <c r="AR54" s="377">
        <v>-9.1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4066828</v>
      </c>
      <c r="AN55" s="365">
        <v>79430</v>
      </c>
      <c r="AO55" s="366">
        <v>99.9</v>
      </c>
      <c r="AP55" s="367">
        <v>70615</v>
      </c>
      <c r="AQ55" s="368">
        <v>4.9000000000000004</v>
      </c>
      <c r="AR55" s="369">
        <v>95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2667673</v>
      </c>
      <c r="AN56" s="373">
        <v>52103</v>
      </c>
      <c r="AO56" s="374">
        <v>98.6</v>
      </c>
      <c r="AP56" s="375">
        <v>37382</v>
      </c>
      <c r="AQ56" s="376">
        <v>-1.9</v>
      </c>
      <c r="AR56" s="377">
        <v>100.5</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1679941</v>
      </c>
      <c r="AN57" s="365">
        <v>33450</v>
      </c>
      <c r="AO57" s="366">
        <v>-57.9</v>
      </c>
      <c r="AP57" s="367">
        <v>69185</v>
      </c>
      <c r="AQ57" s="368">
        <v>-2</v>
      </c>
      <c r="AR57" s="369">
        <v>-55.9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1015066</v>
      </c>
      <c r="AN58" s="373">
        <v>20212</v>
      </c>
      <c r="AO58" s="374">
        <v>-61.2</v>
      </c>
      <c r="AP58" s="375">
        <v>38519</v>
      </c>
      <c r="AQ58" s="376">
        <v>3</v>
      </c>
      <c r="AR58" s="377">
        <v>-64.2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2014308</v>
      </c>
      <c r="AN59" s="365">
        <v>40862</v>
      </c>
      <c r="AO59" s="366">
        <v>22.2</v>
      </c>
      <c r="AP59" s="367">
        <v>70166</v>
      </c>
      <c r="AQ59" s="368">
        <v>1.4</v>
      </c>
      <c r="AR59" s="369">
        <v>20.8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1475829</v>
      </c>
      <c r="AN60" s="373">
        <v>29939</v>
      </c>
      <c r="AO60" s="374">
        <v>48.1</v>
      </c>
      <c r="AP60" s="375">
        <v>36115</v>
      </c>
      <c r="AQ60" s="376">
        <v>-6.2</v>
      </c>
      <c r="AR60" s="377">
        <v>54.3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2379801</v>
      </c>
      <c r="AN61" s="380">
        <v>46501</v>
      </c>
      <c r="AO61" s="381">
        <v>15</v>
      </c>
      <c r="AP61" s="382">
        <v>73906</v>
      </c>
      <c r="AQ61" s="383">
        <v>3.3</v>
      </c>
      <c r="AR61" s="369">
        <v>11.7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1602984</v>
      </c>
      <c r="AN62" s="373">
        <v>31321</v>
      </c>
      <c r="AO62" s="374">
        <v>15.9</v>
      </c>
      <c r="AP62" s="375">
        <v>37464</v>
      </c>
      <c r="AQ62" s="376">
        <v>2.8</v>
      </c>
      <c r="AR62" s="377">
        <v>13.1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0wr7KXBu1GN6QStmg5mjNgawGJgut7yeOCi9AGAOpk3mD85eGWxYgQdCHIeTqHZTXmCLB4rXDgb7XqzK8PL1Pg==" saltValue="E15CI1bqGJGo1s5sA1/Qq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election activeCell="B3" sqref="B3:K5"/>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EOHbujyi2AEKWSnmh+3BwkLj6XC6GMaxjPt3VcqZwadIPAMdWhY6fh14MyqtkANZb5sKemZ1MhRZ/Wk+p+CJsQ==" saltValue="U339V7kENRK+faB1g/rgLA=="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election activeCell="B3" sqref="B3:K5"/>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v37QyE8blgHfB5qYPCaMkloY2C83Pt6hsjuKpfvQo3w6h+dCSzAHjxHi4XE7C/cbL5iKqTCRhFVFr9UrzAMeDA==" saltValue="jrHFzAsMIcp8lMJ/8QnDV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election activeCell="B3" sqref="B3:K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7" t="s">
        <v>3</v>
      </c>
      <c r="D47" s="1237"/>
      <c r="E47" s="1238"/>
      <c r="F47" s="11">
        <v>24.37</v>
      </c>
      <c r="G47" s="12">
        <v>28.47</v>
      </c>
      <c r="H47" s="12">
        <v>26.36</v>
      </c>
      <c r="I47" s="12">
        <v>26.05</v>
      </c>
      <c r="J47" s="13">
        <v>22.97</v>
      </c>
    </row>
    <row r="48" spans="2:10" ht="57.75" customHeight="1" x14ac:dyDescent="0.15">
      <c r="B48" s="14"/>
      <c r="C48" s="1239" t="s">
        <v>4</v>
      </c>
      <c r="D48" s="1239"/>
      <c r="E48" s="1240"/>
      <c r="F48" s="15">
        <v>6.63</v>
      </c>
      <c r="G48" s="16">
        <v>3.84</v>
      </c>
      <c r="H48" s="16">
        <v>3.56</v>
      </c>
      <c r="I48" s="16">
        <v>3.85</v>
      </c>
      <c r="J48" s="17">
        <v>3.17</v>
      </c>
    </row>
    <row r="49" spans="2:10" ht="57.75" customHeight="1" thickBot="1" x14ac:dyDescent="0.2">
      <c r="B49" s="18"/>
      <c r="C49" s="1241" t="s">
        <v>5</v>
      </c>
      <c r="D49" s="1241"/>
      <c r="E49" s="1242"/>
      <c r="F49" s="19">
        <v>1.93</v>
      </c>
      <c r="G49" s="20">
        <v>1.1100000000000001</v>
      </c>
      <c r="H49" s="20" t="s">
        <v>560</v>
      </c>
      <c r="I49" s="20" t="s">
        <v>561</v>
      </c>
      <c r="J49" s="21" t="s">
        <v>562</v>
      </c>
    </row>
    <row r="50" spans="2:10" ht="13.5" customHeight="1" x14ac:dyDescent="0.15"/>
  </sheetData>
  <sheetProtection algorithmName="SHA-512" hashValue="PiW2rnaSJFIXtz1PIG7aF8QfzqmtCtP52Tf8/+ZFJwn/FCVJXwgwWd9TZTHZnlII9PMlRrJgzkUemNLsgsXKNQ==" saltValue="FctB3Zflsz67sr2NaiiDe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2021-10-02T02:56:33Z</cp:lastPrinted>
  <dcterms:created xsi:type="dcterms:W3CDTF">2021-02-05T03:07:06Z</dcterms:created>
  <dcterms:modified xsi:type="dcterms:W3CDTF">2021-10-05T08:10:52Z</dcterms:modified>
  <cp:category/>
</cp:coreProperties>
</file>