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売上高方式(8.14～8.19分)" sheetId="2" r:id="rId1"/>
    <sheet name="売上高方式（重点区域）(8.20～8.26分)　" sheetId="3" r:id="rId2"/>
    <sheet name="売上高方式(8.27～9.30分)" sheetId="4" r:id="rId3"/>
  </sheets>
  <definedNames>
    <definedName name="_xlnm.Print_Area" localSheetId="0">'売上高方式(8.14～8.19分)'!$A$1:$Q$41</definedName>
    <definedName name="_xlnm.Print_Area" localSheetId="2">'売上高方式(8.27～9.30分)'!$A$1:$Q$41</definedName>
    <definedName name="_xlnm.Print_Area" localSheetId="1">'売上高方式（重点区域）(8.20～8.26分)　'!$A$1:$Q$44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4" l="1"/>
  <c r="N31" i="4" s="1"/>
  <c r="M19" i="4"/>
  <c r="N31" i="3"/>
  <c r="N34" i="3" s="1"/>
  <c r="M22" i="3"/>
  <c r="N28" i="2"/>
  <c r="N31" i="2" s="1"/>
  <c r="M19" i="2"/>
  <c r="O31" i="4" l="1"/>
  <c r="D36" i="4"/>
  <c r="O34" i="3"/>
  <c r="D39" i="3"/>
  <c r="O31" i="2"/>
  <c r="D36" i="2"/>
  <c r="N36" i="4" l="1"/>
  <c r="O36" i="4" s="1"/>
  <c r="E36" i="4"/>
  <c r="N39" i="3"/>
  <c r="O39" i="3" s="1"/>
  <c r="E39" i="3"/>
  <c r="N36" i="2"/>
  <c r="O36" i="2" s="1"/>
  <c r="E36" i="2"/>
</calcChain>
</file>

<file path=xl/comments1.xml><?xml version="1.0" encoding="utf-8"?>
<comments xmlns="http://schemas.openxmlformats.org/spreadsheetml/2006/main">
  <authors>
    <author>作成者</author>
  </authors>
  <commentList>
    <comment ref="K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N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下限額25,000以下の場合は25,000、上限額75,000以上の場合75,000と自動表示されます</t>
        </r>
      </text>
    </comment>
    <comment ref="I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時短営業に協力いただいた日数（６日）を記入してください。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K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J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時短営業に協力いただいた日数（７日）を記入してください。</t>
        </r>
      </text>
    </comment>
    <comment ref="N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下限額30,000以下の場合は30,000、上限額100,000以上の場合100,000と自動表示されます
</t>
        </r>
      </text>
    </comment>
    <comment ref="I3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時短営業に協力いただいた日数（７日）を記入してください。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K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N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下限額40,000以下の場合は40,000、上限額100,000以上の場合100,000と自動表示されます</t>
        </r>
      </text>
    </comment>
    <comment ref="I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時短営業に協力いただいた日数（３５日）を記入してください。</t>
        </r>
      </text>
    </comment>
  </commentList>
</comments>
</file>

<file path=xl/sharedStrings.xml><?xml version="1.0" encoding="utf-8"?>
<sst xmlns="http://schemas.openxmlformats.org/spreadsheetml/2006/main" count="176" uniqueCount="59">
  <si>
    <t>店舗名</t>
    <rPh sb="0" eb="3">
      <t>テンポメイ</t>
    </rPh>
    <phoneticPr fontId="4"/>
  </si>
  <si>
    <t>※店舗ごとに作成し、当該店舗の支給額を支給申請書に転記してください。</t>
    <rPh sb="1" eb="3">
      <t>テンポ</t>
    </rPh>
    <rPh sb="6" eb="8">
      <t>サクセイ</t>
    </rPh>
    <rPh sb="10" eb="14">
      <t>トウガイテンポ</t>
    </rPh>
    <rPh sb="15" eb="18">
      <t>シキュウガク</t>
    </rPh>
    <rPh sb="19" eb="24">
      <t>シキュウシンセイショ</t>
    </rPh>
    <rPh sb="25" eb="27">
      <t>テンキ</t>
    </rPh>
    <phoneticPr fontId="4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</si>
  <si>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3">
      <t>ウリアゲダカ</t>
    </rPh>
    <rPh sb="34" eb="35">
      <t>モチ</t>
    </rPh>
    <phoneticPr fontId="4"/>
  </si>
  <si>
    <t>※売上高方式又は売上高減少額方式のいずれかを提出してください。</t>
    <rPh sb="1" eb="4">
      <t>ウリアゲダカ</t>
    </rPh>
    <rPh sb="4" eb="6">
      <t>ホウシキ</t>
    </rPh>
    <rPh sb="6" eb="7">
      <t>マタ</t>
    </rPh>
    <rPh sb="8" eb="11">
      <t>ウリアゲダカ</t>
    </rPh>
    <rPh sb="11" eb="14">
      <t>ゲンショウガク</t>
    </rPh>
    <rPh sb="14" eb="16">
      <t>ホウシキ</t>
    </rPh>
    <rPh sb="22" eb="24">
      <t>テイシュツ</t>
    </rPh>
    <phoneticPr fontId="4"/>
  </si>
  <si>
    <t>店舗ごとの協力金支給申請額計算書</t>
    <rPh sb="0" eb="2">
      <t>テンポ</t>
    </rPh>
    <rPh sb="5" eb="16">
      <t>キョウリョクキンシキュウシンセイガクケイサンショ</t>
    </rPh>
    <phoneticPr fontId="4"/>
  </si>
  <si>
    <t>【県独自時短要請期間 (８／１４～８／１９)】
（県内全域の店舗で使用していただく計算書です）</t>
    <rPh sb="1" eb="4">
      <t>ケンドクジ</t>
    </rPh>
    <rPh sb="4" eb="6">
      <t>ジタン</t>
    </rPh>
    <rPh sb="6" eb="10">
      <t>ヨウセイキカン</t>
    </rPh>
    <rPh sb="25" eb="27">
      <t>ケンナイ</t>
    </rPh>
    <rPh sb="27" eb="29">
      <t>ゼンイキ</t>
    </rPh>
    <rPh sb="30" eb="32">
      <t>テンポ</t>
    </rPh>
    <rPh sb="33" eb="35">
      <t>シヨウ</t>
    </rPh>
    <rPh sb="41" eb="44">
      <t>ケイサンショ</t>
    </rPh>
    <phoneticPr fontId="4"/>
  </si>
  <si>
    <t>　　以下のフロー図の質問を基に、該当する計算方法を選択していただき、数値を入力してください。支給額等を必ずご確認のうえ、「上記内容で申請します」にチェックしてください。</t>
    <rPh sb="2" eb="4">
      <t>イカ</t>
    </rPh>
    <rPh sb="8" eb="9">
      <t>ズ</t>
    </rPh>
    <rPh sb="10" eb="12">
      <t>シツモン</t>
    </rPh>
    <rPh sb="13" eb="14">
      <t>モト</t>
    </rPh>
    <rPh sb="16" eb="18">
      <t>ガイトウ</t>
    </rPh>
    <rPh sb="20" eb="24">
      <t>ケイサンホウホウ</t>
    </rPh>
    <rPh sb="25" eb="27">
      <t>センタク</t>
    </rPh>
    <rPh sb="34" eb="36">
      <t>スウチ</t>
    </rPh>
    <rPh sb="37" eb="39">
      <t>ニュウリョク</t>
    </rPh>
    <rPh sb="46" eb="50">
      <t>シキュウガクトウ</t>
    </rPh>
    <rPh sb="51" eb="52">
      <t>カナラ</t>
    </rPh>
    <rPh sb="54" eb="56">
      <t>カクニン</t>
    </rPh>
    <rPh sb="61" eb="65">
      <t>ジョウキナイヨウ</t>
    </rPh>
    <rPh sb="66" eb="68">
      <t>シンセイ</t>
    </rPh>
    <phoneticPr fontId="4"/>
  </si>
  <si>
    <t>【売上高方式】</t>
    <rPh sb="1" eb="6">
      <t>ウリアゲダカホウシキ</t>
    </rPh>
    <phoneticPr fontId="4"/>
  </si>
  <si>
    <r>
      <t>※</t>
    </r>
    <r>
      <rPr>
        <sz val="11"/>
        <color rgb="FF000000"/>
        <rFont val="游ゴシック"/>
        <family val="3"/>
        <charset val="128"/>
        <scheme val="minor"/>
      </rPr>
      <t>令和２年８月２日以降に開業の場合は「新規開業店特例」へ</t>
    </r>
  </si>
  <si>
    <t>中小企業ですか？</t>
    <rPh sb="0" eb="4">
      <t>チュウショウキギョウ</t>
    </rPh>
    <phoneticPr fontId="4"/>
  </si>
  <si>
    <t>※　中小企業は、飲食業については資本金の額又は出資の総額が５，０００万円以下の会社又は常時使用する従業員の数が５０人以下の会社及び個人。ただし、カラオケなどのサービス業については、資本金の額又は出資の総額が
５，０００万円以下の会社又は常時使用する従業員の数が１００人以下の会社及び個人。</t>
    <rPh sb="2" eb="6">
      <t>チュウショウキギョウ</t>
    </rPh>
    <rPh sb="8" eb="11">
      <t>インショクギョウ</t>
    </rPh>
    <rPh sb="16" eb="19">
      <t>シホンキン</t>
    </rPh>
    <rPh sb="20" eb="21">
      <t>ガク</t>
    </rPh>
    <rPh sb="21" eb="22">
      <t>マタ</t>
    </rPh>
    <rPh sb="23" eb="25">
      <t>シュッシ</t>
    </rPh>
    <rPh sb="26" eb="28">
      <t>ソウガク</t>
    </rPh>
    <rPh sb="34" eb="38">
      <t>マンエンイカ</t>
    </rPh>
    <rPh sb="39" eb="42">
      <t>カイシャマタ</t>
    </rPh>
    <rPh sb="43" eb="47">
      <t>ジョウジシヨウ</t>
    </rPh>
    <rPh sb="49" eb="52">
      <t>ジュウギョウイン</t>
    </rPh>
    <rPh sb="94" eb="95">
      <t>ガク</t>
    </rPh>
    <rPh sb="95" eb="96">
      <t>マタ</t>
    </rPh>
    <phoneticPr fontId="4"/>
  </si>
  <si>
    <t>　　　はい</t>
    <phoneticPr fontId="4"/>
  </si>
  <si>
    <t>　　　　いいえ</t>
    <phoneticPr fontId="4"/>
  </si>
  <si>
    <t>令和元年又は令和２年いずれかの８月の売上高の合計は、2,583,323円（1日当たり83,333円）を越えますか？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6" eb="17">
      <t>ガツ</t>
    </rPh>
    <rPh sb="18" eb="20">
      <t>ウリアゲ</t>
    </rPh>
    <rPh sb="20" eb="21">
      <t>ダカ</t>
    </rPh>
    <rPh sb="22" eb="24">
      <t>ゴウケイ</t>
    </rPh>
    <rPh sb="35" eb="36">
      <t>エン</t>
    </rPh>
    <rPh sb="38" eb="39">
      <t>ニチ</t>
    </rPh>
    <rPh sb="39" eb="40">
      <t>ア</t>
    </rPh>
    <rPh sb="48" eb="49">
      <t>エン</t>
    </rPh>
    <rPh sb="51" eb="52">
      <t>コ</t>
    </rPh>
    <phoneticPr fontId="4"/>
  </si>
  <si>
    <t>売上高減少額方式を
ご利用ください</t>
    <rPh sb="0" eb="3">
      <t>ウリアゲダカ</t>
    </rPh>
    <rPh sb="3" eb="6">
      <t>ゲンショウガク</t>
    </rPh>
    <rPh sb="6" eb="8">
      <t>ホウシキ</t>
    </rPh>
    <rPh sb="11" eb="13">
      <t>リヨウ</t>
    </rPh>
    <phoneticPr fontId="4"/>
  </si>
  <si>
    <t>はい</t>
    <phoneticPr fontId="4"/>
  </si>
  <si>
    <t>令和元年又は令和2年いずれかの8月と令和3年の8月の売上高減少額が775万円（１日当たり25万円）を超えている場合は、売上高減少額方式も選択可能です。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6" eb="17">
      <t>ガツ</t>
    </rPh>
    <rPh sb="18" eb="20">
      <t>レイワ</t>
    </rPh>
    <rPh sb="21" eb="22">
      <t>ネン</t>
    </rPh>
    <rPh sb="24" eb="25">
      <t>ガツ</t>
    </rPh>
    <rPh sb="26" eb="29">
      <t>ウリアゲダカ</t>
    </rPh>
    <rPh sb="29" eb="32">
      <t>ゲンショウガク</t>
    </rPh>
    <rPh sb="36" eb="38">
      <t>マンエン</t>
    </rPh>
    <rPh sb="40" eb="41">
      <t>ニチ</t>
    </rPh>
    <rPh sb="41" eb="42">
      <t>ア</t>
    </rPh>
    <rPh sb="46" eb="48">
      <t>マンエン</t>
    </rPh>
    <rPh sb="50" eb="51">
      <t>コ</t>
    </rPh>
    <rPh sb="55" eb="57">
      <t>バアイ</t>
    </rPh>
    <rPh sb="59" eb="67">
      <t>ウリアゲダカゲンショウガクホウシキ</t>
    </rPh>
    <rPh sb="68" eb="72">
      <t>センタクカノウ</t>
    </rPh>
    <phoneticPr fontId="4"/>
  </si>
  <si>
    <t>協力日数（最長6日）</t>
    <rPh sb="0" eb="2">
      <t>キョウリョク</t>
    </rPh>
    <rPh sb="2" eb="4">
      <t>ニッスウ</t>
    </rPh>
    <rPh sb="5" eb="7">
      <t>サイチョウ</t>
    </rPh>
    <rPh sb="8" eb="9">
      <t>ヒ</t>
    </rPh>
    <phoneticPr fontId="4"/>
  </si>
  <si>
    <t>当該店舗の支給額</t>
    <rPh sb="0" eb="4">
      <t>トウガイテンポ</t>
    </rPh>
    <rPh sb="5" eb="8">
      <t>シキュウガク</t>
    </rPh>
    <phoneticPr fontId="4"/>
  </si>
  <si>
    <t>25,000円×</t>
    <rPh sb="6" eb="7">
      <t>エン</t>
    </rPh>
    <phoneticPr fontId="4"/>
  </si>
  <si>
    <t>日</t>
    <rPh sb="0" eb="1">
      <t>ニチ</t>
    </rPh>
    <phoneticPr fontId="4"/>
  </si>
  <si>
    <t>＝</t>
    <phoneticPr fontId="4"/>
  </si>
  <si>
    <t>円</t>
    <rPh sb="0" eb="1">
      <t>エン</t>
    </rPh>
    <phoneticPr fontId="4"/>
  </si>
  <si>
    <t>※定休日・休業日も支給対象です。</t>
    <rPh sb="1" eb="4">
      <t>テイキュウビ</t>
    </rPh>
    <rPh sb="5" eb="8">
      <t>キュウギョウビ</t>
    </rPh>
    <rPh sb="9" eb="13">
      <t>シキュウタイショウ</t>
    </rPh>
    <phoneticPr fontId="4"/>
  </si>
  <si>
    <t>□</t>
    <phoneticPr fontId="4"/>
  </si>
  <si>
    <t>上記内容で申請します</t>
    <rPh sb="0" eb="4">
      <t>ジョウキナイヨウ</t>
    </rPh>
    <rPh sb="5" eb="7">
      <t>シンセイ</t>
    </rPh>
    <phoneticPr fontId="4"/>
  </si>
  <si>
    <t>支給額の計算が必要です。以下を記入して支給額を確定してください。</t>
    <rPh sb="0" eb="3">
      <t>シキュウガク</t>
    </rPh>
    <rPh sb="4" eb="6">
      <t>ケイサン</t>
    </rPh>
    <rPh sb="7" eb="9">
      <t>ヒツヨウ</t>
    </rPh>
    <rPh sb="12" eb="14">
      <t>イカ</t>
    </rPh>
    <rPh sb="15" eb="17">
      <t>キニュウ</t>
    </rPh>
    <rPh sb="19" eb="22">
      <t>シキュウガク</t>
    </rPh>
    <rPh sb="23" eb="25">
      <t>カクテイ</t>
    </rPh>
    <phoneticPr fontId="4"/>
  </si>
  <si>
    <r>
      <t>※売上高等は全て</t>
    </r>
    <r>
      <rPr>
        <b/>
        <u/>
        <sz val="11"/>
        <color rgb="FFFF0000"/>
        <rFont val="游ゴシック"/>
        <family val="3"/>
        <charset val="128"/>
        <scheme val="minor"/>
      </rPr>
      <t>税抜き</t>
    </r>
    <r>
      <rPr>
        <sz val="11"/>
        <rFont val="游ゴシック"/>
        <family val="3"/>
        <charset val="128"/>
        <scheme val="minor"/>
      </rPr>
      <t>で記入してください。</t>
    </r>
    <rPh sb="1" eb="4">
      <t>ウリアゲダカ</t>
    </rPh>
    <rPh sb="4" eb="5">
      <t>トウ</t>
    </rPh>
    <rPh sb="6" eb="7">
      <t>スベ</t>
    </rPh>
    <rPh sb="8" eb="10">
      <t>ゼイヌ</t>
    </rPh>
    <rPh sb="12" eb="14">
      <t>キニュウ</t>
    </rPh>
    <phoneticPr fontId="4"/>
  </si>
  <si>
    <t>令和元年又は令和2年8月の売上高</t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3" eb="16">
      <t>ウリアゲダカ</t>
    </rPh>
    <phoneticPr fontId="4"/>
  </si>
  <si>
    <t>令和元年又は令和2年8月の１日当たりの売上単価</t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3">
      <t>タンカ</t>
    </rPh>
    <phoneticPr fontId="4"/>
  </si>
  <si>
    <t>①</t>
    <phoneticPr fontId="4"/>
  </si>
  <si>
    <t>÷</t>
    <phoneticPr fontId="4"/>
  </si>
  <si>
    <t>日　　×　　　0.3</t>
    <rPh sb="0" eb="1">
      <t>ニチ</t>
    </rPh>
    <phoneticPr fontId="4"/>
  </si>
  <si>
    <t>②</t>
    <phoneticPr fontId="4"/>
  </si>
  <si>
    <t xml:space="preserve">        千円未満切上</t>
    <rPh sb="8" eb="10">
      <t>センエン</t>
    </rPh>
    <rPh sb="10" eb="12">
      <t>ミマン</t>
    </rPh>
    <rPh sb="12" eb="14">
      <t>キリアゲ</t>
    </rPh>
    <rPh sb="13" eb="14">
      <t>ア</t>
    </rPh>
    <phoneticPr fontId="4"/>
  </si>
  <si>
    <t>協力金の日額</t>
    <rPh sb="0" eb="3">
      <t>キョウリョクキン</t>
    </rPh>
    <rPh sb="4" eb="6">
      <t>ニチガク</t>
    </rPh>
    <phoneticPr fontId="4"/>
  </si>
  <si>
    <t>③</t>
    <phoneticPr fontId="4"/>
  </si>
  <si>
    <t>【下限2.5万円：上限7.5万円】</t>
    <rPh sb="1" eb="3">
      <t>カゲン</t>
    </rPh>
    <rPh sb="6" eb="8">
      <t>マンエン</t>
    </rPh>
    <rPh sb="9" eb="11">
      <t>ジョウゲン</t>
    </rPh>
    <rPh sb="14" eb="16">
      <t>マンエン</t>
    </rPh>
    <phoneticPr fontId="4"/>
  </si>
  <si>
    <t>×</t>
    <phoneticPr fontId="4"/>
  </si>
  <si>
    <t>④</t>
    <phoneticPr fontId="4"/>
  </si>
  <si>
    <t>⑤</t>
    <phoneticPr fontId="4"/>
  </si>
  <si>
    <t>※シートには保護がかかっており、色付きのセル及びチェック欄（□）のみ入力可能です。</t>
    <rPh sb="6" eb="8">
      <t>ホゴ</t>
    </rPh>
    <rPh sb="16" eb="18">
      <t>イロツ</t>
    </rPh>
    <rPh sb="22" eb="23">
      <t>オヨ</t>
    </rPh>
    <rPh sb="28" eb="29">
      <t>ラン</t>
    </rPh>
    <rPh sb="34" eb="38">
      <t>ニュウリョクカノウ</t>
    </rPh>
    <phoneticPr fontId="4"/>
  </si>
  <si>
    <t>※□のセルで「チェック」と入力して変換すると、□が☑に変わります。</t>
    <rPh sb="13" eb="15">
      <t>ニュウリョク</t>
    </rPh>
    <rPh sb="17" eb="19">
      <t>ヘンカン</t>
    </rPh>
    <rPh sb="27" eb="28">
      <t>カ</t>
    </rPh>
    <phoneticPr fontId="4"/>
  </si>
  <si>
    <t>【重点区域　８／２０～８／２６分】</t>
    <rPh sb="1" eb="3">
      <t>ジュウテン</t>
    </rPh>
    <rPh sb="3" eb="5">
      <t>クイキ</t>
    </rPh>
    <phoneticPr fontId="4"/>
  </si>
  <si>
    <t>『桑名市、いなべ市、木曽岬町、東員町、四日市市、菰野町、朝日町、川越町、鈴鹿市、亀山市、
津市、松阪市、多気町、明和町、大台町、名張市、伊賀市』に店舗がある方の計算書です。</t>
    <rPh sb="73" eb="75">
      <t>テンポ</t>
    </rPh>
    <rPh sb="78" eb="79">
      <t>カタ</t>
    </rPh>
    <phoneticPr fontId="4"/>
  </si>
  <si>
    <t>上記以外の市町の事業者の方は「別紙②まん延防止等重点措置期間（その他区域）」を使用してください。</t>
    <rPh sb="0" eb="2">
      <t>ジョウキ</t>
    </rPh>
    <rPh sb="2" eb="4">
      <t>イガイ</t>
    </rPh>
    <rPh sb="5" eb="7">
      <t>シチョウ</t>
    </rPh>
    <rPh sb="8" eb="11">
      <t>ジギョウシャ</t>
    </rPh>
    <rPh sb="12" eb="13">
      <t>カタ</t>
    </rPh>
    <rPh sb="15" eb="17">
      <t>ベッシ</t>
    </rPh>
    <rPh sb="21" eb="23">
      <t>ボウシ</t>
    </rPh>
    <rPh sb="23" eb="24">
      <t>ナド</t>
    </rPh>
    <rPh sb="24" eb="26">
      <t>ジュウテン</t>
    </rPh>
    <rPh sb="26" eb="28">
      <t>ソチ</t>
    </rPh>
    <rPh sb="28" eb="30">
      <t>キカン</t>
    </rPh>
    <rPh sb="33" eb="34">
      <t>タ</t>
    </rPh>
    <rPh sb="34" eb="36">
      <t>クイキ</t>
    </rPh>
    <rPh sb="39" eb="41">
      <t>シヨウ</t>
    </rPh>
    <phoneticPr fontId="4"/>
  </si>
  <si>
    <t>令和元年又は令和２年いずれかの８月の売上高の合計は、2,325,000円（1日当たり75,000円）を越えますか？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6" eb="17">
      <t>ガツ</t>
    </rPh>
    <rPh sb="18" eb="20">
      <t>ウリアゲ</t>
    </rPh>
    <rPh sb="20" eb="21">
      <t>ダカ</t>
    </rPh>
    <rPh sb="22" eb="24">
      <t>ゴウケイ</t>
    </rPh>
    <rPh sb="35" eb="36">
      <t>エン</t>
    </rPh>
    <rPh sb="38" eb="39">
      <t>ニチ</t>
    </rPh>
    <rPh sb="39" eb="40">
      <t>ア</t>
    </rPh>
    <rPh sb="48" eb="49">
      <t>エン</t>
    </rPh>
    <rPh sb="51" eb="52">
      <t>コ</t>
    </rPh>
    <phoneticPr fontId="4"/>
  </si>
  <si>
    <t>協力日数（最長7日）</t>
    <rPh sb="0" eb="2">
      <t>キョウリョク</t>
    </rPh>
    <rPh sb="2" eb="4">
      <t>ニッスウ</t>
    </rPh>
    <rPh sb="5" eb="7">
      <t>サイチョウ</t>
    </rPh>
    <rPh sb="8" eb="9">
      <t>ヒ</t>
    </rPh>
    <phoneticPr fontId="4"/>
  </si>
  <si>
    <t>30,000円×</t>
    <rPh sb="6" eb="7">
      <t>エン</t>
    </rPh>
    <phoneticPr fontId="4"/>
  </si>
  <si>
    <t>日　　×　　　0.4</t>
    <rPh sb="0" eb="1">
      <t>ニチ</t>
    </rPh>
    <phoneticPr fontId="4"/>
  </si>
  <si>
    <t>【下限3万円：上限10万円】</t>
    <rPh sb="1" eb="3">
      <t>カゲン</t>
    </rPh>
    <rPh sb="4" eb="6">
      <t>マンエン</t>
    </rPh>
    <rPh sb="7" eb="9">
      <t>ジョウゲン</t>
    </rPh>
    <rPh sb="11" eb="13">
      <t>マンエン</t>
    </rPh>
    <phoneticPr fontId="4"/>
  </si>
  <si>
    <t>【緊急事態措置期間 ８／２７～９／３０分】
（県内全域の店舗で使用していただく計算書です）</t>
    <rPh sb="1" eb="5">
      <t>キンキュウジタイ</t>
    </rPh>
    <rPh sb="5" eb="7">
      <t>ソチ</t>
    </rPh>
    <rPh sb="7" eb="9">
      <t>キカン</t>
    </rPh>
    <rPh sb="19" eb="20">
      <t>ブン</t>
    </rPh>
    <rPh sb="23" eb="25">
      <t>ケンナイ</t>
    </rPh>
    <rPh sb="25" eb="27">
      <t>ゼンイキ</t>
    </rPh>
    <rPh sb="28" eb="30">
      <t>テンポ</t>
    </rPh>
    <rPh sb="31" eb="33">
      <t>シヨウ</t>
    </rPh>
    <rPh sb="39" eb="42">
      <t>ケイサンショ</t>
    </rPh>
    <phoneticPr fontId="4"/>
  </si>
  <si>
    <t>令和元年又は令和２年いずれかの８～９月の売上高の合計は、6,100,000円（1日当たり100,000円）を超えますか？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8" eb="19">
      <t>ガツ</t>
    </rPh>
    <rPh sb="20" eb="22">
      <t>ウリアゲ</t>
    </rPh>
    <rPh sb="22" eb="23">
      <t>ダカ</t>
    </rPh>
    <rPh sb="24" eb="26">
      <t>ゴウケイ</t>
    </rPh>
    <rPh sb="37" eb="38">
      <t>エン</t>
    </rPh>
    <rPh sb="40" eb="41">
      <t>ニチ</t>
    </rPh>
    <rPh sb="41" eb="42">
      <t>ア</t>
    </rPh>
    <rPh sb="51" eb="52">
      <t>エン</t>
    </rPh>
    <rPh sb="54" eb="55">
      <t>コ</t>
    </rPh>
    <phoneticPr fontId="4"/>
  </si>
  <si>
    <t>令和元年又は令和2年いずれかの8～9月と令和3年の8～9月の売上高減少額が1,525万円（１日当たり25万円）を超えている場合は、売上高減少額方式も選択可能です。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8" eb="19">
      <t>ガツ</t>
    </rPh>
    <rPh sb="20" eb="22">
      <t>レイワ</t>
    </rPh>
    <rPh sb="23" eb="24">
      <t>ネン</t>
    </rPh>
    <rPh sb="28" eb="29">
      <t>ガツ</t>
    </rPh>
    <rPh sb="30" eb="33">
      <t>ウリアゲダカ</t>
    </rPh>
    <rPh sb="33" eb="36">
      <t>ゲンショウガク</t>
    </rPh>
    <rPh sb="42" eb="44">
      <t>マンエン</t>
    </rPh>
    <rPh sb="46" eb="47">
      <t>ニチ</t>
    </rPh>
    <rPh sb="47" eb="48">
      <t>ア</t>
    </rPh>
    <rPh sb="52" eb="54">
      <t>マンエン</t>
    </rPh>
    <rPh sb="56" eb="57">
      <t>コ</t>
    </rPh>
    <rPh sb="61" eb="63">
      <t>バアイ</t>
    </rPh>
    <rPh sb="65" eb="73">
      <t>ウリアゲダカゲンショウガクホウシキ</t>
    </rPh>
    <rPh sb="74" eb="78">
      <t>センタクカノウ</t>
    </rPh>
    <phoneticPr fontId="4"/>
  </si>
  <si>
    <t>協力日数（最長35日）</t>
    <rPh sb="0" eb="2">
      <t>キョウリョク</t>
    </rPh>
    <rPh sb="2" eb="4">
      <t>ニッスウ</t>
    </rPh>
    <rPh sb="5" eb="7">
      <t>サイチョウ</t>
    </rPh>
    <rPh sb="9" eb="10">
      <t>ヒ</t>
    </rPh>
    <phoneticPr fontId="4"/>
  </si>
  <si>
    <t>40,000円×</t>
    <rPh sb="6" eb="7">
      <t>エン</t>
    </rPh>
    <phoneticPr fontId="4"/>
  </si>
  <si>
    <t>令和元年又は令和2年8～9月の売上高</t>
    <rPh sb="0" eb="2">
      <t>レイワ</t>
    </rPh>
    <rPh sb="2" eb="5">
      <t>ガンネンマタ</t>
    </rPh>
    <rPh sb="6" eb="8">
      <t>レイワ</t>
    </rPh>
    <rPh sb="9" eb="10">
      <t>ネン</t>
    </rPh>
    <rPh sb="13" eb="14">
      <t>ガツ</t>
    </rPh>
    <rPh sb="15" eb="18">
      <t>ウリアゲダカ</t>
    </rPh>
    <phoneticPr fontId="4"/>
  </si>
  <si>
    <t>令和元年又は令和2年8～9月の１日当たりの売上単価</t>
    <rPh sb="0" eb="2">
      <t>レイワ</t>
    </rPh>
    <rPh sb="2" eb="5">
      <t>ガンネンマタ</t>
    </rPh>
    <rPh sb="6" eb="8">
      <t>レイワ</t>
    </rPh>
    <rPh sb="9" eb="10">
      <t>ネン</t>
    </rPh>
    <rPh sb="13" eb="14">
      <t>ガツ</t>
    </rPh>
    <rPh sb="16" eb="17">
      <t>ニチ</t>
    </rPh>
    <rPh sb="17" eb="18">
      <t>ア</t>
    </rPh>
    <rPh sb="21" eb="23">
      <t>ウリアゲ</t>
    </rPh>
    <rPh sb="23" eb="25">
      <t>タンカ</t>
    </rPh>
    <phoneticPr fontId="4"/>
  </si>
  <si>
    <t>【下限4万円：上限10万円】</t>
    <rPh sb="1" eb="3">
      <t>カゲン</t>
    </rPh>
    <rPh sb="4" eb="6">
      <t>マンエン</t>
    </rPh>
    <rPh sb="7" eb="9">
      <t>ジョウゲン</t>
    </rPh>
    <rPh sb="11" eb="13">
      <t>マンエン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</si>
</sst>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1"/>
      <color rgb="FF000000"/>
      <name val="Calibri"/>
      <family val="2"/>
    </font>
    <font>
      <sz val="11"/>
      <color rgb="FF00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" fillId="0" borderId="0" xfId="1" applyFont="1" applyProtection="1">
      <alignment vertical="center"/>
    </xf>
    <xf numFmtId="0" fontId="2" fillId="0" borderId="1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5" fillId="3" borderId="0" xfId="1" applyFont="1" applyFill="1" applyBorder="1" applyAlignment="1" applyProtection="1">
      <alignment horizontal="center" vertical="center"/>
      <protection locked="0"/>
    </xf>
    <xf numFmtId="0" fontId="2" fillId="3" borderId="0" xfId="1" applyFont="1" applyFill="1" applyProtection="1">
      <alignment vertical="center"/>
    </xf>
    <xf numFmtId="0" fontId="5" fillId="0" borderId="0" xfId="1" applyFont="1" applyAlignment="1" applyProtection="1">
      <alignment horizontal="left" vertical="center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left" vertical="center" wrapText="1"/>
    </xf>
    <xf numFmtId="0" fontId="10" fillId="0" borderId="0" xfId="1" applyFont="1" applyProtection="1">
      <alignment vertical="center"/>
    </xf>
    <xf numFmtId="0" fontId="11" fillId="0" borderId="0" xfId="1" applyFont="1">
      <alignment vertical="center"/>
    </xf>
    <xf numFmtId="0" fontId="5" fillId="0" borderId="4" xfId="1" applyFont="1" applyBorder="1" applyProtection="1">
      <alignment vertical="center"/>
    </xf>
    <xf numFmtId="0" fontId="5" fillId="0" borderId="5" xfId="1" applyFont="1" applyBorder="1" applyProtection="1">
      <alignment vertical="center"/>
    </xf>
    <xf numFmtId="0" fontId="5" fillId="0" borderId="6" xfId="1" applyFont="1" applyBorder="1" applyProtection="1">
      <alignment vertical="center"/>
    </xf>
    <xf numFmtId="0" fontId="5" fillId="0" borderId="11" xfId="1" applyFont="1" applyBorder="1" applyProtection="1">
      <alignment vertical="center"/>
    </xf>
    <xf numFmtId="0" fontId="5" fillId="0" borderId="0" xfId="1" applyFont="1" applyBorder="1" applyProtection="1">
      <alignment vertical="center"/>
    </xf>
    <xf numFmtId="0" fontId="5" fillId="0" borderId="12" xfId="1" applyFont="1" applyBorder="1" applyProtection="1">
      <alignment vertical="center"/>
    </xf>
    <xf numFmtId="0" fontId="5" fillId="2" borderId="16" xfId="1" applyFont="1" applyFill="1" applyBorder="1" applyProtection="1">
      <alignment vertical="center"/>
      <protection locked="0"/>
    </xf>
    <xf numFmtId="0" fontId="5" fillId="0" borderId="17" xfId="1" applyFont="1" applyBorder="1" applyProtection="1">
      <alignment vertical="center"/>
    </xf>
    <xf numFmtId="0" fontId="5" fillId="0" borderId="17" xfId="1" applyFont="1" applyBorder="1" applyAlignment="1" applyProtection="1">
      <alignment vertical="center"/>
    </xf>
    <xf numFmtId="0" fontId="14" fillId="0" borderId="0" xfId="1" applyFont="1" applyBorder="1" applyProtection="1">
      <alignment vertic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7" xfId="1" applyFont="1" applyBorder="1" applyProtection="1">
      <alignment vertical="center"/>
    </xf>
    <xf numFmtId="0" fontId="5" fillId="0" borderId="8" xfId="1" applyFont="1" applyBorder="1" applyProtection="1">
      <alignment vertical="center"/>
    </xf>
    <xf numFmtId="0" fontId="5" fillId="0" borderId="9" xfId="1" applyFont="1" applyBorder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5" fillId="0" borderId="16" xfId="1" applyFont="1" applyBorder="1" applyProtection="1">
      <alignment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0" xfId="1" applyFont="1" applyFill="1" applyBorder="1" applyProtection="1">
      <alignment vertical="center"/>
    </xf>
    <xf numFmtId="0" fontId="5" fillId="0" borderId="20" xfId="1" applyFont="1" applyBorder="1" applyProtection="1">
      <alignment vertical="center"/>
    </xf>
    <xf numFmtId="0" fontId="5" fillId="0" borderId="0" xfId="1" quotePrefix="1" applyFont="1" applyBorder="1" applyProtection="1">
      <alignment vertical="center"/>
    </xf>
    <xf numFmtId="0" fontId="5" fillId="0" borderId="21" xfId="1" applyFont="1" applyBorder="1" applyProtection="1">
      <alignment vertical="center"/>
    </xf>
    <xf numFmtId="0" fontId="5" fillId="0" borderId="22" xfId="1" applyFont="1" applyBorder="1" applyProtection="1">
      <alignment vertical="center"/>
    </xf>
    <xf numFmtId="0" fontId="5" fillId="0" borderId="22" xfId="1" quotePrefix="1" applyNumberFormat="1" applyFont="1" applyBorder="1" applyProtection="1">
      <alignment vertical="center"/>
    </xf>
    <xf numFmtId="38" fontId="5" fillId="0" borderId="22" xfId="2" applyFont="1" applyBorder="1" applyProtection="1">
      <alignment vertical="center"/>
    </xf>
    <xf numFmtId="0" fontId="5" fillId="0" borderId="22" xfId="1" quotePrefix="1" applyFont="1" applyBorder="1" applyProtection="1">
      <alignment vertical="center"/>
    </xf>
    <xf numFmtId="0" fontId="5" fillId="0" borderId="0" xfId="1" applyFont="1" applyBorder="1" applyAlignment="1" applyProtection="1">
      <alignment horizontal="center" vertical="center"/>
      <protection locked="0"/>
    </xf>
    <xf numFmtId="0" fontId="2" fillId="3" borderId="0" xfId="1" applyFont="1" applyFill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3" xfId="1" applyFont="1" applyBorder="1" applyAlignment="1" applyProtection="1">
      <alignment horizontal="left" vertical="center" wrapText="1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horizontal="center" vertical="center"/>
    </xf>
    <xf numFmtId="0" fontId="9" fillId="0" borderId="0" xfId="1" applyFont="1" applyAlignment="1" applyProtection="1">
      <alignment horizontal="center" vertical="center" wrapText="1"/>
    </xf>
    <xf numFmtId="0" fontId="13" fillId="0" borderId="13" xfId="1" applyFont="1" applyBorder="1" applyAlignment="1" applyProtection="1">
      <alignment horizontal="center" vertical="center" shrinkToFit="1"/>
    </xf>
    <xf numFmtId="0" fontId="13" fillId="0" borderId="15" xfId="1" applyFont="1" applyBorder="1" applyAlignment="1" applyProtection="1">
      <alignment horizontal="center" vertical="center" shrinkToFit="1"/>
    </xf>
    <xf numFmtId="0" fontId="13" fillId="0" borderId="14" xfId="1" applyFont="1" applyBorder="1" applyAlignment="1" applyProtection="1">
      <alignment horizontal="center" vertical="center" shrinkToFit="1"/>
    </xf>
    <xf numFmtId="0" fontId="5" fillId="0" borderId="0" xfId="1" applyFont="1" applyAlignment="1" applyProtection="1">
      <alignment horizontal="left" vertical="center" wrapText="1"/>
    </xf>
    <xf numFmtId="0" fontId="5" fillId="0" borderId="4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left" vertical="center" wrapText="1"/>
    </xf>
    <xf numFmtId="0" fontId="7" fillId="0" borderId="8" xfId="1" applyFont="1" applyBorder="1" applyAlignment="1" applyProtection="1">
      <alignment horizontal="left" vertical="center" wrapText="1"/>
    </xf>
    <xf numFmtId="0" fontId="7" fillId="0" borderId="9" xfId="1" applyFont="1" applyBorder="1" applyAlignment="1" applyProtection="1">
      <alignment horizontal="left" vertical="center" wrapText="1"/>
    </xf>
    <xf numFmtId="0" fontId="5" fillId="0" borderId="4" xfId="1" applyFont="1" applyBorder="1" applyAlignment="1" applyProtection="1">
      <alignment horizontal="left" vertical="center" wrapText="1"/>
    </xf>
    <xf numFmtId="0" fontId="5" fillId="0" borderId="5" xfId="1" applyFont="1" applyBorder="1" applyAlignment="1" applyProtection="1">
      <alignment horizontal="left" vertical="center" wrapText="1"/>
    </xf>
    <xf numFmtId="0" fontId="5" fillId="0" borderId="6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horizontal="left" vertical="center" wrapText="1"/>
    </xf>
    <xf numFmtId="0" fontId="13" fillId="0" borderId="13" xfId="1" applyFont="1" applyBorder="1" applyAlignment="1" applyProtection="1">
      <alignment horizontal="center" vertical="center"/>
    </xf>
    <xf numFmtId="0" fontId="13" fillId="0" borderId="14" xfId="1" applyFont="1" applyBorder="1" applyAlignment="1" applyProtection="1">
      <alignment horizontal="center" vertical="center"/>
    </xf>
    <xf numFmtId="0" fontId="13" fillId="0" borderId="15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38" fontId="5" fillId="0" borderId="18" xfId="2" applyFont="1" applyBorder="1" applyAlignment="1" applyProtection="1">
      <alignment horizontal="right" vertical="center"/>
    </xf>
    <xf numFmtId="38" fontId="5" fillId="0" borderId="19" xfId="2" applyFont="1" applyBorder="1" applyAlignment="1" applyProtection="1">
      <alignment horizontal="right" vertical="center"/>
    </xf>
    <xf numFmtId="0" fontId="5" fillId="2" borderId="19" xfId="1" applyFont="1" applyFill="1" applyBorder="1" applyAlignment="1" applyProtection="1">
      <alignment horizontal="center" vertical="center"/>
      <protection locked="0"/>
    </xf>
    <xf numFmtId="38" fontId="5" fillId="2" borderId="19" xfId="1" applyNumberFormat="1" applyFont="1" applyFill="1" applyBorder="1" applyAlignment="1" applyProtection="1">
      <alignment horizontal="center" vertical="center"/>
      <protection locked="0"/>
    </xf>
    <xf numFmtId="0" fontId="13" fillId="0" borderId="16" xfId="1" applyFont="1" applyBorder="1" applyAlignment="1" applyProtection="1">
      <alignment horizontal="center" vertical="center"/>
    </xf>
    <xf numFmtId="0" fontId="13" fillId="0" borderId="22" xfId="1" applyFont="1" applyBorder="1" applyAlignment="1" applyProtection="1">
      <alignment horizontal="center" vertical="center"/>
    </xf>
    <xf numFmtId="0" fontId="13" fillId="0" borderId="17" xfId="1" applyFont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9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13</xdr:row>
      <xdr:rowOff>0</xdr:rowOff>
    </xdr:from>
    <xdr:to>
      <xdr:col>4</xdr:col>
      <xdr:colOff>114301</xdr:colOff>
      <xdr:row>13</xdr:row>
      <xdr:rowOff>333375</xdr:rowOff>
    </xdr:to>
    <xdr:cxnSp macro="">
      <xdr:nvCxnSpPr>
        <xdr:cNvPr id="2" name="直線矢印コネクタ 1"/>
        <xdr:cNvCxnSpPr/>
      </xdr:nvCxnSpPr>
      <xdr:spPr>
        <a:xfrm flipH="1">
          <a:off x="2143125" y="4257675"/>
          <a:ext cx="1" cy="2286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323850</xdr:colOff>
      <xdr:row>13</xdr:row>
      <xdr:rowOff>0</xdr:rowOff>
    </xdr:from>
    <xdr:to>
      <xdr:col>13</xdr:col>
      <xdr:colOff>323851</xdr:colOff>
      <xdr:row>13</xdr:row>
      <xdr:rowOff>333375</xdr:rowOff>
    </xdr:to>
    <xdr:cxnSp macro="">
      <xdr:nvCxnSpPr>
        <xdr:cNvPr id="3" name="直線矢印コネクタ 2"/>
        <xdr:cNvCxnSpPr/>
      </xdr:nvCxnSpPr>
      <xdr:spPr>
        <a:xfrm flipH="1">
          <a:off x="5848350" y="4257675"/>
          <a:ext cx="1" cy="2286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21</xdr:row>
      <xdr:rowOff>0</xdr:rowOff>
    </xdr:from>
    <xdr:to>
      <xdr:col>2</xdr:col>
      <xdr:colOff>247652</xdr:colOff>
      <xdr:row>23</xdr:row>
      <xdr:rowOff>0</xdr:rowOff>
    </xdr:to>
    <xdr:cxnSp macro="">
      <xdr:nvCxnSpPr>
        <xdr:cNvPr id="4" name="直線矢印コネクタ 3"/>
        <xdr:cNvCxnSpPr/>
      </xdr:nvCxnSpPr>
      <xdr:spPr>
        <a:xfrm>
          <a:off x="1057275" y="7153275"/>
          <a:ext cx="2" cy="2190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15</xdr:row>
      <xdr:rowOff>1</xdr:rowOff>
    </xdr:from>
    <xdr:to>
      <xdr:col>2</xdr:col>
      <xdr:colOff>247650</xdr:colOff>
      <xdr:row>16</xdr:row>
      <xdr:rowOff>9525</xdr:rowOff>
    </xdr:to>
    <xdr:cxnSp macro="">
      <xdr:nvCxnSpPr>
        <xdr:cNvPr id="5" name="直線コネクタ 4"/>
        <xdr:cNvCxnSpPr/>
      </xdr:nvCxnSpPr>
      <xdr:spPr>
        <a:xfrm flipV="1">
          <a:off x="1057275" y="5153026"/>
          <a:ext cx="0" cy="5333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15</xdr:row>
      <xdr:rowOff>19050</xdr:rowOff>
    </xdr:from>
    <xdr:to>
      <xdr:col>7</xdr:col>
      <xdr:colOff>114301</xdr:colOff>
      <xdr:row>15</xdr:row>
      <xdr:rowOff>514350</xdr:rowOff>
    </xdr:to>
    <xdr:cxnSp macro="">
      <xdr:nvCxnSpPr>
        <xdr:cNvPr id="6" name="直線矢印コネクタ 5"/>
        <xdr:cNvCxnSpPr/>
      </xdr:nvCxnSpPr>
      <xdr:spPr>
        <a:xfrm>
          <a:off x="3067050" y="5172075"/>
          <a:ext cx="1" cy="4953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95248</xdr:colOff>
      <xdr:row>15</xdr:row>
      <xdr:rowOff>104775</xdr:rowOff>
    </xdr:from>
    <xdr:to>
      <xdr:col>17</xdr:col>
      <xdr:colOff>28575</xdr:colOff>
      <xdr:row>15</xdr:row>
      <xdr:rowOff>406400</xdr:rowOff>
    </xdr:to>
    <xdr:sp macro="" textlink="">
      <xdr:nvSpPr>
        <xdr:cNvPr id="7" name="テキスト ボックス 6"/>
        <xdr:cNvSpPr txBox="1"/>
      </xdr:nvSpPr>
      <xdr:spPr>
        <a:xfrm>
          <a:off x="3047998" y="5257800"/>
          <a:ext cx="5181602" cy="301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いいえ又は不明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34</xdr:row>
      <xdr:rowOff>9525</xdr:rowOff>
    </xdr:to>
    <xdr:cxnSp macro="">
      <xdr:nvCxnSpPr>
        <xdr:cNvPr id="8" name="直線矢印コネクタ 7"/>
        <xdr:cNvCxnSpPr/>
      </xdr:nvCxnSpPr>
      <xdr:spPr>
        <a:xfrm>
          <a:off x="1066800" y="9744075"/>
          <a:ext cx="0" cy="1333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314325</xdr:colOff>
      <xdr:row>28</xdr:row>
      <xdr:rowOff>0</xdr:rowOff>
    </xdr:from>
    <xdr:to>
      <xdr:col>13</xdr:col>
      <xdr:colOff>314325</xdr:colOff>
      <xdr:row>29</xdr:row>
      <xdr:rowOff>9525</xdr:rowOff>
    </xdr:to>
    <xdr:cxnSp macro="">
      <xdr:nvCxnSpPr>
        <xdr:cNvPr id="9" name="直線矢印コネクタ 8"/>
        <xdr:cNvCxnSpPr/>
      </xdr:nvCxnSpPr>
      <xdr:spPr>
        <a:xfrm>
          <a:off x="5838825" y="8572500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16</xdr:row>
      <xdr:rowOff>0</xdr:rowOff>
    </xdr:from>
    <xdr:to>
      <xdr:col>4</xdr:col>
      <xdr:colOff>114301</xdr:colOff>
      <xdr:row>16</xdr:row>
      <xdr:rowOff>333375</xdr:rowOff>
    </xdr:to>
    <xdr:cxnSp macro="">
      <xdr:nvCxnSpPr>
        <xdr:cNvPr id="2" name="直線矢印コネクタ 1"/>
        <xdr:cNvCxnSpPr/>
      </xdr:nvCxnSpPr>
      <xdr:spPr>
        <a:xfrm flipH="1">
          <a:off x="2143125" y="4524375"/>
          <a:ext cx="1" cy="2286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323850</xdr:colOff>
      <xdr:row>16</xdr:row>
      <xdr:rowOff>0</xdr:rowOff>
    </xdr:from>
    <xdr:to>
      <xdr:col>13</xdr:col>
      <xdr:colOff>323851</xdr:colOff>
      <xdr:row>16</xdr:row>
      <xdr:rowOff>333375</xdr:rowOff>
    </xdr:to>
    <xdr:cxnSp macro="">
      <xdr:nvCxnSpPr>
        <xdr:cNvPr id="3" name="直線矢印コネクタ 2"/>
        <xdr:cNvCxnSpPr/>
      </xdr:nvCxnSpPr>
      <xdr:spPr>
        <a:xfrm flipH="1">
          <a:off x="5848350" y="4524375"/>
          <a:ext cx="1" cy="2286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24</xdr:row>
      <xdr:rowOff>0</xdr:rowOff>
    </xdr:from>
    <xdr:to>
      <xdr:col>2</xdr:col>
      <xdr:colOff>247652</xdr:colOff>
      <xdr:row>26</xdr:row>
      <xdr:rowOff>0</xdr:rowOff>
    </xdr:to>
    <xdr:cxnSp macro="">
      <xdr:nvCxnSpPr>
        <xdr:cNvPr id="4" name="直線矢印コネクタ 3"/>
        <xdr:cNvCxnSpPr/>
      </xdr:nvCxnSpPr>
      <xdr:spPr>
        <a:xfrm>
          <a:off x="1057275" y="7219950"/>
          <a:ext cx="2" cy="2190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18</xdr:row>
      <xdr:rowOff>1</xdr:rowOff>
    </xdr:from>
    <xdr:to>
      <xdr:col>2</xdr:col>
      <xdr:colOff>247650</xdr:colOff>
      <xdr:row>19</xdr:row>
      <xdr:rowOff>9525</xdr:rowOff>
    </xdr:to>
    <xdr:cxnSp macro="">
      <xdr:nvCxnSpPr>
        <xdr:cNvPr id="5" name="直線コネクタ 4"/>
        <xdr:cNvCxnSpPr/>
      </xdr:nvCxnSpPr>
      <xdr:spPr>
        <a:xfrm flipV="1">
          <a:off x="1057275" y="5419726"/>
          <a:ext cx="0" cy="37147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18</xdr:row>
      <xdr:rowOff>19050</xdr:rowOff>
    </xdr:from>
    <xdr:to>
      <xdr:col>7</xdr:col>
      <xdr:colOff>114301</xdr:colOff>
      <xdr:row>18</xdr:row>
      <xdr:rowOff>514350</xdr:rowOff>
    </xdr:to>
    <xdr:cxnSp macro="">
      <xdr:nvCxnSpPr>
        <xdr:cNvPr id="6" name="直線矢印コネクタ 5"/>
        <xdr:cNvCxnSpPr/>
      </xdr:nvCxnSpPr>
      <xdr:spPr>
        <a:xfrm>
          <a:off x="3067050" y="5438775"/>
          <a:ext cx="1" cy="3429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95248</xdr:colOff>
      <xdr:row>18</xdr:row>
      <xdr:rowOff>47625</xdr:rowOff>
    </xdr:from>
    <xdr:to>
      <xdr:col>17</xdr:col>
      <xdr:colOff>28575</xdr:colOff>
      <xdr:row>19</xdr:row>
      <xdr:rowOff>104775</xdr:rowOff>
    </xdr:to>
    <xdr:sp macro="" textlink="">
      <xdr:nvSpPr>
        <xdr:cNvPr id="7" name="テキスト ボックス 6"/>
        <xdr:cNvSpPr txBox="1"/>
      </xdr:nvSpPr>
      <xdr:spPr>
        <a:xfrm>
          <a:off x="3047998" y="5467350"/>
          <a:ext cx="5181602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いいえ又は不明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37</xdr:row>
      <xdr:rowOff>9525</xdr:rowOff>
    </xdr:to>
    <xdr:cxnSp macro="">
      <xdr:nvCxnSpPr>
        <xdr:cNvPr id="8" name="直線矢印コネクタ 7"/>
        <xdr:cNvCxnSpPr/>
      </xdr:nvCxnSpPr>
      <xdr:spPr>
        <a:xfrm>
          <a:off x="1066800" y="9715500"/>
          <a:ext cx="0" cy="1333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314325</xdr:colOff>
      <xdr:row>31</xdr:row>
      <xdr:rowOff>0</xdr:rowOff>
    </xdr:from>
    <xdr:to>
      <xdr:col>13</xdr:col>
      <xdr:colOff>314325</xdr:colOff>
      <xdr:row>32</xdr:row>
      <xdr:rowOff>9525</xdr:rowOff>
    </xdr:to>
    <xdr:cxnSp macro="">
      <xdr:nvCxnSpPr>
        <xdr:cNvPr id="9" name="直線矢印コネクタ 8"/>
        <xdr:cNvCxnSpPr/>
      </xdr:nvCxnSpPr>
      <xdr:spPr>
        <a:xfrm>
          <a:off x="5838825" y="8610600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13</xdr:row>
      <xdr:rowOff>0</xdr:rowOff>
    </xdr:from>
    <xdr:to>
      <xdr:col>4</xdr:col>
      <xdr:colOff>114301</xdr:colOff>
      <xdr:row>13</xdr:row>
      <xdr:rowOff>333375</xdr:rowOff>
    </xdr:to>
    <xdr:cxnSp macro="">
      <xdr:nvCxnSpPr>
        <xdr:cNvPr id="2" name="直線矢印コネクタ 1"/>
        <xdr:cNvCxnSpPr/>
      </xdr:nvCxnSpPr>
      <xdr:spPr>
        <a:xfrm flipH="1">
          <a:off x="2143125" y="4371975"/>
          <a:ext cx="1" cy="2286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323850</xdr:colOff>
      <xdr:row>13</xdr:row>
      <xdr:rowOff>0</xdr:rowOff>
    </xdr:from>
    <xdr:to>
      <xdr:col>13</xdr:col>
      <xdr:colOff>323851</xdr:colOff>
      <xdr:row>13</xdr:row>
      <xdr:rowOff>333375</xdr:rowOff>
    </xdr:to>
    <xdr:cxnSp macro="">
      <xdr:nvCxnSpPr>
        <xdr:cNvPr id="3" name="直線矢印コネクタ 2"/>
        <xdr:cNvCxnSpPr/>
      </xdr:nvCxnSpPr>
      <xdr:spPr>
        <a:xfrm flipH="1">
          <a:off x="5953125" y="4371975"/>
          <a:ext cx="1" cy="2286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21</xdr:row>
      <xdr:rowOff>0</xdr:rowOff>
    </xdr:from>
    <xdr:to>
      <xdr:col>2</xdr:col>
      <xdr:colOff>247652</xdr:colOff>
      <xdr:row>23</xdr:row>
      <xdr:rowOff>0</xdr:rowOff>
    </xdr:to>
    <xdr:cxnSp macro="">
      <xdr:nvCxnSpPr>
        <xdr:cNvPr id="4" name="直線矢印コネクタ 3"/>
        <xdr:cNvCxnSpPr/>
      </xdr:nvCxnSpPr>
      <xdr:spPr>
        <a:xfrm>
          <a:off x="1057275" y="7105650"/>
          <a:ext cx="2" cy="2190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15</xdr:row>
      <xdr:rowOff>1</xdr:rowOff>
    </xdr:from>
    <xdr:to>
      <xdr:col>2</xdr:col>
      <xdr:colOff>247650</xdr:colOff>
      <xdr:row>16</xdr:row>
      <xdr:rowOff>9525</xdr:rowOff>
    </xdr:to>
    <xdr:cxnSp macro="">
      <xdr:nvCxnSpPr>
        <xdr:cNvPr id="5" name="直線コネクタ 4"/>
        <xdr:cNvCxnSpPr/>
      </xdr:nvCxnSpPr>
      <xdr:spPr>
        <a:xfrm flipV="1">
          <a:off x="1057275" y="5267326"/>
          <a:ext cx="0" cy="37147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15</xdr:row>
      <xdr:rowOff>19050</xdr:rowOff>
    </xdr:from>
    <xdr:to>
      <xdr:col>7</xdr:col>
      <xdr:colOff>114301</xdr:colOff>
      <xdr:row>15</xdr:row>
      <xdr:rowOff>514350</xdr:rowOff>
    </xdr:to>
    <xdr:cxnSp macro="">
      <xdr:nvCxnSpPr>
        <xdr:cNvPr id="6" name="直線矢印コネクタ 5"/>
        <xdr:cNvCxnSpPr/>
      </xdr:nvCxnSpPr>
      <xdr:spPr>
        <a:xfrm>
          <a:off x="3067050" y="5286375"/>
          <a:ext cx="1" cy="3429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101598</xdr:colOff>
      <xdr:row>15</xdr:row>
      <xdr:rowOff>73025</xdr:rowOff>
    </xdr:from>
    <xdr:to>
      <xdr:col>17</xdr:col>
      <xdr:colOff>34925</xdr:colOff>
      <xdr:row>16</xdr:row>
      <xdr:rowOff>130175</xdr:rowOff>
    </xdr:to>
    <xdr:sp macro="" textlink="">
      <xdr:nvSpPr>
        <xdr:cNvPr id="7" name="テキスト ボックス 6"/>
        <xdr:cNvSpPr txBox="1"/>
      </xdr:nvSpPr>
      <xdr:spPr>
        <a:xfrm>
          <a:off x="3054348" y="5340350"/>
          <a:ext cx="5286377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いいえ又は不明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34</xdr:row>
      <xdr:rowOff>9525</xdr:rowOff>
    </xdr:to>
    <xdr:cxnSp macro="">
      <xdr:nvCxnSpPr>
        <xdr:cNvPr id="8" name="直線矢印コネクタ 7"/>
        <xdr:cNvCxnSpPr/>
      </xdr:nvCxnSpPr>
      <xdr:spPr>
        <a:xfrm>
          <a:off x="1066800" y="9610725"/>
          <a:ext cx="0" cy="1333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314325</xdr:colOff>
      <xdr:row>28</xdr:row>
      <xdr:rowOff>0</xdr:rowOff>
    </xdr:from>
    <xdr:to>
      <xdr:col>13</xdr:col>
      <xdr:colOff>314325</xdr:colOff>
      <xdr:row>29</xdr:row>
      <xdr:rowOff>9525</xdr:rowOff>
    </xdr:to>
    <xdr:cxnSp macro="">
      <xdr:nvCxnSpPr>
        <xdr:cNvPr id="9" name="直線矢印コネクタ 8"/>
        <xdr:cNvCxnSpPr/>
      </xdr:nvCxnSpPr>
      <xdr:spPr>
        <a:xfrm>
          <a:off x="5943600" y="8486775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S41"/>
  <sheetViews>
    <sheetView tabSelected="1" view="pageBreakPreview" zoomScaleNormal="100" zoomScaleSheetLayoutView="100" workbookViewId="0">
      <selection activeCell="I37" sqref="I37"/>
    </sheetView>
  </sheetViews>
  <sheetFormatPr defaultColWidth="4.125" defaultRowHeight="18.75"/>
  <cols>
    <col min="1" max="1" width="9" style="1" customWidth="1"/>
    <col min="2" max="2" width="1.625" style="1" customWidth="1"/>
    <col min="3" max="3" width="3.375" style="1" customWidth="1"/>
    <col min="4" max="4" width="12.625" style="1" customWidth="1"/>
    <col min="5" max="5" width="4.875" style="1" bestFit="1" customWidth="1"/>
    <col min="6" max="6" width="3.375" style="1" customWidth="1"/>
    <col min="7" max="7" width="3.875" style="1" customWidth="1"/>
    <col min="8" max="8" width="3.375" style="1" customWidth="1"/>
    <col min="9" max="9" width="8" style="1" customWidth="1"/>
    <col min="10" max="10" width="12.25" style="1" customWidth="1"/>
    <col min="11" max="13" width="3.375" style="1" customWidth="1"/>
    <col min="14" max="14" width="12.625" style="1" customWidth="1"/>
    <col min="15" max="15" width="4.875" style="1" customWidth="1"/>
    <col min="16" max="16" width="6.5" style="1" customWidth="1"/>
    <col min="17" max="17" width="11.125" style="1" customWidth="1"/>
    <col min="18" max="18" width="9.125" style="1" customWidth="1"/>
    <col min="19" max="19" width="8.625" style="1" customWidth="1"/>
    <col min="20" max="16384" width="4.125" style="1"/>
  </cols>
  <sheetData>
    <row r="1" spans="2:18" ht="29.25" customHeight="1">
      <c r="J1" s="2" t="s">
        <v>0</v>
      </c>
      <c r="K1" s="44"/>
      <c r="L1" s="45"/>
      <c r="M1" s="45"/>
      <c r="N1" s="45"/>
      <c r="O1" s="45"/>
      <c r="P1" s="45"/>
      <c r="Q1" s="46"/>
    </row>
    <row r="2" spans="2:18">
      <c r="J2" s="3"/>
      <c r="K2" s="4"/>
      <c r="L2" s="4"/>
      <c r="M2" s="4"/>
      <c r="N2" s="4"/>
      <c r="O2" s="4"/>
      <c r="P2" s="4"/>
      <c r="Q2" s="5"/>
      <c r="R2" s="5"/>
    </row>
    <row r="3" spans="2:18"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2:18">
      <c r="B4" s="47" t="s">
        <v>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2:18">
      <c r="B5" s="47" t="s">
        <v>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2:18" ht="14.45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2:18" ht="25.5">
      <c r="B7" s="48" t="s">
        <v>4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spans="2:18" ht="41.25" customHeight="1">
      <c r="B8" s="7"/>
      <c r="C8" s="8"/>
      <c r="D8" s="8"/>
      <c r="E8" s="49" t="s">
        <v>5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8"/>
    </row>
    <row r="9" spans="2:18" ht="41.25" customHeight="1">
      <c r="B9" s="53" t="s">
        <v>6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</row>
    <row r="10" spans="2:18" ht="17.100000000000001" customHeight="1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2:18" ht="24">
      <c r="B11" s="10" t="s">
        <v>7</v>
      </c>
      <c r="C11" s="10"/>
      <c r="G11" s="11" t="s">
        <v>8</v>
      </c>
    </row>
    <row r="12" spans="2:18">
      <c r="B12" s="54" t="s">
        <v>9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6"/>
    </row>
    <row r="13" spans="2:18" ht="50.1" customHeight="1">
      <c r="B13" s="57" t="s">
        <v>10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9"/>
    </row>
    <row r="14" spans="2:18" ht="18" customHeight="1">
      <c r="B14" s="40" t="s">
        <v>11</v>
      </c>
      <c r="C14" s="40"/>
      <c r="D14" s="40"/>
      <c r="E14" s="40"/>
      <c r="F14" s="40"/>
      <c r="G14" s="40"/>
      <c r="H14" s="40"/>
      <c r="I14" s="40"/>
      <c r="N14" s="1" t="s">
        <v>12</v>
      </c>
    </row>
    <row r="15" spans="2:18" ht="52.5" customHeight="1">
      <c r="B15" s="39" t="s">
        <v>13</v>
      </c>
      <c r="C15" s="39"/>
      <c r="D15" s="39"/>
      <c r="E15" s="39"/>
      <c r="F15" s="39"/>
      <c r="G15" s="39"/>
      <c r="H15" s="39"/>
      <c r="I15" s="39"/>
      <c r="M15" s="41" t="s">
        <v>14</v>
      </c>
      <c r="N15" s="42"/>
      <c r="O15" s="43"/>
    </row>
    <row r="16" spans="2:18" ht="41.25" customHeight="1">
      <c r="D16" s="1" t="s">
        <v>15</v>
      </c>
    </row>
    <row r="17" spans="2:19" ht="23.25" customHeight="1" thickBot="1">
      <c r="B17" s="60" t="s">
        <v>16</v>
      </c>
      <c r="C17" s="61"/>
      <c r="D17" s="61"/>
      <c r="E17" s="61"/>
      <c r="F17" s="62"/>
      <c r="H17" s="12"/>
      <c r="I17" s="13"/>
      <c r="J17" s="13"/>
      <c r="K17" s="13"/>
      <c r="L17" s="13"/>
      <c r="M17" s="13"/>
      <c r="N17" s="13"/>
      <c r="O17" s="13"/>
      <c r="P17" s="13"/>
      <c r="Q17" s="14"/>
    </row>
    <row r="18" spans="2:19" ht="23.25" customHeight="1">
      <c r="B18" s="63"/>
      <c r="C18" s="64"/>
      <c r="D18" s="64"/>
      <c r="E18" s="64"/>
      <c r="F18" s="65"/>
      <c r="H18" s="15"/>
      <c r="I18" s="16"/>
      <c r="J18" s="69" t="s">
        <v>17</v>
      </c>
      <c r="K18" s="70"/>
      <c r="L18" s="16"/>
      <c r="M18" s="69" t="s">
        <v>18</v>
      </c>
      <c r="N18" s="71"/>
      <c r="O18" s="70"/>
      <c r="P18" s="16"/>
      <c r="Q18" s="17"/>
    </row>
    <row r="19" spans="2:19" ht="23.25" customHeight="1" thickBot="1">
      <c r="B19" s="63"/>
      <c r="C19" s="64"/>
      <c r="D19" s="64"/>
      <c r="E19" s="64"/>
      <c r="F19" s="65"/>
      <c r="H19" s="72" t="s">
        <v>19</v>
      </c>
      <c r="I19" s="73"/>
      <c r="J19" s="18"/>
      <c r="K19" s="19" t="s">
        <v>20</v>
      </c>
      <c r="L19" s="16" t="s">
        <v>21</v>
      </c>
      <c r="M19" s="74" t="str">
        <f>IF(J19="","",25000*J19)</f>
        <v/>
      </c>
      <c r="N19" s="75"/>
      <c r="O19" s="20" t="s">
        <v>22</v>
      </c>
      <c r="P19" s="16"/>
      <c r="Q19" s="17"/>
    </row>
    <row r="20" spans="2:19" ht="23.25" customHeight="1">
      <c r="B20" s="63"/>
      <c r="C20" s="64"/>
      <c r="D20" s="64"/>
      <c r="E20" s="64"/>
      <c r="F20" s="65"/>
      <c r="H20" s="15"/>
      <c r="I20" s="16"/>
      <c r="J20" s="21" t="s">
        <v>23</v>
      </c>
      <c r="K20" s="16"/>
      <c r="L20" s="16"/>
      <c r="M20" s="16"/>
      <c r="N20" s="16"/>
      <c r="O20" s="16"/>
      <c r="P20" s="16"/>
      <c r="Q20" s="17"/>
    </row>
    <row r="21" spans="2:19" ht="23.25" customHeight="1">
      <c r="B21" s="66"/>
      <c r="C21" s="67"/>
      <c r="D21" s="67"/>
      <c r="E21" s="67"/>
      <c r="F21" s="68"/>
      <c r="H21" s="22" t="s">
        <v>24</v>
      </c>
      <c r="I21" s="16" t="s">
        <v>25</v>
      </c>
      <c r="J21" s="16"/>
      <c r="K21" s="16"/>
      <c r="L21" s="16"/>
      <c r="M21" s="16"/>
      <c r="N21" s="16"/>
      <c r="O21" s="16"/>
      <c r="P21" s="16"/>
      <c r="Q21" s="17"/>
    </row>
    <row r="22" spans="2:19" ht="12" customHeight="1">
      <c r="H22" s="23"/>
      <c r="I22" s="24"/>
      <c r="J22" s="24"/>
      <c r="K22" s="24"/>
      <c r="L22" s="24"/>
      <c r="M22" s="24"/>
      <c r="N22" s="24"/>
      <c r="O22" s="24"/>
      <c r="P22" s="24"/>
      <c r="Q22" s="25"/>
    </row>
    <row r="23" spans="2:19" ht="5.25" customHeight="1"/>
    <row r="24" spans="2:19" ht="7.5" customHeight="1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/>
    </row>
    <row r="25" spans="2:19">
      <c r="B25" s="15"/>
      <c r="C25" s="16" t="s">
        <v>26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7"/>
    </row>
    <row r="26" spans="2:19" ht="19.5" thickBot="1">
      <c r="B26" s="15"/>
      <c r="C26" s="16" t="s">
        <v>27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7"/>
    </row>
    <row r="27" spans="2:19">
      <c r="B27" s="15"/>
      <c r="C27" s="50" t="s">
        <v>28</v>
      </c>
      <c r="D27" s="51"/>
      <c r="E27" s="51"/>
      <c r="F27" s="52"/>
      <c r="G27" s="26"/>
      <c r="H27" s="26"/>
      <c r="I27" s="16"/>
      <c r="J27" s="16"/>
      <c r="K27" s="16"/>
      <c r="L27" s="26"/>
      <c r="M27" s="50" t="s">
        <v>29</v>
      </c>
      <c r="N27" s="51"/>
      <c r="O27" s="51"/>
      <c r="P27" s="52"/>
      <c r="Q27" s="17"/>
    </row>
    <row r="28" spans="2:19" ht="30" customHeight="1" thickBot="1">
      <c r="B28" s="15"/>
      <c r="C28" s="27" t="s">
        <v>30</v>
      </c>
      <c r="D28" s="77"/>
      <c r="E28" s="76"/>
      <c r="F28" s="19" t="s">
        <v>22</v>
      </c>
      <c r="G28" s="28" t="s">
        <v>31</v>
      </c>
      <c r="H28" s="26">
        <v>31</v>
      </c>
      <c r="I28" s="73" t="s">
        <v>32</v>
      </c>
      <c r="J28" s="73"/>
      <c r="K28" s="73"/>
      <c r="L28" s="26" t="s">
        <v>21</v>
      </c>
      <c r="M28" s="27" t="s">
        <v>33</v>
      </c>
      <c r="N28" s="75" t="str">
        <f>IF(D28="","",ROUNDUP(D28/31,0)*0.3)</f>
        <v/>
      </c>
      <c r="O28" s="75"/>
      <c r="P28" s="19" t="s">
        <v>22</v>
      </c>
      <c r="Q28" s="17"/>
    </row>
    <row r="29" spans="2:19" ht="23.25" customHeight="1" thickBot="1">
      <c r="B29" s="15"/>
      <c r="C29" s="16"/>
      <c r="D29" s="16"/>
      <c r="E29" s="16"/>
      <c r="F29" s="16"/>
      <c r="G29" s="16"/>
      <c r="H29" s="16"/>
      <c r="I29" s="26"/>
      <c r="J29" s="26"/>
      <c r="K29" s="26"/>
      <c r="L29" s="16"/>
      <c r="M29" s="16"/>
      <c r="N29" s="16" t="s">
        <v>34</v>
      </c>
      <c r="O29" s="16"/>
      <c r="P29" s="16"/>
      <c r="Q29" s="17"/>
    </row>
    <row r="30" spans="2:19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50" t="s">
        <v>35</v>
      </c>
      <c r="N30" s="51"/>
      <c r="O30" s="51"/>
      <c r="P30" s="52"/>
      <c r="Q30" s="17"/>
      <c r="S30" s="29"/>
    </row>
    <row r="31" spans="2:19" ht="24.75" customHeight="1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30" t="s">
        <v>36</v>
      </c>
      <c r="N31" s="29" t="str">
        <f>IF(N28&lt;25000,25,IF(N28="","",IF(ROUNDUP(N28/1000,0)&gt;=75,75,ROUNDUP(N28/1000,0))))</f>
        <v/>
      </c>
      <c r="O31" s="31" t="str">
        <f>IF(N31&lt;&gt;"",",000","")</f>
        <v/>
      </c>
      <c r="P31" s="32" t="s">
        <v>22</v>
      </c>
      <c r="Q31" s="17"/>
    </row>
    <row r="32" spans="2:19" ht="19.5" thickBot="1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78" t="s">
        <v>37</v>
      </c>
      <c r="N32" s="79"/>
      <c r="O32" s="79"/>
      <c r="P32" s="80"/>
      <c r="Q32" s="17"/>
    </row>
    <row r="33" spans="2:17" ht="6" customHeight="1">
      <c r="B33" s="15"/>
      <c r="C33" s="16"/>
      <c r="D33" s="24"/>
      <c r="E33" s="24"/>
      <c r="F33" s="24"/>
      <c r="G33" s="24"/>
      <c r="H33" s="24"/>
      <c r="I33" s="24"/>
      <c r="J33" s="24"/>
      <c r="K33" s="24"/>
      <c r="L33" s="24"/>
      <c r="M33" s="25"/>
      <c r="N33" s="16"/>
      <c r="O33" s="16"/>
      <c r="P33" s="16"/>
      <c r="Q33" s="17"/>
    </row>
    <row r="34" spans="2:17" ht="9.75" customHeight="1" thickBot="1"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/>
    </row>
    <row r="35" spans="2:17">
      <c r="B35" s="15"/>
      <c r="C35" s="50" t="s">
        <v>35</v>
      </c>
      <c r="D35" s="51"/>
      <c r="E35" s="51"/>
      <c r="F35" s="52"/>
      <c r="G35" s="81" t="s">
        <v>38</v>
      </c>
      <c r="H35" s="50" t="s">
        <v>17</v>
      </c>
      <c r="I35" s="51"/>
      <c r="J35" s="51"/>
      <c r="K35" s="52"/>
      <c r="L35" s="73" t="s">
        <v>21</v>
      </c>
      <c r="M35" s="50" t="s">
        <v>18</v>
      </c>
      <c r="N35" s="51"/>
      <c r="O35" s="51"/>
      <c r="P35" s="52"/>
      <c r="Q35" s="17"/>
    </row>
    <row r="36" spans="2:17" ht="30" customHeight="1" thickBot="1">
      <c r="B36" s="15"/>
      <c r="C36" s="27" t="s">
        <v>36</v>
      </c>
      <c r="D36" s="33" t="str">
        <f>N31</f>
        <v/>
      </c>
      <c r="E36" s="34" t="str">
        <f>IF(D36&lt;&gt;"",",000","")</f>
        <v/>
      </c>
      <c r="F36" s="19" t="s">
        <v>22</v>
      </c>
      <c r="G36" s="81"/>
      <c r="H36" s="27" t="s">
        <v>39</v>
      </c>
      <c r="I36" s="76"/>
      <c r="J36" s="76"/>
      <c r="K36" s="19" t="s">
        <v>20</v>
      </c>
      <c r="L36" s="73"/>
      <c r="M36" s="27" t="s">
        <v>40</v>
      </c>
      <c r="N36" s="35" t="str">
        <f>IF(D36="","",D36*I36)</f>
        <v/>
      </c>
      <c r="O36" s="36" t="str">
        <f>IF(N36&lt;&gt;"",",000","")</f>
        <v/>
      </c>
      <c r="P36" s="19" t="s">
        <v>22</v>
      </c>
      <c r="Q36" s="17"/>
    </row>
    <row r="37" spans="2:17" ht="12" customHeight="1">
      <c r="B37" s="15"/>
      <c r="C37" s="16"/>
      <c r="D37" s="16"/>
      <c r="E37" s="16"/>
      <c r="F37" s="16"/>
      <c r="G37" s="16"/>
      <c r="H37" s="21" t="s">
        <v>23</v>
      </c>
      <c r="I37" s="16"/>
      <c r="J37" s="16"/>
      <c r="K37" s="16"/>
      <c r="L37" s="16"/>
      <c r="M37" s="16"/>
      <c r="N37" s="16"/>
      <c r="O37" s="16"/>
      <c r="P37" s="16"/>
      <c r="Q37" s="17"/>
    </row>
    <row r="38" spans="2:17">
      <c r="B38" s="15"/>
      <c r="C38" s="37" t="s">
        <v>24</v>
      </c>
      <c r="D38" s="16" t="s">
        <v>25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7"/>
    </row>
    <row r="39" spans="2:17" ht="6" customHeight="1"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5"/>
    </row>
    <row r="40" spans="2:17">
      <c r="C40" s="1" t="s">
        <v>41</v>
      </c>
    </row>
    <row r="41" spans="2:17">
      <c r="C41" s="1" t="s">
        <v>42</v>
      </c>
    </row>
  </sheetData>
  <sheetProtection sheet="1" objects="1" scenarios="1"/>
  <mergeCells count="30">
    <mergeCell ref="I36:J36"/>
    <mergeCell ref="D28:E28"/>
    <mergeCell ref="I28:K28"/>
    <mergeCell ref="N28:O28"/>
    <mergeCell ref="M30:P30"/>
    <mergeCell ref="M32:P32"/>
    <mergeCell ref="C35:F35"/>
    <mergeCell ref="G35:G36"/>
    <mergeCell ref="H35:K35"/>
    <mergeCell ref="L35:L36"/>
    <mergeCell ref="M35:P35"/>
    <mergeCell ref="C27:F27"/>
    <mergeCell ref="M27:P27"/>
    <mergeCell ref="B9:Q9"/>
    <mergeCell ref="B12:Q12"/>
    <mergeCell ref="B13:Q13"/>
    <mergeCell ref="B17:F21"/>
    <mergeCell ref="J18:K18"/>
    <mergeCell ref="M18:O18"/>
    <mergeCell ref="H19:I19"/>
    <mergeCell ref="M19:N19"/>
    <mergeCell ref="B14:I14"/>
    <mergeCell ref="B15:I15"/>
    <mergeCell ref="M15:O15"/>
    <mergeCell ref="K1:Q1"/>
    <mergeCell ref="B3:P3"/>
    <mergeCell ref="B4:P4"/>
    <mergeCell ref="B5:P5"/>
    <mergeCell ref="B7:Q7"/>
    <mergeCell ref="E8:O8"/>
  </mergeCells>
  <phoneticPr fontId="3"/>
  <pageMargins left="0" right="0" top="0.88875000000000004" bottom="0.74803149606299213" header="0.31496062992125984" footer="0.31496062992125984"/>
  <pageSetup paperSize="9" scale="81" orientation="portrait" horizontalDpi="4294967294" r:id="rId1"/>
  <headerFooter>
    <oddHeader xml:space="preserve">&amp;L※課税事業者の場合、売上高は
全て&amp;"-,太字"&amp;12&amp;U&amp;KFF0000税抜き&amp;"-,標準"&amp;11&amp;U&amp;K01+000で記入してください。&amp;R&amp;"-,太字"&amp;14&amp;K000000別紙②店舗ごとの協力金支給申請額計算書：売上高方式１&amp;"-,標準"&amp;11
&amp;"-,太字"&amp;14&amp;KFF0000県独自時短要請期間（8/14～8/19）&amp;"-,標準"&amp;11
</oddHeader>
  </headerFooter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S44"/>
  <sheetViews>
    <sheetView view="pageBreakPreview" topLeftCell="B1" zoomScaleNormal="100" zoomScaleSheetLayoutView="100" workbookViewId="0">
      <selection activeCell="B8" sqref="B8:Q8"/>
    </sheetView>
  </sheetViews>
  <sheetFormatPr defaultColWidth="4.125" defaultRowHeight="18.75"/>
  <cols>
    <col min="1" max="1" width="9" style="1" customWidth="1"/>
    <col min="2" max="2" width="1.625" style="1" customWidth="1"/>
    <col min="3" max="3" width="3.375" style="1" customWidth="1"/>
    <col min="4" max="4" width="12.625" style="1" customWidth="1"/>
    <col min="5" max="5" width="4.875" style="1" bestFit="1" customWidth="1"/>
    <col min="6" max="6" width="3.375" style="1" customWidth="1"/>
    <col min="7" max="7" width="3.875" style="1" customWidth="1"/>
    <col min="8" max="8" width="3.375" style="1" customWidth="1"/>
    <col min="9" max="9" width="8" style="1" customWidth="1"/>
    <col min="10" max="10" width="12.25" style="1" customWidth="1"/>
    <col min="11" max="13" width="3.375" style="1" customWidth="1"/>
    <col min="14" max="14" width="12.625" style="1" customWidth="1"/>
    <col min="15" max="15" width="4.875" style="1" customWidth="1"/>
    <col min="16" max="16" width="6.5" style="1" customWidth="1"/>
    <col min="17" max="17" width="11.125" style="1" customWidth="1"/>
    <col min="18" max="18" width="9.125" style="1" customWidth="1"/>
    <col min="19" max="19" width="8.625" style="1" customWidth="1"/>
    <col min="20" max="16384" width="4.125" style="1"/>
  </cols>
  <sheetData>
    <row r="1" spans="2:17" ht="29.25" customHeight="1">
      <c r="J1" s="2" t="s">
        <v>0</v>
      </c>
      <c r="K1" s="44"/>
      <c r="L1" s="45"/>
      <c r="M1" s="45"/>
      <c r="N1" s="45"/>
      <c r="O1" s="45"/>
      <c r="P1" s="45"/>
      <c r="Q1" s="46"/>
    </row>
    <row r="2" spans="2:17" ht="10.5" customHeight="1">
      <c r="J2" s="3"/>
      <c r="K2" s="4"/>
      <c r="L2" s="4"/>
      <c r="M2" s="4"/>
      <c r="N2" s="4"/>
      <c r="O2" s="4"/>
      <c r="P2" s="4"/>
      <c r="Q2" s="5"/>
    </row>
    <row r="3" spans="2:17"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2:17">
      <c r="B4" s="47" t="s">
        <v>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2:17">
      <c r="B5" s="47" t="s">
        <v>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2:17" ht="9.6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2:17" ht="25.5">
      <c r="B7" s="48" t="s">
        <v>4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spans="2:17" ht="16.5" customHeight="1">
      <c r="B8" s="82" t="s">
        <v>43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2:17" ht="40.5" customHeight="1">
      <c r="B9" s="49" t="s">
        <v>44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2:17" ht="18" customHeight="1">
      <c r="B10" s="83" t="s">
        <v>45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2:17" ht="6.75" customHeight="1"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2:17" ht="41.25" customHeight="1">
      <c r="B12" s="53" t="s">
        <v>6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spans="2:17" ht="11.45" customHeight="1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2:17" ht="24">
      <c r="B14" s="10" t="s">
        <v>7</v>
      </c>
      <c r="G14" s="11" t="s">
        <v>8</v>
      </c>
    </row>
    <row r="15" spans="2:17">
      <c r="B15" s="54" t="s">
        <v>9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6"/>
    </row>
    <row r="16" spans="2:17" ht="48.95" customHeight="1">
      <c r="B16" s="57" t="s">
        <v>10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9"/>
    </row>
    <row r="17" spans="2:17" ht="18" customHeight="1">
      <c r="B17" s="40" t="s">
        <v>11</v>
      </c>
      <c r="C17" s="40"/>
      <c r="D17" s="40"/>
      <c r="E17" s="40"/>
      <c r="F17" s="40"/>
      <c r="G17" s="40"/>
      <c r="H17" s="40"/>
      <c r="I17" s="40"/>
      <c r="N17" s="1" t="s">
        <v>12</v>
      </c>
    </row>
    <row r="18" spans="2:17" ht="52.5" customHeight="1">
      <c r="B18" s="39" t="s">
        <v>46</v>
      </c>
      <c r="C18" s="39"/>
      <c r="D18" s="39"/>
      <c r="E18" s="39"/>
      <c r="F18" s="39"/>
      <c r="G18" s="39"/>
      <c r="H18" s="39"/>
      <c r="I18" s="39"/>
      <c r="M18" s="41" t="s">
        <v>14</v>
      </c>
      <c r="N18" s="42"/>
      <c r="O18" s="43"/>
    </row>
    <row r="19" spans="2:17" ht="28.5" customHeight="1">
      <c r="D19" s="1" t="s">
        <v>15</v>
      </c>
    </row>
    <row r="20" spans="2:17" ht="23.25" customHeight="1" thickBot="1">
      <c r="B20" s="60" t="s">
        <v>16</v>
      </c>
      <c r="C20" s="61"/>
      <c r="D20" s="61"/>
      <c r="E20" s="61"/>
      <c r="F20" s="62"/>
      <c r="H20" s="12"/>
      <c r="I20" s="13"/>
      <c r="J20" s="13"/>
      <c r="K20" s="13"/>
      <c r="L20" s="13"/>
      <c r="M20" s="13"/>
      <c r="N20" s="13"/>
      <c r="O20" s="13"/>
      <c r="P20" s="13"/>
      <c r="Q20" s="14"/>
    </row>
    <row r="21" spans="2:17" ht="20.45" customHeight="1">
      <c r="B21" s="63"/>
      <c r="C21" s="64"/>
      <c r="D21" s="64"/>
      <c r="E21" s="64"/>
      <c r="F21" s="65"/>
      <c r="H21" s="15"/>
      <c r="I21" s="16"/>
      <c r="J21" s="69" t="s">
        <v>47</v>
      </c>
      <c r="K21" s="70"/>
      <c r="L21" s="16"/>
      <c r="M21" s="69" t="s">
        <v>18</v>
      </c>
      <c r="N21" s="71"/>
      <c r="O21" s="70"/>
      <c r="P21" s="16"/>
      <c r="Q21" s="17"/>
    </row>
    <row r="22" spans="2:17" ht="23.25" customHeight="1" thickBot="1">
      <c r="B22" s="63"/>
      <c r="C22" s="64"/>
      <c r="D22" s="64"/>
      <c r="E22" s="64"/>
      <c r="F22" s="65"/>
      <c r="H22" s="72" t="s">
        <v>48</v>
      </c>
      <c r="I22" s="73"/>
      <c r="J22" s="18"/>
      <c r="K22" s="19" t="s">
        <v>20</v>
      </c>
      <c r="L22" s="16" t="s">
        <v>21</v>
      </c>
      <c r="M22" s="74" t="str">
        <f>IF(J22="","",30000*J22)</f>
        <v/>
      </c>
      <c r="N22" s="75"/>
      <c r="O22" s="20" t="s">
        <v>22</v>
      </c>
      <c r="P22" s="16"/>
      <c r="Q22" s="17"/>
    </row>
    <row r="23" spans="2:17" ht="23.25" customHeight="1">
      <c r="B23" s="63"/>
      <c r="C23" s="64"/>
      <c r="D23" s="64"/>
      <c r="E23" s="64"/>
      <c r="F23" s="65"/>
      <c r="H23" s="15"/>
      <c r="I23" s="16"/>
      <c r="J23" s="21" t="s">
        <v>23</v>
      </c>
      <c r="K23" s="16"/>
      <c r="L23" s="16"/>
      <c r="M23" s="16"/>
      <c r="N23" s="16"/>
      <c r="O23" s="16"/>
      <c r="P23" s="16"/>
      <c r="Q23" s="17"/>
    </row>
    <row r="24" spans="2:17" ht="23.25" customHeight="1">
      <c r="B24" s="66"/>
      <c r="C24" s="67"/>
      <c r="D24" s="67"/>
      <c r="E24" s="67"/>
      <c r="F24" s="68"/>
      <c r="H24" s="22" t="s">
        <v>24</v>
      </c>
      <c r="I24" s="16" t="s">
        <v>25</v>
      </c>
      <c r="J24" s="16"/>
      <c r="K24" s="16"/>
      <c r="L24" s="16"/>
      <c r="M24" s="16"/>
      <c r="N24" s="16"/>
      <c r="O24" s="16"/>
      <c r="P24" s="16"/>
      <c r="Q24" s="17"/>
    </row>
    <row r="25" spans="2:17" ht="12" customHeight="1">
      <c r="H25" s="23"/>
      <c r="I25" s="24"/>
      <c r="J25" s="24"/>
      <c r="K25" s="24"/>
      <c r="L25" s="24"/>
      <c r="M25" s="24"/>
      <c r="N25" s="24"/>
      <c r="O25" s="24"/>
      <c r="P25" s="24"/>
      <c r="Q25" s="25"/>
    </row>
    <row r="26" spans="2:17" ht="5.25" customHeight="1"/>
    <row r="27" spans="2:17" ht="7.5" customHeight="1"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4"/>
    </row>
    <row r="28" spans="2:17">
      <c r="B28" s="15"/>
      <c r="C28" s="16" t="s">
        <v>26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/>
    </row>
    <row r="29" spans="2:17" ht="19.5" thickBot="1">
      <c r="B29" s="15"/>
      <c r="C29" s="16" t="s">
        <v>27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7"/>
    </row>
    <row r="30" spans="2:17" ht="16.5" customHeight="1">
      <c r="B30" s="15"/>
      <c r="C30" s="50" t="s">
        <v>28</v>
      </c>
      <c r="D30" s="51"/>
      <c r="E30" s="51"/>
      <c r="F30" s="52"/>
      <c r="G30" s="26"/>
      <c r="H30" s="26"/>
      <c r="I30" s="16"/>
      <c r="J30" s="16"/>
      <c r="K30" s="16"/>
      <c r="L30" s="26"/>
      <c r="M30" s="50" t="s">
        <v>29</v>
      </c>
      <c r="N30" s="51"/>
      <c r="O30" s="51"/>
      <c r="P30" s="52"/>
      <c r="Q30" s="17"/>
    </row>
    <row r="31" spans="2:17" ht="30" customHeight="1" thickBot="1">
      <c r="B31" s="15"/>
      <c r="C31" s="27" t="s">
        <v>30</v>
      </c>
      <c r="D31" s="77"/>
      <c r="E31" s="76"/>
      <c r="F31" s="19" t="s">
        <v>22</v>
      </c>
      <c r="G31" s="28" t="s">
        <v>31</v>
      </c>
      <c r="H31" s="26">
        <v>31</v>
      </c>
      <c r="I31" s="73" t="s">
        <v>49</v>
      </c>
      <c r="J31" s="73"/>
      <c r="K31" s="73"/>
      <c r="L31" s="26" t="s">
        <v>21</v>
      </c>
      <c r="M31" s="27" t="s">
        <v>33</v>
      </c>
      <c r="N31" s="75" t="str">
        <f>IF(D31="","",ROUNDUP(D31/31,0)*0.4)</f>
        <v/>
      </c>
      <c r="O31" s="75"/>
      <c r="P31" s="19" t="s">
        <v>22</v>
      </c>
      <c r="Q31" s="17"/>
    </row>
    <row r="32" spans="2:17" ht="23.25" customHeight="1" thickBot="1">
      <c r="B32" s="15"/>
      <c r="C32" s="16"/>
      <c r="D32" s="16"/>
      <c r="E32" s="16"/>
      <c r="F32" s="16"/>
      <c r="G32" s="16"/>
      <c r="H32" s="16"/>
      <c r="I32" s="26"/>
      <c r="J32" s="26"/>
      <c r="K32" s="26"/>
      <c r="L32" s="16"/>
      <c r="M32" s="16"/>
      <c r="N32" s="16" t="s">
        <v>34</v>
      </c>
      <c r="O32" s="16"/>
      <c r="P32" s="16"/>
      <c r="Q32" s="17"/>
    </row>
    <row r="33" spans="2:19"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50" t="s">
        <v>35</v>
      </c>
      <c r="N33" s="51"/>
      <c r="O33" s="51"/>
      <c r="P33" s="52"/>
      <c r="Q33" s="17"/>
      <c r="S33" s="29"/>
    </row>
    <row r="34" spans="2:19" ht="24.75" customHeight="1"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30" t="s">
        <v>36</v>
      </c>
      <c r="N34" s="29" t="str">
        <f>IF(N31&lt;30000,30,IF(N31="","",IF(ROUNDUP(N31/1000,0)&gt;=100,100,ROUNDUP(N31/1000,0))))</f>
        <v/>
      </c>
      <c r="O34" s="31" t="str">
        <f>IF(N34&lt;&gt;"",",000","")</f>
        <v/>
      </c>
      <c r="P34" s="32" t="s">
        <v>22</v>
      </c>
      <c r="Q34" s="17"/>
    </row>
    <row r="35" spans="2:19" ht="14.45" customHeight="1" thickBot="1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78" t="s">
        <v>50</v>
      </c>
      <c r="N35" s="79"/>
      <c r="O35" s="79"/>
      <c r="P35" s="80"/>
      <c r="Q35" s="17"/>
    </row>
    <row r="36" spans="2:19" ht="6" customHeight="1">
      <c r="B36" s="15"/>
      <c r="C36" s="16"/>
      <c r="D36" s="24"/>
      <c r="E36" s="24"/>
      <c r="F36" s="24"/>
      <c r="G36" s="24"/>
      <c r="H36" s="24"/>
      <c r="I36" s="24"/>
      <c r="J36" s="24"/>
      <c r="K36" s="24"/>
      <c r="L36" s="24"/>
      <c r="M36" s="25"/>
      <c r="N36" s="16"/>
      <c r="O36" s="16"/>
      <c r="P36" s="16"/>
      <c r="Q36" s="17"/>
    </row>
    <row r="37" spans="2:19" ht="9.75" customHeight="1" thickBot="1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7"/>
    </row>
    <row r="38" spans="2:19" ht="16.5" customHeight="1">
      <c r="B38" s="15"/>
      <c r="C38" s="50" t="s">
        <v>35</v>
      </c>
      <c r="D38" s="51"/>
      <c r="E38" s="51"/>
      <c r="F38" s="52"/>
      <c r="G38" s="81" t="s">
        <v>38</v>
      </c>
      <c r="H38" s="50" t="s">
        <v>47</v>
      </c>
      <c r="I38" s="51"/>
      <c r="J38" s="51"/>
      <c r="K38" s="52"/>
      <c r="L38" s="73" t="s">
        <v>21</v>
      </c>
      <c r="M38" s="50" t="s">
        <v>18</v>
      </c>
      <c r="N38" s="51"/>
      <c r="O38" s="51"/>
      <c r="P38" s="52"/>
      <c r="Q38" s="17"/>
    </row>
    <row r="39" spans="2:19" ht="30" customHeight="1" thickBot="1">
      <c r="B39" s="15"/>
      <c r="C39" s="27" t="s">
        <v>36</v>
      </c>
      <c r="D39" s="33" t="str">
        <f>N34</f>
        <v/>
      </c>
      <c r="E39" s="34" t="str">
        <f>IF(D39&lt;&gt;"",",000","")</f>
        <v/>
      </c>
      <c r="F39" s="19" t="s">
        <v>22</v>
      </c>
      <c r="G39" s="81"/>
      <c r="H39" s="27" t="s">
        <v>39</v>
      </c>
      <c r="I39" s="76"/>
      <c r="J39" s="76"/>
      <c r="K39" s="19" t="s">
        <v>20</v>
      </c>
      <c r="L39" s="73"/>
      <c r="M39" s="27" t="s">
        <v>40</v>
      </c>
      <c r="N39" s="35" t="str">
        <f>IF(D39="","",D39*I39)</f>
        <v/>
      </c>
      <c r="O39" s="36" t="str">
        <f>IF(N39&lt;&gt;"",",000","")</f>
        <v/>
      </c>
      <c r="P39" s="19" t="s">
        <v>22</v>
      </c>
      <c r="Q39" s="17"/>
    </row>
    <row r="40" spans="2:19" ht="12" customHeight="1">
      <c r="B40" s="15"/>
      <c r="C40" s="16"/>
      <c r="D40" s="16"/>
      <c r="E40" s="16"/>
      <c r="F40" s="16"/>
      <c r="G40" s="16"/>
      <c r="H40" s="21" t="s">
        <v>23</v>
      </c>
      <c r="I40" s="16"/>
      <c r="J40" s="16"/>
      <c r="K40" s="16"/>
      <c r="L40" s="16"/>
      <c r="M40" s="16"/>
      <c r="N40" s="16"/>
      <c r="O40" s="16"/>
      <c r="P40" s="16"/>
      <c r="Q40" s="17"/>
    </row>
    <row r="41" spans="2:19">
      <c r="B41" s="15"/>
      <c r="C41" s="37" t="s">
        <v>24</v>
      </c>
      <c r="D41" s="16" t="s">
        <v>25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7"/>
    </row>
    <row r="42" spans="2:19" ht="6" customHeight="1">
      <c r="B42" s="23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5"/>
    </row>
    <row r="43" spans="2:19">
      <c r="C43" s="1" t="s">
        <v>41</v>
      </c>
    </row>
    <row r="44" spans="2:19">
      <c r="C44" s="1" t="s">
        <v>42</v>
      </c>
    </row>
  </sheetData>
  <sheetProtection sheet="1" objects="1" scenarios="1"/>
  <mergeCells count="32">
    <mergeCell ref="M35:P35"/>
    <mergeCell ref="C38:F38"/>
    <mergeCell ref="G38:G39"/>
    <mergeCell ref="H38:K38"/>
    <mergeCell ref="L38:L39"/>
    <mergeCell ref="M38:P38"/>
    <mergeCell ref="I39:J39"/>
    <mergeCell ref="M33:P33"/>
    <mergeCell ref="B17:I17"/>
    <mergeCell ref="B18:I18"/>
    <mergeCell ref="M18:O18"/>
    <mergeCell ref="B20:F24"/>
    <mergeCell ref="J21:K21"/>
    <mergeCell ref="M21:O21"/>
    <mergeCell ref="H22:I22"/>
    <mergeCell ref="M22:N22"/>
    <mergeCell ref="C30:F30"/>
    <mergeCell ref="M30:P30"/>
    <mergeCell ref="D31:E31"/>
    <mergeCell ref="I31:K31"/>
    <mergeCell ref="N31:O31"/>
    <mergeCell ref="K1:Q1"/>
    <mergeCell ref="B3:P3"/>
    <mergeCell ref="B4:P4"/>
    <mergeCell ref="B5:P5"/>
    <mergeCell ref="B7:Q7"/>
    <mergeCell ref="B8:Q8"/>
    <mergeCell ref="B9:Q9"/>
    <mergeCell ref="B10:Q10"/>
    <mergeCell ref="B12:Q12"/>
    <mergeCell ref="B15:Q15"/>
    <mergeCell ref="B16:Q16"/>
  </mergeCells>
  <phoneticPr fontId="3"/>
  <pageMargins left="0" right="0" top="0.89437500000000003" bottom="0.74803149606299213" header="0.31496062992125984" footer="0.31496062992125984"/>
  <pageSetup paperSize="9" scale="81" orientation="portrait" r:id="rId1"/>
  <headerFooter>
    <oddHeader>&amp;L※課税事業者の場合、売上高は
全て&amp;"-,太字"&amp;12&amp;U&amp;KFF0000税抜き&amp;"-,標準"&amp;11&amp;U&amp;K01+000で記入してください。&amp;R&amp;"-,太字"&amp;14別紙②店舗ごとの協力金支給申請額計算書：売上高方式２
&amp;KFF0000まん延防止等重点措置期間(重点区域)(8/20～8/26)</oddHeader>
  </headerFooter>
  <colBreaks count="1" manualBreakCount="1">
    <brk id="17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S41"/>
  <sheetViews>
    <sheetView view="pageBreakPreview" zoomScaleNormal="100" zoomScaleSheetLayoutView="100" workbookViewId="0">
      <selection activeCell="R7" sqref="R7"/>
    </sheetView>
  </sheetViews>
  <sheetFormatPr defaultColWidth="4.125" defaultRowHeight="18.75"/>
  <cols>
    <col min="1" max="1" width="9" style="1" customWidth="1"/>
    <col min="2" max="2" width="1.625" style="1" customWidth="1"/>
    <col min="3" max="3" width="3.375" style="1" customWidth="1"/>
    <col min="4" max="4" width="12.625" style="1" customWidth="1"/>
    <col min="5" max="5" width="4.875" style="1" bestFit="1" customWidth="1"/>
    <col min="6" max="6" width="3.375" style="1" customWidth="1"/>
    <col min="7" max="7" width="3.875" style="1" customWidth="1"/>
    <col min="8" max="8" width="3.375" style="1" customWidth="1"/>
    <col min="9" max="9" width="8" style="1" customWidth="1"/>
    <col min="10" max="10" width="12.25" style="1" customWidth="1"/>
    <col min="11" max="11" width="4.75" style="1" customWidth="1"/>
    <col min="12" max="13" width="3.375" style="1" customWidth="1"/>
    <col min="14" max="14" width="12.625" style="1" customWidth="1"/>
    <col min="15" max="15" width="4.875" style="1" customWidth="1"/>
    <col min="16" max="16" width="6.5" style="1" customWidth="1"/>
    <col min="17" max="17" width="11.125" style="1" customWidth="1"/>
    <col min="18" max="18" width="9.125" style="1" customWidth="1"/>
    <col min="19" max="19" width="8.625" style="1" customWidth="1"/>
    <col min="20" max="16384" width="4.125" style="1"/>
  </cols>
  <sheetData>
    <row r="1" spans="2:17" ht="29.25" customHeight="1">
      <c r="J1" s="2" t="s">
        <v>0</v>
      </c>
      <c r="K1" s="44"/>
      <c r="L1" s="45"/>
      <c r="M1" s="45"/>
      <c r="N1" s="45"/>
      <c r="O1" s="45"/>
      <c r="P1" s="45"/>
      <c r="Q1" s="46"/>
    </row>
    <row r="2" spans="2:17" s="5" customFormat="1">
      <c r="J2" s="38"/>
      <c r="K2" s="4"/>
      <c r="L2" s="4"/>
      <c r="M2" s="4"/>
      <c r="N2" s="4"/>
      <c r="O2" s="4"/>
      <c r="P2" s="4"/>
    </row>
    <row r="3" spans="2:17"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2:17">
      <c r="B4" s="47" t="s">
        <v>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2:17">
      <c r="B5" s="47" t="s">
        <v>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2:17" ht="15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2:17" ht="25.5">
      <c r="B7" s="48" t="s">
        <v>4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spans="2:17" ht="41.25" customHeight="1">
      <c r="B8" s="7"/>
      <c r="C8" s="8"/>
      <c r="D8" s="8"/>
      <c r="E8" s="49" t="s">
        <v>51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8"/>
    </row>
    <row r="9" spans="2:17" ht="41.25" customHeight="1">
      <c r="B9" s="53" t="s">
        <v>6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</row>
    <row r="10" spans="2:17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2:17" ht="24">
      <c r="B11" s="10" t="s">
        <v>7</v>
      </c>
      <c r="G11" s="11" t="s">
        <v>8</v>
      </c>
    </row>
    <row r="12" spans="2:17">
      <c r="B12" s="54" t="s">
        <v>9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6"/>
    </row>
    <row r="13" spans="2:17" ht="56.1" customHeight="1">
      <c r="B13" s="57" t="s">
        <v>10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9"/>
    </row>
    <row r="14" spans="2:17" ht="18" customHeight="1">
      <c r="B14" s="40" t="s">
        <v>11</v>
      </c>
      <c r="C14" s="40"/>
      <c r="D14" s="40"/>
      <c r="E14" s="40"/>
      <c r="F14" s="40"/>
      <c r="G14" s="40"/>
      <c r="H14" s="40"/>
      <c r="I14" s="40"/>
      <c r="N14" s="1" t="s">
        <v>12</v>
      </c>
    </row>
    <row r="15" spans="2:17" ht="52.5" customHeight="1">
      <c r="B15" s="39" t="s">
        <v>52</v>
      </c>
      <c r="C15" s="39"/>
      <c r="D15" s="39"/>
      <c r="E15" s="39"/>
      <c r="F15" s="39"/>
      <c r="G15" s="39"/>
      <c r="H15" s="39"/>
      <c r="I15" s="39"/>
      <c r="M15" s="41" t="s">
        <v>14</v>
      </c>
      <c r="N15" s="42"/>
      <c r="O15" s="43"/>
    </row>
    <row r="16" spans="2:17" ht="28.5" customHeight="1">
      <c r="D16" s="1" t="s">
        <v>15</v>
      </c>
    </row>
    <row r="17" spans="2:19" ht="23.25" customHeight="1" thickBot="1">
      <c r="B17" s="60" t="s">
        <v>53</v>
      </c>
      <c r="C17" s="61"/>
      <c r="D17" s="61"/>
      <c r="E17" s="61"/>
      <c r="F17" s="62"/>
      <c r="H17" s="12"/>
      <c r="I17" s="13"/>
      <c r="J17" s="13"/>
      <c r="K17" s="13"/>
      <c r="L17" s="13"/>
      <c r="M17" s="13"/>
      <c r="N17" s="13"/>
      <c r="O17" s="13"/>
      <c r="P17" s="13"/>
      <c r="Q17" s="14"/>
    </row>
    <row r="18" spans="2:19" ht="23.25" customHeight="1">
      <c r="B18" s="63"/>
      <c r="C18" s="64"/>
      <c r="D18" s="64"/>
      <c r="E18" s="64"/>
      <c r="F18" s="65"/>
      <c r="H18" s="15"/>
      <c r="I18" s="16"/>
      <c r="J18" s="69" t="s">
        <v>54</v>
      </c>
      <c r="K18" s="70"/>
      <c r="L18" s="16"/>
      <c r="M18" s="69" t="s">
        <v>18</v>
      </c>
      <c r="N18" s="71"/>
      <c r="O18" s="70"/>
      <c r="P18" s="16"/>
      <c r="Q18" s="17"/>
    </row>
    <row r="19" spans="2:19" ht="23.25" customHeight="1" thickBot="1">
      <c r="B19" s="63"/>
      <c r="C19" s="64"/>
      <c r="D19" s="64"/>
      <c r="E19" s="64"/>
      <c r="F19" s="65"/>
      <c r="H19" s="72" t="s">
        <v>55</v>
      </c>
      <c r="I19" s="73"/>
      <c r="J19" s="18"/>
      <c r="K19" s="19" t="s">
        <v>20</v>
      </c>
      <c r="L19" s="16" t="s">
        <v>21</v>
      </c>
      <c r="M19" s="74" t="str">
        <f>IF(J19="","",40000*J19)</f>
        <v/>
      </c>
      <c r="N19" s="75"/>
      <c r="O19" s="20" t="s">
        <v>22</v>
      </c>
      <c r="P19" s="16"/>
      <c r="Q19" s="17"/>
    </row>
    <row r="20" spans="2:19" ht="23.25" customHeight="1">
      <c r="B20" s="63"/>
      <c r="C20" s="64"/>
      <c r="D20" s="64"/>
      <c r="E20" s="64"/>
      <c r="F20" s="65"/>
      <c r="H20" s="15"/>
      <c r="I20" s="16"/>
      <c r="J20" s="21" t="s">
        <v>23</v>
      </c>
      <c r="K20" s="16"/>
      <c r="L20" s="16"/>
      <c r="M20" s="16"/>
      <c r="N20" s="16"/>
      <c r="O20" s="16"/>
      <c r="P20" s="16"/>
      <c r="Q20" s="17"/>
    </row>
    <row r="21" spans="2:19" ht="23.25" customHeight="1">
      <c r="B21" s="66"/>
      <c r="C21" s="67"/>
      <c r="D21" s="67"/>
      <c r="E21" s="67"/>
      <c r="F21" s="68"/>
      <c r="H21" s="22" t="s">
        <v>24</v>
      </c>
      <c r="I21" s="16" t="s">
        <v>25</v>
      </c>
      <c r="J21" s="16"/>
      <c r="K21" s="16"/>
      <c r="L21" s="16"/>
      <c r="M21" s="16"/>
      <c r="N21" s="16"/>
      <c r="O21" s="16"/>
      <c r="P21" s="16"/>
      <c r="Q21" s="17"/>
    </row>
    <row r="22" spans="2:19" ht="12" customHeight="1">
      <c r="H22" s="23"/>
      <c r="I22" s="24"/>
      <c r="J22" s="24"/>
      <c r="K22" s="24"/>
      <c r="L22" s="24"/>
      <c r="M22" s="24"/>
      <c r="N22" s="24"/>
      <c r="O22" s="24"/>
      <c r="P22" s="24"/>
      <c r="Q22" s="25"/>
    </row>
    <row r="23" spans="2:19" ht="5.25" customHeight="1"/>
    <row r="24" spans="2:19" ht="7.5" customHeight="1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/>
    </row>
    <row r="25" spans="2:19">
      <c r="B25" s="15"/>
      <c r="C25" s="16" t="s">
        <v>26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7"/>
    </row>
    <row r="26" spans="2:19" ht="19.5" thickBot="1">
      <c r="B26" s="15"/>
      <c r="C26" s="16" t="s">
        <v>27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7"/>
    </row>
    <row r="27" spans="2:19" ht="15.95" customHeight="1">
      <c r="B27" s="15"/>
      <c r="C27" s="50" t="s">
        <v>56</v>
      </c>
      <c r="D27" s="51"/>
      <c r="E27" s="51"/>
      <c r="F27" s="52"/>
      <c r="G27" s="26"/>
      <c r="H27" s="26"/>
      <c r="I27" s="16"/>
      <c r="J27" s="16"/>
      <c r="K27" s="16"/>
      <c r="L27" s="26"/>
      <c r="M27" s="50" t="s">
        <v>57</v>
      </c>
      <c r="N27" s="51"/>
      <c r="O27" s="51"/>
      <c r="P27" s="52"/>
      <c r="Q27" s="17"/>
    </row>
    <row r="28" spans="2:19" ht="30" customHeight="1" thickBot="1">
      <c r="B28" s="15"/>
      <c r="C28" s="27" t="s">
        <v>30</v>
      </c>
      <c r="D28" s="77"/>
      <c r="E28" s="76"/>
      <c r="F28" s="19" t="s">
        <v>22</v>
      </c>
      <c r="G28" s="28" t="s">
        <v>31</v>
      </c>
      <c r="H28" s="26">
        <v>61</v>
      </c>
      <c r="I28" s="73" t="s">
        <v>49</v>
      </c>
      <c r="J28" s="73"/>
      <c r="K28" s="73"/>
      <c r="L28" s="26" t="s">
        <v>21</v>
      </c>
      <c r="M28" s="27" t="s">
        <v>33</v>
      </c>
      <c r="N28" s="75" t="str">
        <f>IF(D28="","",ROUNDUP(D28/61,0)*0.4)</f>
        <v/>
      </c>
      <c r="O28" s="75"/>
      <c r="P28" s="19" t="s">
        <v>22</v>
      </c>
      <c r="Q28" s="17"/>
    </row>
    <row r="29" spans="2:19" ht="23.25" customHeight="1" thickBot="1">
      <c r="B29" s="15"/>
      <c r="C29" s="16"/>
      <c r="D29" s="16"/>
      <c r="E29" s="16"/>
      <c r="F29" s="16"/>
      <c r="G29" s="16"/>
      <c r="H29" s="16"/>
      <c r="I29" s="26"/>
      <c r="J29" s="26"/>
      <c r="K29" s="26"/>
      <c r="L29" s="16"/>
      <c r="M29" s="16"/>
      <c r="N29" s="16" t="s">
        <v>34</v>
      </c>
      <c r="O29" s="16"/>
      <c r="P29" s="16"/>
      <c r="Q29" s="17"/>
    </row>
    <row r="30" spans="2:19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50" t="s">
        <v>35</v>
      </c>
      <c r="N30" s="51"/>
      <c r="O30" s="51"/>
      <c r="P30" s="52"/>
      <c r="Q30" s="17"/>
      <c r="S30" s="29"/>
    </row>
    <row r="31" spans="2:19" ht="24.75" customHeight="1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30" t="s">
        <v>36</v>
      </c>
      <c r="N31" s="29" t="str">
        <f>IF(N28&lt;40000,40,IF(N28="","",IF(ROUNDUP(N28/1000,0)&gt;=100,100,ROUNDUP(N28/1000,0))))</f>
        <v/>
      </c>
      <c r="O31" s="31" t="str">
        <f>IF(N31&lt;&gt;"",",000","")</f>
        <v/>
      </c>
      <c r="P31" s="32" t="s">
        <v>22</v>
      </c>
      <c r="Q31" s="17"/>
    </row>
    <row r="32" spans="2:19" ht="15.95" customHeight="1" thickBot="1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78" t="s">
        <v>58</v>
      </c>
      <c r="N32" s="79"/>
      <c r="O32" s="79"/>
      <c r="P32" s="80"/>
      <c r="Q32" s="17"/>
    </row>
    <row r="33" spans="2:17" ht="6" customHeight="1">
      <c r="B33" s="15"/>
      <c r="C33" s="16"/>
      <c r="D33" s="24"/>
      <c r="E33" s="24"/>
      <c r="F33" s="24"/>
      <c r="G33" s="24"/>
      <c r="H33" s="24"/>
      <c r="I33" s="24"/>
      <c r="J33" s="24"/>
      <c r="K33" s="24"/>
      <c r="L33" s="24"/>
      <c r="M33" s="25"/>
      <c r="N33" s="16"/>
      <c r="O33" s="16"/>
      <c r="P33" s="16"/>
      <c r="Q33" s="17"/>
    </row>
    <row r="34" spans="2:17" ht="9.75" customHeight="1" thickBot="1"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/>
    </row>
    <row r="35" spans="2:17" ht="14.45" customHeight="1">
      <c r="B35" s="15"/>
      <c r="C35" s="50" t="s">
        <v>35</v>
      </c>
      <c r="D35" s="51"/>
      <c r="E35" s="51"/>
      <c r="F35" s="52"/>
      <c r="G35" s="81" t="s">
        <v>38</v>
      </c>
      <c r="H35" s="50" t="s">
        <v>54</v>
      </c>
      <c r="I35" s="51"/>
      <c r="J35" s="51"/>
      <c r="K35" s="52"/>
      <c r="L35" s="73" t="s">
        <v>21</v>
      </c>
      <c r="M35" s="50" t="s">
        <v>18</v>
      </c>
      <c r="N35" s="51"/>
      <c r="O35" s="51"/>
      <c r="P35" s="52"/>
      <c r="Q35" s="17"/>
    </row>
    <row r="36" spans="2:17" ht="30" customHeight="1" thickBot="1">
      <c r="B36" s="15"/>
      <c r="C36" s="27" t="s">
        <v>36</v>
      </c>
      <c r="D36" s="33" t="str">
        <f>N31</f>
        <v/>
      </c>
      <c r="E36" s="34" t="str">
        <f>IF(D36&lt;&gt;"",",000","")</f>
        <v/>
      </c>
      <c r="F36" s="19" t="s">
        <v>22</v>
      </c>
      <c r="G36" s="81"/>
      <c r="H36" s="27" t="s">
        <v>39</v>
      </c>
      <c r="I36" s="76"/>
      <c r="J36" s="76"/>
      <c r="K36" s="19" t="s">
        <v>20</v>
      </c>
      <c r="L36" s="73"/>
      <c r="M36" s="27" t="s">
        <v>40</v>
      </c>
      <c r="N36" s="35" t="str">
        <f>IF(D36="","",D36*I36)</f>
        <v/>
      </c>
      <c r="O36" s="36" t="str">
        <f>IF(N36&lt;&gt;"",",000","")</f>
        <v/>
      </c>
      <c r="P36" s="19" t="s">
        <v>22</v>
      </c>
      <c r="Q36" s="17"/>
    </row>
    <row r="37" spans="2:17" ht="12" customHeight="1">
      <c r="B37" s="15"/>
      <c r="C37" s="16"/>
      <c r="D37" s="16"/>
      <c r="E37" s="16"/>
      <c r="F37" s="16"/>
      <c r="G37" s="16"/>
      <c r="H37" s="21" t="s">
        <v>23</v>
      </c>
      <c r="I37" s="16"/>
      <c r="J37" s="16"/>
      <c r="K37" s="16"/>
      <c r="L37" s="16"/>
      <c r="M37" s="16"/>
      <c r="N37" s="16"/>
      <c r="O37" s="16"/>
      <c r="P37" s="16"/>
      <c r="Q37" s="17"/>
    </row>
    <row r="38" spans="2:17">
      <c r="B38" s="15"/>
      <c r="C38" s="37" t="s">
        <v>24</v>
      </c>
      <c r="D38" s="16" t="s">
        <v>25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7"/>
    </row>
    <row r="39" spans="2:17" ht="6" customHeight="1"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5"/>
    </row>
    <row r="40" spans="2:17">
      <c r="C40" s="1" t="s">
        <v>41</v>
      </c>
    </row>
    <row r="41" spans="2:17">
      <c r="C41" s="1" t="s">
        <v>42</v>
      </c>
    </row>
  </sheetData>
  <sheetProtection sheet="1" objects="1" scenarios="1"/>
  <mergeCells count="30">
    <mergeCell ref="I36:J36"/>
    <mergeCell ref="D28:E28"/>
    <mergeCell ref="I28:K28"/>
    <mergeCell ref="N28:O28"/>
    <mergeCell ref="M30:P30"/>
    <mergeCell ref="M32:P32"/>
    <mergeCell ref="C35:F35"/>
    <mergeCell ref="G35:G36"/>
    <mergeCell ref="H35:K35"/>
    <mergeCell ref="L35:L36"/>
    <mergeCell ref="M35:P35"/>
    <mergeCell ref="C27:F27"/>
    <mergeCell ref="M27:P27"/>
    <mergeCell ref="B9:Q9"/>
    <mergeCell ref="B12:Q12"/>
    <mergeCell ref="B13:Q13"/>
    <mergeCell ref="B17:F21"/>
    <mergeCell ref="J18:K18"/>
    <mergeCell ref="M18:O18"/>
    <mergeCell ref="H19:I19"/>
    <mergeCell ref="M19:N19"/>
    <mergeCell ref="B14:I14"/>
    <mergeCell ref="B15:I15"/>
    <mergeCell ref="M15:O15"/>
    <mergeCell ref="K1:Q1"/>
    <mergeCell ref="B3:P3"/>
    <mergeCell ref="B4:P4"/>
    <mergeCell ref="B5:P5"/>
    <mergeCell ref="B7:Q7"/>
    <mergeCell ref="E8:O8"/>
  </mergeCells>
  <phoneticPr fontId="3"/>
  <pageMargins left="0" right="0" top="0.90562500000000001" bottom="0.74803149606299213" header="0.31496062992125984" footer="0.31496062992125984"/>
  <pageSetup paperSize="9" scale="81" orientation="portrait" r:id="rId1"/>
  <headerFooter>
    <oddHeader>&amp;L※課税事業者の場合、売上高は
全て&amp;"-,太字"&amp;12&amp;U&amp;KFF0000税抜き&amp;"-,標準"&amp;11&amp;U&amp;K01+000で記入してください。&amp;R&amp;"-,太字"&amp;14&amp;K000000別紙②店舗ごとの協力金支給申請額計算書：売上高方式４&amp;KFF0000
緊急事態措置期間(8/27～9/30)</oddHeader>
  </headerFooter>
  <colBreaks count="1" manualBreakCount="1">
    <brk id="17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売上高方式(8.14～8.19分)</vt:lpstr>
      <vt:lpstr>売上高方式（重点区域）(8.20～8.26分)　</vt:lpstr>
      <vt:lpstr>売上高方式(8.27～9.30分)</vt:lpstr>
      <vt:lpstr>'売上高方式(8.14～8.19分)'!Print_Area</vt:lpstr>
      <vt:lpstr>'売上高方式(8.27～9.30分)'!Print_Area</vt:lpstr>
      <vt:lpstr>'売上高方式（重点区域）(8.20～8.26分)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2021-10-01T08:05:52Z</dcterms:modified>
</cp:coreProperties>
</file>