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3_居宅サービス班\（居宅班）HP作業一覧（大西）\HP掲載\000270993_規模区分の確認0308（別紙4-1）\"/>
    </mc:Choice>
  </mc:AlternateContent>
  <bookViews>
    <workbookView xWindow="120" yWindow="75" windowWidth="20340" windowHeight="8100"/>
  </bookViews>
  <sheets>
    <sheet name="別紙4-1" sheetId="1" r:id="rId1"/>
  </sheets>
  <definedNames>
    <definedName name="_xlnm.Print_Area" localSheetId="0">'別紙4-1'!$A$1:$R$75</definedName>
  </definedNames>
  <calcPr calcId="162913"/>
</workbook>
</file>

<file path=xl/calcChain.xml><?xml version="1.0" encoding="utf-8"?>
<calcChain xmlns="http://schemas.openxmlformats.org/spreadsheetml/2006/main">
  <c r="P11" i="1" l="1"/>
  <c r="E12" i="1"/>
  <c r="F12" i="1"/>
  <c r="G12" i="1"/>
  <c r="G21" i="1" s="1"/>
  <c r="G23" i="1" s="1"/>
  <c r="H12" i="1"/>
  <c r="I12" i="1"/>
  <c r="J12" i="1"/>
  <c r="K12" i="1"/>
  <c r="L12" i="1"/>
  <c r="L21" i="1" s="1"/>
  <c r="L23" i="1" s="1"/>
  <c r="M12" i="1"/>
  <c r="N12" i="1"/>
  <c r="O12" i="1"/>
  <c r="O21" i="1" s="1"/>
  <c r="O23" i="1" s="1"/>
  <c r="P12" i="1"/>
  <c r="P13" i="1"/>
  <c r="E14" i="1"/>
  <c r="F14" i="1"/>
  <c r="G14" i="1"/>
  <c r="H14" i="1"/>
  <c r="I14" i="1"/>
  <c r="J14" i="1"/>
  <c r="J21" i="1" s="1"/>
  <c r="J23" i="1" s="1"/>
  <c r="K14" i="1"/>
  <c r="K21" i="1" s="1"/>
  <c r="K23" i="1" s="1"/>
  <c r="L14" i="1"/>
  <c r="M14" i="1"/>
  <c r="N14" i="1"/>
  <c r="O14" i="1"/>
  <c r="P15" i="1"/>
  <c r="P16" i="1"/>
  <c r="E17" i="1"/>
  <c r="F17" i="1"/>
  <c r="G17" i="1"/>
  <c r="H17" i="1"/>
  <c r="I17" i="1"/>
  <c r="J17" i="1"/>
  <c r="K17" i="1"/>
  <c r="L17" i="1"/>
  <c r="M17" i="1"/>
  <c r="N17" i="1"/>
  <c r="O17" i="1"/>
  <c r="P18" i="1"/>
  <c r="E19" i="1"/>
  <c r="P19" i="1" s="1"/>
  <c r="F19" i="1"/>
  <c r="G19" i="1"/>
  <c r="H19" i="1"/>
  <c r="I19" i="1"/>
  <c r="J19" i="1"/>
  <c r="K19" i="1"/>
  <c r="L19" i="1"/>
  <c r="M19" i="1"/>
  <c r="N19" i="1"/>
  <c r="O19" i="1"/>
  <c r="P20" i="1"/>
  <c r="F21" i="1"/>
  <c r="F23" i="1" s="1"/>
  <c r="N21" i="1"/>
  <c r="N23" i="1" s="1"/>
  <c r="I42" i="1"/>
  <c r="F43" i="1"/>
  <c r="C50" i="1"/>
  <c r="L50" i="1"/>
  <c r="M21" i="1" l="1"/>
  <c r="M23" i="1" s="1"/>
  <c r="I21" i="1"/>
  <c r="I23" i="1" s="1"/>
  <c r="E21" i="1"/>
  <c r="P21" i="1" s="1"/>
  <c r="P14" i="1"/>
  <c r="H21" i="1"/>
  <c r="H23" i="1" s="1"/>
  <c r="P17" i="1"/>
  <c r="E23" i="1" l="1"/>
  <c r="P23" i="1" s="1"/>
  <c r="L27" i="1" l="1"/>
  <c r="L32" i="1" s="1"/>
</calcChain>
</file>

<file path=xl/sharedStrings.xml><?xml version="1.0" encoding="utf-8"?>
<sst xmlns="http://schemas.openxmlformats.org/spreadsheetml/2006/main" count="70" uniqueCount="66">
  <si>
    <t>エ</t>
    <phoneticPr fontId="2"/>
  </si>
  <si>
    <t>ウ×６／７＝</t>
    <phoneticPr fontId="2"/>
  </si>
  <si>
    <t>ウ</t>
    <phoneticPr fontId="2"/>
  </si>
  <si>
    <t>未入力</t>
  </si>
  <si>
    <t>ア×イ÷６ヶ月＝</t>
    <rPh sb="6" eb="7">
      <t>ゲツ</t>
    </rPh>
    <phoneticPr fontId="2"/>
  </si>
  <si>
    <t>回答欄</t>
    <rPh sb="0" eb="2">
      <t>カイトウ</t>
    </rPh>
    <rPh sb="2" eb="3">
      <t>ラン</t>
    </rPh>
    <phoneticPr fontId="2"/>
  </si>
  <si>
    <t>正月等を除き、
毎日営業をしていますか？</t>
    <rPh sb="0" eb="2">
      <t>ショウガツ</t>
    </rPh>
    <rPh sb="2" eb="3">
      <t>トウ</t>
    </rPh>
    <rPh sb="4" eb="5">
      <t>ノゾ</t>
    </rPh>
    <rPh sb="8" eb="10">
      <t>マイニチ</t>
    </rPh>
    <rPh sb="10" eb="12">
      <t>エイギョウ</t>
    </rPh>
    <phoneticPr fontId="2"/>
  </si>
  <si>
    <t>（←カレンダー等で実際の予定日数を入力）</t>
    <rPh sb="7" eb="8">
      <t>トウ</t>
    </rPh>
    <rPh sb="9" eb="11">
      <t>ジッサイ</t>
    </rPh>
    <rPh sb="12" eb="14">
      <t>ヨテイ</t>
    </rPh>
    <rPh sb="14" eb="16">
      <t>ニッスウ</t>
    </rPh>
    <rPh sb="17" eb="19">
      <t>ニュウリョク</t>
    </rPh>
    <phoneticPr fontId="2"/>
  </si>
  <si>
    <t>イ</t>
    <phoneticPr fontId="2"/>
  </si>
  <si>
    <t>今後６ヶ月間の営業日</t>
    <rPh sb="0" eb="2">
      <t>コンゴ</t>
    </rPh>
    <rPh sb="4" eb="6">
      <t>ゲツカン</t>
    </rPh>
    <rPh sb="7" eb="10">
      <t>エイギョウビ</t>
    </rPh>
    <phoneticPr fontId="2"/>
  </si>
  <si>
    <t>（利用定員－前年度の利用定員）÷前年度の利用定員</t>
    <phoneticPr fontId="2"/>
  </si>
  <si>
    <t>前年度の利用定員との比較→</t>
    <rPh sb="0" eb="3">
      <t>ゼンネンド</t>
    </rPh>
    <rPh sb="4" eb="6">
      <t>リヨウ</t>
    </rPh>
    <rPh sb="6" eb="8">
      <t>テイイン</t>
    </rPh>
    <rPh sb="10" eb="12">
      <t>ヒカク</t>
    </rPh>
    <phoneticPr fontId="2"/>
  </si>
  <si>
    <t>ア</t>
    <phoneticPr fontId="2"/>
  </si>
  <si>
    <t>＝</t>
    <phoneticPr fontId="2"/>
  </si>
  <si>
    <t>９０％</t>
    <phoneticPr fontId="2"/>
  </si>
  <si>
    <t>×</t>
    <phoneticPr fontId="2"/>
  </si>
  <si>
    <t>利用定員</t>
    <rPh sb="0" eb="2">
      <t>リヨウ</t>
    </rPh>
    <rPh sb="2" eb="4">
      <t>テイイン</t>
    </rPh>
    <phoneticPr fontId="2"/>
  </si>
  <si>
    <t>（←　前年度から利用定員が２５％以上変更になる場合のみ入力）</t>
    <rPh sb="3" eb="6">
      <t>ゼンネンド</t>
    </rPh>
    <rPh sb="8" eb="10">
      <t>リヨウ</t>
    </rPh>
    <rPh sb="10" eb="12">
      <t>テイイン</t>
    </rPh>
    <rPh sb="16" eb="18">
      <t>イジョウ</t>
    </rPh>
    <rPh sb="18" eb="20">
      <t>ヘンコウ</t>
    </rPh>
    <rPh sb="23" eb="25">
      <t>バアイ</t>
    </rPh>
    <rPh sb="27" eb="29">
      <t>ニュウリョク</t>
    </rPh>
    <phoneticPr fontId="2"/>
  </si>
  <si>
    <t>前年度の利用定員</t>
    <rPh sb="0" eb="3">
      <t>ゼンネンド</t>
    </rPh>
    <rPh sb="4" eb="6">
      <t>リヨウ</t>
    </rPh>
    <rPh sb="6" eb="8">
      <t>テイイン</t>
    </rPh>
    <phoneticPr fontId="2"/>
  </si>
  <si>
    <t>「Ⅱ　新規（営業実績６ヶ月未満・再開を含む）又は前年度末の利用定員から概ね２５％以上の利用定員を変更する場合」</t>
    <rPh sb="3" eb="5">
      <t>シンキ</t>
    </rPh>
    <rPh sb="6" eb="8">
      <t>エイギョウ</t>
    </rPh>
    <rPh sb="8" eb="10">
      <t>ジッセキ</t>
    </rPh>
    <rPh sb="12" eb="13">
      <t>ゲツ</t>
    </rPh>
    <rPh sb="13" eb="15">
      <t>ミマン</t>
    </rPh>
    <rPh sb="16" eb="18">
      <t>サイカイ</t>
    </rPh>
    <rPh sb="19" eb="20">
      <t>フク</t>
    </rPh>
    <rPh sb="22" eb="23">
      <t>マタ</t>
    </rPh>
    <rPh sb="24" eb="27">
      <t>ゼンネンド</t>
    </rPh>
    <rPh sb="27" eb="28">
      <t>マツ</t>
    </rPh>
    <rPh sb="29" eb="31">
      <t>リヨウ</t>
    </rPh>
    <rPh sb="31" eb="33">
      <t>テイイン</t>
    </rPh>
    <rPh sb="35" eb="36">
      <t>オオム</t>
    </rPh>
    <rPh sb="40" eb="42">
      <t>イジョウ</t>
    </rPh>
    <rPh sb="43" eb="45">
      <t>リヨウ</t>
    </rPh>
    <rPh sb="45" eb="47">
      <t>テイイン</t>
    </rPh>
    <rPh sb="48" eb="50">
      <t>ヘンコウ</t>
    </rPh>
    <rPh sb="52" eb="54">
      <t>バアイ</t>
    </rPh>
    <phoneticPr fontId="2"/>
  </si>
  <si>
    <t>③：１ヶ月当たりの平均利用延人員数　　　　　　　　　　　（Ａ）　÷　（Ｂ）　＝</t>
    <rPh sb="4" eb="5">
      <t>ゲツ</t>
    </rPh>
    <rPh sb="5" eb="6">
      <t>ア</t>
    </rPh>
    <rPh sb="9" eb="11">
      <t>ヘイキン</t>
    </rPh>
    <rPh sb="11" eb="13">
      <t>リヨウ</t>
    </rPh>
    <rPh sb="13" eb="14">
      <t>ノ</t>
    </rPh>
    <rPh sb="14" eb="16">
      <t>ジンイン</t>
    </rPh>
    <rPh sb="16" eb="17">
      <t>スウ</t>
    </rPh>
    <phoneticPr fontId="2"/>
  </si>
  <si>
    <t>　　※４　営業月数が６ヶ月未満の場合は、下記の「Ⅱ」の式により、計算してください。</t>
    <rPh sb="5" eb="7">
      <t>エイギョウ</t>
    </rPh>
    <rPh sb="7" eb="9">
      <t>ツキスウ</t>
    </rPh>
    <rPh sb="12" eb="13">
      <t>ゲツ</t>
    </rPh>
    <rPh sb="13" eb="15">
      <t>ミマン</t>
    </rPh>
    <rPh sb="16" eb="18">
      <t>バアイ</t>
    </rPh>
    <rPh sb="20" eb="22">
      <t>カキ</t>
    </rPh>
    <rPh sb="27" eb="28">
      <t>シキ</t>
    </rPh>
    <rPh sb="32" eb="34">
      <t>ケイサン</t>
    </rPh>
    <phoneticPr fontId="2"/>
  </si>
  <si>
    <t>・・・（Ｂ）</t>
    <phoneticPr fontId="2"/>
  </si>
  <si>
    <t>・・・（Ａ）</t>
    <phoneticPr fontId="2"/>
  </si>
  <si>
    <t>利用延人員合計</t>
    <rPh sb="0" eb="2">
      <t>リヨウ</t>
    </rPh>
    <rPh sb="2" eb="3">
      <t>ノ</t>
    </rPh>
    <rPh sb="3" eb="5">
      <t>ジンイン</t>
    </rPh>
    <rPh sb="5" eb="7">
      <t>ゴウケイ</t>
    </rPh>
    <phoneticPr fontId="2"/>
  </si>
  <si>
    <t>　※３　小数点第３位を四捨五入　（自動計算）</t>
    <rPh sb="4" eb="7">
      <t>ショウスウテン</t>
    </rPh>
    <rPh sb="7" eb="8">
      <t>ダイ</t>
    </rPh>
    <rPh sb="9" eb="10">
      <t>イ</t>
    </rPh>
    <rPh sb="11" eb="15">
      <t>シシャゴニュウ</t>
    </rPh>
    <rPh sb="17" eb="19">
      <t>ジドウ</t>
    </rPh>
    <rPh sb="19" eb="21">
      <t>ケイサン</t>
    </rPh>
    <phoneticPr fontId="2"/>
  </si>
  <si>
    <t>　※２　毎日営業（正月等を除く）の場合のみ、▼ボタンで「6/7」を入力してください。</t>
    <rPh sb="9" eb="12">
      <t>ショウガツトウ</t>
    </rPh>
    <rPh sb="13" eb="14">
      <t>ノゾ</t>
    </rPh>
    <phoneticPr fontId="2"/>
  </si>
  <si>
    <t>　※１　同時に提供を受けた最大数を営業日ごとに合算した数でも可。　（７時間以上９時間未満の欄に入力してください。）</t>
    <rPh sb="35" eb="39">
      <t>ジカンイジョウ</t>
    </rPh>
    <rPh sb="40" eb="42">
      <t>ジカン</t>
    </rPh>
    <rPh sb="42" eb="44">
      <t>ミマン</t>
    </rPh>
    <rPh sb="45" eb="46">
      <t>ラン</t>
    </rPh>
    <rPh sb="47" eb="49">
      <t>ニュウリョク</t>
    </rPh>
    <phoneticPr fontId="2"/>
  </si>
  <si>
    <t>毎日営業補正後利用延人員数
（※３）</t>
    <rPh sb="0" eb="2">
      <t>マイニチ</t>
    </rPh>
    <rPh sb="2" eb="4">
      <t>エイギョウ</t>
    </rPh>
    <rPh sb="4" eb="6">
      <t>ホセイ</t>
    </rPh>
    <rPh sb="6" eb="7">
      <t>ゴ</t>
    </rPh>
    <rPh sb="7" eb="9">
      <t>リヨウ</t>
    </rPh>
    <rPh sb="9" eb="10">
      <t>ノ</t>
    </rPh>
    <rPh sb="10" eb="12">
      <t>ジンイン</t>
    </rPh>
    <rPh sb="12" eb="13">
      <t>スウ</t>
    </rPh>
    <phoneticPr fontId="2"/>
  </si>
  <si>
    <t>毎日営業入力欄（※２）</t>
    <rPh sb="0" eb="2">
      <t>マイニチ</t>
    </rPh>
    <rPh sb="2" eb="4">
      <t>エイギョウ</t>
    </rPh>
    <rPh sb="4" eb="6">
      <t>ニュウリョク</t>
    </rPh>
    <rPh sb="6" eb="7">
      <t>ラン</t>
    </rPh>
    <phoneticPr fontId="2"/>
  </si>
  <si>
    <t>利用延人員数</t>
    <rPh sb="0" eb="2">
      <t>リヨウ</t>
    </rPh>
    <rPh sb="2" eb="3">
      <t>ノ</t>
    </rPh>
    <rPh sb="3" eb="5">
      <t>ジンイン</t>
    </rPh>
    <rPh sb="5" eb="6">
      <t>スウ</t>
    </rPh>
    <phoneticPr fontId="2"/>
  </si>
  <si>
    <t>７時間以上９時間未満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</si>
  <si>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報酬区分補正　３／４</t>
    <rPh sb="0" eb="2">
      <t>ホウシュウ</t>
    </rPh>
    <rPh sb="2" eb="4">
      <t>クブン</t>
    </rPh>
    <rPh sb="4" eb="6">
      <t>ホセイ</t>
    </rPh>
    <phoneticPr fontId="2"/>
  </si>
  <si>
    <t>５時間以上７時間未満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</si>
  <si>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報酬区分補正　１／２</t>
    <rPh sb="0" eb="2">
      <t>ホウシュウ</t>
    </rPh>
    <rPh sb="2" eb="4">
      <t>クブン</t>
    </rPh>
    <rPh sb="4" eb="6">
      <t>ホセイ</t>
    </rPh>
    <phoneticPr fontId="2"/>
  </si>
  <si>
    <t>５時間未満</t>
    <rPh sb="1" eb="3">
      <t>ジカン</t>
    </rPh>
    <rPh sb="3" eb="5">
      <t>ミマン</t>
    </rPh>
    <phoneticPr fontId="2"/>
  </si>
  <si>
    <t>要支援者の利用人員
（※１）</t>
    <rPh sb="0" eb="3">
      <t>ヨウシエン</t>
    </rPh>
    <rPh sb="3" eb="4">
      <t>モノ</t>
    </rPh>
    <rPh sb="5" eb="6">
      <t>リ</t>
    </rPh>
    <rPh sb="6" eb="7">
      <t>ヨウ</t>
    </rPh>
    <rPh sb="7" eb="9">
      <t>ジンイン</t>
    </rPh>
    <phoneticPr fontId="2"/>
  </si>
  <si>
    <t>３時間以上５時間未満
（２時間以上３時間未満含む）</t>
    <rPh sb="1" eb="3">
      <t>ジカン</t>
    </rPh>
    <rPh sb="3" eb="5">
      <t>イジョウ</t>
    </rPh>
    <rPh sb="6" eb="8">
      <t>ジカン</t>
    </rPh>
    <rPh sb="8" eb="10">
      <t>ミマン</t>
    </rPh>
    <rPh sb="13" eb="15">
      <t>ジカン</t>
    </rPh>
    <rPh sb="15" eb="17">
      <t>イジョウ</t>
    </rPh>
    <rPh sb="18" eb="20">
      <t>ジカン</t>
    </rPh>
    <rPh sb="20" eb="22">
      <t>ミマン</t>
    </rPh>
    <rPh sb="22" eb="23">
      <t>フク</t>
    </rPh>
    <phoneticPr fontId="2"/>
  </si>
  <si>
    <t>要介護者の利用人員</t>
    <rPh sb="0" eb="3">
      <t>ヨウカイゴ</t>
    </rPh>
    <rPh sb="3" eb="4">
      <t>モノ</t>
    </rPh>
    <rPh sb="5" eb="6">
      <t>リ</t>
    </rPh>
    <rPh sb="6" eb="7">
      <t>ヨウ</t>
    </rPh>
    <rPh sb="7" eb="9">
      <t>ジンイン</t>
    </rPh>
    <phoneticPr fontId="2"/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</si>
  <si>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</si>
  <si>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</si>
  <si>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</si>
  <si>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</si>
  <si>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</si>
  <si>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</si>
  <si>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</si>
  <si>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</si>
  <si>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</si>
  <si>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  <rPh sb="1" eb="2">
      <t>ガツ</t>
    </rPh>
    <phoneticPr fontId="2"/>
  </si>
  <si>
    <t>4月</t>
    <rPh sb="1" eb="2">
      <t>ガツ</t>
    </rPh>
    <phoneticPr fontId="2"/>
  </si>
  <si>
    <t>報酬区分</t>
    <rPh sb="0" eb="2">
      <t>ホウシュウ</t>
    </rPh>
    <rPh sb="2" eb="4">
      <t>クブン</t>
    </rPh>
    <phoneticPr fontId="2"/>
  </si>
  <si>
    <t>計</t>
    <rPh sb="0" eb="1">
      <t>ケイ</t>
    </rPh>
    <phoneticPr fontId="2"/>
  </si>
  <si>
    <t>年月</t>
    <rPh sb="0" eb="2">
      <t>ネンゲツ</t>
    </rPh>
    <phoneticPr fontId="2"/>
  </si>
  <si>
    <r>
      <t>　①：表</t>
    </r>
    <r>
      <rPr>
        <b/>
        <sz val="11"/>
        <color indexed="18"/>
        <rFont val="ＭＳ Ｐゴシック"/>
        <family val="3"/>
        <charset val="128"/>
      </rPr>
      <t>（青色の枠）</t>
    </r>
    <r>
      <rPr>
        <sz val="11"/>
        <color indexed="18"/>
        <rFont val="ＭＳ Ｐゴシック"/>
        <family val="3"/>
        <charset val="128"/>
      </rPr>
      <t>に</t>
    </r>
    <r>
      <rPr>
        <sz val="11"/>
        <rFont val="ＭＳ Ｐゴシック"/>
        <family val="3"/>
        <charset val="128"/>
      </rPr>
      <t>各月の利用実績を入力してください。</t>
    </r>
    <rPh sb="3" eb="4">
      <t>ヒョウ</t>
    </rPh>
    <rPh sb="5" eb="7">
      <t>アオイロ</t>
    </rPh>
    <rPh sb="8" eb="9">
      <t>ワク</t>
    </rPh>
    <rPh sb="11" eb="13">
      <t>カクツキ</t>
    </rPh>
    <rPh sb="14" eb="16">
      <t>リヨウ</t>
    </rPh>
    <rPh sb="16" eb="18">
      <t>ジッセキ</t>
    </rPh>
    <rPh sb="19" eb="21">
      <t>ニュウリョク</t>
    </rPh>
    <phoneticPr fontId="2"/>
  </si>
  <si>
    <t>①から③の順に進んでください。</t>
    <rPh sb="5" eb="6">
      <t>ジュン</t>
    </rPh>
    <rPh sb="7" eb="8">
      <t>スス</t>
    </rPh>
    <phoneticPr fontId="2"/>
  </si>
  <si>
    <t>「Ⅰ　前年度の営業実績が６ヶ月以上ある場合」</t>
    <rPh sb="3" eb="6">
      <t>ゼンネンド</t>
    </rPh>
    <rPh sb="7" eb="9">
      <t>エイギョウ</t>
    </rPh>
    <rPh sb="9" eb="11">
      <t>ジッセキ</t>
    </rPh>
    <rPh sb="12" eb="15">
      <t>ロッカゲツ</t>
    </rPh>
    <rPh sb="15" eb="17">
      <t>イジョウ</t>
    </rPh>
    <rPh sb="19" eb="21">
      <t>バアイ</t>
    </rPh>
    <phoneticPr fontId="2"/>
  </si>
  <si>
    <t>青色の枠内に入力してください。</t>
    <rPh sb="0" eb="2">
      <t>アオイロ</t>
    </rPh>
    <rPh sb="3" eb="5">
      <t>ワクナイ</t>
    </rPh>
    <rPh sb="6" eb="8">
      <t>ニュウリョク</t>
    </rPh>
    <phoneticPr fontId="2"/>
  </si>
  <si>
    <t>※　別紙の「ご記入にあたっての留意事項」を参照願います。</t>
    <rPh sb="2" eb="4">
      <t>ベッシ</t>
    </rPh>
    <rPh sb="7" eb="9">
      <t>キニュウ</t>
    </rPh>
    <rPh sb="15" eb="17">
      <t>リュウイ</t>
    </rPh>
    <rPh sb="17" eb="19">
      <t>ジコウ</t>
    </rPh>
    <rPh sb="21" eb="23">
      <t>サンショウ</t>
    </rPh>
    <rPh sb="23" eb="24">
      <t>ネガ</t>
    </rPh>
    <phoneticPr fontId="2"/>
  </si>
  <si>
    <t>（年度末定例　　・　　利用定員変更時）</t>
    <rPh sb="1" eb="3">
      <t>ネンド</t>
    </rPh>
    <rPh sb="3" eb="4">
      <t>マツ</t>
    </rPh>
    <rPh sb="4" eb="6">
      <t>テイレイ</t>
    </rPh>
    <rPh sb="11" eb="13">
      <t>リヨウ</t>
    </rPh>
    <rPh sb="13" eb="15">
      <t>テイイン</t>
    </rPh>
    <rPh sb="15" eb="18">
      <t>ヘンコウジ</t>
    </rPh>
    <phoneticPr fontId="2"/>
  </si>
  <si>
    <t>6/7</t>
    <phoneticPr fontId="2"/>
  </si>
  <si>
    <t>通所介護　施設区分に係る調書</t>
    <rPh sb="0" eb="2">
      <t>ツウショ</t>
    </rPh>
    <rPh sb="2" eb="4">
      <t>カイゴ</t>
    </rPh>
    <rPh sb="5" eb="7">
      <t>シセツ</t>
    </rPh>
    <rPh sb="7" eb="9">
      <t>クブン</t>
    </rPh>
    <rPh sb="10" eb="11">
      <t>カカ</t>
    </rPh>
    <rPh sb="12" eb="14">
      <t>チョウショ</t>
    </rPh>
    <phoneticPr fontId="2"/>
  </si>
  <si>
    <t>（別紙　４－１　）</t>
    <rPh sb="1" eb="3">
      <t>ベッシ</t>
    </rPh>
    <phoneticPr fontId="2"/>
  </si>
  <si>
    <t>令和　４　年</t>
    <rPh sb="0" eb="2">
      <t>レイワ</t>
    </rPh>
    <rPh sb="5" eb="6">
      <t>ネン</t>
    </rPh>
    <phoneticPr fontId="2"/>
  </si>
  <si>
    <t>令和　５　年</t>
    <rPh sb="0" eb="2">
      <t>レイワ</t>
    </rPh>
    <rPh sb="5" eb="6">
      <t>ネン</t>
    </rPh>
    <phoneticPr fontId="2"/>
  </si>
  <si>
    <t>②：営業月数（令和４年４月から令和５年２月まで）　※４</t>
    <rPh sb="2" eb="4">
      <t>エイギョウ</t>
    </rPh>
    <rPh sb="4" eb="5">
      <t>ツキ</t>
    </rPh>
    <rPh sb="5" eb="6">
      <t>スウ</t>
    </rPh>
    <rPh sb="7" eb="9">
      <t>レイワ</t>
    </rPh>
    <rPh sb="10" eb="11">
      <t>ネン</t>
    </rPh>
    <rPh sb="11" eb="12">
      <t>ヘイネン</t>
    </rPh>
    <rPh sb="12" eb="13">
      <t>ガツ</t>
    </rPh>
    <rPh sb="15" eb="17">
      <t>レイワ</t>
    </rPh>
    <rPh sb="18" eb="19">
      <t>ネン</t>
    </rPh>
    <rPh sb="19" eb="20">
      <t>ヘイネン</t>
    </rPh>
    <rPh sb="20" eb="21">
      <t>ガツ</t>
    </rPh>
    <phoneticPr fontId="2"/>
  </si>
  <si>
    <t>R5.3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</si>
</sst>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General&quot;人&quot;"/>
    <numFmt numFmtId="177" formatCode="General&quot;日&quot;"/>
    <numFmt numFmtId="178" formatCode="0.0%"/>
    <numFmt numFmtId="179" formatCode="0.00_ "/>
    <numFmt numFmtId="180" formatCode="0.00_);[Red]\(0.0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/>
    <xf numFmtId="0" fontId="0" fillId="2" borderId="9" xfId="0" applyFill="1" applyBorder="1" applyAlignment="1" applyProtection="1">
      <alignment shrinkToFit="1"/>
      <protection locked="0"/>
    </xf>
    <xf numFmtId="0" fontId="0" fillId="0" borderId="10" xfId="0" applyBorder="1" applyAlignment="1">
      <alignment shrinkToFit="1"/>
    </xf>
    <xf numFmtId="177" fontId="0" fillId="0" borderId="0" xfId="0" applyNumberFormat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/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 applyProtection="1">
      <protection locked="0"/>
    </xf>
    <xf numFmtId="176" fontId="0" fillId="0" borderId="0" xfId="0" applyNumberFormat="1" applyBorder="1" applyAlignment="1" applyProtection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NumberFormat="1" applyBorder="1"/>
    <xf numFmtId="0" fontId="1" fillId="0" borderId="0" xfId="0" applyFont="1" applyBorder="1"/>
    <xf numFmtId="0" fontId="0" fillId="0" borderId="0" xfId="0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8" xfId="0" applyFont="1" applyBorder="1"/>
    <xf numFmtId="0" fontId="0" fillId="0" borderId="0" xfId="0" applyBorder="1" applyAlignment="1">
      <alignment horizontal="right"/>
    </xf>
    <xf numFmtId="176" fontId="0" fillId="0" borderId="0" xfId="0" applyNumberFormat="1" applyBorder="1" applyAlignment="1">
      <alignment horizontal="right"/>
    </xf>
    <xf numFmtId="0" fontId="0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80" fontId="1" fillId="0" borderId="18" xfId="0" applyNumberFormat="1" applyFont="1" applyBorder="1" applyAlignment="1">
      <alignment vertical="center" shrinkToFit="1"/>
    </xf>
    <xf numFmtId="180" fontId="1" fillId="0" borderId="19" xfId="1" applyNumberFormat="1" applyFont="1" applyFill="1" applyBorder="1" applyAlignment="1">
      <alignment horizontal="center" vertical="center" shrinkToFit="1"/>
    </xf>
    <xf numFmtId="180" fontId="1" fillId="0" borderId="20" xfId="1" applyNumberFormat="1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2" borderId="10" xfId="0" applyNumberFormat="1" applyFont="1" applyFill="1" applyBorder="1" applyAlignment="1">
      <alignment horizontal="center" vertical="center" shrinkToFit="1"/>
    </xf>
    <xf numFmtId="0" fontId="1" fillId="2" borderId="23" xfId="0" applyNumberFormat="1" applyFont="1" applyFill="1" applyBorder="1" applyAlignment="1">
      <alignment horizontal="center" vertical="center" shrinkToFit="1"/>
    </xf>
    <xf numFmtId="180" fontId="1" fillId="0" borderId="11" xfId="0" applyNumberFormat="1" applyFont="1" applyBorder="1" applyAlignment="1">
      <alignment horizontal="center" vertical="center" shrinkToFit="1"/>
    </xf>
    <xf numFmtId="180" fontId="1" fillId="0" borderId="11" xfId="0" applyNumberFormat="1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shrinkToFit="1"/>
    </xf>
    <xf numFmtId="180" fontId="1" fillId="0" borderId="25" xfId="0" applyNumberFormat="1" applyFont="1" applyFill="1" applyBorder="1" applyAlignment="1">
      <alignment horizontal="center" vertical="center" shrinkToFi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8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180" fontId="1" fillId="0" borderId="29" xfId="0" applyNumberFormat="1" applyFont="1" applyFill="1" applyBorder="1" applyAlignment="1">
      <alignment horizontal="center" vertical="center" shrinkToFit="1"/>
    </xf>
    <xf numFmtId="180" fontId="1" fillId="0" borderId="30" xfId="0" applyNumberFormat="1" applyFont="1" applyFill="1" applyBorder="1" applyAlignment="1">
      <alignment horizontal="center" vertical="center" shrinkToFit="1"/>
    </xf>
    <xf numFmtId="49" fontId="1" fillId="0" borderId="2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49" fontId="1" fillId="0" borderId="3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4" xfId="0" applyFont="1" applyBorder="1" applyAlignment="1">
      <alignment horizontal="right" vertical="center"/>
    </xf>
    <xf numFmtId="0" fontId="1" fillId="0" borderId="23" xfId="0" applyFont="1" applyBorder="1"/>
    <xf numFmtId="0" fontId="3" fillId="0" borderId="0" xfId="0" applyFont="1" applyBorder="1"/>
    <xf numFmtId="0" fontId="8" fillId="0" borderId="0" xfId="0" applyFont="1"/>
    <xf numFmtId="0" fontId="9" fillId="0" borderId="0" xfId="0" applyFont="1"/>
    <xf numFmtId="49" fontId="1" fillId="0" borderId="0" xfId="0" applyNumberFormat="1" applyFont="1"/>
    <xf numFmtId="0" fontId="9" fillId="0" borderId="0" xfId="0" applyFont="1" applyAlignment="1"/>
    <xf numFmtId="0" fontId="0" fillId="0" borderId="0" xfId="0" applyFont="1"/>
    <xf numFmtId="0" fontId="10" fillId="3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center" vertical="center" textRotation="255" wrapText="1"/>
    </xf>
    <xf numFmtId="0" fontId="1" fillId="0" borderId="26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9" fillId="0" borderId="0" xfId="0" applyFont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80" fontId="1" fillId="0" borderId="7" xfId="0" applyNumberFormat="1" applyFont="1" applyBorder="1" applyAlignment="1">
      <alignment horizontal="center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9" fontId="1" fillId="0" borderId="7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76" fontId="0" fillId="2" borderId="7" xfId="0" applyNumberFormat="1" applyFill="1" applyBorder="1" applyAlignment="1" applyProtection="1">
      <alignment vertical="center"/>
      <protection locked="0"/>
    </xf>
    <xf numFmtId="176" fontId="0" fillId="2" borderId="5" xfId="0" applyNumberForma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0" fillId="0" borderId="7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Fill="1" applyBorder="1" applyAlignment="1">
      <alignment vertical="center"/>
    </xf>
    <xf numFmtId="49" fontId="0" fillId="0" borderId="12" xfId="0" applyNumberFormat="1" applyBorder="1" applyAlignment="1">
      <alignment horizontal="center" vertical="center"/>
    </xf>
    <xf numFmtId="178" fontId="0" fillId="0" borderId="11" xfId="0" applyNumberFormat="1" applyFill="1" applyBorder="1" applyAlignment="1">
      <alignment horizontal="right" vertical="center"/>
    </xf>
    <xf numFmtId="177" fontId="0" fillId="2" borderId="7" xfId="0" applyNumberFormat="1" applyFill="1" applyBorder="1" applyAlignment="1" applyProtection="1">
      <alignment vertical="center"/>
      <protection locked="0"/>
    </xf>
    <xf numFmtId="177" fontId="0" fillId="2" borderId="5" xfId="0" applyNumberForma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52</xdr:row>
      <xdr:rowOff>76200</xdr:rowOff>
    </xdr:from>
    <xdr:to>
      <xdr:col>17</xdr:col>
      <xdr:colOff>76200</xdr:colOff>
      <xdr:row>74</xdr:row>
      <xdr:rowOff>38100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19075" y="13439775"/>
          <a:ext cx="8620125" cy="3733800"/>
          <a:chOff x="26" y="1237"/>
          <a:chExt cx="665" cy="951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26" y="1237"/>
            <a:ext cx="665" cy="95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lnSpc>
                <a:spcPts val="15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　　　　　　　　　　　　　　　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ご記入にあたっての留意事項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endParaRPr lang="ja-JP" altLang="en-US" sz="12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ja-JP" altLang="en-US" sz="12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計算式は、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「Ⅰ　前年度と同規模で実施する場合」又は「Ⅱ　新規又は前年度から定員が概ね２５％以上変更となる場合」の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いずれかを使用します。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「Ⅱ　新規又は前年度から定員が概ね２５％以上変更となる場合」とは、以下の事業所です。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①　令和４年１０月１日以降に指定を受けられた、又は、再開した事業所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②　前年度末の利用定員を概ね２５％以上変更する事業所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「Ⅰ　前年度と同規模で実施する場合」とは、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上記の「Ⅱ　新規又は前年度から定員が概ね２５％以上変更となる場合」以外の事業所です。</a:t>
            </a: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  <a:r>
              <a:rPr lang="ja-JP" altLang="en-US" sz="1200" b="1" i="0" u="sng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計算の結果、次の規模の報酬を算定することになります。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【通所介護事業所】　　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①　７５０人以内の場合は、通常規模の事業所に該当します。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②　７５０人を超え、９００人以内の場合は、大規模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Ⅰ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の事業所に該当します。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③　９００人を超える場合は、大規模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Ⅱ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の事業所に該当します。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平成２８年度から、小規模の事業所は廃止されています。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７５０人以内の場合は、すべて通常規模の事業所となります。　　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 algn="l" rtl="0">
              <a:lnSpc>
                <a:spcPts val="11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</xdr:txBody>
      </xdr:sp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145" y="1296"/>
            <a:ext cx="78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CCFFFF" mc:Ignorable="a14" a14:legacySpreadsheetColorIndex="4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0</xdr:colOff>
      <xdr:row>8</xdr:row>
      <xdr:rowOff>9525</xdr:rowOff>
    </xdr:from>
    <xdr:to>
      <xdr:col>4</xdr:col>
      <xdr:colOff>0</xdr:colOff>
      <xdr:row>10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71600" y="1381125"/>
          <a:ext cx="13716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20</xdr:row>
      <xdr:rowOff>333375</xdr:rowOff>
    </xdr:from>
    <xdr:to>
      <xdr:col>16</xdr:col>
      <xdr:colOff>0</xdr:colOff>
      <xdr:row>21</xdr:row>
      <xdr:rowOff>352425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0287000" y="4524375"/>
          <a:ext cx="68580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1:Y51"/>
  <sheetViews>
    <sheetView tabSelected="1" view="pageBreakPreview" zoomScaleNormal="100" zoomScaleSheetLayoutView="100" workbookViewId="0">
      <selection activeCell="C3" sqref="C3:Q3"/>
    </sheetView>
  </sheetViews>
  <sheetFormatPr defaultRowHeight="13.5"/>
  <cols>
    <col min="1" max="1" width="4.25" customWidth="1"/>
    <col min="2" max="2" width="1.5" customWidth="1"/>
    <col min="3" max="3" width="5" customWidth="1"/>
    <col min="4" max="4" width="25.625" customWidth="1"/>
    <col min="5" max="15" width="6.25" customWidth="1"/>
    <col min="16" max="16" width="7.5" customWidth="1"/>
    <col min="17" max="18" width="2.375" customWidth="1"/>
    <col min="19" max="19" width="8.625" customWidth="1"/>
    <col min="20" max="20" width="4.125" customWidth="1"/>
  </cols>
  <sheetData>
    <row r="1" spans="2:25" s="30" customFormat="1">
      <c r="C1" s="84" t="s">
        <v>61</v>
      </c>
      <c r="Q1" s="85" t="s">
        <v>65</v>
      </c>
    </row>
    <row r="2" spans="2:25" s="30" customFormat="1" ht="17.25">
      <c r="C2" s="89" t="s">
        <v>60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3"/>
      <c r="Y2" s="82" t="s">
        <v>59</v>
      </c>
    </row>
    <row r="3" spans="2:25" s="30" customFormat="1" ht="17.25">
      <c r="C3" s="89" t="s">
        <v>58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1"/>
    </row>
    <row r="4" spans="2:25" s="30" customFormat="1" ht="17.25"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</row>
    <row r="5" spans="2:25" ht="15" thickBot="1">
      <c r="C5" s="80" t="s">
        <v>57</v>
      </c>
      <c r="I5" s="80" t="s">
        <v>56</v>
      </c>
    </row>
    <row r="6" spans="2:25" ht="10.5" customHeight="1">
      <c r="B6" s="2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2"/>
      <c r="R6" s="5"/>
    </row>
    <row r="7" spans="2:25">
      <c r="B7" s="8"/>
      <c r="C7" s="79" t="s">
        <v>55</v>
      </c>
      <c r="D7" s="5"/>
      <c r="E7" s="5"/>
      <c r="F7" s="5"/>
      <c r="H7" s="5" t="s">
        <v>54</v>
      </c>
      <c r="J7" s="5"/>
      <c r="K7" s="5"/>
      <c r="L7" s="5"/>
      <c r="M7" s="5"/>
      <c r="N7" s="5"/>
      <c r="O7" s="5"/>
      <c r="P7" s="5"/>
      <c r="Q7" s="4"/>
      <c r="R7" s="5"/>
    </row>
    <row r="8" spans="2:25" ht="22.5" customHeight="1">
      <c r="B8" s="31"/>
      <c r="C8" s="20" t="s">
        <v>53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9"/>
      <c r="R8" s="5"/>
    </row>
    <row r="9" spans="2:25" ht="26.25" customHeight="1">
      <c r="B9" s="31"/>
      <c r="C9" s="78"/>
      <c r="D9" s="77" t="s">
        <v>52</v>
      </c>
      <c r="E9" s="93" t="s">
        <v>62</v>
      </c>
      <c r="F9" s="94"/>
      <c r="G9" s="94"/>
      <c r="H9" s="94"/>
      <c r="I9" s="94"/>
      <c r="J9" s="94"/>
      <c r="K9" s="94"/>
      <c r="L9" s="94"/>
      <c r="M9" s="95"/>
      <c r="N9" s="90" t="s">
        <v>63</v>
      </c>
      <c r="O9" s="91"/>
      <c r="P9" s="92" t="s">
        <v>51</v>
      </c>
      <c r="Q9" s="76"/>
      <c r="R9" s="75"/>
    </row>
    <row r="10" spans="2:25" ht="26.25" customHeight="1">
      <c r="B10" s="31"/>
      <c r="C10" s="74" t="s">
        <v>50</v>
      </c>
      <c r="D10" s="73"/>
      <c r="E10" s="72" t="s">
        <v>49</v>
      </c>
      <c r="F10" s="72" t="s">
        <v>48</v>
      </c>
      <c r="G10" s="72" t="s">
        <v>47</v>
      </c>
      <c r="H10" s="72" t="s">
        <v>46</v>
      </c>
      <c r="I10" s="72" t="s">
        <v>45</v>
      </c>
      <c r="J10" s="72" t="s">
        <v>44</v>
      </c>
      <c r="K10" s="72" t="s">
        <v>43</v>
      </c>
      <c r="L10" s="72" t="s">
        <v>42</v>
      </c>
      <c r="M10" s="72" t="s">
        <v>41</v>
      </c>
      <c r="N10" s="72" t="s">
        <v>40</v>
      </c>
      <c r="O10" s="72" t="s">
        <v>39</v>
      </c>
      <c r="P10" s="92"/>
      <c r="Q10" s="71"/>
      <c r="R10" s="70"/>
    </row>
    <row r="11" spans="2:25" ht="28.5" customHeight="1">
      <c r="B11" s="31"/>
      <c r="C11" s="86" t="s">
        <v>38</v>
      </c>
      <c r="D11" s="53" t="s">
        <v>37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7">
        <f t="shared" ref="P11:P21" si="0">SUM(E11:O11)</f>
        <v>0</v>
      </c>
      <c r="Q11" s="42"/>
      <c r="R11" s="41"/>
    </row>
    <row r="12" spans="2:25" ht="28.5" customHeight="1">
      <c r="B12" s="31"/>
      <c r="C12" s="87"/>
      <c r="D12" s="69" t="s">
        <v>34</v>
      </c>
      <c r="E12" s="65">
        <f t="shared" ref="E12:O12" si="1">E11*(1/2)</f>
        <v>0</v>
      </c>
      <c r="F12" s="65">
        <f t="shared" si="1"/>
        <v>0</v>
      </c>
      <c r="G12" s="65">
        <f t="shared" si="1"/>
        <v>0</v>
      </c>
      <c r="H12" s="65">
        <f t="shared" si="1"/>
        <v>0</v>
      </c>
      <c r="I12" s="65">
        <f t="shared" si="1"/>
        <v>0</v>
      </c>
      <c r="J12" s="65">
        <f t="shared" si="1"/>
        <v>0</v>
      </c>
      <c r="K12" s="65">
        <f t="shared" si="1"/>
        <v>0</v>
      </c>
      <c r="L12" s="65">
        <f t="shared" si="1"/>
        <v>0</v>
      </c>
      <c r="M12" s="65">
        <f t="shared" si="1"/>
        <v>0</v>
      </c>
      <c r="N12" s="65">
        <f t="shared" si="1"/>
        <v>0</v>
      </c>
      <c r="O12" s="64">
        <f t="shared" si="1"/>
        <v>0</v>
      </c>
      <c r="P12" s="63">
        <f t="shared" si="0"/>
        <v>0</v>
      </c>
      <c r="Q12" s="42"/>
      <c r="R12" s="41"/>
    </row>
    <row r="13" spans="2:25" ht="28.5" customHeight="1">
      <c r="B13" s="31"/>
      <c r="C13" s="87"/>
      <c r="D13" s="53" t="s">
        <v>33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7">
        <f t="shared" si="0"/>
        <v>0</v>
      </c>
      <c r="Q13" s="42"/>
      <c r="R13" s="41"/>
    </row>
    <row r="14" spans="2:25" ht="28.5" customHeight="1">
      <c r="B14" s="31"/>
      <c r="C14" s="87"/>
      <c r="D14" s="66" t="s">
        <v>32</v>
      </c>
      <c r="E14" s="65">
        <f t="shared" ref="E14:O14" si="2">E13*(3/4)</f>
        <v>0</v>
      </c>
      <c r="F14" s="65">
        <f t="shared" si="2"/>
        <v>0</v>
      </c>
      <c r="G14" s="65">
        <f t="shared" si="2"/>
        <v>0</v>
      </c>
      <c r="H14" s="65">
        <f t="shared" si="2"/>
        <v>0</v>
      </c>
      <c r="I14" s="65">
        <f t="shared" si="2"/>
        <v>0</v>
      </c>
      <c r="J14" s="65">
        <f t="shared" si="2"/>
        <v>0</v>
      </c>
      <c r="K14" s="65">
        <f t="shared" si="2"/>
        <v>0</v>
      </c>
      <c r="L14" s="65">
        <f t="shared" si="2"/>
        <v>0</v>
      </c>
      <c r="M14" s="65">
        <f t="shared" si="2"/>
        <v>0</v>
      </c>
      <c r="N14" s="65">
        <f t="shared" si="2"/>
        <v>0</v>
      </c>
      <c r="O14" s="64">
        <f t="shared" si="2"/>
        <v>0</v>
      </c>
      <c r="P14" s="63">
        <f t="shared" si="0"/>
        <v>0</v>
      </c>
      <c r="Q14" s="42"/>
      <c r="R14" s="41"/>
      <c r="U14" s="21"/>
    </row>
    <row r="15" spans="2:25" ht="28.5" customHeight="1">
      <c r="B15" s="31"/>
      <c r="C15" s="88"/>
      <c r="D15" s="53" t="s">
        <v>31</v>
      </c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62"/>
      <c r="P15" s="51">
        <f t="shared" si="0"/>
        <v>0</v>
      </c>
      <c r="Q15" s="42"/>
      <c r="R15" s="41"/>
    </row>
    <row r="16" spans="2:25" ht="28.5" customHeight="1">
      <c r="B16" s="31"/>
      <c r="C16" s="86" t="s">
        <v>36</v>
      </c>
      <c r="D16" s="60" t="s">
        <v>35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8"/>
      <c r="P16" s="57">
        <f t="shared" si="0"/>
        <v>0</v>
      </c>
      <c r="Q16" s="42"/>
      <c r="R16" s="41"/>
    </row>
    <row r="17" spans="2:22" ht="28.5" customHeight="1">
      <c r="B17" s="31"/>
      <c r="C17" s="87"/>
      <c r="D17" s="61" t="s">
        <v>34</v>
      </c>
      <c r="E17" s="55">
        <f t="shared" ref="E17:O17" si="3">E16*(1/2)</f>
        <v>0</v>
      </c>
      <c r="F17" s="55">
        <f t="shared" si="3"/>
        <v>0</v>
      </c>
      <c r="G17" s="55">
        <f t="shared" si="3"/>
        <v>0</v>
      </c>
      <c r="H17" s="55">
        <f t="shared" si="3"/>
        <v>0</v>
      </c>
      <c r="I17" s="55">
        <f t="shared" si="3"/>
        <v>0</v>
      </c>
      <c r="J17" s="55">
        <f t="shared" si="3"/>
        <v>0</v>
      </c>
      <c r="K17" s="55">
        <f t="shared" si="3"/>
        <v>0</v>
      </c>
      <c r="L17" s="55">
        <f t="shared" si="3"/>
        <v>0</v>
      </c>
      <c r="M17" s="55">
        <f t="shared" si="3"/>
        <v>0</v>
      </c>
      <c r="N17" s="55">
        <f t="shared" si="3"/>
        <v>0</v>
      </c>
      <c r="O17" s="55">
        <f t="shared" si="3"/>
        <v>0</v>
      </c>
      <c r="P17" s="54">
        <f t="shared" si="0"/>
        <v>0</v>
      </c>
      <c r="Q17" s="42"/>
      <c r="R17" s="41"/>
    </row>
    <row r="18" spans="2:22" ht="28.5" customHeight="1">
      <c r="B18" s="31"/>
      <c r="C18" s="87"/>
      <c r="D18" s="60" t="s">
        <v>33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8"/>
      <c r="P18" s="57">
        <f t="shared" si="0"/>
        <v>0</v>
      </c>
      <c r="Q18" s="42"/>
      <c r="R18" s="41"/>
    </row>
    <row r="19" spans="2:22" ht="28.5" customHeight="1">
      <c r="B19" s="31"/>
      <c r="C19" s="87"/>
      <c r="D19" s="56" t="s">
        <v>32</v>
      </c>
      <c r="E19" s="55">
        <f t="shared" ref="E19:O19" si="4">E18*(3/4)</f>
        <v>0</v>
      </c>
      <c r="F19" s="55">
        <f t="shared" si="4"/>
        <v>0</v>
      </c>
      <c r="G19" s="55">
        <f t="shared" si="4"/>
        <v>0</v>
      </c>
      <c r="H19" s="55">
        <f t="shared" si="4"/>
        <v>0</v>
      </c>
      <c r="I19" s="55">
        <f t="shared" si="4"/>
        <v>0</v>
      </c>
      <c r="J19" s="55">
        <f t="shared" si="4"/>
        <v>0</v>
      </c>
      <c r="K19" s="55">
        <f t="shared" si="4"/>
        <v>0</v>
      </c>
      <c r="L19" s="55">
        <f t="shared" si="4"/>
        <v>0</v>
      </c>
      <c r="M19" s="55">
        <f t="shared" si="4"/>
        <v>0</v>
      </c>
      <c r="N19" s="55">
        <f t="shared" si="4"/>
        <v>0</v>
      </c>
      <c r="O19" s="55">
        <f t="shared" si="4"/>
        <v>0</v>
      </c>
      <c r="P19" s="54">
        <f t="shared" si="0"/>
        <v>0</v>
      </c>
      <c r="Q19" s="42"/>
      <c r="R19" s="41"/>
    </row>
    <row r="20" spans="2:22" ht="28.5" customHeight="1">
      <c r="B20" s="31"/>
      <c r="C20" s="88"/>
      <c r="D20" s="53" t="s">
        <v>31</v>
      </c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1">
        <f t="shared" si="0"/>
        <v>0</v>
      </c>
      <c r="Q20" s="42"/>
      <c r="R20" s="41"/>
    </row>
    <row r="21" spans="2:22" ht="27" customHeight="1">
      <c r="B21" s="31"/>
      <c r="C21" s="100" t="s">
        <v>30</v>
      </c>
      <c r="D21" s="101"/>
      <c r="E21" s="50">
        <f t="shared" ref="E21:O21" si="5">SUM(E12,E14,E15,E17,E19,E20)</f>
        <v>0</v>
      </c>
      <c r="F21" s="50">
        <f t="shared" si="5"/>
        <v>0</v>
      </c>
      <c r="G21" s="50">
        <f t="shared" si="5"/>
        <v>0</v>
      </c>
      <c r="H21" s="50">
        <f t="shared" si="5"/>
        <v>0</v>
      </c>
      <c r="I21" s="50">
        <f t="shared" si="5"/>
        <v>0</v>
      </c>
      <c r="J21" s="50">
        <f t="shared" si="5"/>
        <v>0</v>
      </c>
      <c r="K21" s="50">
        <f t="shared" si="5"/>
        <v>0</v>
      </c>
      <c r="L21" s="50">
        <f t="shared" si="5"/>
        <v>0</v>
      </c>
      <c r="M21" s="50">
        <f t="shared" si="5"/>
        <v>0</v>
      </c>
      <c r="N21" s="50">
        <f t="shared" si="5"/>
        <v>0</v>
      </c>
      <c r="O21" s="50">
        <f t="shared" si="5"/>
        <v>0</v>
      </c>
      <c r="P21" s="49">
        <f t="shared" si="0"/>
        <v>0</v>
      </c>
      <c r="Q21" s="42"/>
      <c r="R21" s="41"/>
    </row>
    <row r="22" spans="2:22" ht="28.5" customHeight="1" thickBot="1">
      <c r="B22" s="31"/>
      <c r="C22" s="100" t="s">
        <v>29</v>
      </c>
      <c r="D22" s="101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7"/>
      <c r="P22" s="46"/>
      <c r="Q22" s="42"/>
      <c r="R22" s="41"/>
    </row>
    <row r="23" spans="2:22" ht="30" customHeight="1" thickBot="1">
      <c r="B23" s="31"/>
      <c r="C23" s="97" t="s">
        <v>28</v>
      </c>
      <c r="D23" s="98"/>
      <c r="E23" s="45">
        <f t="shared" ref="E23:O23" si="6">IF(E22="",E21,ROUND(E21*6/7,2))</f>
        <v>0</v>
      </c>
      <c r="F23" s="45">
        <f t="shared" si="6"/>
        <v>0</v>
      </c>
      <c r="G23" s="45">
        <f t="shared" si="6"/>
        <v>0</v>
      </c>
      <c r="H23" s="45">
        <f t="shared" si="6"/>
        <v>0</v>
      </c>
      <c r="I23" s="45">
        <f t="shared" si="6"/>
        <v>0</v>
      </c>
      <c r="J23" s="45">
        <f t="shared" si="6"/>
        <v>0</v>
      </c>
      <c r="K23" s="45">
        <f t="shared" si="6"/>
        <v>0</v>
      </c>
      <c r="L23" s="45">
        <f t="shared" si="6"/>
        <v>0</v>
      </c>
      <c r="M23" s="45">
        <f t="shared" si="6"/>
        <v>0</v>
      </c>
      <c r="N23" s="45">
        <f t="shared" si="6"/>
        <v>0</v>
      </c>
      <c r="O23" s="44">
        <f t="shared" si="6"/>
        <v>0</v>
      </c>
      <c r="P23" s="43">
        <f>SUM(E23:O23)</f>
        <v>0</v>
      </c>
      <c r="Q23" s="42"/>
      <c r="R23" s="41"/>
    </row>
    <row r="24" spans="2:22" ht="18.75" customHeight="1">
      <c r="B24" s="31"/>
      <c r="C24" s="99" t="s">
        <v>27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38"/>
      <c r="R24" s="37"/>
    </row>
    <row r="25" spans="2:22" ht="18.75" customHeight="1">
      <c r="B25" s="31"/>
      <c r="C25" s="99" t="s">
        <v>26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30"/>
      <c r="Q25" s="38"/>
      <c r="R25" s="37"/>
    </row>
    <row r="26" spans="2:22" ht="18.75" customHeight="1">
      <c r="B26" s="31"/>
      <c r="C26" s="102" t="s">
        <v>25</v>
      </c>
      <c r="D26" s="102"/>
      <c r="E26" s="102"/>
      <c r="F26" s="102"/>
      <c r="G26" s="102"/>
      <c r="H26" s="40"/>
      <c r="I26" s="40"/>
      <c r="J26" s="40"/>
      <c r="K26" s="40"/>
      <c r="L26" s="40"/>
      <c r="M26" s="40"/>
      <c r="N26" s="30"/>
      <c r="O26" s="30"/>
      <c r="P26" s="30"/>
      <c r="Q26" s="38"/>
      <c r="R26" s="37"/>
    </row>
    <row r="27" spans="2:22" ht="18.75" customHeight="1">
      <c r="B27" s="31"/>
      <c r="C27" s="40"/>
      <c r="D27" s="40"/>
      <c r="E27" s="40"/>
      <c r="F27" s="40"/>
      <c r="G27" s="40"/>
      <c r="H27" s="40"/>
      <c r="I27" s="103" t="s">
        <v>24</v>
      </c>
      <c r="J27" s="103"/>
      <c r="K27" s="104"/>
      <c r="L27" s="105">
        <f>SUM(E23:O23)</f>
        <v>0</v>
      </c>
      <c r="M27" s="106"/>
      <c r="N27" s="96" t="s">
        <v>23</v>
      </c>
      <c r="O27" s="96"/>
      <c r="P27" s="39"/>
      <c r="Q27" s="38"/>
      <c r="R27" s="37"/>
    </row>
    <row r="28" spans="2:22" ht="15" customHeight="1"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6"/>
      <c r="O28" s="36"/>
      <c r="P28" s="36"/>
      <c r="Q28" s="35"/>
      <c r="R28" s="34"/>
      <c r="S28" s="5"/>
      <c r="T28" s="5"/>
    </row>
    <row r="29" spans="2:22" ht="18.75" customHeight="1">
      <c r="B29" s="31"/>
      <c r="C29" s="107" t="s">
        <v>64</v>
      </c>
      <c r="D29" s="108"/>
      <c r="E29" s="108"/>
      <c r="F29" s="108"/>
      <c r="G29" s="108"/>
      <c r="H29" s="108"/>
      <c r="I29" s="108"/>
      <c r="J29" s="108"/>
      <c r="K29" s="108"/>
      <c r="L29" s="109">
        <v>0</v>
      </c>
      <c r="M29" s="110"/>
      <c r="N29" s="96" t="s">
        <v>22</v>
      </c>
      <c r="O29" s="96"/>
      <c r="P29" s="30"/>
      <c r="Q29" s="35"/>
      <c r="R29" s="34"/>
      <c r="S29" s="33"/>
      <c r="T29" s="32"/>
      <c r="U29" s="5"/>
      <c r="V29" s="5"/>
    </row>
    <row r="30" spans="2:22" ht="18.75" customHeight="1">
      <c r="B30" s="31"/>
      <c r="C30" s="108" t="s">
        <v>21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36"/>
      <c r="Q30" s="35"/>
      <c r="R30" s="34"/>
      <c r="S30" s="33"/>
      <c r="T30" s="32"/>
      <c r="U30" s="5"/>
      <c r="V30" s="5"/>
    </row>
    <row r="31" spans="2:22" ht="15" customHeight="1">
      <c r="B31" s="31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20"/>
      <c r="Q31" s="29"/>
      <c r="R31" s="5"/>
      <c r="S31" s="33"/>
      <c r="T31" s="32"/>
      <c r="U31" s="5"/>
      <c r="V31" s="5"/>
    </row>
    <row r="32" spans="2:22" ht="18.75" customHeight="1">
      <c r="B32" s="31"/>
      <c r="C32" s="102" t="s">
        <v>20</v>
      </c>
      <c r="D32" s="102"/>
      <c r="E32" s="102"/>
      <c r="F32" s="102"/>
      <c r="G32" s="102"/>
      <c r="H32" s="102"/>
      <c r="I32" s="102"/>
      <c r="J32" s="102"/>
      <c r="K32" s="102"/>
      <c r="L32" s="111" t="e">
        <f>ROUNDDOWN(L27/L29,1)</f>
        <v>#DIV/0!</v>
      </c>
      <c r="M32" s="112"/>
      <c r="N32" s="30"/>
      <c r="O32" s="30"/>
      <c r="P32" s="20"/>
      <c r="Q32" s="29"/>
      <c r="R32" s="5"/>
      <c r="S32" s="5"/>
      <c r="T32" s="5"/>
      <c r="U32" s="5"/>
      <c r="V32" s="5"/>
    </row>
    <row r="33" spans="1:22" ht="13.5" customHeight="1" thickBot="1">
      <c r="B33" s="2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6"/>
      <c r="Q33" s="25"/>
      <c r="R33" s="7"/>
      <c r="S33" s="5"/>
      <c r="T33" s="5"/>
      <c r="U33" s="5"/>
      <c r="V33" s="5"/>
    </row>
    <row r="34" spans="1:22" ht="20.100000000000001" customHeight="1" thickBot="1"/>
    <row r="35" spans="1:22">
      <c r="B35" s="2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2"/>
    </row>
    <row r="36" spans="1:22" ht="28.5" customHeight="1">
      <c r="B36" s="8"/>
      <c r="C36" s="113" t="s">
        <v>19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4"/>
    </row>
    <row r="37" spans="1:22">
      <c r="A37" s="21"/>
      <c r="B37" s="8"/>
      <c r="C37" s="20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4"/>
    </row>
    <row r="38" spans="1:22">
      <c r="B38" s="8"/>
      <c r="C38" s="5" t="s">
        <v>18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4"/>
    </row>
    <row r="39" spans="1:22" ht="21" customHeight="1">
      <c r="B39" s="8"/>
      <c r="C39" s="114"/>
      <c r="D39" s="115"/>
      <c r="E39" s="116" t="s">
        <v>17</v>
      </c>
      <c r="F39" s="117"/>
      <c r="G39" s="117"/>
      <c r="H39" s="117"/>
      <c r="I39" s="117"/>
      <c r="J39" s="117"/>
      <c r="K39" s="117"/>
      <c r="L39" s="117"/>
      <c r="M39" s="117"/>
      <c r="N39" s="117"/>
      <c r="O39" s="5"/>
      <c r="P39" s="5"/>
      <c r="Q39" s="4"/>
    </row>
    <row r="40" spans="1:22">
      <c r="B40" s="8"/>
      <c r="C40" s="5"/>
      <c r="D40" s="5"/>
      <c r="E40" s="19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4"/>
    </row>
    <row r="41" spans="1:22">
      <c r="B41" s="8"/>
      <c r="C41" s="5" t="s">
        <v>16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4"/>
    </row>
    <row r="42" spans="1:22" ht="21" customHeight="1">
      <c r="B42" s="8"/>
      <c r="C42" s="114"/>
      <c r="D42" s="115"/>
      <c r="E42" s="7" t="s">
        <v>15</v>
      </c>
      <c r="F42" s="123" t="s">
        <v>14</v>
      </c>
      <c r="G42" s="123"/>
      <c r="H42" s="7" t="s">
        <v>13</v>
      </c>
      <c r="I42" s="118" t="str">
        <f>IF(C42="","",(C42*0.9))</f>
        <v/>
      </c>
      <c r="J42" s="122"/>
      <c r="K42" s="119"/>
      <c r="L42" s="13" t="s">
        <v>12</v>
      </c>
      <c r="M42" s="18"/>
      <c r="N42" s="18"/>
      <c r="O42" s="18"/>
      <c r="P42" s="18"/>
      <c r="Q42" s="4"/>
    </row>
    <row r="43" spans="1:22" ht="23.25" customHeight="1">
      <c r="B43" s="8"/>
      <c r="C43" s="17" t="s">
        <v>11</v>
      </c>
      <c r="D43" s="16"/>
      <c r="E43" s="7"/>
      <c r="F43" s="124" t="str">
        <f>IF(C39&gt;0,ABS(C39-C42)/C39,"％")</f>
        <v>％</v>
      </c>
      <c r="G43" s="124"/>
      <c r="H43" s="15" t="s">
        <v>10</v>
      </c>
      <c r="I43" s="14"/>
      <c r="J43" s="14"/>
      <c r="K43" s="14"/>
      <c r="L43" s="13"/>
      <c r="M43" s="12"/>
      <c r="N43" s="12"/>
      <c r="O43" s="5"/>
      <c r="P43" s="5"/>
      <c r="Q43" s="4"/>
    </row>
    <row r="44" spans="1:22">
      <c r="B44" s="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4"/>
    </row>
    <row r="45" spans="1:22">
      <c r="B45" s="8"/>
      <c r="C45" s="5" t="s">
        <v>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4"/>
    </row>
    <row r="46" spans="1:22" ht="21" customHeight="1">
      <c r="B46" s="8"/>
      <c r="C46" s="125"/>
      <c r="D46" s="126"/>
      <c r="E46" s="7" t="s">
        <v>8</v>
      </c>
      <c r="F46" s="5" t="s">
        <v>7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4"/>
    </row>
    <row r="47" spans="1:22">
      <c r="B47" s="8"/>
      <c r="C47" s="11"/>
      <c r="D47" s="11"/>
      <c r="E47" s="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4"/>
    </row>
    <row r="48" spans="1:22">
      <c r="B48" s="8"/>
      <c r="C48" s="11"/>
      <c r="D48" s="11"/>
      <c r="E48" s="5"/>
      <c r="F48" s="5"/>
      <c r="G48" s="5"/>
      <c r="H48" s="5"/>
      <c r="I48" s="117" t="s">
        <v>6</v>
      </c>
      <c r="J48" s="117"/>
      <c r="K48" s="117"/>
      <c r="L48" s="117"/>
      <c r="M48" s="117"/>
      <c r="N48" s="10" t="s">
        <v>5</v>
      </c>
      <c r="O48" s="5"/>
      <c r="P48" s="5"/>
      <c r="Q48" s="4"/>
    </row>
    <row r="49" spans="2:17" ht="23.25" customHeight="1">
      <c r="B49" s="8"/>
      <c r="C49" s="5" t="s">
        <v>4</v>
      </c>
      <c r="D49" s="5"/>
      <c r="E49" s="5"/>
      <c r="F49" s="5"/>
      <c r="G49" s="5"/>
      <c r="H49" s="5"/>
      <c r="I49" s="117"/>
      <c r="J49" s="117"/>
      <c r="K49" s="117"/>
      <c r="L49" s="117"/>
      <c r="M49" s="117"/>
      <c r="N49" s="9" t="s">
        <v>3</v>
      </c>
      <c r="O49" s="5"/>
      <c r="P49" s="5"/>
      <c r="Q49" s="4"/>
    </row>
    <row r="50" spans="2:17" ht="21" customHeight="1">
      <c r="B50" s="8"/>
      <c r="C50" s="118" t="str">
        <f>IF(C46=0,"",(I42*C46/6))</f>
        <v/>
      </c>
      <c r="D50" s="119"/>
      <c r="E50" s="7" t="s">
        <v>2</v>
      </c>
      <c r="F50" s="5"/>
      <c r="G50" s="5"/>
      <c r="H50" s="5"/>
      <c r="I50" s="120" t="s">
        <v>1</v>
      </c>
      <c r="J50" s="121"/>
      <c r="K50" s="121"/>
      <c r="L50" s="122" t="str">
        <f>IF(N49="はい",ROUND(C50*6/7,2),IF(N49="いいえ","非該当",""))</f>
        <v/>
      </c>
      <c r="M50" s="122"/>
      <c r="N50" s="6" t="s">
        <v>0</v>
      </c>
      <c r="O50" s="5"/>
      <c r="P50" s="5"/>
      <c r="Q50" s="4"/>
    </row>
    <row r="51" spans="2:17" ht="14.25" thickBot="1"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"/>
    </row>
  </sheetData>
  <mergeCells count="34">
    <mergeCell ref="C36:P36"/>
    <mergeCell ref="C39:D39"/>
    <mergeCell ref="E39:N39"/>
    <mergeCell ref="C50:D50"/>
    <mergeCell ref="I50:K50"/>
    <mergeCell ref="L50:M50"/>
    <mergeCell ref="C42:D42"/>
    <mergeCell ref="F42:G42"/>
    <mergeCell ref="I42:K42"/>
    <mergeCell ref="F43:G43"/>
    <mergeCell ref="C46:D46"/>
    <mergeCell ref="I48:M49"/>
    <mergeCell ref="C29:K29"/>
    <mergeCell ref="L29:M29"/>
    <mergeCell ref="N29:O29"/>
    <mergeCell ref="C30:O30"/>
    <mergeCell ref="C32:K32"/>
    <mergeCell ref="L32:M32"/>
    <mergeCell ref="N27:O27"/>
    <mergeCell ref="C23:D23"/>
    <mergeCell ref="C24:P24"/>
    <mergeCell ref="C25:O25"/>
    <mergeCell ref="C16:C20"/>
    <mergeCell ref="C21:D21"/>
    <mergeCell ref="C22:D22"/>
    <mergeCell ref="C26:G26"/>
    <mergeCell ref="I27:K27"/>
    <mergeCell ref="L27:M27"/>
    <mergeCell ref="C11:C15"/>
    <mergeCell ref="C2:Q2"/>
    <mergeCell ref="C3:Q3"/>
    <mergeCell ref="N9:O9"/>
    <mergeCell ref="P9:P10"/>
    <mergeCell ref="E9:M9"/>
  </mergeCells>
  <phoneticPr fontId="2"/>
  <dataValidations count="4">
    <dataValidation operator="greaterThanOrEqual" allowBlank="1" showInputMessage="1" showErrorMessage="1" sqref="C43"/>
    <dataValidation type="whole" operator="greaterThanOrEqual" allowBlank="1" showInputMessage="1" showErrorMessage="1" sqref="C39:D39 C46:D46 C42 D42:D43">
      <formula1>0</formula1>
    </dataValidation>
    <dataValidation type="list" allowBlank="1" showInputMessage="1" showErrorMessage="1" sqref="N49">
      <formula1>"はい,いいえ,未入力"</formula1>
    </dataValidation>
    <dataValidation type="list" allowBlank="1" showInputMessage="1" showErrorMessage="1" sqref="E22:O22">
      <formula1>$Y$2:$Y$3</formula1>
    </dataValidation>
  </dataValidations>
  <pageMargins left="0.78740157480314965" right="0.26" top="0.59055118110236227" bottom="0.59055118110236227" header="0.51181102362204722" footer="0.51181102362204722"/>
  <pageSetup paperSize="9" scale="79" orientation="portrait" r:id="rId1"/>
  <headerFooter alignWithMargins="0"/>
  <rowBreaks count="1" manualBreakCount="1">
    <brk id="5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別紙4-1</vt:lpstr>
      <vt:lpstr>'別紙4-1'!Print_Area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2022-03-08T01:00:21Z</cp:lastPrinted>
  <dcterms:created xsi:type="dcterms:W3CDTF">2014-02-28T09:08:02Z</dcterms:created>
  <dcterms:modified xsi:type="dcterms:W3CDTF">2023-03-08T01:03:08Z</dcterms:modified>
</cp:coreProperties>
</file>