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Server2016\共有\▲▲農水省補助事業・委託事業▲▲\▲24補正燃油価格高騰緊急対策事業\16事務手続き制定\Ｒ３事務手続き\"/>
    </mc:Choice>
  </mc:AlternateContent>
  <xr:revisionPtr revIDLastSave="0" documentId="13_ncr:1_{4E3E61B6-8B93-4368-AA9D-95052F2B2D42}" xr6:coauthVersionLast="46" xr6:coauthVersionMax="46" xr10:uidLastSave="{00000000-0000-0000-0000-000000000000}"/>
  <bookViews>
    <workbookView xWindow="4770" yWindow="330" windowWidth="16965" windowHeight="15105" xr2:uid="{00000000-000D-0000-FFFF-FFFF00000000}"/>
  </bookViews>
  <sheets>
    <sheet name="様式(一覧)" sheetId="1" r:id="rId1"/>
  </sheets>
  <definedNames>
    <definedName name="_xlnm._FilterDatabase" localSheetId="0" hidden="1">'様式(一覧)'!$A$21:$EW$57</definedName>
    <definedName name="_xlnm.Print_Area" localSheetId="0">'様式(一覧)'!$A$1:$FB$66</definedName>
  </definedNames>
  <calcPr calcId="191029"/>
</workbook>
</file>

<file path=xl/calcChain.xml><?xml version="1.0" encoding="utf-8"?>
<calcChain xmlns="http://schemas.openxmlformats.org/spreadsheetml/2006/main">
  <c r="CM47" i="1" l="1"/>
  <c r="BD47" i="1"/>
  <c r="AC47" i="1"/>
  <c r="W47" i="1"/>
  <c r="Z47" i="1"/>
  <c r="AF47" i="1"/>
  <c r="AI47" i="1"/>
  <c r="AL47" i="1"/>
  <c r="AO47" i="1"/>
  <c r="AR47" i="1"/>
  <c r="AU47" i="1"/>
  <c r="AX47" i="1"/>
  <c r="BA47" i="1"/>
  <c r="CC53" i="1"/>
  <c r="CC52" i="1"/>
  <c r="CC51" i="1"/>
  <c r="CC49" i="1"/>
  <c r="CC48" i="1"/>
  <c r="DG47" i="1" l="1"/>
  <c r="ED47" i="1" l="1"/>
  <c r="EA47" i="1"/>
  <c r="CC50" i="1" l="1"/>
  <c r="CC47" i="1"/>
  <c r="BU47" i="1"/>
  <c r="BY46" i="1"/>
  <c r="BY45" i="1"/>
  <c r="BY44" i="1"/>
  <c r="BY43" i="1"/>
  <c r="BY42" i="1"/>
  <c r="BY41" i="1"/>
  <c r="BY40" i="1"/>
  <c r="BY39" i="1"/>
  <c r="BY38" i="1"/>
  <c r="BY37" i="1"/>
  <c r="BY36" i="1"/>
  <c r="BY35" i="1"/>
  <c r="BY34" i="1"/>
  <c r="BY33" i="1"/>
  <c r="BY32" i="1"/>
  <c r="BY31" i="1"/>
  <c r="BY30" i="1"/>
  <c r="BY29" i="1"/>
  <c r="BY28" i="1"/>
  <c r="BY27" i="1"/>
  <c r="BY26" i="1"/>
  <c r="BY25" i="1"/>
  <c r="BY24" i="1"/>
  <c r="BY23" i="1"/>
  <c r="BM56" i="1"/>
  <c r="BM55" i="1"/>
  <c r="BU48" i="1"/>
  <c r="BQ48" i="1"/>
  <c r="BU49" i="1"/>
  <c r="BQ49" i="1"/>
  <c r="BM49" i="1"/>
  <c r="BM48" i="1"/>
  <c r="BZ9" i="1"/>
  <c r="BY49" i="1" l="1"/>
  <c r="BY48" i="1"/>
  <c r="CG47" i="1"/>
  <c r="CJ47" i="1"/>
  <c r="CM48" i="1" l="1"/>
  <c r="EO48" i="1"/>
  <c r="CQ47" i="1"/>
  <c r="CQ48" i="1" s="1"/>
  <c r="DC47" i="1"/>
  <c r="CY47" i="1"/>
  <c r="BM53" i="1"/>
  <c r="BM52" i="1"/>
  <c r="BM51" i="1"/>
  <c r="BM50" i="1"/>
  <c r="BM47" i="1"/>
  <c r="BY22" i="1"/>
  <c r="BY47" i="1" s="1"/>
  <c r="B47" i="1"/>
  <c r="BQ47" i="1"/>
  <c r="BQ50" i="1"/>
  <c r="BU50" i="1"/>
  <c r="BQ51" i="1"/>
  <c r="BU51" i="1"/>
  <c r="BQ52" i="1"/>
  <c r="BU52" i="1"/>
  <c r="BQ53" i="1"/>
  <c r="BU53" i="1"/>
  <c r="BM57" i="1"/>
  <c r="BM58" i="1"/>
  <c r="BM59" i="1"/>
  <c r="BM60" i="1"/>
  <c r="BM54" i="1" l="1"/>
  <c r="BY53" i="1"/>
  <c r="BY51" i="1"/>
  <c r="BY52" i="1"/>
  <c r="BY50" i="1"/>
  <c r="CY48" i="1"/>
  <c r="DC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mikako_nakamura</author>
    <author>農林水産省</author>
  </authors>
  <commentList>
    <comment ref="EZ16" authorId="0" shapeId="0" xr:uid="{00000000-0006-0000-0000-000001000000}">
      <text>
        <r>
          <rPr>
            <b/>
            <sz val="9"/>
            <color indexed="81"/>
            <rFont val="ＭＳ Ｐゴシック"/>
            <family val="3"/>
            <charset val="128"/>
          </rPr>
          <t>Owner:</t>
        </r>
        <r>
          <rPr>
            <sz val="9"/>
            <color indexed="81"/>
            <rFont val="ＭＳ Ｐゴシック"/>
            <family val="3"/>
            <charset val="128"/>
          </rPr>
          <t xml:space="preserve">
</t>
        </r>
      </text>
    </comment>
    <comment ref="CC19" authorId="1" shapeId="0" xr:uid="{00000000-0006-0000-0000-000002000000}">
      <text>
        <r>
          <rPr>
            <b/>
            <sz val="9"/>
            <color indexed="81"/>
            <rFont val="ＭＳ Ｐゴシック"/>
            <family val="3"/>
            <charset val="128"/>
          </rPr>
          <t>「燃油補填金積立金額」の「Ｒ３積立金額」（BＮ）欄と同額になる。</t>
        </r>
      </text>
    </comment>
    <comment ref="CU19" authorId="2" shapeId="0" xr:uid="{00000000-0006-0000-0000-000003000000}">
      <text>
        <r>
          <rPr>
            <b/>
            <sz val="9"/>
            <color indexed="81"/>
            <rFont val="ＭＳ Ｐゴシック"/>
            <family val="3"/>
            <charset val="128"/>
          </rPr>
          <t>燃油使用量削減等の目標において、
「単位生産量当たり燃油使用量を削減する目標」を選択した支援対象者が該当。</t>
        </r>
      </text>
    </comment>
    <comment ref="DG19" authorId="2" shapeId="0" xr:uid="{00000000-0006-0000-0000-000004000000}">
      <text>
        <r>
          <rPr>
            <b/>
            <sz val="9"/>
            <color indexed="81"/>
            <rFont val="ＭＳ Ｐゴシック"/>
            <family val="3"/>
            <charset val="128"/>
          </rPr>
          <t>燃油使用量削減等の目標において、
「民間の金融商品や備蓄タンク等を活用して燃油コストの変動を抑制」を選択した支援対象者が該当。
※ただし、支援対象者として一体的に取り組む場合は、（ＤD46）欄に合計値のみを記載。</t>
        </r>
      </text>
    </comment>
    <comment ref="EA19" authorId="0" shapeId="0" xr:uid="{00000000-0006-0000-0000-000005000000}">
      <text>
        <r>
          <rPr>
            <b/>
            <sz val="9"/>
            <color indexed="81"/>
            <rFont val="ＭＳ Ｐゴシック"/>
            <family val="3"/>
            <charset val="128"/>
          </rPr>
          <t>目標達成の取り組み手段として省エネ設備を導入した場合は導入台数及び面積を記載。</t>
        </r>
        <r>
          <rPr>
            <sz val="9"/>
            <color indexed="81"/>
            <rFont val="ＭＳ Ｐゴシック"/>
            <family val="3"/>
            <charset val="128"/>
          </rPr>
          <t xml:space="preserve">
</t>
        </r>
      </text>
    </comment>
    <comment ref="BU20" authorId="1" shapeId="0" xr:uid="{00000000-0006-0000-0000-000006000000}">
      <text>
        <r>
          <rPr>
            <b/>
            <sz val="9"/>
            <color indexed="10"/>
            <rFont val="ＭＳ Ｐゴシック"/>
            <family val="3"/>
            <charset val="128"/>
          </rPr>
          <t>３事業年度の事業申請時点では記載不要（２事業年度の補填金交付が終了していないため。）</t>
        </r>
      </text>
    </comment>
    <comment ref="DG47" authorId="0" shapeId="0" xr:uid="{00000000-0006-0000-0000-000007000000}">
      <text>
        <r>
          <rPr>
            <b/>
            <sz val="9"/>
            <color indexed="81"/>
            <rFont val="ＭＳ Ｐゴシック"/>
            <family val="3"/>
            <charset val="128"/>
          </rPr>
          <t>支援対象者が一体的に取り組む場合は、数式を削除し、ダイレクト入力。
併せて、目標取組達成の取組手段等についても記載。</t>
        </r>
      </text>
    </comment>
    <comment ref="DK47" authorId="0" shapeId="0" xr:uid="{00000000-0006-0000-0000-000008000000}">
      <text>
        <r>
          <rPr>
            <b/>
            <sz val="9"/>
            <color indexed="81"/>
            <rFont val="ＭＳ Ｐゴシック"/>
            <family val="3"/>
            <charset val="128"/>
          </rPr>
          <t>（DD46）欄をダイレクト入力した支援対象者のみ記載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<sst xmlns="http://schemas.openxmlformats.org/spreadsheetml/2006/main" count="201" uniqueCount="153">
  <si>
    <t>【支援対象者用】</t>
    <rPh sb="1" eb="3">
      <t>シエン</t>
    </rPh>
    <rPh sb="3" eb="6">
      <t>タイショウシャ</t>
    </rPh>
    <rPh sb="6" eb="7">
      <t>ヨウ</t>
    </rPh>
    <phoneticPr fontId="1"/>
  </si>
  <si>
    <t>支援対象者（組織）名</t>
    <rPh sb="0" eb="2">
      <t>シエン</t>
    </rPh>
    <rPh sb="2" eb="5">
      <t>タイショウシャ</t>
    </rPh>
    <rPh sb="6" eb="8">
      <t>ソシキ</t>
    </rPh>
    <rPh sb="9" eb="10">
      <t>メイ</t>
    </rPh>
    <phoneticPr fontId="1"/>
  </si>
  <si>
    <t>所在都道府県</t>
    <rPh sb="0" eb="2">
      <t>ショザイ</t>
    </rPh>
    <rPh sb="2" eb="6">
      <t>トドウフケン</t>
    </rPh>
    <phoneticPr fontId="1"/>
  </si>
  <si>
    <t>氏名</t>
    <rPh sb="0" eb="2">
      <t>シメイ</t>
    </rPh>
    <phoneticPr fontId="1"/>
  </si>
  <si>
    <t>住所</t>
    <rPh sb="0" eb="2">
      <t>ジュウショ</t>
    </rPh>
    <phoneticPr fontId="1"/>
  </si>
  <si>
    <t>農家
整理番号</t>
    <rPh sb="0" eb="2">
      <t>ノウカ</t>
    </rPh>
    <rPh sb="3" eb="5">
      <t>セイリ</t>
    </rPh>
    <rPh sb="5" eb="7">
      <t>バンゴウ</t>
    </rPh>
    <phoneticPr fontId="1"/>
  </si>
  <si>
    <t>リース、ＳＮ申請</t>
    <rPh sb="6" eb="8">
      <t>シンセイ</t>
    </rPh>
    <phoneticPr fontId="1"/>
  </si>
  <si>
    <t>○</t>
    <phoneticPr fontId="1"/>
  </si>
  <si>
    <t>×</t>
    <phoneticPr fontId="1"/>
  </si>
  <si>
    <t>実施期間</t>
    <rPh sb="0" eb="2">
      <t>ジッシ</t>
    </rPh>
    <rPh sb="2" eb="4">
      <t>キカン</t>
    </rPh>
    <phoneticPr fontId="1"/>
  </si>
  <si>
    <t>月</t>
    <rPh sb="0" eb="1">
      <t>ガツ</t>
    </rPh>
    <phoneticPr fontId="1"/>
  </si>
  <si>
    <t>～</t>
    <phoneticPr fontId="1"/>
  </si>
  <si>
    <t>セーフティネット対象期間</t>
    <rPh sb="8" eb="10">
      <t>タイショウ</t>
    </rPh>
    <rPh sb="10" eb="12">
      <t>キカン</t>
    </rPh>
    <phoneticPr fontId="1"/>
  </si>
  <si>
    <t>ＳＮ対象期間</t>
    <rPh sb="2" eb="4">
      <t>タイショウ</t>
    </rPh>
    <rPh sb="4" eb="6">
      <t>キカン</t>
    </rPh>
    <phoneticPr fontId="1"/>
  </si>
  <si>
    <t>＜内訳＞　支援対象者の構成員の事業参加者等の内訳</t>
    <rPh sb="1" eb="3">
      <t>ウチワケ</t>
    </rPh>
    <rPh sb="5" eb="7">
      <t>シエン</t>
    </rPh>
    <rPh sb="7" eb="10">
      <t>タイショウシャ</t>
    </rPh>
    <rPh sb="11" eb="14">
      <t>コウセイイン</t>
    </rPh>
    <rPh sb="15" eb="17">
      <t>ジギョウ</t>
    </rPh>
    <rPh sb="17" eb="20">
      <t>サンカシャ</t>
    </rPh>
    <rPh sb="20" eb="21">
      <t>トウ</t>
    </rPh>
    <rPh sb="22" eb="24">
      <t>ウチワケ</t>
    </rPh>
    <phoneticPr fontId="1"/>
  </si>
  <si>
    <t>リース実施予定事業年度</t>
    <rPh sb="3" eb="5">
      <t>ジッシ</t>
    </rPh>
    <rPh sb="5" eb="7">
      <t>ヨテイ</t>
    </rPh>
    <rPh sb="7" eb="9">
      <t>ジギョウ</t>
    </rPh>
    <rPh sb="9" eb="11">
      <t>ネンド</t>
    </rPh>
    <phoneticPr fontId="1"/>
  </si>
  <si>
    <t>H24</t>
    <phoneticPr fontId="1"/>
  </si>
  <si>
    <t>H25</t>
    <phoneticPr fontId="1"/>
  </si>
  <si>
    <t>施設園芸セーフティネット構築事業</t>
    <rPh sb="0" eb="2">
      <t>シセツ</t>
    </rPh>
    <rPh sb="2" eb="4">
      <t>エンゲイ</t>
    </rPh>
    <rPh sb="12" eb="14">
      <t>コウチク</t>
    </rPh>
    <rPh sb="14" eb="16">
      <t>ジギョウ</t>
    </rPh>
    <phoneticPr fontId="1"/>
  </si>
  <si>
    <t>燃油購入予定数量（ﾘｯﾄﾙ）</t>
    <rPh sb="0" eb="2">
      <t>ネンユ</t>
    </rPh>
    <rPh sb="2" eb="4">
      <t>コウニュウ</t>
    </rPh>
    <rPh sb="4" eb="6">
      <t>ヨテイ</t>
    </rPh>
    <rPh sb="6" eb="8">
      <t>スウリョウ</t>
    </rPh>
    <phoneticPr fontId="1"/>
  </si>
  <si>
    <t>ＳＮ選択肢</t>
    <rPh sb="2" eb="5">
      <t>センタクシ</t>
    </rPh>
    <phoneticPr fontId="1"/>
  </si>
  <si>
    <t>130%</t>
    <phoneticPr fontId="1"/>
  </si>
  <si>
    <t>150%</t>
    <phoneticPr fontId="1"/>
  </si>
  <si>
    <t>ＳＮ油種</t>
    <rPh sb="2" eb="4">
      <t>ユシュ</t>
    </rPh>
    <phoneticPr fontId="1"/>
  </si>
  <si>
    <t>Ａ重油</t>
    <rPh sb="1" eb="3">
      <t>ジュウユ</t>
    </rPh>
    <phoneticPr fontId="1"/>
  </si>
  <si>
    <t>灯油</t>
    <rPh sb="0" eb="2">
      <t>トウユ</t>
    </rPh>
    <phoneticPr fontId="1"/>
  </si>
  <si>
    <t>合計</t>
    <rPh sb="0" eb="2">
      <t>ゴウケイ</t>
    </rPh>
    <phoneticPr fontId="1"/>
  </si>
  <si>
    <t>燃油補填金積立金額（円）</t>
    <rPh sb="0" eb="2">
      <t>ネンユ</t>
    </rPh>
    <rPh sb="2" eb="5">
      <t>ホテンキン</t>
    </rPh>
    <rPh sb="5" eb="9">
      <t>ツミタテキンガク</t>
    </rPh>
    <rPh sb="10" eb="11">
      <t>エン</t>
    </rPh>
    <phoneticPr fontId="1"/>
  </si>
  <si>
    <t>セーフティネット参加構成員数</t>
    <rPh sb="8" eb="10">
      <t>サンカ</t>
    </rPh>
    <rPh sb="10" eb="13">
      <t>コウセイイン</t>
    </rPh>
    <rPh sb="13" eb="14">
      <t>スウ</t>
    </rPh>
    <phoneticPr fontId="1"/>
  </si>
  <si>
    <t>名</t>
    <rPh sb="0" eb="1">
      <t>メイ</t>
    </rPh>
    <phoneticPr fontId="1"/>
  </si>
  <si>
    <t>入力が必要なところ</t>
    <rPh sb="0" eb="2">
      <t>ニュウリョク</t>
    </rPh>
    <rPh sb="3" eb="5">
      <t>ヒツヨウ</t>
    </rPh>
    <phoneticPr fontId="1"/>
  </si>
  <si>
    <t>プルダウンリストから選択</t>
    <rPh sb="10" eb="12">
      <t>センタク</t>
    </rPh>
    <phoneticPr fontId="1"/>
  </si>
  <si>
    <t>計算式による自動計算</t>
    <rPh sb="0" eb="3">
      <t>ケイサンシキ</t>
    </rPh>
    <rPh sb="6" eb="8">
      <t>ジドウ</t>
    </rPh>
    <rPh sb="8" eb="10">
      <t>ケイサン</t>
    </rPh>
    <phoneticPr fontId="1"/>
  </si>
  <si>
    <t>燃油使用量</t>
    <rPh sb="0" eb="2">
      <t>ネンユ</t>
    </rPh>
    <rPh sb="2" eb="5">
      <t>シヨウリョウ</t>
    </rPh>
    <phoneticPr fontId="1"/>
  </si>
  <si>
    <t>現在
（ﾘｯﾄﾙ）</t>
    <rPh sb="0" eb="2">
      <t>ゲンザイ</t>
    </rPh>
    <phoneticPr fontId="1"/>
  </si>
  <si>
    <t>目標
（ﾘｯﾄﾙ）</t>
    <rPh sb="0" eb="2">
      <t>モクヒョウ</t>
    </rPh>
    <phoneticPr fontId="1"/>
  </si>
  <si>
    <t>省エネ設備導入時期</t>
    <rPh sb="0" eb="1">
      <t>ショウ</t>
    </rPh>
    <rPh sb="3" eb="5">
      <t>セツビ</t>
    </rPh>
    <rPh sb="5" eb="7">
      <t>ドウニュウ</t>
    </rPh>
    <rPh sb="7" eb="9">
      <t>ジキ</t>
    </rPh>
    <phoneticPr fontId="1"/>
  </si>
  <si>
    <t>H26</t>
  </si>
  <si>
    <t>台数
(台)</t>
    <rPh sb="0" eb="2">
      <t>ダイスウ</t>
    </rPh>
    <rPh sb="4" eb="5">
      <t>ダイ</t>
    </rPh>
    <phoneticPr fontId="1"/>
  </si>
  <si>
    <t>計</t>
    <rPh sb="0" eb="1">
      <t>ケイ</t>
    </rPh>
    <phoneticPr fontId="1"/>
  </si>
  <si>
    <t>10a当たり</t>
    <rPh sb="3" eb="4">
      <t>ア</t>
    </rPh>
    <phoneticPr fontId="1"/>
  </si>
  <si>
    <t>支援対象者整理番号</t>
    <rPh sb="0" eb="2">
      <t>シエン</t>
    </rPh>
    <rPh sb="2" eb="5">
      <t>タイショウシャ</t>
    </rPh>
    <rPh sb="5" eb="7">
      <t>セイリ</t>
    </rPh>
    <rPh sb="7" eb="9">
      <t>バンゴウ</t>
    </rPh>
    <phoneticPr fontId="1"/>
  </si>
  <si>
    <t>（記入の留意事項）</t>
    <rPh sb="1" eb="3">
      <t>キニュウ</t>
    </rPh>
    <rPh sb="4" eb="6">
      <t>リュウイ</t>
    </rPh>
    <rPh sb="6" eb="8">
      <t>ジコウ</t>
    </rPh>
    <phoneticPr fontId="1"/>
  </si>
  <si>
    <t>農家個人ごとの整理番号で整理。</t>
    <rPh sb="0" eb="2">
      <t>ノウカ</t>
    </rPh>
    <rPh sb="2" eb="4">
      <t>コジン</t>
    </rPh>
    <rPh sb="7" eb="9">
      <t>セイリ</t>
    </rPh>
    <rPh sb="9" eb="11">
      <t>バンゴウ</t>
    </rPh>
    <rPh sb="12" eb="14">
      <t>セイリ</t>
    </rPh>
    <phoneticPr fontId="1"/>
  </si>
  <si>
    <t>※積み上げをしない場合</t>
    <rPh sb="1" eb="2">
      <t>ツ</t>
    </rPh>
    <rPh sb="3" eb="4">
      <t>ア</t>
    </rPh>
    <rPh sb="9" eb="11">
      <t>バアイ</t>
    </rPh>
    <phoneticPr fontId="1"/>
  </si>
  <si>
    <t>セーフティネットで複数油種を対象にする農家は２行にわたって記載。２行目はセーフティネットの当該油種に係る必要事項のみの記入で可。</t>
    <rPh sb="9" eb="11">
      <t>フクスウ</t>
    </rPh>
    <rPh sb="11" eb="13">
      <t>ユシュ</t>
    </rPh>
    <rPh sb="14" eb="16">
      <t>タイショウ</t>
    </rPh>
    <rPh sb="19" eb="21">
      <t>ノウカ</t>
    </rPh>
    <rPh sb="23" eb="24">
      <t>ギョウ</t>
    </rPh>
    <rPh sb="29" eb="31">
      <t>キサイ</t>
    </rPh>
    <rPh sb="33" eb="35">
      <t>ギョウメ</t>
    </rPh>
    <rPh sb="45" eb="47">
      <t>トウガイ</t>
    </rPh>
    <rPh sb="47" eb="49">
      <t>ユシュ</t>
    </rPh>
    <rPh sb="50" eb="51">
      <t>カカ</t>
    </rPh>
    <rPh sb="52" eb="54">
      <t>ヒツヨウ</t>
    </rPh>
    <rPh sb="54" eb="56">
      <t>ジコウ</t>
    </rPh>
    <rPh sb="59" eb="61">
      <t>キニュウ</t>
    </rPh>
    <rPh sb="62" eb="63">
      <t>カ</t>
    </rPh>
    <phoneticPr fontId="1"/>
  </si>
  <si>
    <t>件数計</t>
    <rPh sb="0" eb="2">
      <t>ケンスウ</t>
    </rPh>
    <rPh sb="2" eb="3">
      <t>ケイ</t>
    </rPh>
    <phoneticPr fontId="1"/>
  </si>
  <si>
    <t>組織（事務局所在）住所</t>
    <rPh sb="0" eb="2">
      <t>ソシキ</t>
    </rPh>
    <rPh sb="3" eb="6">
      <t>ジムキョク</t>
    </rPh>
    <rPh sb="6" eb="8">
      <t>ショザイ</t>
    </rPh>
    <rPh sb="9" eb="11">
      <t>ジュウショ</t>
    </rPh>
    <phoneticPr fontId="1"/>
  </si>
  <si>
    <t>代表者氏名</t>
    <rPh sb="0" eb="3">
      <t>ダイヒョウシャ</t>
    </rPh>
    <rPh sb="3" eb="5">
      <t>シメイ</t>
    </rPh>
    <phoneticPr fontId="1"/>
  </si>
  <si>
    <t>代表者住所</t>
    <rPh sb="0" eb="3">
      <t>ダイヒョウシャ</t>
    </rPh>
    <rPh sb="3" eb="5">
      <t>ジュウショ</t>
    </rPh>
    <phoneticPr fontId="1"/>
  </si>
  <si>
    <t>　　フリガナ</t>
    <phoneticPr fontId="1"/>
  </si>
  <si>
    <t>ＳＮ24事業年度</t>
    <rPh sb="4" eb="6">
      <t>ジギョウ</t>
    </rPh>
    <rPh sb="6" eb="8">
      <t>ネンド</t>
    </rPh>
    <phoneticPr fontId="1"/>
  </si>
  <si>
    <t>３月</t>
    <rPh sb="1" eb="2">
      <t>ガツ</t>
    </rPh>
    <phoneticPr fontId="1"/>
  </si>
  <si>
    <t>４月</t>
    <rPh sb="1" eb="2">
      <t>ガツ</t>
    </rPh>
    <phoneticPr fontId="1"/>
  </si>
  <si>
    <t>５月</t>
    <rPh sb="1" eb="2">
      <t>ガツ</t>
    </rPh>
    <phoneticPr fontId="1"/>
  </si>
  <si>
    <t>ＳＮ25事業年度</t>
    <rPh sb="4" eb="6">
      <t>ジギョウ</t>
    </rPh>
    <rPh sb="6" eb="8">
      <t>ネンド</t>
    </rPh>
    <phoneticPr fontId="1"/>
  </si>
  <si>
    <t>１０月</t>
    <rPh sb="2" eb="3">
      <t>ガツ</t>
    </rPh>
    <phoneticPr fontId="1"/>
  </si>
  <si>
    <t>１１月</t>
    <rPh sb="2" eb="3">
      <t>ガツ</t>
    </rPh>
    <phoneticPr fontId="1"/>
  </si>
  <si>
    <t>１２月</t>
    <rPh sb="2" eb="3">
      <t>ガツ</t>
    </rPh>
    <phoneticPr fontId="1"/>
  </si>
  <si>
    <t>！以下はプルダウンリスト用（編集不可）</t>
    <rPh sb="1" eb="3">
      <t>イカ</t>
    </rPh>
    <rPh sb="12" eb="13">
      <t>ヨウ</t>
    </rPh>
    <rPh sb="14" eb="16">
      <t>ヘンシュウ</t>
    </rPh>
    <rPh sb="16" eb="18">
      <t>フカ</t>
    </rPh>
    <phoneticPr fontId="1"/>
  </si>
  <si>
    <t>24事業年度</t>
    <rPh sb="2" eb="4">
      <t>ジギョウ</t>
    </rPh>
    <rPh sb="4" eb="6">
      <t>ネンド</t>
    </rPh>
    <phoneticPr fontId="1"/>
  </si>
  <si>
    <t>25事業年度</t>
    <rPh sb="2" eb="4">
      <t>ジギョウ</t>
    </rPh>
    <rPh sb="4" eb="6">
      <t>ネンド</t>
    </rPh>
    <phoneticPr fontId="1"/>
  </si>
  <si>
    <t>26事業年度</t>
    <rPh sb="2" eb="4">
      <t>ジギョウ</t>
    </rPh>
    <rPh sb="4" eb="6">
      <t>ネンド</t>
    </rPh>
    <phoneticPr fontId="1"/>
  </si>
  <si>
    <t>セーフティネットの積立契約の契約期間（該当欄に○を付す）</t>
    <rPh sb="9" eb="11">
      <t>ツミタテ</t>
    </rPh>
    <rPh sb="11" eb="13">
      <t>ケイヤク</t>
    </rPh>
    <rPh sb="14" eb="16">
      <t>ケイヤク</t>
    </rPh>
    <rPh sb="16" eb="18">
      <t>キカン</t>
    </rPh>
    <rPh sb="19" eb="21">
      <t>ガイトウ</t>
    </rPh>
    <rPh sb="21" eb="22">
      <t>ラン</t>
    </rPh>
    <rPh sb="25" eb="26">
      <t>フ</t>
    </rPh>
    <phoneticPr fontId="1"/>
  </si>
  <si>
    <t>追加等整理欄</t>
    <rPh sb="0" eb="2">
      <t>ツイカ</t>
    </rPh>
    <rPh sb="2" eb="3">
      <t>トウ</t>
    </rPh>
    <rPh sb="3" eb="5">
      <t>セイリ</t>
    </rPh>
    <rPh sb="5" eb="6">
      <t>ラン</t>
    </rPh>
    <phoneticPr fontId="1"/>
  </si>
  <si>
    <t>事業年度</t>
    <rPh sb="0" eb="2">
      <t>ジギョウ</t>
    </rPh>
    <rPh sb="2" eb="4">
      <t>ネンド</t>
    </rPh>
    <phoneticPr fontId="1"/>
  </si>
  <si>
    <t>～</t>
    <phoneticPr fontId="1"/>
  </si>
  <si>
    <t>（参考）ｾｰﾌﾃｨﾈｯﾄH24orH25実施（○×）</t>
    <rPh sb="1" eb="3">
      <t>サンコウ</t>
    </rPh>
    <rPh sb="20" eb="22">
      <t>ジッシ</t>
    </rPh>
    <phoneticPr fontId="1"/>
  </si>
  <si>
    <t>（参考）リースH24orH25実施（○×）</t>
    <rPh sb="1" eb="3">
      <t>サンコウ</t>
    </rPh>
    <rPh sb="15" eb="17">
      <t>ジッシ</t>
    </rPh>
    <phoneticPr fontId="1"/>
  </si>
  <si>
    <t>（参考）リースH26実施
（○×）</t>
    <rPh sb="1" eb="3">
      <t>サンコウ</t>
    </rPh>
    <rPh sb="10" eb="12">
      <t>ジッシ</t>
    </rPh>
    <phoneticPr fontId="1"/>
  </si>
  <si>
    <t>（参考）ｾｰﾌﾃｨﾈｯﾄH26実施
（○×）</t>
    <rPh sb="1" eb="3">
      <t>サンコウ</t>
    </rPh>
    <rPh sb="15" eb="17">
      <t>ジッシ</t>
    </rPh>
    <phoneticPr fontId="1"/>
  </si>
  <si>
    <t>27事業年度</t>
    <rPh sb="2" eb="4">
      <t>ジギョウ</t>
    </rPh>
    <rPh sb="4" eb="6">
      <t>ネンド</t>
    </rPh>
    <phoneticPr fontId="1"/>
  </si>
  <si>
    <t>H27</t>
  </si>
  <si>
    <t>（参考）リースH27実施
（○×）</t>
    <rPh sb="1" eb="3">
      <t>サンコウ</t>
    </rPh>
    <rPh sb="10" eb="12">
      <t>ジッシ</t>
    </rPh>
    <phoneticPr fontId="1"/>
  </si>
  <si>
    <t>（参考）ｾｰﾌﾃｨﾈｯﾄH2７実施
（○×）</t>
    <rPh sb="1" eb="3">
      <t>サンコウ</t>
    </rPh>
    <rPh sb="15" eb="17">
      <t>ジッシ</t>
    </rPh>
    <phoneticPr fontId="1"/>
  </si>
  <si>
    <t>28事業年度</t>
    <rPh sb="2" eb="4">
      <t>ジギョウ</t>
    </rPh>
    <rPh sb="4" eb="6">
      <t>ネンド</t>
    </rPh>
    <phoneticPr fontId="1"/>
  </si>
  <si>
    <r>
      <rPr>
        <b/>
        <sz val="11"/>
        <rFont val="ＭＳ Ｐゴシック"/>
        <family val="3"/>
        <charset val="128"/>
      </rPr>
      <t>！数式が崩れますので、基本的には表を修正しないで下さい。それぞれの欄は必要なものですので削除しないで下さい。行が足りない場合のみ間に行挿入して追加してください。</t>
    </r>
    <rPh sb="1" eb="3">
      <t>スウシキ</t>
    </rPh>
    <rPh sb="4" eb="5">
      <t>クズ</t>
    </rPh>
    <rPh sb="11" eb="14">
      <t>キホンテキ</t>
    </rPh>
    <rPh sb="16" eb="17">
      <t>ヒョウ</t>
    </rPh>
    <rPh sb="18" eb="20">
      <t>シュウセイ</t>
    </rPh>
    <rPh sb="24" eb="25">
      <t>クダ</t>
    </rPh>
    <rPh sb="33" eb="34">
      <t>ラン</t>
    </rPh>
    <rPh sb="35" eb="37">
      <t>ヒツヨウ</t>
    </rPh>
    <rPh sb="44" eb="46">
      <t>サクジョ</t>
    </rPh>
    <rPh sb="50" eb="51">
      <t>クダ</t>
    </rPh>
    <rPh sb="66" eb="67">
      <t>ギョウ</t>
    </rPh>
    <phoneticPr fontId="1"/>
  </si>
  <si>
    <t>29事業年度</t>
    <rPh sb="2" eb="4">
      <t>ジギョウ</t>
    </rPh>
    <rPh sb="4" eb="6">
      <t>ネンド</t>
    </rPh>
    <phoneticPr fontId="1"/>
  </si>
  <si>
    <t>生産量</t>
    <rPh sb="0" eb="3">
      <t>セイサンリョウ</t>
    </rPh>
    <phoneticPr fontId="1"/>
  </si>
  <si>
    <t>現在
（kg）</t>
    <rPh sb="0" eb="2">
      <t>ゲンザイ</t>
    </rPh>
    <phoneticPr fontId="1"/>
  </si>
  <si>
    <t>目標
（kg）</t>
    <rPh sb="0" eb="2">
      <t>モクヒョウ</t>
    </rPh>
    <phoneticPr fontId="1"/>
  </si>
  <si>
    <t>品目</t>
    <rPh sb="0" eb="2">
      <t>ヒンモク</t>
    </rPh>
    <phoneticPr fontId="1"/>
  </si>
  <si>
    <t>トマト</t>
    <phoneticPr fontId="1"/>
  </si>
  <si>
    <t>キュウリ</t>
    <phoneticPr fontId="1"/>
  </si>
  <si>
    <t>キュウリ</t>
    <phoneticPr fontId="1"/>
  </si>
  <si>
    <t>イチゴ</t>
    <phoneticPr fontId="1"/>
  </si>
  <si>
    <t>ピーマン</t>
    <phoneticPr fontId="1"/>
  </si>
  <si>
    <t>単位生産量当たり</t>
    <rPh sb="0" eb="2">
      <t>タンイ</t>
    </rPh>
    <rPh sb="2" eb="5">
      <t>セイサンリョウ</t>
    </rPh>
    <rPh sb="5" eb="6">
      <t>ア</t>
    </rPh>
    <phoneticPr fontId="1"/>
  </si>
  <si>
    <t>○</t>
  </si>
  <si>
    <t>※積み上げをしない場合</t>
    <phoneticPr fontId="1"/>
  </si>
  <si>
    <t>合計</t>
    <rPh sb="0" eb="2">
      <t>ゴウケイ</t>
    </rPh>
    <phoneticPr fontId="1"/>
  </si>
  <si>
    <t>H29</t>
  </si>
  <si>
    <t>H30</t>
  </si>
  <si>
    <t>H28</t>
  </si>
  <si>
    <t>省エネ設備の導入による燃油使用量削減</t>
    <rPh sb="0" eb="1">
      <t>ショウ</t>
    </rPh>
    <rPh sb="3" eb="5">
      <t>セツビ</t>
    </rPh>
    <rPh sb="6" eb="8">
      <t>ドウニュウ</t>
    </rPh>
    <rPh sb="11" eb="13">
      <t>ネンユ</t>
    </rPh>
    <rPh sb="13" eb="16">
      <t>シヨウリョウ</t>
    </rPh>
    <rPh sb="16" eb="18">
      <t>サクゲン</t>
    </rPh>
    <phoneticPr fontId="1"/>
  </si>
  <si>
    <t>省エネ設備導入以外の手段で燃油使用量削減</t>
    <rPh sb="0" eb="1">
      <t>ショウ</t>
    </rPh>
    <rPh sb="3" eb="5">
      <t>セツビ</t>
    </rPh>
    <rPh sb="5" eb="7">
      <t>ドウニュウ</t>
    </rPh>
    <rPh sb="7" eb="9">
      <t>イガイ</t>
    </rPh>
    <rPh sb="10" eb="12">
      <t>シュダン</t>
    </rPh>
    <rPh sb="13" eb="15">
      <t>ネンユ</t>
    </rPh>
    <rPh sb="15" eb="18">
      <t>シヨウリョウ</t>
    </rPh>
    <rPh sb="18" eb="20">
      <t>サクゲン</t>
    </rPh>
    <phoneticPr fontId="1"/>
  </si>
  <si>
    <t>生産性向上設備の導入による生産量増加</t>
    <rPh sb="0" eb="3">
      <t>セイサンセイ</t>
    </rPh>
    <rPh sb="3" eb="5">
      <t>コウジョウ</t>
    </rPh>
    <rPh sb="5" eb="7">
      <t>セツビ</t>
    </rPh>
    <rPh sb="8" eb="10">
      <t>ドウニュウ</t>
    </rPh>
    <rPh sb="13" eb="16">
      <t>セイサンリョウ</t>
    </rPh>
    <rPh sb="16" eb="18">
      <t>ゾウカ</t>
    </rPh>
    <phoneticPr fontId="1"/>
  </si>
  <si>
    <t>生産性向上設備導入以外の手段で生産量増加</t>
    <rPh sb="0" eb="3">
      <t>セイサンセイ</t>
    </rPh>
    <rPh sb="3" eb="5">
      <t>コウジョウ</t>
    </rPh>
    <rPh sb="5" eb="7">
      <t>セツビ</t>
    </rPh>
    <rPh sb="7" eb="9">
      <t>ドウニュウ</t>
    </rPh>
    <rPh sb="9" eb="11">
      <t>イガイ</t>
    </rPh>
    <rPh sb="12" eb="14">
      <t>シュダン</t>
    </rPh>
    <rPh sb="15" eb="18">
      <t>セイサンリョウ</t>
    </rPh>
    <rPh sb="18" eb="20">
      <t>ゾウカ</t>
    </rPh>
    <phoneticPr fontId="1"/>
  </si>
  <si>
    <t>民間の金融商品や備蓄タンクの活用による燃油コストの変動抑制</t>
    <rPh sb="0" eb="2">
      <t>ミンカン</t>
    </rPh>
    <rPh sb="3" eb="5">
      <t>キンユウ</t>
    </rPh>
    <rPh sb="5" eb="7">
      <t>ショウヒン</t>
    </rPh>
    <rPh sb="8" eb="10">
      <t>ビチク</t>
    </rPh>
    <rPh sb="14" eb="16">
      <t>カツヨウ</t>
    </rPh>
    <rPh sb="19" eb="21">
      <t>ネンユ</t>
    </rPh>
    <rPh sb="25" eb="27">
      <t>ヘンドウ</t>
    </rPh>
    <rPh sb="27" eb="29">
      <t>ヨクセイ</t>
    </rPh>
    <phoneticPr fontId="1"/>
  </si>
  <si>
    <t>民間の金融商品や備蓄タンクの活用以外の手段で燃油コストの変動を抑制</t>
    <rPh sb="0" eb="2">
      <t>ミンカン</t>
    </rPh>
    <rPh sb="3" eb="5">
      <t>キンユウ</t>
    </rPh>
    <rPh sb="5" eb="7">
      <t>ショウヒン</t>
    </rPh>
    <rPh sb="8" eb="10">
      <t>ビチク</t>
    </rPh>
    <rPh sb="14" eb="16">
      <t>カツヨウ</t>
    </rPh>
    <rPh sb="16" eb="18">
      <t>イガイ</t>
    </rPh>
    <rPh sb="19" eb="21">
      <t>シュダン</t>
    </rPh>
    <rPh sb="22" eb="24">
      <t>ネンユ</t>
    </rPh>
    <rPh sb="28" eb="30">
      <t>ヘンドウ</t>
    </rPh>
    <rPh sb="31" eb="33">
      <t>ヨクセイ</t>
    </rPh>
    <phoneticPr fontId="1"/>
  </si>
  <si>
    <t>具体的な取組手段</t>
    <rPh sb="0" eb="3">
      <t>グタイテキ</t>
    </rPh>
    <rPh sb="4" eb="6">
      <t>トリクミ</t>
    </rPh>
    <rPh sb="6" eb="8">
      <t>シュダン</t>
    </rPh>
    <phoneticPr fontId="1"/>
  </si>
  <si>
    <t>目標達成の取組手段</t>
    <rPh sb="0" eb="2">
      <t>モクヒョウ</t>
    </rPh>
    <rPh sb="2" eb="4">
      <t>タッセイ</t>
    </rPh>
    <rPh sb="5" eb="7">
      <t>トリクミ</t>
    </rPh>
    <rPh sb="7" eb="9">
      <t>シュダン</t>
    </rPh>
    <phoneticPr fontId="1"/>
  </si>
  <si>
    <t>H22</t>
  </si>
  <si>
    <t>H23</t>
  </si>
  <si>
    <t>10a当たり燃油使用量を削減する目標</t>
    <rPh sb="3" eb="4">
      <t>ア</t>
    </rPh>
    <rPh sb="6" eb="8">
      <t>ネンユ</t>
    </rPh>
    <rPh sb="8" eb="11">
      <t>シヨウリョウ</t>
    </rPh>
    <rPh sb="12" eb="14">
      <t>サクゲン</t>
    </rPh>
    <rPh sb="16" eb="18">
      <t>モクヒョウ</t>
    </rPh>
    <phoneticPr fontId="1"/>
  </si>
  <si>
    <t>単位生産量当たり燃油使用量を削減する目標</t>
    <rPh sb="0" eb="2">
      <t>タンイ</t>
    </rPh>
    <rPh sb="2" eb="5">
      <t>セイサンリョウ</t>
    </rPh>
    <rPh sb="5" eb="6">
      <t>ア</t>
    </rPh>
    <rPh sb="8" eb="10">
      <t>ネンユ</t>
    </rPh>
    <rPh sb="10" eb="13">
      <t>シヨウリョウ</t>
    </rPh>
    <rPh sb="14" eb="16">
      <t>サクゲン</t>
    </rPh>
    <rPh sb="18" eb="20">
      <t>モクヒョウ</t>
    </rPh>
    <phoneticPr fontId="1"/>
  </si>
  <si>
    <t>民間の金融商品や備蓄タンク等を活用して燃油コストの変動を抑制する目標</t>
    <rPh sb="0" eb="2">
      <t>ミンカン</t>
    </rPh>
    <rPh sb="3" eb="5">
      <t>キンユウ</t>
    </rPh>
    <rPh sb="5" eb="7">
      <t>ショウヒン</t>
    </rPh>
    <rPh sb="8" eb="10">
      <t>ビチク</t>
    </rPh>
    <rPh sb="13" eb="14">
      <t>トウ</t>
    </rPh>
    <rPh sb="15" eb="17">
      <t>カツヨウ</t>
    </rPh>
    <rPh sb="19" eb="21">
      <t>ネンユ</t>
    </rPh>
    <rPh sb="25" eb="27">
      <t>ヘンドウ</t>
    </rPh>
    <rPh sb="28" eb="30">
      <t>ヨクセイ</t>
    </rPh>
    <rPh sb="32" eb="34">
      <t>モクヒョウ</t>
    </rPh>
    <phoneticPr fontId="1"/>
  </si>
  <si>
    <t>燃油使用量削減等の目標</t>
    <rPh sb="0" eb="2">
      <t>ネンユ</t>
    </rPh>
    <rPh sb="2" eb="5">
      <t>シヨウリョウ</t>
    </rPh>
    <rPh sb="5" eb="7">
      <t>サクゲン</t>
    </rPh>
    <rPh sb="7" eb="8">
      <t>トウ</t>
    </rPh>
    <rPh sb="9" eb="11">
      <t>モクヒョウ</t>
    </rPh>
    <phoneticPr fontId="1"/>
  </si>
  <si>
    <t>30事業年度</t>
    <rPh sb="2" eb="4">
      <t>ジギョウ</t>
    </rPh>
    <rPh sb="4" eb="6">
      <t>ネンド</t>
    </rPh>
    <phoneticPr fontId="1"/>
  </si>
  <si>
    <t xml:space="preserve">  省エネ計画期間</t>
    <rPh sb="2" eb="3">
      <t>ショウ</t>
    </rPh>
    <rPh sb="5" eb="7">
      <t>ケイカク</t>
    </rPh>
    <rPh sb="7" eb="9">
      <t>キカン</t>
    </rPh>
    <phoneticPr fontId="1"/>
  </si>
  <si>
    <t xml:space="preserve">  目標年度</t>
    <rPh sb="2" eb="4">
      <t>モクヒョウ</t>
    </rPh>
    <rPh sb="4" eb="6">
      <t>ネンド</t>
    </rPh>
    <phoneticPr fontId="1"/>
  </si>
  <si>
    <t>元事業年度</t>
    <rPh sb="0" eb="1">
      <t>モト</t>
    </rPh>
    <rPh sb="1" eb="3">
      <t>ジギョウ</t>
    </rPh>
    <rPh sb="3" eb="5">
      <t>ネンド</t>
    </rPh>
    <phoneticPr fontId="1"/>
  </si>
  <si>
    <t>現在
(a)</t>
    <rPh sb="0" eb="2">
      <t>ゲンザイ</t>
    </rPh>
    <phoneticPr fontId="1"/>
  </si>
  <si>
    <t>目標
(a)</t>
    <rPh sb="0" eb="2">
      <t>モクヒョウ</t>
    </rPh>
    <phoneticPr fontId="1"/>
  </si>
  <si>
    <r>
      <t>※</t>
    </r>
    <r>
      <rPr>
        <sz val="8"/>
        <color indexed="8"/>
        <rFont val="ＭＳ Ｐゴシック"/>
        <family val="3"/>
        <charset val="128"/>
      </rPr>
      <t>セーフティネット対象期間で任意の期間を選択した場合も、事業年度は7月～翌6月と整理。</t>
    </r>
    <rPh sb="9" eb="11">
      <t>タイショウ</t>
    </rPh>
    <rPh sb="11" eb="13">
      <t>キカン</t>
    </rPh>
    <rPh sb="14" eb="16">
      <t>ニンイ</t>
    </rPh>
    <rPh sb="17" eb="19">
      <t>キカン</t>
    </rPh>
    <rPh sb="20" eb="22">
      <t>センタク</t>
    </rPh>
    <rPh sb="24" eb="26">
      <t>バアイ</t>
    </rPh>
    <rPh sb="28" eb="30">
      <t>ジギョウ</t>
    </rPh>
    <rPh sb="30" eb="32">
      <t>ネンド</t>
    </rPh>
    <rPh sb="34" eb="35">
      <t>ガツ</t>
    </rPh>
    <rPh sb="36" eb="37">
      <t>ヨク</t>
    </rPh>
    <rPh sb="38" eb="39">
      <t>ガツ</t>
    </rPh>
    <rPh sb="40" eb="42">
      <t>セイリ</t>
    </rPh>
    <phoneticPr fontId="1"/>
  </si>
  <si>
    <t>Ｒ１</t>
    <phoneticPr fontId="1"/>
  </si>
  <si>
    <t>Ｒ２</t>
    <phoneticPr fontId="1"/>
  </si>
  <si>
    <t>選択肢
・115%
・130%
・150%</t>
    <rPh sb="0" eb="3">
      <t>センタクシ</t>
    </rPh>
    <phoneticPr fontId="1"/>
  </si>
  <si>
    <t>130%</t>
  </si>
  <si>
    <t>150%</t>
  </si>
  <si>
    <t>115%</t>
  </si>
  <si>
    <t>115%</t>
    <phoneticPr fontId="1"/>
  </si>
  <si>
    <r>
      <t>ｾｰﾌﾃｨﾈｯﾄ</t>
    </r>
    <r>
      <rPr>
        <sz val="9"/>
        <rFont val="ＭＳ Ｐゴシック"/>
        <family val="3"/>
        <charset val="128"/>
      </rPr>
      <t>Ｒ元申請（○×）</t>
    </r>
    <rPh sb="9" eb="10">
      <t>モト</t>
    </rPh>
    <rPh sb="10" eb="12">
      <t>シンセイ</t>
    </rPh>
    <phoneticPr fontId="1"/>
  </si>
  <si>
    <r>
      <t>ｾｰﾌﾃｨﾈｯﾄ</t>
    </r>
    <r>
      <rPr>
        <sz val="9"/>
        <rFont val="ＭＳ Ｐゴシック"/>
        <family val="3"/>
        <charset val="128"/>
      </rPr>
      <t>H30申請（○×）</t>
    </r>
    <rPh sb="11" eb="13">
      <t>シンセイ</t>
    </rPh>
    <phoneticPr fontId="1"/>
  </si>
  <si>
    <r>
      <t>ｾｰﾌﾃｨﾈｯﾄ</t>
    </r>
    <r>
      <rPr>
        <sz val="9"/>
        <rFont val="ＭＳ Ｐゴシック"/>
        <family val="3"/>
        <charset val="128"/>
      </rPr>
      <t>H29申請（○×）</t>
    </r>
    <rPh sb="11" eb="13">
      <t>シンセイ</t>
    </rPh>
    <phoneticPr fontId="1"/>
  </si>
  <si>
    <r>
      <t>ｾｰﾌﾃｨﾈｯﾄ</t>
    </r>
    <r>
      <rPr>
        <sz val="9"/>
        <rFont val="ＭＳ Ｐゴシック"/>
        <family val="3"/>
        <charset val="128"/>
      </rPr>
      <t>H28申請（○×）</t>
    </r>
    <rPh sb="11" eb="13">
      <t>シンセイ</t>
    </rPh>
    <phoneticPr fontId="1"/>
  </si>
  <si>
    <t>面積
（a）</t>
    <rPh sb="0" eb="2">
      <t>メンセキ</t>
    </rPh>
    <phoneticPr fontId="1"/>
  </si>
  <si>
    <t>温室面積（ａ）</t>
    <rPh sb="0" eb="2">
      <t>オンシツ</t>
    </rPh>
    <rPh sb="2" eb="4">
      <t>メンセキ</t>
    </rPh>
    <phoneticPr fontId="1"/>
  </si>
  <si>
    <t>変動抑制量</t>
    <rPh sb="0" eb="2">
      <t>ヘンドウ</t>
    </rPh>
    <rPh sb="2" eb="5">
      <t>ヨクセイリョウ</t>
    </rPh>
    <phoneticPr fontId="1"/>
  </si>
  <si>
    <t>目標
（リットル）</t>
    <rPh sb="0" eb="2">
      <t>モクヒョウ</t>
    </rPh>
    <phoneticPr fontId="1"/>
  </si>
  <si>
    <r>
      <t>省エネルギー</t>
    </r>
    <r>
      <rPr>
        <sz val="11"/>
        <color theme="1"/>
        <rFont val="ＭＳ Ｐゴシック"/>
        <family val="3"/>
        <charset val="128"/>
      </rPr>
      <t>等対策</t>
    </r>
    <r>
      <rPr>
        <sz val="11"/>
        <color theme="1"/>
        <rFont val="ＭＳ Ｐゴシック"/>
        <family val="3"/>
        <charset val="128"/>
        <scheme val="minor"/>
      </rPr>
      <t>推進計画関係　（省エネルギー</t>
    </r>
    <r>
      <rPr>
        <sz val="11"/>
        <color theme="1"/>
        <rFont val="ＭＳ Ｐゴシック"/>
        <family val="3"/>
        <charset val="128"/>
      </rPr>
      <t>等対策</t>
    </r>
    <r>
      <rPr>
        <sz val="11"/>
        <color theme="1"/>
        <rFont val="ＭＳ Ｐゴシック"/>
        <family val="3"/>
        <charset val="128"/>
        <scheme val="minor"/>
      </rPr>
      <t>取組計画のまとめ）</t>
    </r>
    <rPh sb="0" eb="1">
      <t>ショウ</t>
    </rPh>
    <rPh sb="6" eb="7">
      <t>トウ</t>
    </rPh>
    <rPh sb="7" eb="9">
      <t>タイサク</t>
    </rPh>
    <rPh sb="9" eb="11">
      <t>スイシン</t>
    </rPh>
    <rPh sb="11" eb="13">
      <t>ケイカク</t>
    </rPh>
    <rPh sb="13" eb="15">
      <t>カンケイ</t>
    </rPh>
    <rPh sb="17" eb="18">
      <t>ショウ</t>
    </rPh>
    <rPh sb="23" eb="24">
      <t>トウ</t>
    </rPh>
    <rPh sb="24" eb="26">
      <t>タイサク</t>
    </rPh>
    <rPh sb="26" eb="28">
      <t>トリクミ</t>
    </rPh>
    <rPh sb="28" eb="30">
      <t>ケイカク</t>
    </rPh>
    <phoneticPr fontId="1"/>
  </si>
  <si>
    <r>
      <rPr>
        <sz val="11"/>
        <color theme="1"/>
        <rFont val="ＭＳ Ｐゴシック"/>
        <family val="3"/>
        <charset val="128"/>
        <scheme val="minor"/>
      </rPr>
      <t>２事業年度</t>
    </r>
    <rPh sb="1" eb="3">
      <t>ジギョウ</t>
    </rPh>
    <rPh sb="3" eb="5">
      <t>ネンド</t>
    </rPh>
    <phoneticPr fontId="1"/>
  </si>
  <si>
    <r>
      <t>取組</t>
    </r>
    <r>
      <rPr>
        <sz val="10"/>
        <color theme="1"/>
        <rFont val="ＭＳ Ｐゴシック"/>
        <family val="3"/>
        <charset val="128"/>
      </rPr>
      <t>（予定）時期</t>
    </r>
    <rPh sb="0" eb="2">
      <t>トリクミ</t>
    </rPh>
    <rPh sb="3" eb="5">
      <t>ヨテイ</t>
    </rPh>
    <rPh sb="6" eb="8">
      <t>ジキ</t>
    </rPh>
    <phoneticPr fontId="1"/>
  </si>
  <si>
    <t>３事業年度</t>
    <rPh sb="1" eb="3">
      <t>ジギョウ</t>
    </rPh>
    <rPh sb="3" eb="5">
      <t>ネンド</t>
    </rPh>
    <phoneticPr fontId="1"/>
  </si>
  <si>
    <t>４年</t>
    <rPh sb="1" eb="2">
      <t>ネン</t>
    </rPh>
    <phoneticPr fontId="1"/>
  </si>
  <si>
    <t>※２事業年度中に３事業年度まで契約を更新済みの地区以外は新規地区として事業年度欄のみ「○」</t>
    <rPh sb="2" eb="4">
      <t>ジギョウ</t>
    </rPh>
    <rPh sb="4" eb="6">
      <t>ネンド</t>
    </rPh>
    <rPh sb="6" eb="7">
      <t>チュウ</t>
    </rPh>
    <rPh sb="9" eb="11">
      <t>ジギョウ</t>
    </rPh>
    <rPh sb="11" eb="13">
      <t>ネンド</t>
    </rPh>
    <rPh sb="15" eb="17">
      <t>ケイヤク</t>
    </rPh>
    <rPh sb="18" eb="20">
      <t>コウシン</t>
    </rPh>
    <rPh sb="20" eb="21">
      <t>ズ</t>
    </rPh>
    <rPh sb="23" eb="25">
      <t>チク</t>
    </rPh>
    <rPh sb="25" eb="27">
      <t>イガイ</t>
    </rPh>
    <rPh sb="28" eb="30">
      <t>シンキ</t>
    </rPh>
    <rPh sb="30" eb="32">
      <t>チク</t>
    </rPh>
    <rPh sb="35" eb="37">
      <t>ジギョウ</t>
    </rPh>
    <rPh sb="37" eb="39">
      <t>ネンド</t>
    </rPh>
    <rPh sb="39" eb="40">
      <t>ラン</t>
    </rPh>
    <phoneticPr fontId="1"/>
  </si>
  <si>
    <r>
      <t>ｾｰﾌﾃｨﾈｯﾄ</t>
    </r>
    <r>
      <rPr>
        <sz val="9"/>
        <rFont val="ＭＳ Ｐゴシック"/>
        <family val="3"/>
        <charset val="128"/>
      </rPr>
      <t>Ｒ２申請（○×）</t>
    </r>
    <rPh sb="10" eb="12">
      <t>シンセイ</t>
    </rPh>
    <phoneticPr fontId="1"/>
  </si>
  <si>
    <t>Ｒ３</t>
  </si>
  <si>
    <t>R３積立金額</t>
    <rPh sb="2" eb="4">
      <t>ツミタテ</t>
    </rPh>
    <rPh sb="4" eb="6">
      <t>キンガク</t>
    </rPh>
    <phoneticPr fontId="1"/>
  </si>
  <si>
    <t>（別紙１）様式（一覧表）</t>
    <rPh sb="1" eb="3">
      <t>ベッシ</t>
    </rPh>
    <rPh sb="5" eb="7">
      <t>ヨウシキ</t>
    </rPh>
    <rPh sb="8" eb="11">
      <t>イチランヒョウ</t>
    </rPh>
    <phoneticPr fontId="1"/>
  </si>
  <si>
    <t>Ｒ元又はＲ２事業年度から参加した支援対象者は、Ｒ３事業年度の事業実施の有無に関わらず、すべての事業参加者（農家）の一覧表として作成すること</t>
    <rPh sb="1" eb="2">
      <t>ガン</t>
    </rPh>
    <rPh sb="2" eb="3">
      <t>マタ</t>
    </rPh>
    <rPh sb="6" eb="10">
      <t>ジギョウネンド</t>
    </rPh>
    <rPh sb="12" eb="14">
      <t>サンカ</t>
    </rPh>
    <rPh sb="16" eb="21">
      <t>シエンタイショウシャ</t>
    </rPh>
    <rPh sb="25" eb="27">
      <t>ジギョウ</t>
    </rPh>
    <rPh sb="27" eb="29">
      <t>ネンド</t>
    </rPh>
    <rPh sb="30" eb="32">
      <t>ジギョウ</t>
    </rPh>
    <rPh sb="32" eb="34">
      <t>ジッシ</t>
    </rPh>
    <rPh sb="35" eb="37">
      <t>ウム</t>
    </rPh>
    <rPh sb="38" eb="39">
      <t>カカ</t>
    </rPh>
    <rPh sb="47" eb="49">
      <t>ジギョウ</t>
    </rPh>
    <rPh sb="49" eb="52">
      <t>サンカシャ</t>
    </rPh>
    <rPh sb="53" eb="55">
      <t>ノウカ</t>
    </rPh>
    <rPh sb="57" eb="60">
      <t>イチランヒョウ</t>
    </rPh>
    <rPh sb="63" eb="65">
      <t>サクセイ</t>
    </rPh>
    <phoneticPr fontId="1"/>
  </si>
  <si>
    <t>３補助金所要見込額（円）</t>
    <rPh sb="1" eb="4">
      <t>ホジョキン</t>
    </rPh>
    <rPh sb="4" eb="6">
      <t>ショヨウ</t>
    </rPh>
    <rPh sb="6" eb="8">
      <t>ミコミ</t>
    </rPh>
    <rPh sb="8" eb="9">
      <t>ガク</t>
    </rPh>
    <rPh sb="10" eb="11">
      <t>エン</t>
    </rPh>
    <phoneticPr fontId="1"/>
  </si>
  <si>
    <r>
      <t xml:space="preserve">油種
</t>
    </r>
    <r>
      <rPr>
        <sz val="10"/>
        <color theme="1"/>
        <rFont val="ＭＳ Ｐゴシック"/>
        <family val="3"/>
        <charset val="128"/>
        <scheme val="minor"/>
      </rPr>
      <t>・Ａ重油</t>
    </r>
    <r>
      <rPr>
        <sz val="11"/>
        <color theme="1"/>
        <rFont val="ＭＳ Ｐゴシック"/>
        <family val="3"/>
        <charset val="128"/>
        <scheme val="minor"/>
      </rPr>
      <t xml:space="preserve">
・灯油</t>
    </r>
    <rPh sb="0" eb="2">
      <t>ユシュ</t>
    </rPh>
    <rPh sb="5" eb="7">
      <t>ジュウユ</t>
    </rPh>
    <rPh sb="9" eb="11">
      <t>トウユ</t>
    </rPh>
    <phoneticPr fontId="1"/>
  </si>
  <si>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sz val="11"/>
        <color theme="1"/>
        <rFont val="ＭＳ Ｐゴシック"/>
        <family val="3"/>
        <charset val="128"/>
      </rPr>
      <t>「省エネルギー等対策推進計画関係」欄の</t>
    </r>
    <r>
      <rPr>
        <b/>
        <u/>
        <sz val="11"/>
        <color theme="1"/>
        <rFont val="ＭＳ Ｐゴシック"/>
        <family val="3"/>
        <charset val="128"/>
      </rPr>
      <t>温室面積及び燃油使用量の現在欄の計数はそのまま残しておき、目標欄は「０」にする</t>
    </r>
    <r>
      <rPr>
        <b/>
        <sz val="11"/>
        <color theme="1"/>
        <rFont val="ＭＳ Ｐゴシック"/>
        <family val="3"/>
        <charset val="128"/>
      </rPr>
      <t>こと。</t>
    </r>
    <rPh sb="0" eb="2">
      <t>リノウ</t>
    </rPh>
    <rPh sb="2" eb="3">
      <t>マタ</t>
    </rPh>
    <rPh sb="4" eb="5">
      <t>ナン</t>
    </rPh>
    <rPh sb="8" eb="10">
      <t>リユウ</t>
    </rPh>
    <rPh sb="13" eb="14">
      <t>ショウ</t>
    </rPh>
    <rPh sb="19" eb="20">
      <t>トウ</t>
    </rPh>
    <rPh sb="20" eb="22">
      <t>タイサク</t>
    </rPh>
    <rPh sb="22" eb="24">
      <t>スイシン</t>
    </rPh>
    <rPh sb="24" eb="26">
      <t>ケイカク</t>
    </rPh>
    <rPh sb="28" eb="30">
      <t>リダツ</t>
    </rPh>
    <rPh sb="32" eb="34">
      <t>バアイ</t>
    </rPh>
    <rPh sb="54" eb="55">
      <t>ラン</t>
    </rPh>
    <rPh sb="56" eb="58">
      <t>オンシツ</t>
    </rPh>
    <rPh sb="58" eb="60">
      <t>メンセキ</t>
    </rPh>
    <rPh sb="60" eb="61">
      <t>オヨ</t>
    </rPh>
    <rPh sb="62" eb="64">
      <t>ネンユ</t>
    </rPh>
    <rPh sb="64" eb="67">
      <t>シヨウリョウ</t>
    </rPh>
    <rPh sb="68" eb="70">
      <t>ゲンザイ</t>
    </rPh>
    <rPh sb="70" eb="71">
      <t>ラン</t>
    </rPh>
    <rPh sb="72" eb="74">
      <t>ケイスウ</t>
    </rPh>
    <rPh sb="79" eb="80">
      <t>ノコ</t>
    </rPh>
    <rPh sb="85" eb="87">
      <t>モクヒョウ</t>
    </rPh>
    <rPh sb="87" eb="88">
      <t>ラン</t>
    </rPh>
    <phoneticPr fontId="1"/>
  </si>
  <si>
    <t>目標達成の取組手段や具体的な取組手段が複数となる農家は、２行以上にわたって記載。２行目以降は必要項目のみの記入で可。</t>
    <rPh sb="0" eb="2">
      <t>モクヒョウ</t>
    </rPh>
    <rPh sb="2" eb="4">
      <t>タッセイ</t>
    </rPh>
    <rPh sb="5" eb="7">
      <t>トリクミ</t>
    </rPh>
    <rPh sb="7" eb="9">
      <t>シュダン</t>
    </rPh>
    <rPh sb="10" eb="13">
      <t>グタイテキ</t>
    </rPh>
    <rPh sb="14" eb="16">
      <t>トリクミ</t>
    </rPh>
    <rPh sb="16" eb="18">
      <t>シュダン</t>
    </rPh>
    <rPh sb="19" eb="21">
      <t>フクスウ</t>
    </rPh>
    <rPh sb="24" eb="26">
      <t>ノウカ</t>
    </rPh>
    <rPh sb="29" eb="30">
      <t>ギョウ</t>
    </rPh>
    <rPh sb="30" eb="32">
      <t>イジョウ</t>
    </rPh>
    <rPh sb="37" eb="39">
      <t>キサイ</t>
    </rPh>
    <rPh sb="41" eb="43">
      <t>ギョウメ</t>
    </rPh>
    <rPh sb="43" eb="45">
      <t>イコウ</t>
    </rPh>
    <rPh sb="46" eb="48">
      <t>ヒツヨウ</t>
    </rPh>
    <rPh sb="48" eb="50">
      <t>コウモク</t>
    </rPh>
    <rPh sb="53" eb="55">
      <t>キニュウ</t>
    </rPh>
    <rPh sb="56" eb="57">
      <t>カ</t>
    </rPh>
    <phoneticPr fontId="1"/>
  </si>
  <si>
    <r>
      <t>施設園芸等燃油価格高騰対策事業実施計画等＜総括表＞</t>
    </r>
    <r>
      <rPr>
        <b/>
        <u/>
        <sz val="14"/>
        <color rgb="FFFF0000"/>
        <rFont val="ＭＳ Ｐゴシック"/>
        <family val="3"/>
        <charset val="128"/>
      </rPr>
      <t>令和３事業年度版</t>
    </r>
    <rPh sb="0" eb="2">
      <t>シセツ</t>
    </rPh>
    <rPh sb="2" eb="4">
      <t>エンゲイ</t>
    </rPh>
    <rPh sb="4" eb="5">
      <t>トウ</t>
    </rPh>
    <rPh sb="5" eb="7">
      <t>ネンユ</t>
    </rPh>
    <rPh sb="7" eb="9">
      <t>カカク</t>
    </rPh>
    <rPh sb="9" eb="11">
      <t>コウトウ</t>
    </rPh>
    <rPh sb="11" eb="13">
      <t>タイサク</t>
    </rPh>
    <rPh sb="13" eb="15">
      <t>ジギョウ</t>
    </rPh>
    <rPh sb="15" eb="17">
      <t>ジッシ</t>
    </rPh>
    <rPh sb="17" eb="19">
      <t>ケイカク</t>
    </rPh>
    <rPh sb="19" eb="20">
      <t>トウ</t>
    </rPh>
    <rPh sb="21" eb="23">
      <t>ソウカツ</t>
    </rPh>
    <rPh sb="23" eb="24">
      <t>ヒョウ</t>
    </rPh>
    <rPh sb="25" eb="27">
      <t>レイワ</t>
    </rPh>
    <rPh sb="28" eb="30">
      <t>ジギョウ</t>
    </rPh>
    <rPh sb="30" eb="32">
      <t>ネンド</t>
    </rPh>
    <rPh sb="32" eb="33">
      <t>バン</t>
    </rPh>
    <phoneticPr fontId="1"/>
  </si>
  <si>
    <r>
      <rPr>
        <sz val="11"/>
        <color rgb="FFFF0000"/>
        <rFont val="ＭＳ Ｐゴシック"/>
        <family val="3"/>
        <charset val="128"/>
      </rPr>
      <t>３</t>
    </r>
    <r>
      <rPr>
        <sz val="11"/>
        <color rgb="FFFF0000"/>
        <rFont val="ＭＳ Ｐゴシック"/>
        <family val="3"/>
        <charset val="128"/>
        <scheme val="minor"/>
      </rPr>
      <t>年</t>
    </r>
    <rPh sb="1" eb="2">
      <t>ネン</t>
    </rPh>
    <phoneticPr fontId="1"/>
  </si>
  <si>
    <r>
      <t>ｾｰﾌﾃｨﾈｯﾄ</t>
    </r>
    <r>
      <rPr>
        <sz val="9"/>
        <color rgb="FFFF0000"/>
        <rFont val="ＭＳ Ｐゴシック"/>
        <family val="3"/>
        <charset val="128"/>
      </rPr>
      <t>Ｒ３</t>
    </r>
    <r>
      <rPr>
        <sz val="9"/>
        <color theme="1"/>
        <rFont val="ＭＳ Ｐゴシック"/>
        <family val="3"/>
        <charset val="128"/>
      </rPr>
      <t>申請（○×）</t>
    </r>
    <rPh sb="10" eb="12">
      <t>シンセイ</t>
    </rPh>
    <phoneticPr fontId="1"/>
  </si>
  <si>
    <r>
      <rPr>
        <sz val="11"/>
        <color rgb="FFFF0000"/>
        <rFont val="ＭＳ Ｐゴシック"/>
        <family val="3"/>
        <charset val="128"/>
      </rPr>
      <t>３</t>
    </r>
    <r>
      <rPr>
        <sz val="11"/>
        <color rgb="FFFF0000"/>
        <rFont val="ＭＳ Ｐゴシック"/>
        <family val="3"/>
        <charset val="128"/>
        <scheme val="minor"/>
      </rPr>
      <t>事業年度</t>
    </r>
    <rPh sb="1" eb="3">
      <t>ジギョウ</t>
    </rPh>
    <rPh sb="3" eb="5">
      <t>ネンド</t>
    </rPh>
    <phoneticPr fontId="1"/>
  </si>
  <si>
    <r>
      <t xml:space="preserve">（参考）
</t>
    </r>
    <r>
      <rPr>
        <sz val="8"/>
        <color rgb="FFFF0000"/>
        <rFont val="ＭＳ Ｐゴシック"/>
        <family val="3"/>
        <charset val="128"/>
      </rPr>
      <t>３</t>
    </r>
    <r>
      <rPr>
        <sz val="8"/>
        <color rgb="FFFF0000"/>
        <rFont val="ＭＳ Ｐゴシック"/>
        <family val="3"/>
        <charset val="128"/>
        <scheme val="minor"/>
      </rPr>
      <t>積立必要額</t>
    </r>
    <rPh sb="1" eb="3">
      <t>サンコウ</t>
    </rPh>
    <rPh sb="6" eb="8">
      <t>ツミタテ</t>
    </rPh>
    <rPh sb="8" eb="11">
      <t>ヒツヨウガク</t>
    </rPh>
    <phoneticPr fontId="1"/>
  </si>
  <si>
    <r>
      <t xml:space="preserve">（参考）
</t>
    </r>
    <r>
      <rPr>
        <sz val="8"/>
        <color rgb="FFFF0000"/>
        <rFont val="ＭＳ Ｐゴシック"/>
        <family val="3"/>
        <charset val="128"/>
      </rPr>
      <t>Ｒ２</t>
    </r>
    <r>
      <rPr>
        <sz val="8"/>
        <color theme="1"/>
        <rFont val="ＭＳ Ｐゴシック"/>
        <family val="3"/>
        <charset val="128"/>
      </rPr>
      <t>末残高</t>
    </r>
    <rPh sb="1" eb="3">
      <t>サンコウ</t>
    </rPh>
    <rPh sb="7" eb="8">
      <t>マツ</t>
    </rPh>
    <rPh sb="8" eb="10">
      <t>ザンダカ</t>
    </rPh>
    <phoneticPr fontId="1"/>
  </si>
  <si>
    <r>
      <t>「追加等整理欄」は、</t>
    </r>
    <r>
      <rPr>
        <sz val="11"/>
        <color rgb="FFFF0000"/>
        <rFont val="ＭＳ Ｐゴシック"/>
        <family val="3"/>
        <charset val="128"/>
      </rPr>
      <t>２</t>
    </r>
    <r>
      <rPr>
        <sz val="11"/>
        <color theme="1"/>
        <rFont val="ＭＳ Ｐゴシック"/>
        <family val="3"/>
        <charset val="128"/>
      </rPr>
      <t>事業年度中に契約更新済みの支援対象者に、</t>
    </r>
    <r>
      <rPr>
        <sz val="11"/>
        <color rgb="FFFF0000"/>
        <rFont val="ＭＳ Ｐゴシック"/>
        <family val="3"/>
        <charset val="128"/>
      </rPr>
      <t>３</t>
    </r>
    <r>
      <rPr>
        <sz val="11"/>
        <color theme="1"/>
        <rFont val="ＭＳ Ｐゴシック"/>
        <family val="3"/>
        <charset val="128"/>
      </rPr>
      <t>事業年度新規に追加する農家がある場合「追加」と記載。</t>
    </r>
    <r>
      <rPr>
        <sz val="11"/>
        <color theme="1"/>
        <rFont val="ＭＳ Ｐゴシック"/>
        <family val="3"/>
        <charset val="128"/>
        <scheme val="minor"/>
      </rPr>
      <t>その他解約等の整理に活用。</t>
    </r>
    <rPh sb="1" eb="3">
      <t>ツイカ</t>
    </rPh>
    <rPh sb="3" eb="4">
      <t>トウ</t>
    </rPh>
    <rPh sb="4" eb="6">
      <t>セイリ</t>
    </rPh>
    <rPh sb="6" eb="7">
      <t>ラン</t>
    </rPh>
    <rPh sb="11" eb="13">
      <t>ジギョウ</t>
    </rPh>
    <rPh sb="13" eb="15">
      <t>ネンド</t>
    </rPh>
    <rPh sb="15" eb="16">
      <t>チュウ</t>
    </rPh>
    <rPh sb="17" eb="19">
      <t>ケイヤク</t>
    </rPh>
    <rPh sb="19" eb="21">
      <t>コウシン</t>
    </rPh>
    <rPh sb="21" eb="22">
      <t>ズ</t>
    </rPh>
    <rPh sb="24" eb="26">
      <t>シエン</t>
    </rPh>
    <rPh sb="26" eb="29">
      <t>タイショウシャ</t>
    </rPh>
    <rPh sb="32" eb="34">
      <t>ジギョウ</t>
    </rPh>
    <rPh sb="34" eb="36">
      <t>ネンド</t>
    </rPh>
    <rPh sb="36" eb="38">
      <t>シンキ</t>
    </rPh>
    <rPh sb="39" eb="41">
      <t>ツイカ</t>
    </rPh>
    <rPh sb="43" eb="45">
      <t>ノウカ</t>
    </rPh>
    <rPh sb="48" eb="50">
      <t>バアイ</t>
    </rPh>
    <rPh sb="51" eb="53">
      <t>ツイカ</t>
    </rPh>
    <rPh sb="55" eb="57">
      <t>キサイ</t>
    </rPh>
    <phoneticPr fontId="1"/>
  </si>
  <si>
    <r>
      <rPr>
        <u/>
        <sz val="11"/>
        <color rgb="FFFF0000"/>
        <rFont val="ＭＳ Ｐゴシック"/>
        <family val="3"/>
        <charset val="128"/>
      </rPr>
      <t>Ｒ元</t>
    </r>
    <r>
      <rPr>
        <u/>
        <sz val="11"/>
        <color theme="1"/>
        <rFont val="ＭＳ Ｐゴシック"/>
        <family val="3"/>
        <charset val="128"/>
      </rPr>
      <t>又は</t>
    </r>
    <r>
      <rPr>
        <u/>
        <sz val="11"/>
        <color rgb="FFFF0000"/>
        <rFont val="ＭＳ Ｐゴシック"/>
        <family val="3"/>
        <charset val="128"/>
      </rPr>
      <t>Ｒ２</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t>
    </r>
    <r>
      <rPr>
        <b/>
        <sz val="11"/>
        <color theme="1"/>
        <rFont val="ＭＳ Ｐゴシック"/>
        <family val="3"/>
        <charset val="128"/>
      </rPr>
      <t>「省エネルギー等対策推進計画関係」</t>
    </r>
    <r>
      <rPr>
        <sz val="11"/>
        <color theme="1"/>
        <rFont val="ＭＳ Ｐゴシック"/>
        <family val="3"/>
        <charset val="128"/>
      </rPr>
      <t>欄は、</t>
    </r>
    <r>
      <rPr>
        <u/>
        <sz val="11"/>
        <color theme="1"/>
        <rFont val="ＭＳ Ｐゴシック"/>
        <family val="3"/>
        <charset val="128"/>
      </rPr>
      <t>解約前の計数をそのまま残しておく</t>
    </r>
    <r>
      <rPr>
        <sz val="11"/>
        <color theme="1"/>
        <rFont val="ＭＳ Ｐゴシック"/>
        <family val="3"/>
        <charset val="128"/>
      </rPr>
      <t>こと。</t>
    </r>
    <rPh sb="1" eb="2">
      <t>ガン</t>
    </rPh>
    <rPh sb="2" eb="3">
      <t>マタ</t>
    </rPh>
    <rPh sb="6" eb="10">
      <t>ジギョウネンド</t>
    </rPh>
    <rPh sb="12" eb="14">
      <t>サンカ</t>
    </rPh>
    <rPh sb="16" eb="18">
      <t>ノウカ</t>
    </rPh>
    <rPh sb="19" eb="21">
      <t>リノウ</t>
    </rPh>
    <rPh sb="21" eb="23">
      <t>イガイ</t>
    </rPh>
    <rPh sb="24" eb="26">
      <t>リユウ</t>
    </rPh>
    <rPh sb="27" eb="29">
      <t>カイヤク</t>
    </rPh>
    <rPh sb="29" eb="30">
      <t>トウ</t>
    </rPh>
    <rPh sb="31" eb="32">
      <t>オコナ</t>
    </rPh>
    <rPh sb="34" eb="36">
      <t>バアイ</t>
    </rPh>
    <rPh sb="43" eb="44">
      <t>ショウ</t>
    </rPh>
    <rPh sb="49" eb="50">
      <t>トウ</t>
    </rPh>
    <rPh sb="50" eb="52">
      <t>タイサク</t>
    </rPh>
    <rPh sb="52" eb="54">
      <t>スイシン</t>
    </rPh>
    <rPh sb="54" eb="56">
      <t>ケイカク</t>
    </rPh>
    <rPh sb="56" eb="58">
      <t>カンケイ</t>
    </rPh>
    <rPh sb="59" eb="60">
      <t>ラン</t>
    </rPh>
    <rPh sb="62" eb="65">
      <t>カイヤクマエ</t>
    </rPh>
    <rPh sb="66" eb="68">
      <t>ケイスウ</t>
    </rPh>
    <rPh sb="73" eb="74">
      <t>ノコ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</si>
</sst>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 #,##0\ &quot;)&quot;"/>
    <numFmt numFmtId="177" formatCode="0&quot;名&quot;"/>
    <numFmt numFmtId="178" formatCode="0_);[Red]\(0\)"/>
    <numFmt numFmtId="179" formatCode="0.00&quot;ha&quot;"/>
    <numFmt numFmtId="180" formatCode="&quot;(&quot;0&quot;)&quot;"/>
    <numFmt numFmtId="181" formatCode="&quot;(&quot;0.00&quot;ha&quot;&quot;)&quot;"/>
    <numFmt numFmtId="182" formatCode="0.0%"/>
    <numFmt numFmtId="183" formatCode="0&quot;件&quot;"/>
    <numFmt numFmtId="184" formatCode="0.%"/>
    <numFmt numFmtId="185" formatCode="0&quot;台&quot;"/>
  </numFmts>
  <fonts count="37"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b/>
      <sz val="9"/>
      <color indexed="81"/>
      <name val="ＭＳ Ｐゴシック"/>
      <family val="3"/>
      <charset val="128"/>
    </font>
    <font>
      <b/>
      <sz val="11"/>
      <name val="ＭＳ Ｐゴシック"/>
      <family val="3"/>
      <charset val="128"/>
    </font>
    <font>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9"/>
      <color indexed="81"/>
      <name val="ＭＳ Ｐゴシック"/>
      <family val="3"/>
      <charset val="128"/>
    </font>
    <font>
      <sz val="9"/>
      <name val="ＭＳ Ｐゴシック"/>
      <family val="3"/>
      <charset val="128"/>
      <scheme val="minor"/>
    </font>
    <font>
      <sz val="9"/>
      <name val="ＭＳ Ｐゴシック"/>
      <family val="3"/>
      <charset val="128"/>
    </font>
    <font>
      <sz val="7"/>
      <name val="ＭＳ Ｐゴシック"/>
      <family val="3"/>
      <charset val="128"/>
      <scheme val="minor"/>
    </font>
    <font>
      <sz val="9"/>
      <color theme="1"/>
      <name val="ＭＳ Ｐゴシック"/>
      <family val="3"/>
      <charset val="128"/>
      <scheme val="minor"/>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b/>
      <sz val="9"/>
      <color indexed="10"/>
      <name val="ＭＳ Ｐゴシック"/>
      <family val="3"/>
      <charset val="128"/>
    </font>
    <font>
      <sz val="16"/>
      <color theme="1"/>
      <name val="ＭＳ Ｐゴシック"/>
      <family val="3"/>
      <charset val="128"/>
      <scheme val="minor"/>
    </font>
    <font>
      <b/>
      <u/>
      <sz val="11"/>
      <color theme="1"/>
      <name val="ＭＳ Ｐゴシック"/>
      <family val="3"/>
      <charset val="128"/>
    </font>
    <font>
      <u/>
      <sz val="11"/>
      <color theme="1"/>
      <name val="ＭＳ Ｐゴシック"/>
      <family val="3"/>
      <charset val="128"/>
    </font>
    <font>
      <b/>
      <u/>
      <sz val="14"/>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scheme val="minor"/>
    </font>
    <font>
      <sz val="8"/>
      <color rgb="FFFF0000"/>
      <name val="ＭＳ Ｐゴシック"/>
      <family val="3"/>
      <charset val="128"/>
    </font>
    <font>
      <u/>
      <sz val="11"/>
      <color rgb="FFFF0000"/>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48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49" fontId="0" fillId="0" borderId="3" xfId="0" applyNumberFormat="1" applyBorder="1">
      <alignment vertical="center"/>
    </xf>
    <xf numFmtId="0" fontId="0" fillId="0" borderId="0" xfId="0" applyFill="1" applyBorder="1" applyAlignment="1">
      <alignment horizontal="center" vertical="center"/>
    </xf>
    <xf numFmtId="0" fontId="0" fillId="2" borderId="3" xfId="0" applyFill="1" applyBorder="1">
      <alignment vertical="center"/>
    </xf>
    <xf numFmtId="0" fontId="9" fillId="2" borderId="3" xfId="0" applyFont="1" applyFill="1" applyBorder="1">
      <alignment vertical="center"/>
    </xf>
    <xf numFmtId="0" fontId="10" fillId="0" borderId="0" xfId="0" applyFont="1">
      <alignment vertical="center"/>
    </xf>
    <xf numFmtId="0" fontId="9" fillId="0" borderId="2" xfId="0" applyFont="1" applyBorder="1">
      <alignment vertical="center"/>
    </xf>
    <xf numFmtId="0" fontId="0" fillId="0" borderId="0" xfId="0" applyFill="1" applyBorder="1" applyAlignment="1">
      <alignment horizontal="left" vertical="center" wrapText="1"/>
    </xf>
    <xf numFmtId="176" fontId="0" fillId="0" borderId="0" xfId="0" applyNumberFormat="1" applyFill="1" applyBorder="1" applyAlignment="1">
      <alignment horizontal="center" vertical="center"/>
    </xf>
    <xf numFmtId="0" fontId="7" fillId="0" borderId="0" xfId="0" applyFont="1">
      <alignment vertical="center"/>
    </xf>
    <xf numFmtId="0" fontId="0" fillId="0" borderId="0" xfId="0" applyFill="1">
      <alignment vertical="center"/>
    </xf>
    <xf numFmtId="0" fontId="11" fillId="0" borderId="0" xfId="0" applyFont="1" applyBorder="1" applyAlignment="1">
      <alignment vertical="top" wrapText="1"/>
    </xf>
    <xf numFmtId="0" fontId="0" fillId="0" borderId="1" xfId="0" applyFill="1" applyBorder="1">
      <alignment vertical="center"/>
    </xf>
    <xf numFmtId="0" fontId="9" fillId="0" borderId="2" xfId="0" applyFont="1" applyFill="1" applyBorder="1">
      <alignment vertical="center"/>
    </xf>
    <xf numFmtId="0" fontId="11" fillId="0" borderId="0" xfId="0" applyFont="1" applyFill="1">
      <alignment vertical="center"/>
    </xf>
    <xf numFmtId="0" fontId="0" fillId="0" borderId="0" xfId="0" applyFont="1" applyBorder="1" applyAlignment="1">
      <alignment vertical="top"/>
    </xf>
    <xf numFmtId="0" fontId="0" fillId="0" borderId="0" xfId="0" applyFont="1" applyAlignment="1">
      <alignment vertical="center"/>
    </xf>
    <xf numFmtId="0" fontId="0" fillId="0" borderId="1" xfId="0" applyFont="1" applyBorder="1" applyAlignment="1">
      <alignment vertical="top"/>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top"/>
    </xf>
    <xf numFmtId="177" fontId="0" fillId="0" borderId="0" xfId="0" applyNumberFormat="1" applyFill="1" applyBorder="1" applyAlignment="1">
      <alignment horizontal="center" vertical="center"/>
    </xf>
    <xf numFmtId="0" fontId="8" fillId="0" borderId="0" xfId="0" applyFont="1">
      <alignment vertical="center"/>
    </xf>
    <xf numFmtId="0" fontId="12" fillId="0" borderId="0" xfId="0" applyFont="1" applyAlignment="1">
      <alignment vertical="center"/>
    </xf>
    <xf numFmtId="0" fontId="8" fillId="0" borderId="0" xfId="0" applyFont="1" applyFill="1">
      <alignment vertical="center"/>
    </xf>
    <xf numFmtId="0" fontId="12" fillId="0" borderId="0" xfId="0" applyFont="1">
      <alignment vertical="center"/>
    </xf>
    <xf numFmtId="0" fontId="14" fillId="0" borderId="0" xfId="0" applyFont="1">
      <alignment vertical="center"/>
    </xf>
    <xf numFmtId="0" fontId="13"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179" fontId="6" fillId="0" borderId="0" xfId="2" applyNumberFormat="1" applyFont="1" applyFill="1" applyBorder="1" applyAlignment="1">
      <alignment vertical="center"/>
    </xf>
    <xf numFmtId="181" fontId="6" fillId="0" borderId="0" xfId="2" applyNumberFormat="1" applyFont="1" applyFill="1" applyBorder="1" applyAlignment="1">
      <alignment vertical="center"/>
    </xf>
    <xf numFmtId="0" fontId="0" fillId="0" borderId="0" xfId="0" applyFill="1" applyBorder="1" applyAlignment="1">
      <alignment vertical="center"/>
    </xf>
    <xf numFmtId="180" fontId="0" fillId="0" borderId="0" xfId="0" applyNumberFormat="1" applyFill="1" applyBorder="1" applyAlignment="1">
      <alignment vertical="center"/>
    </xf>
    <xf numFmtId="0" fontId="13" fillId="0" borderId="0" xfId="0" applyFont="1" applyBorder="1" applyAlignment="1">
      <alignment vertical="center"/>
    </xf>
    <xf numFmtId="0" fontId="11" fillId="0" borderId="0" xfId="0" applyFont="1" applyFill="1" applyAlignment="1">
      <alignment vertical="top" wrapText="1"/>
    </xf>
    <xf numFmtId="0" fontId="11" fillId="0" borderId="0" xfId="0" applyFont="1" applyBorder="1" applyAlignment="1">
      <alignment vertical="top" wrapText="1"/>
    </xf>
    <xf numFmtId="0" fontId="0" fillId="0" borderId="29" xfId="0" applyBorder="1">
      <alignment vertical="center"/>
    </xf>
    <xf numFmtId="0" fontId="0" fillId="0" borderId="30" xfId="0" applyFill="1" applyBorder="1">
      <alignment vertical="center"/>
    </xf>
    <xf numFmtId="0" fontId="11" fillId="0" borderId="0" xfId="0" applyFont="1" applyFill="1" applyBorder="1" applyAlignment="1">
      <alignment vertical="top" wrapText="1"/>
    </xf>
    <xf numFmtId="0" fontId="0" fillId="0" borderId="0" xfId="0" applyBorder="1" applyAlignment="1">
      <alignment horizontal="center" vertical="center"/>
    </xf>
    <xf numFmtId="0" fontId="13" fillId="0" borderId="0" xfId="0" applyFont="1" applyBorder="1" applyAlignment="1">
      <alignment horizontal="center" vertical="center" wrapText="1"/>
    </xf>
    <xf numFmtId="0" fontId="0" fillId="0" borderId="40" xfId="0" applyBorder="1" applyAlignment="1">
      <alignment vertical="center"/>
    </xf>
    <xf numFmtId="184" fontId="0" fillId="0" borderId="0" xfId="0" quotePrefix="1" applyNumberFormat="1" applyAlignment="1">
      <alignment horizontal="left" vertical="center"/>
    </xf>
    <xf numFmtId="0" fontId="0" fillId="3" borderId="7" xfId="0" applyFill="1" applyBorder="1" applyAlignment="1">
      <alignment vertical="center"/>
    </xf>
    <xf numFmtId="0" fontId="0" fillId="3" borderId="8" xfId="0" applyFill="1" applyBorder="1" applyAlignment="1">
      <alignment vertical="center"/>
    </xf>
    <xf numFmtId="0" fontId="0" fillId="7" borderId="0" xfId="0" applyFill="1" applyBorder="1" applyAlignment="1">
      <alignment vertical="center"/>
    </xf>
    <xf numFmtId="40" fontId="7" fillId="0" borderId="0" xfId="2" applyNumberFormat="1" applyFont="1" applyFill="1" applyBorder="1" applyAlignment="1">
      <alignment horizontal="right" vertical="center"/>
    </xf>
    <xf numFmtId="40" fontId="6" fillId="0" borderId="33" xfId="2" applyNumberFormat="1" applyFont="1" applyFill="1" applyBorder="1" applyAlignment="1">
      <alignment vertical="center"/>
    </xf>
    <xf numFmtId="38" fontId="6" fillId="0" borderId="0" xfId="2" applyFont="1" applyFill="1" applyBorder="1" applyAlignment="1">
      <alignment vertical="center"/>
    </xf>
    <xf numFmtId="38" fontId="6" fillId="0" borderId="0" xfId="2" applyFont="1" applyFill="1" applyBorder="1" applyAlignment="1">
      <alignment vertical="center" wrapText="1"/>
    </xf>
    <xf numFmtId="38" fontId="6" fillId="0" borderId="29" xfId="2" applyFont="1" applyFill="1" applyBorder="1" applyAlignment="1">
      <alignment vertical="center"/>
    </xf>
    <xf numFmtId="0" fontId="24" fillId="0" borderId="0" xfId="0" applyFont="1" applyFill="1">
      <alignment vertical="center"/>
    </xf>
    <xf numFmtId="0" fontId="24" fillId="0" borderId="0" xfId="0" applyFont="1">
      <alignment vertical="center"/>
    </xf>
    <xf numFmtId="0" fontId="0" fillId="0" borderId="0" xfId="0" applyFont="1">
      <alignment vertical="center"/>
    </xf>
    <xf numFmtId="0" fontId="27" fillId="0" borderId="0" xfId="0" applyFont="1">
      <alignment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38" fontId="6" fillId="5" borderId="68" xfId="2" applyFont="1" applyFill="1" applyBorder="1" applyAlignment="1">
      <alignment vertical="center"/>
    </xf>
    <xf numFmtId="38" fontId="6" fillId="5" borderId="33" xfId="2" applyFont="1" applyFill="1" applyBorder="1" applyAlignment="1">
      <alignment vertical="center"/>
    </xf>
    <xf numFmtId="38" fontId="6" fillId="5" borderId="69" xfId="2" applyFont="1" applyFill="1" applyBorder="1" applyAlignment="1">
      <alignment vertical="center"/>
    </xf>
    <xf numFmtId="38" fontId="6" fillId="5" borderId="6" xfId="2" applyFont="1" applyFill="1" applyBorder="1" applyAlignment="1">
      <alignment vertical="center"/>
    </xf>
    <xf numFmtId="38" fontId="6" fillId="5" borderId="1" xfId="2" applyFont="1" applyFill="1" applyBorder="1" applyAlignment="1">
      <alignment vertical="center"/>
    </xf>
    <xf numFmtId="38" fontId="6" fillId="5" borderId="2" xfId="2" applyFont="1" applyFill="1" applyBorder="1" applyAlignment="1">
      <alignment vertical="center"/>
    </xf>
    <xf numFmtId="0" fontId="0" fillId="3" borderId="3" xfId="0" applyFill="1" applyBorder="1" applyAlignment="1">
      <alignment horizontal="left" vertical="center" shrinkToFit="1"/>
    </xf>
    <xf numFmtId="0" fontId="0" fillId="0" borderId="29" xfId="0" applyFont="1" applyBorder="1" applyAlignment="1">
      <alignment horizontal="center" vertical="center"/>
    </xf>
    <xf numFmtId="0" fontId="0" fillId="0" borderId="0" xfId="0" applyFont="1" applyBorder="1" applyAlignment="1">
      <alignment horizontal="center" vertical="center"/>
    </xf>
    <xf numFmtId="0" fontId="0" fillId="0" borderId="30"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38" fontId="6" fillId="5" borderId="61" xfId="2" applyFont="1" applyFill="1" applyBorder="1" applyAlignment="1">
      <alignment vertical="center"/>
    </xf>
    <xf numFmtId="38" fontId="6" fillId="5" borderId="18" xfId="2" applyFont="1" applyFill="1" applyBorder="1" applyAlignment="1">
      <alignment vertical="center"/>
    </xf>
    <xf numFmtId="38" fontId="6" fillId="5" borderId="17" xfId="2" applyFont="1" applyFill="1" applyBorder="1" applyAlignment="1">
      <alignment vertical="center"/>
    </xf>
    <xf numFmtId="38" fontId="6" fillId="5" borderId="19" xfId="2" applyFont="1" applyFill="1" applyBorder="1" applyAlignment="1">
      <alignment vertical="center"/>
    </xf>
    <xf numFmtId="38" fontId="6" fillId="5" borderId="60" xfId="2" applyFont="1" applyFill="1" applyBorder="1" applyAlignment="1">
      <alignment vertical="center"/>
    </xf>
    <xf numFmtId="38" fontId="6" fillId="5" borderId="62" xfId="2" applyFont="1" applyFill="1" applyBorder="1" applyAlignment="1">
      <alignment vertical="center"/>
    </xf>
    <xf numFmtId="38" fontId="6" fillId="5" borderId="8" xfId="2" applyFont="1" applyFill="1" applyBorder="1" applyAlignment="1">
      <alignment vertical="center"/>
    </xf>
    <xf numFmtId="38" fontId="6" fillId="5" borderId="9" xfId="2" applyFont="1" applyFill="1" applyBorder="1" applyAlignment="1">
      <alignment vertical="center"/>
    </xf>
    <xf numFmtId="38" fontId="6" fillId="5" borderId="6" xfId="2" applyFont="1" applyFill="1" applyBorder="1" applyAlignment="1">
      <alignment horizontal="center" vertical="center"/>
    </xf>
    <xf numFmtId="38" fontId="6" fillId="5" borderId="1" xfId="2" applyFont="1" applyFill="1" applyBorder="1" applyAlignment="1">
      <alignment horizontal="center" vertical="center"/>
    </xf>
    <xf numFmtId="38" fontId="6" fillId="5" borderId="2" xfId="2" applyFont="1" applyFill="1" applyBorder="1" applyAlignment="1">
      <alignment horizontal="center" vertical="center"/>
    </xf>
    <xf numFmtId="38" fontId="6" fillId="5" borderId="3" xfId="2" applyFont="1" applyFill="1" applyBorder="1" applyAlignment="1">
      <alignment vertical="center"/>
    </xf>
    <xf numFmtId="0" fontId="13" fillId="0" borderId="3" xfId="0" applyFont="1" applyBorder="1" applyAlignment="1">
      <alignment horizontal="center" vertical="center" wrapText="1"/>
    </xf>
    <xf numFmtId="38" fontId="6" fillId="0" borderId="3" xfId="2" applyFont="1" applyFill="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0" fillId="0" borderId="3" xfId="0" applyBorder="1" applyAlignment="1">
      <alignment horizontal="center" vertical="center" wrapText="1"/>
    </xf>
    <xf numFmtId="38" fontId="6" fillId="0" borderId="6" xfId="2" applyFont="1" applyFill="1" applyBorder="1" applyAlignment="1">
      <alignment horizontal="center" vertical="center" shrinkToFit="1"/>
    </xf>
    <xf numFmtId="38" fontId="6" fillId="0" borderId="1" xfId="2" applyFont="1" applyFill="1" applyBorder="1" applyAlignment="1">
      <alignment horizontal="center" vertical="center" shrinkToFit="1"/>
    </xf>
    <xf numFmtId="38" fontId="6" fillId="0" borderId="2" xfId="2" applyFont="1" applyFill="1" applyBorder="1" applyAlignment="1">
      <alignment horizontal="center" vertical="center" shrinkToFit="1"/>
    </xf>
    <xf numFmtId="38" fontId="6" fillId="5" borderId="3" xfId="2" applyFont="1" applyFill="1" applyBorder="1" applyAlignment="1">
      <alignment horizontal="center" vertical="center"/>
    </xf>
    <xf numFmtId="9" fontId="0" fillId="3" borderId="31" xfId="0" applyNumberFormat="1" applyFill="1" applyBorder="1" applyAlignment="1">
      <alignment horizontal="center" vertical="center"/>
    </xf>
    <xf numFmtId="9" fontId="0" fillId="3" borderId="3" xfId="0" applyNumberFormat="1" applyFill="1" applyBorder="1" applyAlignment="1">
      <alignment horizontal="center" vertical="center"/>
    </xf>
    <xf numFmtId="0" fontId="0" fillId="3" borderId="3" xfId="0" applyFill="1" applyBorder="1" applyAlignment="1">
      <alignment horizontal="center" vertical="center"/>
    </xf>
    <xf numFmtId="38" fontId="6" fillId="4" borderId="20" xfId="2" applyFont="1" applyFill="1" applyBorder="1" applyAlignment="1">
      <alignment vertical="center"/>
    </xf>
    <xf numFmtId="38" fontId="6" fillId="4" borderId="21" xfId="2" applyFont="1" applyFill="1" applyBorder="1" applyAlignment="1">
      <alignment vertical="center"/>
    </xf>
    <xf numFmtId="38" fontId="6" fillId="4" borderId="37" xfId="2" applyFont="1" applyFill="1" applyBorder="1" applyAlignment="1">
      <alignment vertical="center"/>
    </xf>
    <xf numFmtId="9" fontId="0" fillId="0" borderId="6" xfId="0" applyNumberFormat="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183" fontId="0" fillId="4" borderId="6" xfId="0" applyNumberFormat="1" applyFill="1" applyBorder="1" applyAlignment="1">
      <alignment vertical="center"/>
    </xf>
    <xf numFmtId="183" fontId="0" fillId="4" borderId="1" xfId="0" applyNumberFormat="1" applyFill="1" applyBorder="1" applyAlignment="1">
      <alignment vertical="center"/>
    </xf>
    <xf numFmtId="183" fontId="0" fillId="4" borderId="2" xfId="0" applyNumberFormat="1" applyFill="1" applyBorder="1" applyAlignment="1">
      <alignment vertical="center"/>
    </xf>
    <xf numFmtId="9" fontId="0" fillId="3" borderId="2" xfId="0" applyNumberFormat="1" applyFill="1" applyBorder="1" applyAlignment="1">
      <alignment horizontal="center" vertical="center"/>
    </xf>
    <xf numFmtId="38" fontId="6" fillId="5" borderId="23" xfId="2" applyFont="1" applyFill="1" applyBorder="1" applyAlignment="1">
      <alignment vertical="center"/>
    </xf>
    <xf numFmtId="38" fontId="6" fillId="5" borderId="24" xfId="2" applyFont="1" applyFill="1" applyBorder="1" applyAlignment="1">
      <alignment vertical="center"/>
    </xf>
    <xf numFmtId="38" fontId="6" fillId="5" borderId="25" xfId="2" applyFont="1" applyFill="1" applyBorder="1" applyAlignme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4" borderId="6" xfId="0" applyNumberFormat="1" applyFill="1" applyBorder="1" applyAlignment="1">
      <alignment vertical="center"/>
    </xf>
    <xf numFmtId="0" fontId="0" fillId="4" borderId="1" xfId="0" applyNumberFormat="1" applyFill="1" applyBorder="1" applyAlignment="1">
      <alignment vertical="center"/>
    </xf>
    <xf numFmtId="0" fontId="0" fillId="4" borderId="2" xfId="0" applyNumberFormat="1" applyFill="1" applyBorder="1" applyAlignment="1">
      <alignment vertical="center"/>
    </xf>
    <xf numFmtId="182" fontId="6" fillId="4" borderId="18" xfId="1" applyNumberFormat="1" applyFont="1" applyFill="1" applyBorder="1" applyAlignment="1">
      <alignment vertical="center"/>
    </xf>
    <xf numFmtId="182" fontId="6" fillId="4" borderId="19" xfId="1" applyNumberFormat="1" applyFont="1" applyFill="1" applyBorder="1" applyAlignment="1">
      <alignment vertical="center"/>
    </xf>
    <xf numFmtId="0" fontId="0" fillId="3" borderId="5" xfId="0" applyFill="1" applyBorder="1" applyAlignment="1">
      <alignment horizontal="center" vertical="center"/>
    </xf>
    <xf numFmtId="0" fontId="0" fillId="0" borderId="3" xfId="0" applyFill="1" applyBorder="1" applyAlignment="1">
      <alignment horizontal="center" vertical="center"/>
    </xf>
    <xf numFmtId="0" fontId="0" fillId="5" borderId="3" xfId="0" applyFill="1" applyBorder="1" applyAlignment="1">
      <alignment horizontal="center" vertical="center"/>
    </xf>
    <xf numFmtId="38" fontId="6" fillId="5" borderId="5" xfId="2" applyFont="1" applyFill="1" applyBorder="1" applyAlignment="1">
      <alignment vertical="center"/>
    </xf>
    <xf numFmtId="0" fontId="0" fillId="5" borderId="1" xfId="0" applyFill="1" applyBorder="1" applyAlignment="1">
      <alignment horizontal="center" vertical="center"/>
    </xf>
    <xf numFmtId="0" fontId="0" fillId="5" borderId="3" xfId="0" applyFill="1" applyBorder="1" applyAlignment="1">
      <alignment horizontal="left" vertical="center" wrapText="1"/>
    </xf>
    <xf numFmtId="0" fontId="0" fillId="0" borderId="38" xfId="0" applyBorder="1" applyAlignment="1">
      <alignment horizontal="center" vertical="center"/>
    </xf>
    <xf numFmtId="0" fontId="0" fillId="0" borderId="21"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38" fontId="6" fillId="4" borderId="6" xfId="2" applyFont="1" applyFill="1" applyBorder="1" applyAlignment="1">
      <alignment vertical="center"/>
    </xf>
    <xf numFmtId="38" fontId="6" fillId="4" borderId="1" xfId="2" applyFont="1" applyFill="1" applyBorder="1" applyAlignment="1">
      <alignment vertical="center"/>
    </xf>
    <xf numFmtId="38" fontId="6" fillId="4" borderId="2" xfId="2" applyFont="1" applyFill="1" applyBorder="1" applyAlignment="1">
      <alignment vertical="center"/>
    </xf>
    <xf numFmtId="0" fontId="0" fillId="5" borderId="6" xfId="0" applyFill="1"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0" fillId="0" borderId="3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5" borderId="17"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5" xfId="0" applyFill="1" applyBorder="1" applyAlignment="1">
      <alignment horizontal="left" vertical="center" wrapText="1"/>
    </xf>
    <xf numFmtId="0" fontId="0" fillId="0" borderId="1" xfId="0" applyFont="1" applyBorder="1" applyAlignment="1">
      <alignment horizontal="center" vertical="top"/>
    </xf>
    <xf numFmtId="0" fontId="0" fillId="0" borderId="2" xfId="0" applyFont="1" applyBorder="1" applyAlignment="1">
      <alignment horizontal="center" vertical="top"/>
    </xf>
    <xf numFmtId="0" fontId="0" fillId="5" borderId="1" xfId="0" applyFont="1" applyFill="1" applyBorder="1" applyAlignment="1">
      <alignment horizontal="center" vertical="top"/>
    </xf>
    <xf numFmtId="0" fontId="0" fillId="5" borderId="6" xfId="0" applyFont="1" applyFill="1" applyBorder="1" applyAlignment="1">
      <alignment horizontal="center" vertical="center"/>
    </xf>
    <xf numFmtId="0" fontId="0" fillId="5" borderId="1" xfId="0" applyFont="1" applyFill="1" applyBorder="1" applyAlignment="1">
      <alignment horizontal="center" vertical="center"/>
    </xf>
    <xf numFmtId="0" fontId="0" fillId="3" borderId="32" xfId="0" applyFill="1" applyBorder="1" applyAlignment="1">
      <alignment horizontal="center" vertical="center"/>
    </xf>
    <xf numFmtId="40" fontId="7" fillId="4" borderId="26" xfId="2" applyNumberFormat="1" applyFont="1" applyFill="1" applyBorder="1" applyAlignment="1">
      <alignment vertical="center"/>
    </xf>
    <xf numFmtId="40" fontId="7" fillId="4" borderId="27" xfId="2" applyNumberFormat="1" applyFont="1" applyFill="1" applyBorder="1" applyAlignment="1">
      <alignment vertical="center"/>
    </xf>
    <xf numFmtId="40" fontId="7" fillId="4" borderId="28" xfId="2" applyNumberFormat="1" applyFont="1" applyFill="1" applyBorder="1" applyAlignment="1">
      <alignment vertical="center"/>
    </xf>
    <xf numFmtId="40" fontId="7" fillId="4" borderId="75" xfId="2" applyNumberFormat="1" applyFont="1" applyFill="1" applyBorder="1" applyAlignment="1">
      <alignment horizontal="right" vertical="center"/>
    </xf>
    <xf numFmtId="40" fontId="7" fillId="4" borderId="76" xfId="2" applyNumberFormat="1" applyFont="1" applyFill="1" applyBorder="1" applyAlignment="1">
      <alignment horizontal="right" vertical="center"/>
    </xf>
    <xf numFmtId="38" fontId="6" fillId="7" borderId="55" xfId="2" applyFont="1" applyFill="1" applyBorder="1" applyAlignment="1">
      <alignment horizontal="center" vertical="center" shrinkToFit="1"/>
    </xf>
    <xf numFmtId="38" fontId="6" fillId="7" borderId="27" xfId="2" applyFont="1" applyFill="1" applyBorder="1" applyAlignment="1">
      <alignment horizontal="center" vertical="center" shrinkToFit="1"/>
    </xf>
    <xf numFmtId="38" fontId="6" fillId="7" borderId="28" xfId="2" applyFont="1" applyFill="1" applyBorder="1" applyAlignment="1">
      <alignment horizontal="center" vertical="center" shrinkToFit="1"/>
    </xf>
    <xf numFmtId="38" fontId="6" fillId="4" borderId="22" xfId="2" applyFont="1" applyFill="1" applyBorder="1" applyAlignment="1">
      <alignmen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38" fontId="7" fillId="4" borderId="35" xfId="2" applyFont="1" applyFill="1" applyBorder="1" applyAlignment="1">
      <alignment vertical="center"/>
    </xf>
    <xf numFmtId="0" fontId="0" fillId="3" borderId="4" xfId="0" applyFill="1" applyBorder="1" applyAlignment="1">
      <alignment horizontal="left" vertical="center" shrinkToFit="1"/>
    </xf>
    <xf numFmtId="0" fontId="0" fillId="3" borderId="34" xfId="0" applyFill="1" applyBorder="1" applyAlignment="1">
      <alignment horizontal="center" vertical="center"/>
    </xf>
    <xf numFmtId="38" fontId="7" fillId="4" borderId="52" xfId="2" applyFont="1" applyFill="1" applyBorder="1" applyAlignment="1">
      <alignment horizontal="center" vertical="center"/>
    </xf>
    <xf numFmtId="38" fontId="7" fillId="4" borderId="53" xfId="2" applyFont="1" applyFill="1" applyBorder="1" applyAlignment="1">
      <alignment horizontal="center" vertical="center"/>
    </xf>
    <xf numFmtId="38" fontId="7" fillId="4" borderId="54" xfId="2" applyFont="1" applyFill="1" applyBorder="1" applyAlignment="1">
      <alignment horizontal="center" vertical="center"/>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4" xfId="0" applyFill="1" applyBorder="1" applyAlignment="1">
      <alignment horizontal="left" vertical="center" wrapText="1"/>
    </xf>
    <xf numFmtId="9" fontId="0" fillId="3" borderId="36" xfId="0" applyNumberFormat="1" applyFill="1" applyBorder="1" applyAlignment="1">
      <alignment horizontal="center" vertical="center"/>
    </xf>
    <xf numFmtId="9" fontId="0" fillId="3" borderId="4" xfId="0" applyNumberFormat="1" applyFill="1" applyBorder="1" applyAlignment="1">
      <alignment horizontal="center" vertical="center"/>
    </xf>
    <xf numFmtId="0" fontId="0" fillId="3" borderId="4" xfId="0" applyFill="1" applyBorder="1" applyAlignment="1">
      <alignment horizontal="center" vertical="center"/>
    </xf>
    <xf numFmtId="38" fontId="6" fillId="4" borderId="35" xfId="2" applyFont="1"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38" fontId="6" fillId="5" borderId="4" xfId="2" applyFont="1" applyFill="1" applyBorder="1" applyAlignment="1">
      <alignment vertical="center"/>
    </xf>
    <xf numFmtId="38" fontId="6" fillId="5" borderId="11" xfId="2" applyFont="1" applyFill="1" applyBorder="1" applyAlignment="1">
      <alignment horizontal="center" vertical="center"/>
    </xf>
    <xf numFmtId="38" fontId="6" fillId="5" borderId="12" xfId="2" applyFont="1" applyFill="1" applyBorder="1" applyAlignment="1">
      <alignment horizontal="center" vertical="center"/>
    </xf>
    <xf numFmtId="38" fontId="6" fillId="5" borderId="13" xfId="2" applyFont="1" applyFill="1" applyBorder="1" applyAlignment="1">
      <alignment horizontal="center" vertical="center"/>
    </xf>
    <xf numFmtId="38" fontId="7" fillId="4" borderId="74" xfId="2" applyFont="1" applyFill="1" applyBorder="1" applyAlignment="1">
      <alignment horizontal="right" vertical="center"/>
    </xf>
    <xf numFmtId="38" fontId="6" fillId="5" borderId="29" xfId="2" applyFont="1" applyFill="1" applyBorder="1" applyAlignment="1">
      <alignment vertical="center"/>
    </xf>
    <xf numFmtId="38" fontId="6" fillId="5" borderId="0" xfId="2" applyFont="1" applyFill="1" applyBorder="1" applyAlignment="1">
      <alignment vertical="center"/>
    </xf>
    <xf numFmtId="38" fontId="6" fillId="5" borderId="30" xfId="2" applyFont="1" applyFill="1" applyBorder="1" applyAlignment="1">
      <alignment vertical="center"/>
    </xf>
    <xf numFmtId="177" fontId="0" fillId="4" borderId="17" xfId="0" applyNumberFormat="1" applyFill="1" applyBorder="1" applyAlignment="1">
      <alignment horizontal="center" vertical="center"/>
    </xf>
    <xf numFmtId="177" fontId="0" fillId="4" borderId="18" xfId="0" applyNumberFormat="1" applyFill="1" applyBorder="1" applyAlignment="1">
      <alignment horizontal="center" vertical="center"/>
    </xf>
    <xf numFmtId="177" fontId="0" fillId="4" borderId="19" xfId="0" applyNumberFormat="1" applyFill="1" applyBorder="1" applyAlignment="1">
      <alignment horizontal="center" vertical="center"/>
    </xf>
    <xf numFmtId="38" fontId="6" fillId="4" borderId="17" xfId="2" applyFont="1" applyFill="1" applyBorder="1" applyAlignment="1">
      <alignment vertical="center"/>
    </xf>
    <xf numFmtId="38" fontId="6" fillId="4" borderId="18" xfId="2" applyFont="1" applyFill="1" applyBorder="1" applyAlignment="1">
      <alignment vertical="center"/>
    </xf>
    <xf numFmtId="38" fontId="6" fillId="4" borderId="19" xfId="2" applyFont="1" applyFill="1" applyBorder="1" applyAlignment="1">
      <alignment vertical="center"/>
    </xf>
    <xf numFmtId="179" fontId="0" fillId="4" borderId="63" xfId="0" applyNumberFormat="1" applyFill="1" applyBorder="1" applyAlignment="1">
      <alignment horizontal="center" vertical="center"/>
    </xf>
    <xf numFmtId="179" fontId="0" fillId="4" borderId="64" xfId="0" applyNumberFormat="1" applyFill="1" applyBorder="1" applyAlignment="1">
      <alignment horizontal="center" vertical="center"/>
    </xf>
    <xf numFmtId="179" fontId="0" fillId="4" borderId="65" xfId="0" applyNumberFormat="1" applyFill="1" applyBorder="1" applyAlignment="1">
      <alignment horizontal="center" vertical="center"/>
    </xf>
    <xf numFmtId="0" fontId="9" fillId="0" borderId="2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50"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72" xfId="0" applyBorder="1" applyAlignment="1">
      <alignment horizontal="center" vertical="center"/>
    </xf>
    <xf numFmtId="38" fontId="6" fillId="5" borderId="17" xfId="2" applyFont="1" applyFill="1" applyBorder="1" applyAlignment="1">
      <alignment horizontal="center" vertical="center"/>
    </xf>
    <xf numFmtId="38" fontId="6" fillId="5" borderId="18" xfId="2" applyFont="1" applyFill="1" applyBorder="1" applyAlignment="1">
      <alignment horizontal="center" vertical="center"/>
    </xf>
    <xf numFmtId="38" fontId="6" fillId="5" borderId="19" xfId="2" applyFont="1" applyFill="1" applyBorder="1" applyAlignment="1">
      <alignment horizontal="center" vertical="center"/>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178" fontId="0" fillId="6" borderId="6" xfId="0" applyNumberFormat="1" applyFill="1" applyBorder="1" applyAlignment="1">
      <alignment vertical="center"/>
    </xf>
    <xf numFmtId="178" fontId="0" fillId="6" borderId="1" xfId="0" applyNumberFormat="1" applyFill="1" applyBorder="1" applyAlignment="1">
      <alignment vertical="center"/>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11" fillId="5" borderId="44" xfId="0" applyFont="1" applyFill="1" applyBorder="1" applyAlignment="1">
      <alignment vertical="center"/>
    </xf>
    <xf numFmtId="0" fontId="11" fillId="5" borderId="45" xfId="0" applyFont="1" applyFill="1" applyBorder="1" applyAlignment="1">
      <alignment vertical="center"/>
    </xf>
    <xf numFmtId="0" fontId="11" fillId="5" borderId="46" xfId="0" applyFont="1" applyFill="1" applyBorder="1" applyAlignment="1">
      <alignment vertical="center"/>
    </xf>
    <xf numFmtId="0" fontId="9" fillId="0" borderId="47" xfId="0" applyFont="1" applyBorder="1" applyAlignment="1">
      <alignment vertical="center"/>
    </xf>
    <xf numFmtId="0" fontId="9" fillId="0" borderId="48" xfId="0" applyFont="1" applyBorder="1" applyAlignment="1">
      <alignment vertical="center"/>
    </xf>
    <xf numFmtId="0" fontId="9" fillId="0" borderId="49" xfId="0" applyFont="1" applyBorder="1" applyAlignment="1">
      <alignment vertical="center"/>
    </xf>
    <xf numFmtId="0" fontId="0" fillId="5" borderId="23" xfId="0" applyFill="1" applyBorder="1" applyAlignment="1">
      <alignment horizontal="left" vertical="center" wrapText="1"/>
    </xf>
    <xf numFmtId="0" fontId="0" fillId="5" borderId="24" xfId="0" applyFill="1" applyBorder="1" applyAlignment="1">
      <alignment horizontal="left" vertical="center" wrapText="1"/>
    </xf>
    <xf numFmtId="0" fontId="0" fillId="5" borderId="25" xfId="0" applyFill="1" applyBorder="1" applyAlignment="1">
      <alignment horizontal="left" vertical="center" wrapText="1"/>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13" fillId="7" borderId="12" xfId="0" applyFont="1" applyFill="1" applyBorder="1" applyAlignment="1">
      <alignment horizontal="center" vertical="center"/>
    </xf>
    <xf numFmtId="0" fontId="13" fillId="7" borderId="24" xfId="0" applyFont="1" applyFill="1" applyBorder="1" applyAlignment="1">
      <alignment horizontal="center" vertical="center"/>
    </xf>
    <xf numFmtId="0" fontId="9" fillId="0" borderId="13" xfId="0" applyFont="1" applyBorder="1" applyAlignment="1">
      <alignment horizontal="center" vertical="center"/>
    </xf>
    <xf numFmtId="0" fontId="9" fillId="0" borderId="25" xfId="0" applyFont="1" applyBorder="1" applyAlignment="1">
      <alignment horizontal="center" vertical="center"/>
    </xf>
    <xf numFmtId="0" fontId="7" fillId="3" borderId="6" xfId="0" applyFont="1" applyFill="1" applyBorder="1" applyAlignment="1">
      <alignment horizontal="center" vertical="top" shrinkToFit="1"/>
    </xf>
    <xf numFmtId="0" fontId="7" fillId="3" borderId="1" xfId="0" applyFont="1" applyFill="1" applyBorder="1" applyAlignment="1">
      <alignment horizontal="center" vertical="top" shrinkToFit="1"/>
    </xf>
    <xf numFmtId="0" fontId="7" fillId="3" borderId="2" xfId="0" applyFont="1" applyFill="1" applyBorder="1" applyAlignment="1">
      <alignment horizontal="center" vertical="top" shrinkToFit="1"/>
    </xf>
    <xf numFmtId="0" fontId="0" fillId="0" borderId="77" xfId="0" applyBorder="1" applyAlignment="1">
      <alignment horizontal="center" vertical="center" wrapText="1"/>
    </xf>
    <xf numFmtId="0" fontId="0" fillId="0" borderId="25" xfId="0" applyBorder="1" applyAlignment="1">
      <alignment horizontal="center" vertical="center" wrapText="1"/>
    </xf>
    <xf numFmtId="0" fontId="0" fillId="0" borderId="4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xf>
    <xf numFmtId="0" fontId="9" fillId="0" borderId="6"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0" fillId="5" borderId="6" xfId="0" applyFill="1" applyBorder="1" applyAlignment="1">
      <alignment horizontal="left" vertical="center"/>
    </xf>
    <xf numFmtId="0" fontId="0" fillId="5" borderId="1" xfId="0" applyFill="1" applyBorder="1" applyAlignment="1">
      <alignment horizontal="left" vertical="center"/>
    </xf>
    <xf numFmtId="0" fontId="0" fillId="5" borderId="2" xfId="0" applyFill="1" applyBorder="1" applyAlignment="1">
      <alignment horizontal="left"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9" fillId="3" borderId="3" xfId="0" applyFont="1" applyFill="1" applyBorder="1" applyAlignment="1">
      <alignment horizontal="center" vertical="center"/>
    </xf>
    <xf numFmtId="0" fontId="9" fillId="6" borderId="3" xfId="0" applyFont="1" applyFill="1" applyBorder="1" applyAlignment="1">
      <alignment horizontal="center" vertical="center"/>
    </xf>
    <xf numFmtId="0" fontId="0" fillId="0" borderId="6" xfId="0" applyFont="1" applyBorder="1" applyAlignment="1">
      <alignment horizontal="center" vertical="top" shrinkToFit="1"/>
    </xf>
    <xf numFmtId="0" fontId="0" fillId="0" borderId="1" xfId="0" applyFont="1" applyBorder="1" applyAlignment="1">
      <alignment horizontal="center" vertical="top" shrinkToFit="1"/>
    </xf>
    <xf numFmtId="0" fontId="0" fillId="0" borderId="2" xfId="0" applyFont="1" applyBorder="1" applyAlignment="1">
      <alignment horizontal="center" vertical="top" shrinkToFit="1"/>
    </xf>
    <xf numFmtId="0" fontId="0" fillId="0" borderId="6" xfId="0" applyFont="1" applyBorder="1" applyAlignment="1">
      <alignment vertical="top"/>
    </xf>
    <xf numFmtId="0" fontId="0" fillId="0" borderId="1" xfId="0" applyFont="1" applyBorder="1" applyAlignment="1">
      <alignment vertical="top"/>
    </xf>
    <xf numFmtId="0" fontId="0" fillId="0" borderId="2" xfId="0" applyFont="1" applyBorder="1" applyAlignment="1">
      <alignment vertical="top"/>
    </xf>
    <xf numFmtId="0" fontId="0" fillId="0" borderId="6"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1" fillId="0" borderId="12" xfId="0" applyFont="1" applyBorder="1" applyAlignment="1">
      <alignment vertical="top" wrapText="1"/>
    </xf>
    <xf numFmtId="0" fontId="11" fillId="0" borderId="0" xfId="0" applyFont="1" applyBorder="1" applyAlignment="1">
      <alignment vertical="top" wrapText="1"/>
    </xf>
    <xf numFmtId="0" fontId="11" fillId="0" borderId="12" xfId="0" applyFont="1" applyFill="1" applyBorder="1" applyAlignment="1">
      <alignment vertical="top" wrapText="1"/>
    </xf>
    <xf numFmtId="0" fontId="11" fillId="0" borderId="0" xfId="0" applyFont="1" applyFill="1" applyBorder="1" applyAlignment="1">
      <alignment vertical="top" wrapText="1"/>
    </xf>
    <xf numFmtId="0" fontId="13" fillId="0" borderId="3" xfId="0" applyFont="1" applyFill="1" applyBorder="1" applyAlignment="1">
      <alignment horizontal="center" vertical="center"/>
    </xf>
    <xf numFmtId="0" fontId="0" fillId="0" borderId="4" xfId="0" applyBorder="1" applyAlignment="1">
      <alignment horizontal="center"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7" fillId="0" borderId="1" xfId="0" applyFont="1" applyFill="1" applyBorder="1" applyAlignment="1">
      <alignment horizontal="center" vertical="center"/>
    </xf>
    <xf numFmtId="0" fontId="9" fillId="3" borderId="42" xfId="0" applyFont="1" applyFill="1" applyBorder="1" applyAlignment="1">
      <alignment horizontal="center" vertical="center" wrapText="1"/>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0"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9" fontId="0" fillId="3" borderId="25" xfId="0" applyNumberFormat="1" applyFill="1" applyBorder="1" applyAlignment="1">
      <alignment horizontal="center" vertical="center"/>
    </xf>
    <xf numFmtId="9" fontId="0" fillId="3" borderId="5" xfId="0" applyNumberFormat="1" applyFill="1" applyBorder="1" applyAlignment="1">
      <alignment horizontal="center" vertical="center"/>
    </xf>
    <xf numFmtId="0" fontId="5" fillId="0" borderId="0" xfId="0" applyFont="1" applyAlignment="1">
      <alignment horizontal="center" vertical="top"/>
    </xf>
    <xf numFmtId="0" fontId="15" fillId="0" borderId="0" xfId="0" applyFont="1" applyAlignment="1">
      <alignment horizontal="center" vertical="top"/>
    </xf>
    <xf numFmtId="0" fontId="11" fillId="0" borderId="44"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3" xfId="0" applyFont="1" applyBorder="1" applyAlignment="1">
      <alignment horizontal="left"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0" xfId="0" applyBorder="1" applyAlignment="1">
      <alignment horizontal="center" vertical="center" wrapText="1"/>
    </xf>
    <xf numFmtId="0" fontId="0" fillId="3" borderId="5" xfId="0" applyFill="1" applyBorder="1" applyAlignment="1">
      <alignment horizontal="left" vertical="center" shrinkToFit="1"/>
    </xf>
    <xf numFmtId="0" fontId="0" fillId="0" borderId="3" xfId="0" applyFont="1" applyFill="1" applyBorder="1" applyAlignment="1">
      <alignment horizontal="center" vertical="center"/>
    </xf>
    <xf numFmtId="0" fontId="0" fillId="0" borderId="55" xfId="0"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43" xfId="0" applyBorder="1" applyAlignment="1">
      <alignment horizontal="center" vertical="center" wrapText="1"/>
    </xf>
    <xf numFmtId="0" fontId="0" fillId="0" borderId="15" xfId="0" applyBorder="1" applyAlignment="1">
      <alignment horizontal="center" vertical="center" wrapText="1"/>
    </xf>
    <xf numFmtId="0" fontId="0" fillId="5" borderId="61" xfId="0" applyFill="1" applyBorder="1" applyAlignment="1">
      <alignment horizontal="center" vertical="center" wrapText="1"/>
    </xf>
    <xf numFmtId="0" fontId="0" fillId="0" borderId="5" xfId="0" applyBorder="1" applyAlignment="1">
      <alignment horizontal="center" vertical="center"/>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8" xfId="0" applyFill="1" applyBorder="1" applyAlignment="1">
      <alignment horizontal="center" vertical="center"/>
    </xf>
    <xf numFmtId="0" fontId="0" fillId="3" borderId="33" xfId="0" applyFill="1" applyBorder="1" applyAlignment="1">
      <alignment horizontal="center" vertical="center"/>
    </xf>
    <xf numFmtId="0" fontId="0" fillId="3" borderId="69"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38" fontId="6" fillId="5" borderId="7" xfId="2" applyFont="1" applyFill="1" applyBorder="1" applyAlignment="1">
      <alignment horizontal="center" vertical="center"/>
    </xf>
    <xf numFmtId="38" fontId="6" fillId="5" borderId="8" xfId="2" applyFont="1" applyFill="1" applyBorder="1" applyAlignment="1">
      <alignment horizontal="center" vertical="center"/>
    </xf>
    <xf numFmtId="38" fontId="6" fillId="5" borderId="9" xfId="2" applyFont="1" applyFill="1" applyBorder="1" applyAlignment="1">
      <alignment horizontal="center" vertical="center"/>
    </xf>
    <xf numFmtId="177" fontId="0" fillId="6" borderId="6" xfId="0" applyNumberFormat="1" applyFill="1" applyBorder="1" applyAlignment="1">
      <alignment horizontal="center" vertical="center" shrinkToFit="1"/>
    </xf>
    <xf numFmtId="177" fontId="0" fillId="6" borderId="2" xfId="0" applyNumberFormat="1" applyFill="1" applyBorder="1" applyAlignment="1">
      <alignment horizontal="center" vertical="center" shrinkToFit="1"/>
    </xf>
    <xf numFmtId="0" fontId="0" fillId="5" borderId="60"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12"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70" xfId="0"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38" fontId="6" fillId="4" borderId="68" xfId="2" applyFont="1" applyFill="1" applyBorder="1" applyAlignment="1">
      <alignment vertical="center"/>
    </xf>
    <xf numFmtId="38" fontId="6" fillId="4" borderId="33" xfId="2" applyFont="1" applyFill="1" applyBorder="1" applyAlignment="1">
      <alignment vertical="center"/>
    </xf>
    <xf numFmtId="38" fontId="6" fillId="4" borderId="70" xfId="2" applyFont="1" applyFill="1" applyBorder="1" applyAlignment="1">
      <alignment vertic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51" xfId="0" applyFont="1" applyFill="1" applyBorder="1" applyAlignment="1">
      <alignment horizontal="center" vertical="center" wrapText="1"/>
    </xf>
    <xf numFmtId="38" fontId="6" fillId="4" borderId="66" xfId="2" applyFont="1" applyFill="1" applyBorder="1" applyAlignment="1">
      <alignment vertical="center"/>
    </xf>
    <xf numFmtId="38" fontId="6" fillId="4" borderId="23" xfId="2" applyFont="1" applyFill="1" applyBorder="1" applyAlignment="1">
      <alignment vertical="center"/>
    </xf>
    <xf numFmtId="38" fontId="6" fillId="4" borderId="24" xfId="2" applyFont="1" applyFill="1" applyBorder="1" applyAlignment="1">
      <alignment vertical="center"/>
    </xf>
    <xf numFmtId="38" fontId="6" fillId="4" borderId="59" xfId="2" applyFont="1" applyFill="1" applyBorder="1" applyAlignment="1">
      <alignment vertical="center"/>
    </xf>
    <xf numFmtId="185" fontId="0" fillId="5" borderId="56" xfId="0" applyNumberFormat="1" applyFill="1" applyBorder="1" applyAlignment="1">
      <alignment vertical="center"/>
    </xf>
    <xf numFmtId="185" fontId="0" fillId="5" borderId="57" xfId="0" applyNumberFormat="1" applyFill="1" applyBorder="1" applyAlignment="1">
      <alignment vertical="center"/>
    </xf>
    <xf numFmtId="185" fontId="0" fillId="5" borderId="58" xfId="0" applyNumberFormat="1" applyFill="1" applyBorder="1" applyAlignment="1">
      <alignment vertical="center"/>
    </xf>
    <xf numFmtId="179" fontId="0" fillId="5" borderId="56" xfId="0" applyNumberFormat="1" applyFill="1" applyBorder="1" applyAlignment="1">
      <alignment vertical="center"/>
    </xf>
    <xf numFmtId="179" fontId="0" fillId="5" borderId="57" xfId="0" applyNumberFormat="1" applyFill="1" applyBorder="1" applyAlignment="1">
      <alignment vertical="center"/>
    </xf>
    <xf numFmtId="179" fontId="0" fillId="5" borderId="73" xfId="0" applyNumberFormat="1" applyFill="1" applyBorder="1" applyAlignment="1">
      <alignment vertical="center"/>
    </xf>
    <xf numFmtId="0" fontId="0" fillId="5" borderId="6" xfId="0" applyFill="1" applyBorder="1" applyAlignment="1">
      <alignment vertical="center"/>
    </xf>
    <xf numFmtId="0" fontId="0" fillId="5" borderId="1" xfId="0" applyFill="1" applyBorder="1" applyAlignment="1">
      <alignment vertical="center"/>
    </xf>
    <xf numFmtId="0" fontId="0" fillId="5" borderId="2" xfId="0" applyFill="1" applyBorder="1" applyAlignment="1">
      <alignment vertical="center"/>
    </xf>
    <xf numFmtId="0" fontId="0" fillId="5" borderId="66" xfId="0" applyFill="1"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71"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0" fillId="0" borderId="2" xfId="0" applyFill="1" applyBorder="1" applyAlignment="1">
      <alignment horizontal="center" vertical="center"/>
    </xf>
    <xf numFmtId="0" fontId="31"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33" fillId="0" borderId="11"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5" xfId="0" applyFont="1" applyBorder="1" applyAlignment="1">
      <alignment horizontal="center" vertical="center" shrinkToFit="1"/>
    </xf>
    <xf numFmtId="0" fontId="33" fillId="0" borderId="16" xfId="0" applyFont="1" applyBorder="1" applyAlignment="1">
      <alignment horizontal="center" vertical="center" shrinkToFit="1"/>
    </xf>
    <xf numFmtId="0" fontId="34" fillId="0" borderId="1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32" fillId="4" borderId="0" xfId="0" applyFont="1" applyFill="1" applyBorder="1" applyAlignment="1">
      <alignment horizontal="center" vertical="center" wrapText="1"/>
    </xf>
    <xf numFmtId="0" fontId="32" fillId="4" borderId="50"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2" fillId="4" borderId="51" xfId="0" applyFont="1" applyFill="1" applyBorder="1" applyAlignment="1">
      <alignment horizontal="center" vertical="center" wrapText="1"/>
    </xf>
    <xf numFmtId="0" fontId="7" fillId="0" borderId="3" xfId="0" applyFont="1" applyFill="1" applyBorder="1" applyAlignment="1">
      <alignment horizontal="center"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147</xdr:col>
      <xdr:colOff>169333</xdr:colOff>
      <xdr:row>14</xdr:row>
      <xdr:rowOff>158750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141083" y="21060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Z89"/>
  <sheetViews>
    <sheetView tabSelected="1" view="pageBreakPreview" topLeftCell="BK37" zoomScale="90" zoomScaleNormal="100" zoomScaleSheetLayoutView="90" workbookViewId="0">
      <selection activeCell="AD54" sqref="AD54"/>
    </sheetView>
  </sheetViews>
  <sheetFormatPr defaultColWidth="2.375" defaultRowHeight="13.5" x14ac:dyDescent="0.15"/>
  <cols>
    <col min="11" max="11" width="7.875" bestFit="1" customWidth="1"/>
    <col min="53" max="53" width="2.25" customWidth="1"/>
    <col min="98" max="101" width="2.375" customWidth="1"/>
    <col min="116" max="124" width="2.625" customWidth="1"/>
    <col min="125" max="127" width="15.625" customWidth="1"/>
    <col min="128" max="133" width="3.625" customWidth="1"/>
    <col min="134" max="137" width="2.625" customWidth="1"/>
    <col min="138" max="153" width="0" hidden="1" customWidth="1"/>
    <col min="154" max="157" width="3.25" customWidth="1"/>
  </cols>
  <sheetData>
    <row r="1" spans="1:156" ht="27" customHeight="1" x14ac:dyDescent="0.15">
      <c r="A1" s="59" t="s">
        <v>139</v>
      </c>
      <c r="BA1" s="13"/>
      <c r="CT1" s="13"/>
      <c r="CU1" s="13"/>
      <c r="CV1" s="13"/>
      <c r="CW1" s="13"/>
      <c r="EE1" s="13"/>
      <c r="EF1" s="13"/>
      <c r="EG1" s="13"/>
    </row>
    <row r="2" spans="1:156" ht="15" customHeight="1" x14ac:dyDescent="0.15">
      <c r="A2" s="59"/>
      <c r="BA2" s="13"/>
      <c r="CT2" s="13"/>
      <c r="CU2" s="13"/>
      <c r="CV2" s="13"/>
      <c r="CW2" s="13"/>
      <c r="EE2" s="13"/>
      <c r="EF2" s="13"/>
      <c r="EG2" s="13"/>
    </row>
    <row r="3" spans="1:156" ht="12.75" customHeight="1" x14ac:dyDescent="0.15">
      <c r="A3" s="346" t="s">
        <v>145</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132" t="s">
        <v>30</v>
      </c>
      <c r="AS3" s="132"/>
      <c r="AT3" s="132"/>
      <c r="AU3" s="132"/>
      <c r="AV3" s="132"/>
      <c r="AW3" s="132"/>
      <c r="AX3" s="132"/>
      <c r="AY3" s="132"/>
      <c r="AZ3" s="132"/>
      <c r="BA3" s="13"/>
      <c r="CT3" s="13"/>
      <c r="CU3" s="13"/>
      <c r="CV3" s="13"/>
      <c r="CW3" s="13"/>
      <c r="EE3" s="13"/>
      <c r="EF3" s="13"/>
      <c r="EG3" s="13"/>
    </row>
    <row r="4" spans="1:156" ht="12.75" customHeight="1" x14ac:dyDescent="0.15">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295" t="s">
        <v>31</v>
      </c>
      <c r="AS4" s="295"/>
      <c r="AT4" s="295"/>
      <c r="AU4" s="295"/>
      <c r="AV4" s="295"/>
      <c r="AW4" s="295"/>
      <c r="AX4" s="295"/>
      <c r="AY4" s="295"/>
      <c r="AZ4" s="295"/>
      <c r="BA4" s="13"/>
      <c r="CT4" s="13"/>
      <c r="CU4" s="13"/>
      <c r="CV4" s="13"/>
      <c r="CW4" s="13"/>
      <c r="EE4" s="13"/>
      <c r="EF4" s="13"/>
      <c r="EG4" s="13"/>
    </row>
    <row r="5" spans="1:156" ht="12.75" customHeight="1" x14ac:dyDescent="0.15">
      <c r="AR5" s="296" t="s">
        <v>32</v>
      </c>
      <c r="AS5" s="296"/>
      <c r="AT5" s="296"/>
      <c r="AU5" s="296"/>
      <c r="AV5" s="296"/>
      <c r="AW5" s="296"/>
      <c r="AX5" s="296"/>
      <c r="AY5" s="296"/>
      <c r="AZ5" s="296"/>
      <c r="BA5" s="13"/>
      <c r="CT5" s="13"/>
      <c r="CU5" s="13"/>
      <c r="CV5" s="13"/>
      <c r="CW5" s="13"/>
      <c r="EE5" s="13"/>
      <c r="EF5" s="13"/>
      <c r="EG5" s="13"/>
    </row>
    <row r="6" spans="1:156" x14ac:dyDescent="0.15">
      <c r="A6" t="s">
        <v>0</v>
      </c>
      <c r="H6" s="139" t="s">
        <v>41</v>
      </c>
      <c r="I6" s="139"/>
      <c r="J6" s="139"/>
      <c r="K6" s="139"/>
      <c r="L6" s="139"/>
      <c r="M6" s="139"/>
      <c r="N6" s="139"/>
      <c r="O6" s="139"/>
      <c r="P6" s="139"/>
      <c r="Q6" s="139"/>
      <c r="R6" s="139"/>
      <c r="S6" s="139"/>
      <c r="T6" s="139"/>
      <c r="U6" s="139"/>
      <c r="V6" s="139"/>
      <c r="BA6" s="13"/>
      <c r="CT6" s="13"/>
      <c r="CU6" s="13"/>
      <c r="CV6" s="13"/>
      <c r="CW6" s="13"/>
      <c r="EE6" s="13"/>
      <c r="EF6" s="13"/>
      <c r="EG6" s="13"/>
    </row>
    <row r="7" spans="1:156" ht="4.5" customHeight="1" x14ac:dyDescent="0.15">
      <c r="BA7" s="13"/>
      <c r="CT7" s="13"/>
      <c r="CU7" s="13"/>
      <c r="CV7" s="13"/>
      <c r="CW7" s="13"/>
      <c r="EE7" s="13"/>
      <c r="EF7" s="13"/>
      <c r="EG7" s="13"/>
    </row>
    <row r="8" spans="1:156" ht="9" customHeight="1" x14ac:dyDescent="0.15">
      <c r="B8" s="348" t="s">
        <v>50</v>
      </c>
      <c r="C8" s="349"/>
      <c r="D8" s="349"/>
      <c r="E8" s="349"/>
      <c r="F8" s="349"/>
      <c r="G8" s="349"/>
      <c r="H8" s="349"/>
      <c r="I8" s="349"/>
      <c r="J8" s="350"/>
      <c r="K8" s="260"/>
      <c r="L8" s="261"/>
      <c r="M8" s="261"/>
      <c r="N8" s="261"/>
      <c r="O8" s="261"/>
      <c r="P8" s="261"/>
      <c r="Q8" s="261"/>
      <c r="R8" s="261"/>
      <c r="S8" s="261"/>
      <c r="T8" s="261"/>
      <c r="U8" s="261"/>
      <c r="V8" s="262"/>
      <c r="BA8" s="13"/>
      <c r="CT8" s="13"/>
      <c r="CU8" s="13"/>
      <c r="CV8" s="13"/>
      <c r="CW8" s="13"/>
      <c r="EE8" s="13"/>
      <c r="EF8" s="13"/>
      <c r="EG8" s="13"/>
    </row>
    <row r="9" spans="1:156" x14ac:dyDescent="0.15">
      <c r="B9" s="351" t="s">
        <v>1</v>
      </c>
      <c r="C9" s="352"/>
      <c r="D9" s="352"/>
      <c r="E9" s="352"/>
      <c r="F9" s="352"/>
      <c r="G9" s="352"/>
      <c r="H9" s="352"/>
      <c r="I9" s="352"/>
      <c r="J9" s="353"/>
      <c r="K9" s="266"/>
      <c r="L9" s="267"/>
      <c r="M9" s="267"/>
      <c r="N9" s="267"/>
      <c r="O9" s="267"/>
      <c r="P9" s="267"/>
      <c r="Q9" s="267"/>
      <c r="R9" s="267"/>
      <c r="S9" s="267"/>
      <c r="T9" s="267"/>
      <c r="U9" s="267"/>
      <c r="V9" s="268"/>
      <c r="X9" s="306" t="s">
        <v>9</v>
      </c>
      <c r="Y9" s="282"/>
      <c r="Z9" s="282"/>
      <c r="AA9" s="282"/>
      <c r="AB9" s="282"/>
      <c r="AC9" s="282"/>
      <c r="AD9" s="282"/>
      <c r="AE9" s="285"/>
      <c r="AF9" s="450" t="s">
        <v>133</v>
      </c>
      <c r="AG9" s="451"/>
      <c r="AH9" s="451"/>
      <c r="AI9" s="451"/>
      <c r="AJ9" s="452"/>
      <c r="AK9" s="456" t="s">
        <v>146</v>
      </c>
      <c r="AL9" s="457"/>
      <c r="AM9" s="271">
        <v>7</v>
      </c>
      <c r="AN9" s="271"/>
      <c r="AO9" s="269" t="s">
        <v>10</v>
      </c>
      <c r="AP9" s="269" t="s">
        <v>11</v>
      </c>
      <c r="AQ9" s="457" t="s">
        <v>134</v>
      </c>
      <c r="AR9" s="457"/>
      <c r="AS9" s="271">
        <v>6</v>
      </c>
      <c r="AT9" s="271"/>
      <c r="AU9" s="273" t="s">
        <v>10</v>
      </c>
      <c r="AW9" s="13"/>
      <c r="AX9" s="255" t="s">
        <v>12</v>
      </c>
      <c r="AY9" s="256"/>
      <c r="AZ9" s="256"/>
      <c r="BA9" s="256"/>
      <c r="BB9" s="256"/>
      <c r="BC9" s="256"/>
      <c r="BD9" s="256"/>
      <c r="BE9" s="256"/>
      <c r="BF9" s="257"/>
      <c r="BG9" s="60"/>
      <c r="BH9" s="134"/>
      <c r="BI9" s="134"/>
      <c r="BJ9" s="134"/>
      <c r="BK9" s="134"/>
      <c r="BL9" s="134"/>
      <c r="BM9" s="134"/>
      <c r="BN9" s="61"/>
      <c r="BO9" s="139" t="s">
        <v>28</v>
      </c>
      <c r="BP9" s="139"/>
      <c r="BQ9" s="139"/>
      <c r="BR9" s="139"/>
      <c r="BS9" s="139"/>
      <c r="BT9" s="139"/>
      <c r="BU9" s="139"/>
      <c r="BV9" s="139"/>
      <c r="BW9" s="139"/>
      <c r="BX9" s="139"/>
      <c r="BY9" s="139"/>
      <c r="BZ9" s="253">
        <f>W47</f>
        <v>10</v>
      </c>
      <c r="CA9" s="254"/>
      <c r="CB9" s="254"/>
      <c r="CC9" s="9" t="s">
        <v>29</v>
      </c>
      <c r="CO9" s="13"/>
      <c r="CP9" s="13"/>
      <c r="CQ9" s="13"/>
      <c r="CR9" s="13"/>
      <c r="EA9" s="13"/>
      <c r="EB9" s="13"/>
      <c r="EC9" s="13"/>
    </row>
    <row r="10" spans="1:156" x14ac:dyDescent="0.15">
      <c r="B10" s="354" t="s">
        <v>2</v>
      </c>
      <c r="C10" s="354"/>
      <c r="D10" s="354"/>
      <c r="E10" s="354"/>
      <c r="F10" s="354"/>
      <c r="G10" s="354"/>
      <c r="H10" s="354"/>
      <c r="I10" s="354"/>
      <c r="J10" s="354"/>
      <c r="K10" s="289"/>
      <c r="L10" s="290"/>
      <c r="M10" s="290"/>
      <c r="N10" s="290"/>
      <c r="O10" s="290"/>
      <c r="P10" s="290"/>
      <c r="Q10" s="290"/>
      <c r="R10" s="290"/>
      <c r="S10" s="290"/>
      <c r="T10" s="290"/>
      <c r="U10" s="290"/>
      <c r="V10" s="291"/>
      <c r="X10" s="307"/>
      <c r="Y10" s="308"/>
      <c r="Z10" s="308"/>
      <c r="AA10" s="308"/>
      <c r="AB10" s="308"/>
      <c r="AC10" s="308"/>
      <c r="AD10" s="308"/>
      <c r="AE10" s="309"/>
      <c r="AF10" s="453"/>
      <c r="AG10" s="454"/>
      <c r="AH10" s="454"/>
      <c r="AI10" s="454"/>
      <c r="AJ10" s="455"/>
      <c r="AK10" s="458"/>
      <c r="AL10" s="459"/>
      <c r="AM10" s="272"/>
      <c r="AN10" s="272"/>
      <c r="AO10" s="270"/>
      <c r="AP10" s="270"/>
      <c r="AQ10" s="459"/>
      <c r="AR10" s="459"/>
      <c r="AS10" s="272"/>
      <c r="AT10" s="272"/>
      <c r="AU10" s="274"/>
      <c r="AV10" s="41"/>
      <c r="AW10" s="42"/>
      <c r="AX10" s="460" t="s">
        <v>148</v>
      </c>
      <c r="AY10" s="461"/>
      <c r="AZ10" s="461"/>
      <c r="BA10" s="461"/>
      <c r="BB10" s="461"/>
      <c r="BC10" s="461"/>
      <c r="BD10" s="460" t="s">
        <v>146</v>
      </c>
      <c r="BE10" s="461"/>
      <c r="BF10" s="134"/>
      <c r="BG10" s="134"/>
      <c r="BH10" s="1" t="s">
        <v>10</v>
      </c>
      <c r="BI10" s="1" t="s">
        <v>11</v>
      </c>
      <c r="BJ10" s="134"/>
      <c r="BK10" s="134"/>
      <c r="BL10" s="2" t="s">
        <v>10</v>
      </c>
      <c r="BM10" s="122"/>
      <c r="BN10" s="123"/>
      <c r="BO10" s="123"/>
      <c r="BP10" s="123"/>
      <c r="BQ10" s="123"/>
      <c r="BR10" s="123"/>
      <c r="BS10" s="259"/>
      <c r="BT10" s="258"/>
      <c r="BU10" s="258"/>
      <c r="BV10" s="258"/>
      <c r="BW10" s="15"/>
      <c r="BX10" s="15"/>
      <c r="BY10" s="258"/>
      <c r="BZ10" s="258"/>
      <c r="CA10" s="325"/>
      <c r="CB10" s="325"/>
      <c r="CC10" s="16"/>
      <c r="CD10" s="41"/>
      <c r="CE10" s="33"/>
      <c r="CF10" s="33"/>
      <c r="CG10" s="33"/>
      <c r="CO10" s="13"/>
      <c r="CP10" s="13"/>
      <c r="CQ10" s="13"/>
      <c r="CR10" s="13"/>
      <c r="EA10" s="13"/>
      <c r="EB10" s="13"/>
      <c r="EC10" s="13"/>
    </row>
    <row r="11" spans="1:156" ht="13.5" customHeight="1" x14ac:dyDescent="0.15">
      <c r="B11" s="286" t="s">
        <v>47</v>
      </c>
      <c r="C11" s="287"/>
      <c r="D11" s="287"/>
      <c r="E11" s="287"/>
      <c r="F11" s="287"/>
      <c r="G11" s="287"/>
      <c r="H11" s="287"/>
      <c r="I11" s="287"/>
      <c r="J11" s="288"/>
      <c r="K11" s="289"/>
      <c r="L11" s="290"/>
      <c r="M11" s="290"/>
      <c r="N11" s="290"/>
      <c r="O11" s="290"/>
      <c r="P11" s="290"/>
      <c r="Q11" s="290"/>
      <c r="R11" s="290"/>
      <c r="S11" s="290"/>
      <c r="T11" s="290"/>
      <c r="U11" s="290"/>
      <c r="V11" s="291"/>
      <c r="X11" s="310" t="s">
        <v>114</v>
      </c>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40"/>
      <c r="AW11" s="40"/>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43"/>
      <c r="CE11" s="43"/>
      <c r="CF11" s="43"/>
      <c r="CG11" s="43"/>
      <c r="CT11" s="13"/>
      <c r="CU11" s="13"/>
      <c r="CV11" s="13"/>
      <c r="CW11" s="13"/>
      <c r="EE11" s="13"/>
      <c r="EF11" s="13"/>
      <c r="EG11" s="13"/>
    </row>
    <row r="12" spans="1:156" ht="9" customHeight="1" x14ac:dyDescent="0.15">
      <c r="B12" s="348" t="s">
        <v>50</v>
      </c>
      <c r="C12" s="349"/>
      <c r="D12" s="349"/>
      <c r="E12" s="349"/>
      <c r="F12" s="349"/>
      <c r="G12" s="349"/>
      <c r="H12" s="349"/>
      <c r="I12" s="349"/>
      <c r="J12" s="350"/>
      <c r="K12" s="260"/>
      <c r="L12" s="261"/>
      <c r="M12" s="261"/>
      <c r="N12" s="261"/>
      <c r="O12" s="261"/>
      <c r="P12" s="261"/>
      <c r="Q12" s="261"/>
      <c r="R12" s="261"/>
      <c r="S12" s="261"/>
      <c r="T12" s="261"/>
      <c r="U12" s="261"/>
      <c r="V12" s="262"/>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40"/>
      <c r="AW12" s="40"/>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9"/>
      <c r="CE12" s="39"/>
      <c r="CF12" s="39"/>
      <c r="CG12" s="39"/>
      <c r="CT12" s="13"/>
      <c r="CU12" s="13"/>
      <c r="CV12" s="13"/>
      <c r="CW12" s="13"/>
      <c r="EE12" s="13"/>
      <c r="EF12" s="13"/>
      <c r="EG12" s="13"/>
    </row>
    <row r="13" spans="1:156" x14ac:dyDescent="0.15">
      <c r="B13" s="263" t="s">
        <v>48</v>
      </c>
      <c r="C13" s="264"/>
      <c r="D13" s="264"/>
      <c r="E13" s="264"/>
      <c r="F13" s="264"/>
      <c r="G13" s="264"/>
      <c r="H13" s="264"/>
      <c r="I13" s="264"/>
      <c r="J13" s="265"/>
      <c r="K13" s="266"/>
      <c r="L13" s="267"/>
      <c r="M13" s="267"/>
      <c r="N13" s="267"/>
      <c r="O13" s="267"/>
      <c r="P13" s="267"/>
      <c r="Q13" s="267"/>
      <c r="R13" s="267"/>
      <c r="S13" s="267"/>
      <c r="T13" s="267"/>
      <c r="U13" s="267"/>
      <c r="V13" s="268"/>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14"/>
      <c r="AW13" s="14"/>
      <c r="AX13" s="14"/>
      <c r="AY13" s="14"/>
      <c r="BA13" s="1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T13" s="13"/>
      <c r="CU13" s="13"/>
      <c r="CV13" s="13"/>
      <c r="CW13" s="13"/>
      <c r="EE13" s="13"/>
      <c r="EF13" s="13"/>
      <c r="EG13" s="13"/>
    </row>
    <row r="14" spans="1:156" x14ac:dyDescent="0.15">
      <c r="B14" s="286" t="s">
        <v>49</v>
      </c>
      <c r="C14" s="287"/>
      <c r="D14" s="287"/>
      <c r="E14" s="287"/>
      <c r="F14" s="287"/>
      <c r="G14" s="287"/>
      <c r="H14" s="287"/>
      <c r="I14" s="287"/>
      <c r="J14" s="288"/>
      <c r="K14" s="289"/>
      <c r="L14" s="290"/>
      <c r="M14" s="290"/>
      <c r="N14" s="290"/>
      <c r="O14" s="290"/>
      <c r="P14" s="290"/>
      <c r="Q14" s="290"/>
      <c r="R14" s="290"/>
      <c r="S14" s="290"/>
      <c r="T14" s="290"/>
      <c r="U14" s="290"/>
      <c r="V14" s="291"/>
      <c r="X14" s="297" t="s">
        <v>107</v>
      </c>
      <c r="Y14" s="298"/>
      <c r="Z14" s="298"/>
      <c r="AA14" s="298"/>
      <c r="AB14" s="298"/>
      <c r="AC14" s="298"/>
      <c r="AD14" s="298"/>
      <c r="AE14" s="298"/>
      <c r="AF14" s="298"/>
      <c r="AG14" s="299"/>
      <c r="AH14" s="275"/>
      <c r="AI14" s="276"/>
      <c r="AJ14" s="276"/>
      <c r="AK14" s="276"/>
      <c r="AL14" s="276"/>
      <c r="AM14" s="276"/>
      <c r="AN14" s="276"/>
      <c r="AO14" s="276"/>
      <c r="AP14" s="276"/>
      <c r="AQ14" s="276"/>
      <c r="AR14" s="276"/>
      <c r="AS14" s="276"/>
      <c r="AT14" s="277"/>
      <c r="AU14" s="18"/>
      <c r="AV14" s="19"/>
      <c r="AW14" s="13"/>
      <c r="AX14" s="259" t="s">
        <v>63</v>
      </c>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c r="BX14" s="258"/>
      <c r="BY14" s="258"/>
      <c r="BZ14" s="258"/>
      <c r="CA14" s="258"/>
      <c r="CB14" s="258"/>
      <c r="CC14" s="258"/>
      <c r="CD14" s="258"/>
      <c r="CE14" s="258"/>
      <c r="CF14" s="258"/>
      <c r="CG14" s="258"/>
      <c r="CH14" s="258"/>
      <c r="CI14" s="258"/>
      <c r="CJ14" s="258"/>
      <c r="CK14" s="258"/>
      <c r="CL14" s="258"/>
      <c r="CM14" s="258"/>
      <c r="CN14" s="258"/>
      <c r="CO14" s="258"/>
      <c r="CP14" s="258"/>
      <c r="CQ14" s="258"/>
      <c r="CR14" s="258"/>
      <c r="CS14" s="258"/>
      <c r="CT14" s="258"/>
      <c r="CU14" s="258"/>
      <c r="CV14" s="258"/>
      <c r="CW14" s="258"/>
      <c r="CX14" s="258"/>
      <c r="CY14" s="258"/>
      <c r="CZ14" s="258"/>
      <c r="DA14" s="258"/>
      <c r="DB14" s="258"/>
      <c r="DC14" s="258"/>
      <c r="DD14" s="258"/>
      <c r="DE14" s="258"/>
      <c r="DF14" s="258"/>
      <c r="DG14" s="258"/>
      <c r="DH14" s="258"/>
      <c r="DI14" s="258"/>
      <c r="DJ14" s="258"/>
      <c r="DK14" s="258"/>
      <c r="DL14" s="258"/>
      <c r="DM14" s="258"/>
      <c r="DN14" s="258"/>
      <c r="DO14" s="258"/>
      <c r="DP14" s="449"/>
      <c r="DR14" s="13"/>
      <c r="DS14" s="13"/>
      <c r="DT14" s="13"/>
    </row>
    <row r="15" spans="1:156" x14ac:dyDescent="0.15">
      <c r="X15" s="300" t="s">
        <v>109</v>
      </c>
      <c r="Y15" s="301"/>
      <c r="Z15" s="301"/>
      <c r="AA15" s="301"/>
      <c r="AB15" s="301"/>
      <c r="AC15" s="301"/>
      <c r="AD15" s="301"/>
      <c r="AE15" s="301"/>
      <c r="AF15" s="301"/>
      <c r="AG15" s="302"/>
      <c r="AH15" s="171"/>
      <c r="AI15" s="172"/>
      <c r="AJ15" s="168" t="s">
        <v>65</v>
      </c>
      <c r="AK15" s="168"/>
      <c r="AL15" s="168"/>
      <c r="AM15" s="169"/>
      <c r="AN15" s="20" t="s">
        <v>66</v>
      </c>
      <c r="AO15" s="170"/>
      <c r="AP15" s="170"/>
      <c r="AQ15" s="168" t="s">
        <v>65</v>
      </c>
      <c r="AR15" s="168"/>
      <c r="AS15" s="168"/>
      <c r="AT15" s="169"/>
      <c r="AU15" s="19"/>
      <c r="AV15" s="19"/>
      <c r="AW15" s="13"/>
      <c r="AX15" s="131" t="s">
        <v>60</v>
      </c>
      <c r="AY15" s="131"/>
      <c r="AZ15" s="131"/>
      <c r="BA15" s="131"/>
      <c r="BB15" s="131"/>
      <c r="BC15" s="132"/>
      <c r="BD15" s="132"/>
      <c r="BE15" s="131" t="s">
        <v>61</v>
      </c>
      <c r="BF15" s="131"/>
      <c r="BG15" s="131"/>
      <c r="BH15" s="131"/>
      <c r="BI15" s="131"/>
      <c r="BJ15" s="132"/>
      <c r="BK15" s="132"/>
      <c r="BL15" s="131" t="s">
        <v>62</v>
      </c>
      <c r="BM15" s="131"/>
      <c r="BN15" s="131"/>
      <c r="BO15" s="131"/>
      <c r="BP15" s="131"/>
      <c r="BQ15" s="132"/>
      <c r="BR15" s="132"/>
      <c r="BS15" s="131" t="s">
        <v>71</v>
      </c>
      <c r="BT15" s="131"/>
      <c r="BU15" s="131"/>
      <c r="BV15" s="131"/>
      <c r="BW15" s="131"/>
      <c r="BX15" s="132"/>
      <c r="BY15" s="132"/>
      <c r="BZ15" s="131" t="s">
        <v>75</v>
      </c>
      <c r="CA15" s="131"/>
      <c r="CB15" s="131"/>
      <c r="CC15" s="131"/>
      <c r="CD15" s="131"/>
      <c r="CE15" s="132"/>
      <c r="CF15" s="132"/>
      <c r="CG15" s="314" t="s">
        <v>77</v>
      </c>
      <c r="CH15" s="314"/>
      <c r="CI15" s="314"/>
      <c r="CJ15" s="314"/>
      <c r="CK15" s="314"/>
      <c r="CL15" s="132"/>
      <c r="CM15" s="132"/>
      <c r="CN15" s="314" t="s">
        <v>108</v>
      </c>
      <c r="CO15" s="314"/>
      <c r="CP15" s="314"/>
      <c r="CQ15" s="314"/>
      <c r="CR15" s="314"/>
      <c r="CS15" s="314"/>
      <c r="CT15" s="60"/>
      <c r="CU15" s="61"/>
      <c r="CV15" s="314" t="s">
        <v>111</v>
      </c>
      <c r="CW15" s="314"/>
      <c r="CX15" s="314"/>
      <c r="CY15" s="314"/>
      <c r="CZ15" s="314"/>
      <c r="DA15" s="60"/>
      <c r="DB15" s="61"/>
      <c r="DC15" s="362" t="s">
        <v>131</v>
      </c>
      <c r="DD15" s="362"/>
      <c r="DE15" s="362"/>
      <c r="DF15" s="362"/>
      <c r="DG15" s="362"/>
      <c r="DH15" s="60"/>
      <c r="DI15" s="61"/>
      <c r="DJ15" s="480" t="s">
        <v>133</v>
      </c>
      <c r="DK15" s="480"/>
      <c r="DL15" s="480"/>
      <c r="DM15" s="480"/>
      <c r="DN15" s="480"/>
      <c r="DO15" s="60"/>
      <c r="DP15" s="61"/>
      <c r="DR15" s="13"/>
      <c r="DS15" s="13"/>
      <c r="DT15" s="13"/>
    </row>
    <row r="16" spans="1:156" x14ac:dyDescent="0.15">
      <c r="X16" s="303" t="s">
        <v>110</v>
      </c>
      <c r="Y16" s="304"/>
      <c r="Z16" s="304"/>
      <c r="AA16" s="304"/>
      <c r="AB16" s="304"/>
      <c r="AC16" s="304"/>
      <c r="AD16" s="304"/>
      <c r="AE16" s="304"/>
      <c r="AF16" s="304"/>
      <c r="AG16" s="305"/>
      <c r="AH16" s="171"/>
      <c r="AI16" s="172"/>
      <c r="AJ16" s="168" t="s">
        <v>65</v>
      </c>
      <c r="AK16" s="168"/>
      <c r="AL16" s="168"/>
      <c r="AM16" s="169"/>
      <c r="AN16" s="21"/>
      <c r="AO16" s="22"/>
      <c r="AP16" s="22"/>
      <c r="AQ16" s="23"/>
      <c r="AR16" s="23"/>
      <c r="AS16" s="23"/>
      <c r="AT16" s="23"/>
      <c r="AU16" s="19"/>
      <c r="AV16" s="19"/>
      <c r="AW16" s="13"/>
      <c r="AX16" s="17" t="s">
        <v>135</v>
      </c>
      <c r="AY16" s="5"/>
      <c r="AZ16" s="5"/>
      <c r="BA16" s="5"/>
      <c r="BB16" s="5"/>
      <c r="BC16" s="5"/>
      <c r="BD16" s="5"/>
      <c r="BE16" s="5"/>
      <c r="BF16" s="5"/>
      <c r="BG16" s="5"/>
      <c r="BH16" s="5"/>
      <c r="BI16" s="5"/>
      <c r="BJ16" s="5"/>
      <c r="BK16" s="5"/>
      <c r="BL16" s="5"/>
      <c r="BM16" s="5"/>
      <c r="BN16" s="5"/>
      <c r="BO16" s="5"/>
      <c r="BP16" s="5"/>
      <c r="BQ16" s="5"/>
      <c r="BR16" s="5"/>
      <c r="BS16" s="17"/>
      <c r="CO16" s="13"/>
      <c r="CP16" s="13"/>
      <c r="CQ16" s="13"/>
      <c r="CR16" s="13"/>
      <c r="EA16" s="13"/>
      <c r="EB16" s="13"/>
      <c r="EC16" s="13"/>
    </row>
    <row r="17" spans="1:138" ht="15" thickBot="1" x14ac:dyDescent="0.2">
      <c r="A17" s="8" t="s">
        <v>14</v>
      </c>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DX17" s="13"/>
      <c r="DY17" s="13"/>
      <c r="DZ17" s="13"/>
    </row>
    <row r="18" spans="1:138" ht="14.25" thickBot="1" x14ac:dyDescent="0.2">
      <c r="B18" s="56" t="s">
        <v>140</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M18" s="241" t="s">
        <v>18</v>
      </c>
      <c r="BN18" s="242"/>
      <c r="BO18" s="242"/>
      <c r="BP18" s="242"/>
      <c r="BQ18" s="242"/>
      <c r="BR18" s="242"/>
      <c r="BS18" s="242"/>
      <c r="BT18" s="242"/>
      <c r="BU18" s="242"/>
      <c r="BV18" s="242"/>
      <c r="BW18" s="242"/>
      <c r="BX18" s="242"/>
      <c r="BY18" s="242"/>
      <c r="BZ18" s="242"/>
      <c r="CA18" s="242"/>
      <c r="CB18" s="243"/>
      <c r="CC18" s="446" t="s">
        <v>130</v>
      </c>
      <c r="CD18" s="447"/>
      <c r="CE18" s="447"/>
      <c r="CF18" s="447"/>
      <c r="CG18" s="447"/>
      <c r="CH18" s="447"/>
      <c r="CI18" s="447"/>
      <c r="CJ18" s="447"/>
      <c r="CK18" s="447"/>
      <c r="CL18" s="447"/>
      <c r="CM18" s="447"/>
      <c r="CN18" s="447"/>
      <c r="CO18" s="447"/>
      <c r="CP18" s="447"/>
      <c r="CQ18" s="447"/>
      <c r="CR18" s="447"/>
      <c r="CS18" s="447"/>
      <c r="CT18" s="447"/>
      <c r="CU18" s="447"/>
      <c r="CV18" s="447"/>
      <c r="CW18" s="447"/>
      <c r="CX18" s="447"/>
      <c r="CY18" s="447"/>
      <c r="CZ18" s="447"/>
      <c r="DA18" s="447"/>
      <c r="DB18" s="447"/>
      <c r="DC18" s="447"/>
      <c r="DD18" s="447"/>
      <c r="DE18" s="447"/>
      <c r="DF18" s="447"/>
      <c r="DG18" s="447"/>
      <c r="DH18" s="447"/>
      <c r="DI18" s="447"/>
      <c r="DJ18" s="447"/>
      <c r="DK18" s="447"/>
      <c r="DL18" s="447"/>
      <c r="DM18" s="447"/>
      <c r="DN18" s="447"/>
      <c r="DO18" s="447"/>
      <c r="DP18" s="447"/>
      <c r="DQ18" s="447"/>
      <c r="DR18" s="447"/>
      <c r="DS18" s="447"/>
      <c r="DT18" s="447"/>
      <c r="DU18" s="447"/>
      <c r="DV18" s="447"/>
      <c r="DW18" s="447"/>
      <c r="DX18" s="447"/>
      <c r="DY18" s="447"/>
      <c r="DZ18" s="447"/>
      <c r="EA18" s="447"/>
      <c r="EB18" s="447"/>
      <c r="EC18" s="447"/>
      <c r="ED18" s="447"/>
      <c r="EE18" s="447"/>
      <c r="EF18" s="448"/>
      <c r="EG18" s="32"/>
      <c r="EH18" s="46"/>
    </row>
    <row r="19" spans="1:138" ht="16.5" customHeight="1" x14ac:dyDescent="0.15">
      <c r="B19" s="363" t="s">
        <v>5</v>
      </c>
      <c r="C19" s="364"/>
      <c r="D19" s="146" t="s">
        <v>64</v>
      </c>
      <c r="E19" s="147"/>
      <c r="F19" s="148"/>
      <c r="G19" s="155" t="s">
        <v>3</v>
      </c>
      <c r="H19" s="156"/>
      <c r="I19" s="156"/>
      <c r="J19" s="156"/>
      <c r="K19" s="156"/>
      <c r="L19" s="157"/>
      <c r="M19" s="155" t="s">
        <v>4</v>
      </c>
      <c r="N19" s="156"/>
      <c r="O19" s="156"/>
      <c r="P19" s="156"/>
      <c r="Q19" s="156"/>
      <c r="R19" s="156"/>
      <c r="S19" s="156"/>
      <c r="T19" s="156"/>
      <c r="U19" s="156"/>
      <c r="V19" s="157"/>
      <c r="W19" s="370" t="s">
        <v>147</v>
      </c>
      <c r="X19" s="371"/>
      <c r="Y19" s="372"/>
      <c r="Z19" s="379" t="s">
        <v>136</v>
      </c>
      <c r="AA19" s="380"/>
      <c r="AB19" s="381"/>
      <c r="AC19" s="379" t="s">
        <v>122</v>
      </c>
      <c r="AD19" s="380"/>
      <c r="AE19" s="381"/>
      <c r="AF19" s="379" t="s">
        <v>123</v>
      </c>
      <c r="AG19" s="380"/>
      <c r="AH19" s="381"/>
      <c r="AI19" s="379" t="s">
        <v>124</v>
      </c>
      <c r="AJ19" s="380"/>
      <c r="AK19" s="381"/>
      <c r="AL19" s="379" t="s">
        <v>125</v>
      </c>
      <c r="AM19" s="380"/>
      <c r="AN19" s="381"/>
      <c r="AO19" s="417" t="s">
        <v>73</v>
      </c>
      <c r="AP19" s="418"/>
      <c r="AQ19" s="419"/>
      <c r="AR19" s="417" t="s">
        <v>74</v>
      </c>
      <c r="AS19" s="418"/>
      <c r="AT19" s="419"/>
      <c r="AU19" s="417" t="s">
        <v>69</v>
      </c>
      <c r="AV19" s="418"/>
      <c r="AW19" s="419"/>
      <c r="AX19" s="417" t="s">
        <v>70</v>
      </c>
      <c r="AY19" s="418"/>
      <c r="AZ19" s="419"/>
      <c r="BA19" s="417" t="s">
        <v>68</v>
      </c>
      <c r="BB19" s="418"/>
      <c r="BC19" s="419"/>
      <c r="BD19" s="417" t="s">
        <v>67</v>
      </c>
      <c r="BE19" s="418"/>
      <c r="BF19" s="426"/>
      <c r="BG19" s="326" t="s">
        <v>117</v>
      </c>
      <c r="BH19" s="327"/>
      <c r="BI19" s="328"/>
      <c r="BJ19" s="335" t="s">
        <v>142</v>
      </c>
      <c r="BK19" s="336"/>
      <c r="BL19" s="337"/>
      <c r="BM19" s="316" t="s">
        <v>19</v>
      </c>
      <c r="BN19" s="317"/>
      <c r="BO19" s="317"/>
      <c r="BP19" s="318"/>
      <c r="BQ19" s="122" t="s">
        <v>27</v>
      </c>
      <c r="BR19" s="123"/>
      <c r="BS19" s="123"/>
      <c r="BT19" s="123"/>
      <c r="BU19" s="123"/>
      <c r="BV19" s="123"/>
      <c r="BW19" s="123"/>
      <c r="BX19" s="123"/>
      <c r="BY19" s="123"/>
      <c r="BZ19" s="123"/>
      <c r="CA19" s="123"/>
      <c r="CB19" s="124"/>
      <c r="CC19" s="474" t="s">
        <v>141</v>
      </c>
      <c r="CD19" s="475"/>
      <c r="CE19" s="475"/>
      <c r="CF19" s="476"/>
      <c r="CG19" s="278" t="s">
        <v>127</v>
      </c>
      <c r="CH19" s="239"/>
      <c r="CI19" s="239"/>
      <c r="CJ19" s="239"/>
      <c r="CK19" s="239"/>
      <c r="CL19" s="279"/>
      <c r="CM19" s="369" t="s">
        <v>33</v>
      </c>
      <c r="CN19" s="369"/>
      <c r="CO19" s="369"/>
      <c r="CP19" s="369"/>
      <c r="CQ19" s="369"/>
      <c r="CR19" s="369"/>
      <c r="CS19" s="369"/>
      <c r="CT19" s="369"/>
      <c r="CU19" s="81" t="s">
        <v>78</v>
      </c>
      <c r="CV19" s="82"/>
      <c r="CW19" s="82"/>
      <c r="CX19" s="82"/>
      <c r="CY19" s="82"/>
      <c r="CZ19" s="82"/>
      <c r="DA19" s="82"/>
      <c r="DB19" s="82"/>
      <c r="DC19" s="82"/>
      <c r="DD19" s="82"/>
      <c r="DE19" s="82"/>
      <c r="DF19" s="83"/>
      <c r="DG19" s="62" t="s">
        <v>128</v>
      </c>
      <c r="DH19" s="63"/>
      <c r="DI19" s="63"/>
      <c r="DJ19" s="64"/>
      <c r="DK19" s="78" t="s">
        <v>101</v>
      </c>
      <c r="DL19" s="79"/>
      <c r="DM19" s="79"/>
      <c r="DN19" s="79"/>
      <c r="DO19" s="79"/>
      <c r="DP19" s="79"/>
      <c r="DQ19" s="79"/>
      <c r="DR19" s="79"/>
      <c r="DS19" s="79"/>
      <c r="DT19" s="80"/>
      <c r="DU19" s="223" t="s">
        <v>132</v>
      </c>
      <c r="DV19" s="224"/>
      <c r="DW19" s="225"/>
      <c r="DX19" s="229" t="s">
        <v>100</v>
      </c>
      <c r="DY19" s="230"/>
      <c r="DZ19" s="231"/>
      <c r="EA19" s="235" t="s">
        <v>38</v>
      </c>
      <c r="EB19" s="236"/>
      <c r="EC19" s="360"/>
      <c r="ED19" s="235" t="s">
        <v>126</v>
      </c>
      <c r="EE19" s="236"/>
      <c r="EF19" s="237"/>
    </row>
    <row r="20" spans="1:138" ht="16.5" customHeight="1" x14ac:dyDescent="0.15">
      <c r="B20" s="365"/>
      <c r="C20" s="236"/>
      <c r="D20" s="149"/>
      <c r="E20" s="150"/>
      <c r="F20" s="151"/>
      <c r="G20" s="158"/>
      <c r="H20" s="159"/>
      <c r="I20" s="159"/>
      <c r="J20" s="159"/>
      <c r="K20" s="159"/>
      <c r="L20" s="160"/>
      <c r="M20" s="158"/>
      <c r="N20" s="159"/>
      <c r="O20" s="159"/>
      <c r="P20" s="159"/>
      <c r="Q20" s="159"/>
      <c r="R20" s="159"/>
      <c r="S20" s="159"/>
      <c r="T20" s="159"/>
      <c r="U20" s="159"/>
      <c r="V20" s="160"/>
      <c r="W20" s="373"/>
      <c r="X20" s="374"/>
      <c r="Y20" s="375"/>
      <c r="Z20" s="382"/>
      <c r="AA20" s="383"/>
      <c r="AB20" s="384"/>
      <c r="AC20" s="382"/>
      <c r="AD20" s="383"/>
      <c r="AE20" s="384"/>
      <c r="AF20" s="382"/>
      <c r="AG20" s="383"/>
      <c r="AH20" s="384"/>
      <c r="AI20" s="382"/>
      <c r="AJ20" s="383"/>
      <c r="AK20" s="384"/>
      <c r="AL20" s="382"/>
      <c r="AM20" s="383"/>
      <c r="AN20" s="384"/>
      <c r="AO20" s="420"/>
      <c r="AP20" s="421"/>
      <c r="AQ20" s="422"/>
      <c r="AR20" s="420"/>
      <c r="AS20" s="421"/>
      <c r="AT20" s="422"/>
      <c r="AU20" s="420"/>
      <c r="AV20" s="421"/>
      <c r="AW20" s="422"/>
      <c r="AX20" s="420"/>
      <c r="AY20" s="421"/>
      <c r="AZ20" s="422"/>
      <c r="BA20" s="420"/>
      <c r="BB20" s="421"/>
      <c r="BC20" s="422"/>
      <c r="BD20" s="420"/>
      <c r="BE20" s="421"/>
      <c r="BF20" s="427"/>
      <c r="BG20" s="329"/>
      <c r="BH20" s="330"/>
      <c r="BI20" s="331"/>
      <c r="BJ20" s="338"/>
      <c r="BK20" s="339"/>
      <c r="BL20" s="340"/>
      <c r="BM20" s="319"/>
      <c r="BN20" s="320"/>
      <c r="BO20" s="320"/>
      <c r="BP20" s="321"/>
      <c r="BQ20" s="462" t="s">
        <v>138</v>
      </c>
      <c r="BR20" s="463"/>
      <c r="BS20" s="463"/>
      <c r="BT20" s="464"/>
      <c r="BU20" s="65" t="s">
        <v>150</v>
      </c>
      <c r="BV20" s="409"/>
      <c r="BW20" s="409"/>
      <c r="BX20" s="410"/>
      <c r="BY20" s="468" t="s">
        <v>149</v>
      </c>
      <c r="BZ20" s="469"/>
      <c r="CA20" s="469"/>
      <c r="CB20" s="470"/>
      <c r="CC20" s="474"/>
      <c r="CD20" s="475"/>
      <c r="CE20" s="475"/>
      <c r="CF20" s="476"/>
      <c r="CG20" s="280" t="s">
        <v>112</v>
      </c>
      <c r="CH20" s="281"/>
      <c r="CI20" s="282"/>
      <c r="CJ20" s="284" t="s">
        <v>113</v>
      </c>
      <c r="CK20" s="281"/>
      <c r="CL20" s="285"/>
      <c r="CM20" s="101" t="s">
        <v>34</v>
      </c>
      <c r="CN20" s="101"/>
      <c r="CO20" s="139"/>
      <c r="CP20" s="139"/>
      <c r="CQ20" s="101" t="s">
        <v>35</v>
      </c>
      <c r="CR20" s="101"/>
      <c r="CS20" s="139"/>
      <c r="CT20" s="139"/>
      <c r="CU20" s="247" t="s">
        <v>81</v>
      </c>
      <c r="CV20" s="355"/>
      <c r="CW20" s="355"/>
      <c r="CX20" s="356"/>
      <c r="CY20" s="247" t="s">
        <v>79</v>
      </c>
      <c r="CZ20" s="248"/>
      <c r="DA20" s="248"/>
      <c r="DB20" s="249"/>
      <c r="DC20" s="247" t="s">
        <v>80</v>
      </c>
      <c r="DD20" s="248"/>
      <c r="DE20" s="248"/>
      <c r="DF20" s="249"/>
      <c r="DG20" s="65" t="s">
        <v>129</v>
      </c>
      <c r="DH20" s="66"/>
      <c r="DI20" s="66"/>
      <c r="DJ20" s="67"/>
      <c r="DK20" s="78"/>
      <c r="DL20" s="79"/>
      <c r="DM20" s="79"/>
      <c r="DN20" s="79"/>
      <c r="DO20" s="79"/>
      <c r="DP20" s="79"/>
      <c r="DQ20" s="79"/>
      <c r="DR20" s="79"/>
      <c r="DS20" s="79"/>
      <c r="DT20" s="80"/>
      <c r="DU20" s="223"/>
      <c r="DV20" s="224"/>
      <c r="DW20" s="225"/>
      <c r="DX20" s="229"/>
      <c r="DY20" s="230"/>
      <c r="DZ20" s="231"/>
      <c r="EA20" s="235"/>
      <c r="EB20" s="236"/>
      <c r="EC20" s="360"/>
      <c r="ED20" s="235"/>
      <c r="EE20" s="236"/>
      <c r="EF20" s="237"/>
    </row>
    <row r="21" spans="1:138" ht="16.5" customHeight="1" thickBot="1" x14ac:dyDescent="0.2">
      <c r="B21" s="366"/>
      <c r="C21" s="367"/>
      <c r="D21" s="152"/>
      <c r="E21" s="153"/>
      <c r="F21" s="154"/>
      <c r="G21" s="161"/>
      <c r="H21" s="162"/>
      <c r="I21" s="162"/>
      <c r="J21" s="162"/>
      <c r="K21" s="162"/>
      <c r="L21" s="163"/>
      <c r="M21" s="161"/>
      <c r="N21" s="162"/>
      <c r="O21" s="162"/>
      <c r="P21" s="162"/>
      <c r="Q21" s="162"/>
      <c r="R21" s="162"/>
      <c r="S21" s="162"/>
      <c r="T21" s="162"/>
      <c r="U21" s="162"/>
      <c r="V21" s="163"/>
      <c r="W21" s="376"/>
      <c r="X21" s="377"/>
      <c r="Y21" s="378"/>
      <c r="Z21" s="385"/>
      <c r="AA21" s="386"/>
      <c r="AB21" s="387"/>
      <c r="AC21" s="385"/>
      <c r="AD21" s="386"/>
      <c r="AE21" s="387"/>
      <c r="AF21" s="385"/>
      <c r="AG21" s="386"/>
      <c r="AH21" s="387"/>
      <c r="AI21" s="385"/>
      <c r="AJ21" s="386"/>
      <c r="AK21" s="387"/>
      <c r="AL21" s="385"/>
      <c r="AM21" s="386"/>
      <c r="AN21" s="387"/>
      <c r="AO21" s="423"/>
      <c r="AP21" s="424"/>
      <c r="AQ21" s="425"/>
      <c r="AR21" s="423"/>
      <c r="AS21" s="424"/>
      <c r="AT21" s="425"/>
      <c r="AU21" s="423"/>
      <c r="AV21" s="424"/>
      <c r="AW21" s="425"/>
      <c r="AX21" s="423"/>
      <c r="AY21" s="424"/>
      <c r="AZ21" s="425"/>
      <c r="BA21" s="423"/>
      <c r="BB21" s="424"/>
      <c r="BC21" s="425"/>
      <c r="BD21" s="423"/>
      <c r="BE21" s="424"/>
      <c r="BF21" s="428"/>
      <c r="BG21" s="332"/>
      <c r="BH21" s="333"/>
      <c r="BI21" s="334"/>
      <c r="BJ21" s="341"/>
      <c r="BK21" s="342"/>
      <c r="BL21" s="343"/>
      <c r="BM21" s="322"/>
      <c r="BN21" s="323"/>
      <c r="BO21" s="323"/>
      <c r="BP21" s="324"/>
      <c r="BQ21" s="465"/>
      <c r="BR21" s="466"/>
      <c r="BS21" s="466"/>
      <c r="BT21" s="467"/>
      <c r="BU21" s="411"/>
      <c r="BV21" s="412"/>
      <c r="BW21" s="412"/>
      <c r="BX21" s="413"/>
      <c r="BY21" s="471"/>
      <c r="BZ21" s="472"/>
      <c r="CA21" s="472"/>
      <c r="CB21" s="473"/>
      <c r="CC21" s="477"/>
      <c r="CD21" s="478"/>
      <c r="CE21" s="478"/>
      <c r="CF21" s="479"/>
      <c r="CG21" s="283"/>
      <c r="CH21" s="162"/>
      <c r="CI21" s="162"/>
      <c r="CJ21" s="161"/>
      <c r="CK21" s="162"/>
      <c r="CL21" s="163"/>
      <c r="CM21" s="315"/>
      <c r="CN21" s="315"/>
      <c r="CO21" s="315"/>
      <c r="CP21" s="315"/>
      <c r="CQ21" s="315"/>
      <c r="CR21" s="315"/>
      <c r="CS21" s="315"/>
      <c r="CT21" s="315"/>
      <c r="CU21" s="357"/>
      <c r="CV21" s="358"/>
      <c r="CW21" s="358"/>
      <c r="CX21" s="359"/>
      <c r="CY21" s="250"/>
      <c r="CZ21" s="251"/>
      <c r="DA21" s="251"/>
      <c r="DB21" s="252"/>
      <c r="DC21" s="250"/>
      <c r="DD21" s="251"/>
      <c r="DE21" s="251"/>
      <c r="DF21" s="252"/>
      <c r="DG21" s="68"/>
      <c r="DH21" s="69"/>
      <c r="DI21" s="69"/>
      <c r="DJ21" s="70"/>
      <c r="DK21" s="81"/>
      <c r="DL21" s="82"/>
      <c r="DM21" s="82"/>
      <c r="DN21" s="82"/>
      <c r="DO21" s="82"/>
      <c r="DP21" s="82"/>
      <c r="DQ21" s="82"/>
      <c r="DR21" s="82"/>
      <c r="DS21" s="82"/>
      <c r="DT21" s="83"/>
      <c r="DU21" s="226"/>
      <c r="DV21" s="227"/>
      <c r="DW21" s="228"/>
      <c r="DX21" s="232"/>
      <c r="DY21" s="233"/>
      <c r="DZ21" s="234"/>
      <c r="EA21" s="238"/>
      <c r="EB21" s="239"/>
      <c r="EC21" s="279"/>
      <c r="ED21" s="238"/>
      <c r="EE21" s="239"/>
      <c r="EF21" s="240"/>
    </row>
    <row r="22" spans="1:138" ht="14.25" thickTop="1" x14ac:dyDescent="0.15">
      <c r="B22" s="368">
        <v>1</v>
      </c>
      <c r="C22" s="165"/>
      <c r="D22" s="164"/>
      <c r="E22" s="165"/>
      <c r="F22" s="166"/>
      <c r="G22" s="292"/>
      <c r="H22" s="293"/>
      <c r="I22" s="293"/>
      <c r="J22" s="293"/>
      <c r="K22" s="293"/>
      <c r="L22" s="294"/>
      <c r="M22" s="167"/>
      <c r="N22" s="167"/>
      <c r="O22" s="167"/>
      <c r="P22" s="167"/>
      <c r="Q22" s="167"/>
      <c r="R22" s="167"/>
      <c r="S22" s="167"/>
      <c r="T22" s="167"/>
      <c r="U22" s="167"/>
      <c r="V22" s="167"/>
      <c r="W22" s="388" t="s">
        <v>88</v>
      </c>
      <c r="X22" s="389"/>
      <c r="Y22" s="390"/>
      <c r="Z22" s="391"/>
      <c r="AA22" s="392"/>
      <c r="AB22" s="393"/>
      <c r="AC22" s="391"/>
      <c r="AD22" s="392"/>
      <c r="AE22" s="393"/>
      <c r="AF22" s="391"/>
      <c r="AG22" s="392"/>
      <c r="AH22" s="393"/>
      <c r="AI22" s="391"/>
      <c r="AJ22" s="392"/>
      <c r="AK22" s="393"/>
      <c r="AL22" s="391"/>
      <c r="AM22" s="392"/>
      <c r="AN22" s="393"/>
      <c r="AO22" s="391"/>
      <c r="AP22" s="392"/>
      <c r="AQ22" s="393"/>
      <c r="AR22" s="391"/>
      <c r="AS22" s="392"/>
      <c r="AT22" s="393"/>
      <c r="AU22" s="391"/>
      <c r="AV22" s="392"/>
      <c r="AW22" s="393"/>
      <c r="AX22" s="391"/>
      <c r="AY22" s="392"/>
      <c r="AZ22" s="393"/>
      <c r="BA22" s="391"/>
      <c r="BB22" s="392"/>
      <c r="BC22" s="393"/>
      <c r="BD22" s="391"/>
      <c r="BE22" s="392"/>
      <c r="BF22" s="408"/>
      <c r="BG22" s="344" t="s">
        <v>120</v>
      </c>
      <c r="BH22" s="345"/>
      <c r="BI22" s="345"/>
      <c r="BJ22" s="130" t="s">
        <v>24</v>
      </c>
      <c r="BK22" s="130"/>
      <c r="BL22" s="130"/>
      <c r="BM22" s="133">
        <v>100</v>
      </c>
      <c r="BN22" s="133"/>
      <c r="BO22" s="133"/>
      <c r="BP22" s="133"/>
      <c r="BQ22" s="133">
        <v>1000</v>
      </c>
      <c r="BR22" s="133"/>
      <c r="BS22" s="133"/>
      <c r="BT22" s="133"/>
      <c r="BU22" s="133">
        <v>50</v>
      </c>
      <c r="BV22" s="133"/>
      <c r="BW22" s="133"/>
      <c r="BX22" s="133"/>
      <c r="BY22" s="119">
        <f t="shared" ref="BY22:BY46" si="0">BQ22-BU22</f>
        <v>950</v>
      </c>
      <c r="BZ22" s="120"/>
      <c r="CA22" s="120"/>
      <c r="CB22" s="121"/>
      <c r="CC22" s="414"/>
      <c r="CD22" s="415"/>
      <c r="CE22" s="415"/>
      <c r="CF22" s="416"/>
      <c r="CG22" s="84">
        <v>50</v>
      </c>
      <c r="CH22" s="85"/>
      <c r="CI22" s="85"/>
      <c r="CJ22" s="86">
        <v>50</v>
      </c>
      <c r="CK22" s="85"/>
      <c r="CL22" s="87"/>
      <c r="CM22" s="133">
        <v>1000</v>
      </c>
      <c r="CN22" s="133"/>
      <c r="CO22" s="133"/>
      <c r="CP22" s="133"/>
      <c r="CQ22" s="133">
        <v>800</v>
      </c>
      <c r="CR22" s="133"/>
      <c r="CS22" s="133"/>
      <c r="CT22" s="133"/>
      <c r="CU22" s="244" t="s">
        <v>82</v>
      </c>
      <c r="CV22" s="245"/>
      <c r="CW22" s="245"/>
      <c r="CX22" s="246"/>
      <c r="CY22" s="86">
        <v>2000</v>
      </c>
      <c r="CZ22" s="85"/>
      <c r="DA22" s="85"/>
      <c r="DB22" s="87"/>
      <c r="DC22" s="86">
        <v>3000</v>
      </c>
      <c r="DD22" s="85"/>
      <c r="DE22" s="85"/>
      <c r="DF22" s="87"/>
      <c r="DG22" s="71"/>
      <c r="DH22" s="72"/>
      <c r="DI22" s="72"/>
      <c r="DJ22" s="73"/>
      <c r="DK22" s="361"/>
      <c r="DL22" s="361"/>
      <c r="DM22" s="361"/>
      <c r="DN22" s="361"/>
      <c r="DO22" s="361"/>
      <c r="DP22" s="361"/>
      <c r="DQ22" s="361"/>
      <c r="DR22" s="361"/>
      <c r="DS22" s="361"/>
      <c r="DT22" s="361"/>
      <c r="DU22" s="130"/>
      <c r="DV22" s="130"/>
      <c r="DW22" s="130"/>
      <c r="DX22" s="394"/>
      <c r="DY22" s="395"/>
      <c r="DZ22" s="396"/>
      <c r="EA22" s="439"/>
      <c r="EB22" s="440"/>
      <c r="EC22" s="441"/>
      <c r="ED22" s="439"/>
      <c r="EE22" s="440"/>
      <c r="EF22" s="442"/>
    </row>
    <row r="23" spans="1:138" x14ac:dyDescent="0.15">
      <c r="B23" s="402">
        <v>2</v>
      </c>
      <c r="C23" s="144"/>
      <c r="D23" s="143"/>
      <c r="E23" s="144"/>
      <c r="F23" s="145"/>
      <c r="G23" s="60"/>
      <c r="H23" s="134"/>
      <c r="I23" s="134"/>
      <c r="J23" s="134"/>
      <c r="K23" s="134"/>
      <c r="L23" s="61"/>
      <c r="M23" s="135"/>
      <c r="N23" s="135"/>
      <c r="O23" s="135"/>
      <c r="P23" s="135"/>
      <c r="Q23" s="135"/>
      <c r="R23" s="135"/>
      <c r="S23" s="135"/>
      <c r="T23" s="135"/>
      <c r="U23" s="135"/>
      <c r="V23" s="135"/>
      <c r="W23" s="186" t="s">
        <v>88</v>
      </c>
      <c r="X23" s="187"/>
      <c r="Y23" s="188"/>
      <c r="Z23" s="186"/>
      <c r="AA23" s="187"/>
      <c r="AB23" s="188"/>
      <c r="AC23" s="186"/>
      <c r="AD23" s="187"/>
      <c r="AE23" s="18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73"/>
      <c r="BG23" s="118" t="s">
        <v>120</v>
      </c>
      <c r="BH23" s="107"/>
      <c r="BI23" s="107"/>
      <c r="BJ23" s="108" t="s">
        <v>25</v>
      </c>
      <c r="BK23" s="108"/>
      <c r="BL23" s="108"/>
      <c r="BM23" s="95">
        <v>200</v>
      </c>
      <c r="BN23" s="95"/>
      <c r="BO23" s="95"/>
      <c r="BP23" s="95"/>
      <c r="BQ23" s="95">
        <v>2000</v>
      </c>
      <c r="BR23" s="95"/>
      <c r="BS23" s="95"/>
      <c r="BT23" s="95"/>
      <c r="BU23" s="95">
        <v>60</v>
      </c>
      <c r="BV23" s="95"/>
      <c r="BW23" s="95"/>
      <c r="BX23" s="95"/>
      <c r="BY23" s="119">
        <f t="shared" si="0"/>
        <v>1940</v>
      </c>
      <c r="BZ23" s="120"/>
      <c r="CA23" s="120"/>
      <c r="CB23" s="121"/>
      <c r="CC23" s="140"/>
      <c r="CD23" s="141"/>
      <c r="CE23" s="141"/>
      <c r="CF23" s="429"/>
      <c r="CG23" s="88">
        <v>10</v>
      </c>
      <c r="CH23" s="75"/>
      <c r="CI23" s="75"/>
      <c r="CJ23" s="74">
        <v>10</v>
      </c>
      <c r="CK23" s="75"/>
      <c r="CL23" s="76"/>
      <c r="CM23" s="95">
        <v>3000</v>
      </c>
      <c r="CN23" s="95"/>
      <c r="CO23" s="95"/>
      <c r="CP23" s="95"/>
      <c r="CQ23" s="95">
        <v>2000</v>
      </c>
      <c r="CR23" s="95"/>
      <c r="CS23" s="95"/>
      <c r="CT23" s="95"/>
      <c r="CU23" s="92" t="s">
        <v>82</v>
      </c>
      <c r="CV23" s="93"/>
      <c r="CW23" s="93"/>
      <c r="CX23" s="94"/>
      <c r="CY23" s="74">
        <v>4000</v>
      </c>
      <c r="CZ23" s="75"/>
      <c r="DA23" s="75"/>
      <c r="DB23" s="76"/>
      <c r="DC23" s="74">
        <v>4000</v>
      </c>
      <c r="DD23" s="75"/>
      <c r="DE23" s="75"/>
      <c r="DF23" s="76"/>
      <c r="DG23" s="74"/>
      <c r="DH23" s="75"/>
      <c r="DI23" s="75"/>
      <c r="DJ23" s="76"/>
      <c r="DK23" s="77"/>
      <c r="DL23" s="77"/>
      <c r="DM23" s="77"/>
      <c r="DN23" s="77"/>
      <c r="DO23" s="77"/>
      <c r="DP23" s="77"/>
      <c r="DQ23" s="77"/>
      <c r="DR23" s="77"/>
      <c r="DS23" s="77"/>
      <c r="DT23" s="77"/>
      <c r="DU23" s="130"/>
      <c r="DV23" s="130"/>
      <c r="DW23" s="130"/>
      <c r="DX23" s="60"/>
      <c r="DY23" s="134"/>
      <c r="DZ23" s="61"/>
      <c r="EA23" s="439"/>
      <c r="EB23" s="440"/>
      <c r="EC23" s="441"/>
      <c r="ED23" s="439"/>
      <c r="EE23" s="440"/>
      <c r="EF23" s="442"/>
    </row>
    <row r="24" spans="1:138" x14ac:dyDescent="0.15">
      <c r="B24" s="402">
        <v>3</v>
      </c>
      <c r="C24" s="144"/>
      <c r="D24" s="143"/>
      <c r="E24" s="144"/>
      <c r="F24" s="145"/>
      <c r="G24" s="60"/>
      <c r="H24" s="134"/>
      <c r="I24" s="134"/>
      <c r="J24" s="134"/>
      <c r="K24" s="134"/>
      <c r="L24" s="61"/>
      <c r="M24" s="135"/>
      <c r="N24" s="135"/>
      <c r="O24" s="135"/>
      <c r="P24" s="135"/>
      <c r="Q24" s="135"/>
      <c r="R24" s="135"/>
      <c r="S24" s="135"/>
      <c r="T24" s="135"/>
      <c r="U24" s="135"/>
      <c r="V24" s="135"/>
      <c r="W24" s="186" t="s">
        <v>88</v>
      </c>
      <c r="X24" s="187"/>
      <c r="Y24" s="188"/>
      <c r="Z24" s="338"/>
      <c r="AA24" s="339"/>
      <c r="AB24" s="340"/>
      <c r="AC24" s="338"/>
      <c r="AD24" s="339"/>
      <c r="AE24" s="340"/>
      <c r="AF24" s="183"/>
      <c r="AG24" s="184"/>
      <c r="AH24" s="185"/>
      <c r="AI24" s="183"/>
      <c r="AJ24" s="184"/>
      <c r="AK24" s="185"/>
      <c r="AL24" s="183"/>
      <c r="AM24" s="184"/>
      <c r="AN24" s="185"/>
      <c r="AO24" s="183"/>
      <c r="AP24" s="184"/>
      <c r="AQ24" s="185"/>
      <c r="AR24" s="183"/>
      <c r="AS24" s="184"/>
      <c r="AT24" s="185"/>
      <c r="AU24" s="183"/>
      <c r="AV24" s="184"/>
      <c r="AW24" s="185"/>
      <c r="AX24" s="183"/>
      <c r="AY24" s="184"/>
      <c r="AZ24" s="185"/>
      <c r="BA24" s="183"/>
      <c r="BB24" s="184"/>
      <c r="BC24" s="185"/>
      <c r="BD24" s="183"/>
      <c r="BE24" s="184"/>
      <c r="BF24" s="185"/>
      <c r="BG24" s="106" t="s">
        <v>118</v>
      </c>
      <c r="BH24" s="107"/>
      <c r="BI24" s="107"/>
      <c r="BJ24" s="108" t="s">
        <v>24</v>
      </c>
      <c r="BK24" s="108"/>
      <c r="BL24" s="108"/>
      <c r="BM24" s="95">
        <v>300</v>
      </c>
      <c r="BN24" s="95"/>
      <c r="BO24" s="95"/>
      <c r="BP24" s="95"/>
      <c r="BQ24" s="95">
        <v>3000</v>
      </c>
      <c r="BR24" s="95"/>
      <c r="BS24" s="95"/>
      <c r="BT24" s="95"/>
      <c r="BU24" s="95">
        <v>70</v>
      </c>
      <c r="BV24" s="95"/>
      <c r="BW24" s="95"/>
      <c r="BX24" s="95"/>
      <c r="BY24" s="119">
        <f t="shared" si="0"/>
        <v>2930</v>
      </c>
      <c r="BZ24" s="120"/>
      <c r="CA24" s="120"/>
      <c r="CB24" s="121"/>
      <c r="CC24" s="140"/>
      <c r="CD24" s="141"/>
      <c r="CE24" s="141"/>
      <c r="CF24" s="429"/>
      <c r="CG24" s="88">
        <v>40</v>
      </c>
      <c r="CH24" s="75"/>
      <c r="CI24" s="75"/>
      <c r="CJ24" s="74">
        <v>40</v>
      </c>
      <c r="CK24" s="75"/>
      <c r="CL24" s="76"/>
      <c r="CM24" s="95">
        <v>4000</v>
      </c>
      <c r="CN24" s="95"/>
      <c r="CO24" s="95"/>
      <c r="CP24" s="95"/>
      <c r="CQ24" s="95">
        <v>3500</v>
      </c>
      <c r="CR24" s="95"/>
      <c r="CS24" s="95"/>
      <c r="CT24" s="95"/>
      <c r="CU24" s="92" t="s">
        <v>83</v>
      </c>
      <c r="CV24" s="93"/>
      <c r="CW24" s="93"/>
      <c r="CX24" s="94"/>
      <c r="CY24" s="74">
        <v>5000</v>
      </c>
      <c r="CZ24" s="75"/>
      <c r="DA24" s="75"/>
      <c r="DB24" s="76"/>
      <c r="DC24" s="74">
        <v>5000</v>
      </c>
      <c r="DD24" s="75"/>
      <c r="DE24" s="75"/>
      <c r="DF24" s="76"/>
      <c r="DG24" s="74"/>
      <c r="DH24" s="75"/>
      <c r="DI24" s="75"/>
      <c r="DJ24" s="76"/>
      <c r="DK24" s="77"/>
      <c r="DL24" s="77"/>
      <c r="DM24" s="77"/>
      <c r="DN24" s="77"/>
      <c r="DO24" s="77"/>
      <c r="DP24" s="77"/>
      <c r="DQ24" s="77"/>
      <c r="DR24" s="77"/>
      <c r="DS24" s="77"/>
      <c r="DT24" s="77"/>
      <c r="DU24" s="130"/>
      <c r="DV24" s="130"/>
      <c r="DW24" s="130"/>
      <c r="DX24" s="60"/>
      <c r="DY24" s="134"/>
      <c r="DZ24" s="61"/>
      <c r="EA24" s="439"/>
      <c r="EB24" s="440"/>
      <c r="EC24" s="441"/>
      <c r="ED24" s="439"/>
      <c r="EE24" s="440"/>
      <c r="EF24" s="442"/>
    </row>
    <row r="25" spans="1:138" x14ac:dyDescent="0.15">
      <c r="B25" s="402">
        <v>4</v>
      </c>
      <c r="C25" s="144"/>
      <c r="D25" s="143"/>
      <c r="E25" s="144"/>
      <c r="F25" s="145"/>
      <c r="G25" s="60"/>
      <c r="H25" s="134"/>
      <c r="I25" s="134"/>
      <c r="J25" s="134"/>
      <c r="K25" s="134"/>
      <c r="L25" s="61"/>
      <c r="M25" s="135"/>
      <c r="N25" s="135"/>
      <c r="O25" s="135"/>
      <c r="P25" s="135"/>
      <c r="Q25" s="135"/>
      <c r="R25" s="135"/>
      <c r="S25" s="135"/>
      <c r="T25" s="135"/>
      <c r="U25" s="135"/>
      <c r="V25" s="135"/>
      <c r="W25" s="186" t="s">
        <v>88</v>
      </c>
      <c r="X25" s="187"/>
      <c r="Y25" s="188"/>
      <c r="Z25" s="186"/>
      <c r="AA25" s="187"/>
      <c r="AB25" s="188"/>
      <c r="AC25" s="186"/>
      <c r="AD25" s="187"/>
      <c r="AE25" s="188"/>
      <c r="AF25" s="183"/>
      <c r="AG25" s="184"/>
      <c r="AH25" s="185"/>
      <c r="AI25" s="183"/>
      <c r="AJ25" s="184"/>
      <c r="AK25" s="185"/>
      <c r="AL25" s="183"/>
      <c r="AM25" s="184"/>
      <c r="AN25" s="185"/>
      <c r="AO25" s="183"/>
      <c r="AP25" s="184"/>
      <c r="AQ25" s="185"/>
      <c r="AR25" s="183"/>
      <c r="AS25" s="184"/>
      <c r="AT25" s="185"/>
      <c r="AU25" s="183"/>
      <c r="AV25" s="184"/>
      <c r="AW25" s="185"/>
      <c r="AX25" s="183"/>
      <c r="AY25" s="184"/>
      <c r="AZ25" s="185"/>
      <c r="BA25" s="183"/>
      <c r="BB25" s="184"/>
      <c r="BC25" s="185"/>
      <c r="BD25" s="183"/>
      <c r="BE25" s="184"/>
      <c r="BF25" s="185"/>
      <c r="BG25" s="106" t="s">
        <v>118</v>
      </c>
      <c r="BH25" s="107"/>
      <c r="BI25" s="107"/>
      <c r="BJ25" s="108" t="s">
        <v>25</v>
      </c>
      <c r="BK25" s="108"/>
      <c r="BL25" s="108"/>
      <c r="BM25" s="95">
        <v>400</v>
      </c>
      <c r="BN25" s="95"/>
      <c r="BO25" s="95"/>
      <c r="BP25" s="95"/>
      <c r="BQ25" s="95">
        <v>4000</v>
      </c>
      <c r="BR25" s="95"/>
      <c r="BS25" s="95"/>
      <c r="BT25" s="95"/>
      <c r="BU25" s="95">
        <v>80</v>
      </c>
      <c r="BV25" s="95"/>
      <c r="BW25" s="95"/>
      <c r="BX25" s="95"/>
      <c r="BY25" s="119">
        <f t="shared" si="0"/>
        <v>3920</v>
      </c>
      <c r="BZ25" s="120"/>
      <c r="CA25" s="120"/>
      <c r="CB25" s="121"/>
      <c r="CC25" s="140"/>
      <c r="CD25" s="141"/>
      <c r="CE25" s="141"/>
      <c r="CF25" s="429"/>
      <c r="CG25" s="88">
        <v>30</v>
      </c>
      <c r="CH25" s="75"/>
      <c r="CI25" s="75"/>
      <c r="CJ25" s="74">
        <v>30</v>
      </c>
      <c r="CK25" s="75"/>
      <c r="CL25" s="76"/>
      <c r="CM25" s="95">
        <v>3000</v>
      </c>
      <c r="CN25" s="95"/>
      <c r="CO25" s="95"/>
      <c r="CP25" s="95"/>
      <c r="CQ25" s="95">
        <v>2000</v>
      </c>
      <c r="CR25" s="95"/>
      <c r="CS25" s="95"/>
      <c r="CT25" s="95"/>
      <c r="CU25" s="92" t="s">
        <v>84</v>
      </c>
      <c r="CV25" s="93"/>
      <c r="CW25" s="93"/>
      <c r="CX25" s="94"/>
      <c r="CY25" s="74">
        <v>2000</v>
      </c>
      <c r="CZ25" s="75"/>
      <c r="DA25" s="75"/>
      <c r="DB25" s="76"/>
      <c r="DC25" s="74">
        <v>2000</v>
      </c>
      <c r="DD25" s="75"/>
      <c r="DE25" s="75"/>
      <c r="DF25" s="76"/>
      <c r="DG25" s="74"/>
      <c r="DH25" s="75"/>
      <c r="DI25" s="75"/>
      <c r="DJ25" s="76"/>
      <c r="DK25" s="77"/>
      <c r="DL25" s="77"/>
      <c r="DM25" s="77"/>
      <c r="DN25" s="77"/>
      <c r="DO25" s="77"/>
      <c r="DP25" s="77"/>
      <c r="DQ25" s="77"/>
      <c r="DR25" s="77"/>
      <c r="DS25" s="77"/>
      <c r="DT25" s="77"/>
      <c r="DU25" s="130"/>
      <c r="DV25" s="130"/>
      <c r="DW25" s="130"/>
      <c r="DX25" s="60"/>
      <c r="DY25" s="134"/>
      <c r="DZ25" s="61"/>
      <c r="EA25" s="439"/>
      <c r="EB25" s="440"/>
      <c r="EC25" s="441"/>
      <c r="ED25" s="439"/>
      <c r="EE25" s="440"/>
      <c r="EF25" s="442"/>
    </row>
    <row r="26" spans="1:138" x14ac:dyDescent="0.15">
      <c r="B26" s="402">
        <v>5</v>
      </c>
      <c r="C26" s="144"/>
      <c r="D26" s="143"/>
      <c r="E26" s="144"/>
      <c r="F26" s="145"/>
      <c r="G26" s="60"/>
      <c r="H26" s="134"/>
      <c r="I26" s="134"/>
      <c r="J26" s="134"/>
      <c r="K26" s="134"/>
      <c r="L26" s="61"/>
      <c r="M26" s="135"/>
      <c r="N26" s="135"/>
      <c r="O26" s="135"/>
      <c r="P26" s="135"/>
      <c r="Q26" s="135"/>
      <c r="R26" s="135"/>
      <c r="S26" s="135"/>
      <c r="T26" s="135"/>
      <c r="U26" s="135"/>
      <c r="V26" s="135"/>
      <c r="W26" s="186" t="s">
        <v>88</v>
      </c>
      <c r="X26" s="187"/>
      <c r="Y26" s="188"/>
      <c r="Z26" s="338"/>
      <c r="AA26" s="339"/>
      <c r="AB26" s="340"/>
      <c r="AC26" s="338"/>
      <c r="AD26" s="339"/>
      <c r="AE26" s="340"/>
      <c r="AF26" s="183"/>
      <c r="AG26" s="184"/>
      <c r="AH26" s="185"/>
      <c r="AI26" s="183"/>
      <c r="AJ26" s="184"/>
      <c r="AK26" s="185"/>
      <c r="AL26" s="183"/>
      <c r="AM26" s="184"/>
      <c r="AN26" s="185"/>
      <c r="AO26" s="183"/>
      <c r="AP26" s="184"/>
      <c r="AQ26" s="185"/>
      <c r="AR26" s="183"/>
      <c r="AS26" s="184"/>
      <c r="AT26" s="185"/>
      <c r="AU26" s="183"/>
      <c r="AV26" s="184"/>
      <c r="AW26" s="185"/>
      <c r="AX26" s="183"/>
      <c r="AY26" s="184"/>
      <c r="AZ26" s="185"/>
      <c r="BA26" s="183"/>
      <c r="BB26" s="184"/>
      <c r="BC26" s="185"/>
      <c r="BD26" s="183"/>
      <c r="BE26" s="184"/>
      <c r="BF26" s="185"/>
      <c r="BG26" s="106" t="s">
        <v>119</v>
      </c>
      <c r="BH26" s="107"/>
      <c r="BI26" s="107"/>
      <c r="BJ26" s="108" t="s">
        <v>24</v>
      </c>
      <c r="BK26" s="108"/>
      <c r="BL26" s="108"/>
      <c r="BM26" s="95">
        <v>500</v>
      </c>
      <c r="BN26" s="95"/>
      <c r="BO26" s="95"/>
      <c r="BP26" s="95"/>
      <c r="BQ26" s="95">
        <v>5000</v>
      </c>
      <c r="BR26" s="95"/>
      <c r="BS26" s="95"/>
      <c r="BT26" s="95"/>
      <c r="BU26" s="95">
        <v>90</v>
      </c>
      <c r="BV26" s="95"/>
      <c r="BW26" s="95"/>
      <c r="BX26" s="95"/>
      <c r="BY26" s="119">
        <f t="shared" si="0"/>
        <v>4910</v>
      </c>
      <c r="BZ26" s="120"/>
      <c r="CA26" s="120"/>
      <c r="CB26" s="121"/>
      <c r="CC26" s="140"/>
      <c r="CD26" s="141"/>
      <c r="CE26" s="141"/>
      <c r="CF26" s="429"/>
      <c r="CG26" s="88">
        <v>20</v>
      </c>
      <c r="CH26" s="75"/>
      <c r="CI26" s="75"/>
      <c r="CJ26" s="74">
        <v>20</v>
      </c>
      <c r="CK26" s="75"/>
      <c r="CL26" s="76"/>
      <c r="CM26" s="95">
        <v>4500</v>
      </c>
      <c r="CN26" s="95"/>
      <c r="CO26" s="95"/>
      <c r="CP26" s="95"/>
      <c r="CQ26" s="95">
        <v>4000</v>
      </c>
      <c r="CR26" s="95"/>
      <c r="CS26" s="95"/>
      <c r="CT26" s="95"/>
      <c r="CU26" s="92" t="s">
        <v>85</v>
      </c>
      <c r="CV26" s="93"/>
      <c r="CW26" s="93"/>
      <c r="CX26" s="94"/>
      <c r="CY26" s="74">
        <v>1000</v>
      </c>
      <c r="CZ26" s="75"/>
      <c r="DA26" s="75"/>
      <c r="DB26" s="76"/>
      <c r="DC26" s="74">
        <v>1000</v>
      </c>
      <c r="DD26" s="75"/>
      <c r="DE26" s="75"/>
      <c r="DF26" s="76"/>
      <c r="DG26" s="74"/>
      <c r="DH26" s="75"/>
      <c r="DI26" s="75"/>
      <c r="DJ26" s="76"/>
      <c r="DK26" s="77"/>
      <c r="DL26" s="77"/>
      <c r="DM26" s="77"/>
      <c r="DN26" s="77"/>
      <c r="DO26" s="77"/>
      <c r="DP26" s="77"/>
      <c r="DQ26" s="77"/>
      <c r="DR26" s="77"/>
      <c r="DS26" s="77"/>
      <c r="DT26" s="77"/>
      <c r="DU26" s="130"/>
      <c r="DV26" s="130"/>
      <c r="DW26" s="130"/>
      <c r="DX26" s="60"/>
      <c r="DY26" s="134"/>
      <c r="DZ26" s="61"/>
      <c r="EA26" s="439"/>
      <c r="EB26" s="440"/>
      <c r="EC26" s="441"/>
      <c r="ED26" s="439"/>
      <c r="EE26" s="440"/>
      <c r="EF26" s="442"/>
    </row>
    <row r="27" spans="1:138" x14ac:dyDescent="0.15">
      <c r="B27" s="402">
        <v>6</v>
      </c>
      <c r="C27" s="144"/>
      <c r="D27" s="143"/>
      <c r="E27" s="144"/>
      <c r="F27" s="145"/>
      <c r="G27" s="60"/>
      <c r="H27" s="134"/>
      <c r="I27" s="134"/>
      <c r="J27" s="134"/>
      <c r="K27" s="134"/>
      <c r="L27" s="61"/>
      <c r="M27" s="135"/>
      <c r="N27" s="135"/>
      <c r="O27" s="135"/>
      <c r="P27" s="135"/>
      <c r="Q27" s="135"/>
      <c r="R27" s="135"/>
      <c r="S27" s="135"/>
      <c r="T27" s="135"/>
      <c r="U27" s="135"/>
      <c r="V27" s="135"/>
      <c r="W27" s="186" t="s">
        <v>88</v>
      </c>
      <c r="X27" s="187"/>
      <c r="Y27" s="188"/>
      <c r="Z27" s="186"/>
      <c r="AA27" s="187"/>
      <c r="AB27" s="188"/>
      <c r="AC27" s="186"/>
      <c r="AD27" s="187"/>
      <c r="AE27" s="188"/>
      <c r="AF27" s="183"/>
      <c r="AG27" s="184"/>
      <c r="AH27" s="185"/>
      <c r="AI27" s="183"/>
      <c r="AJ27" s="184"/>
      <c r="AK27" s="185"/>
      <c r="AL27" s="183"/>
      <c r="AM27" s="184"/>
      <c r="AN27" s="185"/>
      <c r="AO27" s="183"/>
      <c r="AP27" s="184"/>
      <c r="AQ27" s="185"/>
      <c r="AR27" s="183"/>
      <c r="AS27" s="184"/>
      <c r="AT27" s="185"/>
      <c r="AU27" s="183"/>
      <c r="AV27" s="184"/>
      <c r="AW27" s="185"/>
      <c r="AX27" s="183"/>
      <c r="AY27" s="184"/>
      <c r="AZ27" s="185"/>
      <c r="BA27" s="183"/>
      <c r="BB27" s="184"/>
      <c r="BC27" s="185"/>
      <c r="BD27" s="183"/>
      <c r="BE27" s="184"/>
      <c r="BF27" s="185"/>
      <c r="BG27" s="106" t="s">
        <v>119</v>
      </c>
      <c r="BH27" s="107"/>
      <c r="BI27" s="107"/>
      <c r="BJ27" s="108" t="s">
        <v>25</v>
      </c>
      <c r="BK27" s="108"/>
      <c r="BL27" s="108"/>
      <c r="BM27" s="95">
        <v>600</v>
      </c>
      <c r="BN27" s="95"/>
      <c r="BO27" s="95"/>
      <c r="BP27" s="95"/>
      <c r="BQ27" s="95">
        <v>6000</v>
      </c>
      <c r="BR27" s="95"/>
      <c r="BS27" s="95"/>
      <c r="BT27" s="95"/>
      <c r="BU27" s="95">
        <v>100</v>
      </c>
      <c r="BV27" s="95"/>
      <c r="BW27" s="95"/>
      <c r="BX27" s="95"/>
      <c r="BY27" s="119">
        <f t="shared" si="0"/>
        <v>5900</v>
      </c>
      <c r="BZ27" s="120"/>
      <c r="CA27" s="120"/>
      <c r="CB27" s="121"/>
      <c r="CC27" s="140"/>
      <c r="CD27" s="141"/>
      <c r="CE27" s="141"/>
      <c r="CF27" s="429"/>
      <c r="CG27" s="88">
        <v>20</v>
      </c>
      <c r="CH27" s="75"/>
      <c r="CI27" s="75"/>
      <c r="CJ27" s="74">
        <v>20</v>
      </c>
      <c r="CK27" s="75"/>
      <c r="CL27" s="76"/>
      <c r="CM27" s="95">
        <v>2000</v>
      </c>
      <c r="CN27" s="95"/>
      <c r="CO27" s="95"/>
      <c r="CP27" s="95"/>
      <c r="CQ27" s="95">
        <v>500</v>
      </c>
      <c r="CR27" s="95"/>
      <c r="CS27" s="95"/>
      <c r="CT27" s="95"/>
      <c r="CU27" s="92" t="s">
        <v>85</v>
      </c>
      <c r="CV27" s="93"/>
      <c r="CW27" s="93"/>
      <c r="CX27" s="94"/>
      <c r="CY27" s="74">
        <v>1000</v>
      </c>
      <c r="CZ27" s="75"/>
      <c r="DA27" s="75"/>
      <c r="DB27" s="76"/>
      <c r="DC27" s="74">
        <v>1000</v>
      </c>
      <c r="DD27" s="75"/>
      <c r="DE27" s="75"/>
      <c r="DF27" s="76"/>
      <c r="DG27" s="74"/>
      <c r="DH27" s="75"/>
      <c r="DI27" s="75"/>
      <c r="DJ27" s="76"/>
      <c r="DK27" s="77"/>
      <c r="DL27" s="77"/>
      <c r="DM27" s="77"/>
      <c r="DN27" s="77"/>
      <c r="DO27" s="77"/>
      <c r="DP27" s="77"/>
      <c r="DQ27" s="77"/>
      <c r="DR27" s="77"/>
      <c r="DS27" s="77"/>
      <c r="DT27" s="77"/>
      <c r="DU27" s="130"/>
      <c r="DV27" s="130"/>
      <c r="DW27" s="130"/>
      <c r="DX27" s="60"/>
      <c r="DY27" s="134"/>
      <c r="DZ27" s="61"/>
      <c r="EA27" s="439"/>
      <c r="EB27" s="440"/>
      <c r="EC27" s="441"/>
      <c r="ED27" s="439"/>
      <c r="EE27" s="440"/>
      <c r="EF27" s="442"/>
    </row>
    <row r="28" spans="1:138" x14ac:dyDescent="0.15">
      <c r="B28" s="402">
        <v>7</v>
      </c>
      <c r="C28" s="144"/>
      <c r="D28" s="143"/>
      <c r="E28" s="144"/>
      <c r="F28" s="145"/>
      <c r="G28" s="60"/>
      <c r="H28" s="134"/>
      <c r="I28" s="134"/>
      <c r="J28" s="134"/>
      <c r="K28" s="134"/>
      <c r="L28" s="61"/>
      <c r="M28" s="135"/>
      <c r="N28" s="135"/>
      <c r="O28" s="135"/>
      <c r="P28" s="135"/>
      <c r="Q28" s="135"/>
      <c r="R28" s="135"/>
      <c r="S28" s="135"/>
      <c r="T28" s="135"/>
      <c r="U28" s="135"/>
      <c r="V28" s="135"/>
      <c r="W28" s="186" t="s">
        <v>88</v>
      </c>
      <c r="X28" s="187"/>
      <c r="Y28" s="188"/>
      <c r="Z28" s="338"/>
      <c r="AA28" s="339"/>
      <c r="AB28" s="340"/>
      <c r="AC28" s="338"/>
      <c r="AD28" s="339"/>
      <c r="AE28" s="340"/>
      <c r="AF28" s="183"/>
      <c r="AG28" s="184"/>
      <c r="AH28" s="185"/>
      <c r="AI28" s="183"/>
      <c r="AJ28" s="184"/>
      <c r="AK28" s="185"/>
      <c r="AL28" s="183"/>
      <c r="AM28" s="184"/>
      <c r="AN28" s="185"/>
      <c r="AO28" s="183"/>
      <c r="AP28" s="184"/>
      <c r="AQ28" s="185"/>
      <c r="AR28" s="183"/>
      <c r="AS28" s="184"/>
      <c r="AT28" s="185"/>
      <c r="AU28" s="183"/>
      <c r="AV28" s="184"/>
      <c r="AW28" s="185"/>
      <c r="AX28" s="183"/>
      <c r="AY28" s="184"/>
      <c r="AZ28" s="185"/>
      <c r="BA28" s="183"/>
      <c r="BB28" s="184"/>
      <c r="BC28" s="185"/>
      <c r="BD28" s="183"/>
      <c r="BE28" s="184"/>
      <c r="BF28" s="185"/>
      <c r="BG28" s="106"/>
      <c r="BH28" s="107"/>
      <c r="BI28" s="107"/>
      <c r="BJ28" s="108"/>
      <c r="BK28" s="108"/>
      <c r="BL28" s="108"/>
      <c r="BM28" s="95"/>
      <c r="BN28" s="95"/>
      <c r="BO28" s="95"/>
      <c r="BP28" s="95"/>
      <c r="BQ28" s="95"/>
      <c r="BR28" s="95"/>
      <c r="BS28" s="95"/>
      <c r="BT28" s="95"/>
      <c r="BU28" s="95"/>
      <c r="BV28" s="95"/>
      <c r="BW28" s="95"/>
      <c r="BX28" s="95"/>
      <c r="BY28" s="119">
        <f t="shared" si="0"/>
        <v>0</v>
      </c>
      <c r="BZ28" s="120"/>
      <c r="CA28" s="120"/>
      <c r="CB28" s="121"/>
      <c r="CC28" s="140"/>
      <c r="CD28" s="141"/>
      <c r="CE28" s="141"/>
      <c r="CF28" s="429"/>
      <c r="CG28" s="88">
        <v>60</v>
      </c>
      <c r="CH28" s="75"/>
      <c r="CI28" s="75"/>
      <c r="CJ28" s="74">
        <v>60</v>
      </c>
      <c r="CK28" s="75"/>
      <c r="CL28" s="76"/>
      <c r="CM28" s="95">
        <v>3000</v>
      </c>
      <c r="CN28" s="95"/>
      <c r="CO28" s="95"/>
      <c r="CP28" s="95"/>
      <c r="CQ28" s="95">
        <v>2000</v>
      </c>
      <c r="CR28" s="95"/>
      <c r="CS28" s="95"/>
      <c r="CT28" s="95"/>
      <c r="CU28" s="92" t="s">
        <v>86</v>
      </c>
      <c r="CV28" s="93"/>
      <c r="CW28" s="93"/>
      <c r="CX28" s="94"/>
      <c r="CY28" s="74">
        <v>1000</v>
      </c>
      <c r="CZ28" s="75"/>
      <c r="DA28" s="75"/>
      <c r="DB28" s="76"/>
      <c r="DC28" s="74">
        <v>1000</v>
      </c>
      <c r="DD28" s="75"/>
      <c r="DE28" s="75"/>
      <c r="DF28" s="76"/>
      <c r="DG28" s="74"/>
      <c r="DH28" s="75"/>
      <c r="DI28" s="75"/>
      <c r="DJ28" s="76"/>
      <c r="DK28" s="77"/>
      <c r="DL28" s="77"/>
      <c r="DM28" s="77"/>
      <c r="DN28" s="77"/>
      <c r="DO28" s="77"/>
      <c r="DP28" s="77"/>
      <c r="DQ28" s="77"/>
      <c r="DR28" s="77"/>
      <c r="DS28" s="77"/>
      <c r="DT28" s="77"/>
      <c r="DU28" s="130"/>
      <c r="DV28" s="130"/>
      <c r="DW28" s="130"/>
      <c r="DX28" s="60"/>
      <c r="DY28" s="134"/>
      <c r="DZ28" s="61"/>
      <c r="EA28" s="439"/>
      <c r="EB28" s="440"/>
      <c r="EC28" s="441"/>
      <c r="ED28" s="439"/>
      <c r="EE28" s="440"/>
      <c r="EF28" s="442"/>
    </row>
    <row r="29" spans="1:138" x14ac:dyDescent="0.15">
      <c r="B29" s="402">
        <v>8</v>
      </c>
      <c r="C29" s="144"/>
      <c r="D29" s="143"/>
      <c r="E29" s="144"/>
      <c r="F29" s="145"/>
      <c r="G29" s="60"/>
      <c r="H29" s="134"/>
      <c r="I29" s="134"/>
      <c r="J29" s="134"/>
      <c r="K29" s="134"/>
      <c r="L29" s="61"/>
      <c r="M29" s="135"/>
      <c r="N29" s="135"/>
      <c r="O29" s="135"/>
      <c r="P29" s="135"/>
      <c r="Q29" s="135"/>
      <c r="R29" s="135"/>
      <c r="S29" s="135"/>
      <c r="T29" s="135"/>
      <c r="U29" s="135"/>
      <c r="V29" s="135"/>
      <c r="W29" s="186" t="s">
        <v>88</v>
      </c>
      <c r="X29" s="187"/>
      <c r="Y29" s="188"/>
      <c r="Z29" s="186"/>
      <c r="AA29" s="187"/>
      <c r="AB29" s="188"/>
      <c r="AC29" s="186"/>
      <c r="AD29" s="187"/>
      <c r="AE29" s="188"/>
      <c r="AF29" s="183"/>
      <c r="AG29" s="184"/>
      <c r="AH29" s="185"/>
      <c r="AI29" s="183"/>
      <c r="AJ29" s="184"/>
      <c r="AK29" s="185"/>
      <c r="AL29" s="183"/>
      <c r="AM29" s="184"/>
      <c r="AN29" s="185"/>
      <c r="AO29" s="183"/>
      <c r="AP29" s="184"/>
      <c r="AQ29" s="185"/>
      <c r="AR29" s="183"/>
      <c r="AS29" s="184"/>
      <c r="AT29" s="185"/>
      <c r="AU29" s="183"/>
      <c r="AV29" s="184"/>
      <c r="AW29" s="185"/>
      <c r="AX29" s="183"/>
      <c r="AY29" s="184"/>
      <c r="AZ29" s="185"/>
      <c r="BA29" s="183"/>
      <c r="BB29" s="184"/>
      <c r="BC29" s="185"/>
      <c r="BD29" s="183"/>
      <c r="BE29" s="184"/>
      <c r="BF29" s="185"/>
      <c r="BG29" s="106"/>
      <c r="BH29" s="107"/>
      <c r="BI29" s="107"/>
      <c r="BJ29" s="108"/>
      <c r="BK29" s="108"/>
      <c r="BL29" s="108"/>
      <c r="BM29" s="95"/>
      <c r="BN29" s="95"/>
      <c r="BO29" s="95"/>
      <c r="BP29" s="95"/>
      <c r="BQ29" s="95"/>
      <c r="BR29" s="95"/>
      <c r="BS29" s="95"/>
      <c r="BT29" s="95"/>
      <c r="BU29" s="95"/>
      <c r="BV29" s="95"/>
      <c r="BW29" s="95"/>
      <c r="BX29" s="95"/>
      <c r="BY29" s="119">
        <f t="shared" si="0"/>
        <v>0</v>
      </c>
      <c r="BZ29" s="120"/>
      <c r="CA29" s="120"/>
      <c r="CB29" s="121"/>
      <c r="CC29" s="140"/>
      <c r="CD29" s="141"/>
      <c r="CE29" s="141"/>
      <c r="CF29" s="429"/>
      <c r="CG29" s="88">
        <v>30</v>
      </c>
      <c r="CH29" s="75"/>
      <c r="CI29" s="75"/>
      <c r="CJ29" s="74">
        <v>30</v>
      </c>
      <c r="CK29" s="75"/>
      <c r="CL29" s="76"/>
      <c r="CM29" s="95">
        <v>4000</v>
      </c>
      <c r="CN29" s="95"/>
      <c r="CO29" s="95"/>
      <c r="CP29" s="95"/>
      <c r="CQ29" s="95">
        <v>2000</v>
      </c>
      <c r="CR29" s="95"/>
      <c r="CS29" s="95"/>
      <c r="CT29" s="95"/>
      <c r="CU29" s="92" t="s">
        <v>86</v>
      </c>
      <c r="CV29" s="93"/>
      <c r="CW29" s="93"/>
      <c r="CX29" s="94"/>
      <c r="CY29" s="74">
        <v>4000</v>
      </c>
      <c r="CZ29" s="75"/>
      <c r="DA29" s="75"/>
      <c r="DB29" s="76"/>
      <c r="DC29" s="74">
        <v>4000</v>
      </c>
      <c r="DD29" s="75"/>
      <c r="DE29" s="75"/>
      <c r="DF29" s="76"/>
      <c r="DG29" s="74"/>
      <c r="DH29" s="75"/>
      <c r="DI29" s="75"/>
      <c r="DJ29" s="76"/>
      <c r="DK29" s="77"/>
      <c r="DL29" s="77"/>
      <c r="DM29" s="77"/>
      <c r="DN29" s="77"/>
      <c r="DO29" s="77"/>
      <c r="DP29" s="77"/>
      <c r="DQ29" s="77"/>
      <c r="DR29" s="77"/>
      <c r="DS29" s="77"/>
      <c r="DT29" s="77"/>
      <c r="DU29" s="130"/>
      <c r="DV29" s="130"/>
      <c r="DW29" s="130"/>
      <c r="DX29" s="60"/>
      <c r="DY29" s="134"/>
      <c r="DZ29" s="61"/>
      <c r="EA29" s="439"/>
      <c r="EB29" s="440"/>
      <c r="EC29" s="441"/>
      <c r="ED29" s="439"/>
      <c r="EE29" s="440"/>
      <c r="EF29" s="442"/>
    </row>
    <row r="30" spans="1:138" x14ac:dyDescent="0.15">
      <c r="B30" s="402">
        <v>9</v>
      </c>
      <c r="C30" s="144"/>
      <c r="D30" s="143"/>
      <c r="E30" s="144"/>
      <c r="F30" s="145"/>
      <c r="G30" s="60"/>
      <c r="H30" s="134"/>
      <c r="I30" s="134"/>
      <c r="J30" s="134"/>
      <c r="K30" s="134"/>
      <c r="L30" s="61"/>
      <c r="M30" s="135"/>
      <c r="N30" s="135"/>
      <c r="O30" s="135"/>
      <c r="P30" s="135"/>
      <c r="Q30" s="135"/>
      <c r="R30" s="135"/>
      <c r="S30" s="135"/>
      <c r="T30" s="135"/>
      <c r="U30" s="135"/>
      <c r="V30" s="135"/>
      <c r="W30" s="186" t="s">
        <v>88</v>
      </c>
      <c r="X30" s="187"/>
      <c r="Y30" s="188"/>
      <c r="Z30" s="186"/>
      <c r="AA30" s="187"/>
      <c r="AB30" s="188"/>
      <c r="AC30" s="186"/>
      <c r="AD30" s="187"/>
      <c r="AE30" s="188"/>
      <c r="AF30" s="183"/>
      <c r="AG30" s="184"/>
      <c r="AH30" s="185"/>
      <c r="AI30" s="183"/>
      <c r="AJ30" s="184"/>
      <c r="AK30" s="185"/>
      <c r="AL30" s="183"/>
      <c r="AM30" s="184"/>
      <c r="AN30" s="185"/>
      <c r="AO30" s="183"/>
      <c r="AP30" s="184"/>
      <c r="AQ30" s="185"/>
      <c r="AR30" s="183"/>
      <c r="AS30" s="184"/>
      <c r="AT30" s="185"/>
      <c r="AU30" s="183"/>
      <c r="AV30" s="184"/>
      <c r="AW30" s="185"/>
      <c r="AX30" s="183"/>
      <c r="AY30" s="184"/>
      <c r="AZ30" s="185"/>
      <c r="BA30" s="183"/>
      <c r="BB30" s="184"/>
      <c r="BC30" s="185"/>
      <c r="BD30" s="183"/>
      <c r="BE30" s="184"/>
      <c r="BF30" s="185"/>
      <c r="BG30" s="106"/>
      <c r="BH30" s="107"/>
      <c r="BI30" s="107"/>
      <c r="BJ30" s="108"/>
      <c r="BK30" s="108"/>
      <c r="BL30" s="108"/>
      <c r="BM30" s="95"/>
      <c r="BN30" s="95"/>
      <c r="BO30" s="95"/>
      <c r="BP30" s="95"/>
      <c r="BQ30" s="95"/>
      <c r="BR30" s="95"/>
      <c r="BS30" s="95"/>
      <c r="BT30" s="95"/>
      <c r="BU30" s="95"/>
      <c r="BV30" s="95"/>
      <c r="BW30" s="95"/>
      <c r="BX30" s="95"/>
      <c r="BY30" s="119">
        <f t="shared" si="0"/>
        <v>0</v>
      </c>
      <c r="BZ30" s="120"/>
      <c r="CA30" s="120"/>
      <c r="CB30" s="121"/>
      <c r="CC30" s="140"/>
      <c r="CD30" s="141"/>
      <c r="CE30" s="141"/>
      <c r="CF30" s="429"/>
      <c r="CG30" s="88">
        <v>50</v>
      </c>
      <c r="CH30" s="75"/>
      <c r="CI30" s="75"/>
      <c r="CJ30" s="74">
        <v>52</v>
      </c>
      <c r="CK30" s="75"/>
      <c r="CL30" s="76"/>
      <c r="CM30" s="95">
        <v>10000</v>
      </c>
      <c r="CN30" s="95"/>
      <c r="CO30" s="95"/>
      <c r="CP30" s="95"/>
      <c r="CQ30" s="95">
        <v>12000</v>
      </c>
      <c r="CR30" s="95"/>
      <c r="CS30" s="95"/>
      <c r="CT30" s="95"/>
      <c r="CU30" s="92" t="s">
        <v>82</v>
      </c>
      <c r="CV30" s="93"/>
      <c r="CW30" s="93"/>
      <c r="CX30" s="94"/>
      <c r="CY30" s="74">
        <v>40000</v>
      </c>
      <c r="CZ30" s="75"/>
      <c r="DA30" s="75"/>
      <c r="DB30" s="76"/>
      <c r="DC30" s="74">
        <v>45000</v>
      </c>
      <c r="DD30" s="75"/>
      <c r="DE30" s="75"/>
      <c r="DF30" s="76"/>
      <c r="DG30" s="74"/>
      <c r="DH30" s="75"/>
      <c r="DI30" s="75"/>
      <c r="DJ30" s="76"/>
      <c r="DK30" s="77"/>
      <c r="DL30" s="77"/>
      <c r="DM30" s="77"/>
      <c r="DN30" s="77"/>
      <c r="DO30" s="77"/>
      <c r="DP30" s="77"/>
      <c r="DQ30" s="77"/>
      <c r="DR30" s="77"/>
      <c r="DS30" s="77"/>
      <c r="DT30" s="77"/>
      <c r="DU30" s="130"/>
      <c r="DV30" s="130"/>
      <c r="DW30" s="130"/>
      <c r="DX30" s="60"/>
      <c r="DY30" s="134"/>
      <c r="DZ30" s="61"/>
      <c r="EA30" s="439"/>
      <c r="EB30" s="440"/>
      <c r="EC30" s="441"/>
      <c r="ED30" s="439"/>
      <c r="EE30" s="440"/>
      <c r="EF30" s="442"/>
    </row>
    <row r="31" spans="1:138" x14ac:dyDescent="0.15">
      <c r="B31" s="402">
        <v>10</v>
      </c>
      <c r="C31" s="144"/>
      <c r="D31" s="143"/>
      <c r="E31" s="144"/>
      <c r="F31" s="145"/>
      <c r="G31" s="60"/>
      <c r="H31" s="134"/>
      <c r="I31" s="134"/>
      <c r="J31" s="134"/>
      <c r="K31" s="134"/>
      <c r="L31" s="61"/>
      <c r="M31" s="135"/>
      <c r="N31" s="135"/>
      <c r="O31" s="135"/>
      <c r="P31" s="135"/>
      <c r="Q31" s="135"/>
      <c r="R31" s="135"/>
      <c r="S31" s="135"/>
      <c r="T31" s="135"/>
      <c r="U31" s="135"/>
      <c r="V31" s="135"/>
      <c r="W31" s="186" t="s">
        <v>88</v>
      </c>
      <c r="X31" s="187"/>
      <c r="Y31" s="188"/>
      <c r="Z31" s="183"/>
      <c r="AA31" s="184"/>
      <c r="AB31" s="185"/>
      <c r="AC31" s="183"/>
      <c r="AD31" s="184"/>
      <c r="AE31" s="185"/>
      <c r="AF31" s="183"/>
      <c r="AG31" s="184"/>
      <c r="AH31" s="185"/>
      <c r="AI31" s="183"/>
      <c r="AJ31" s="184"/>
      <c r="AK31" s="185"/>
      <c r="AL31" s="183"/>
      <c r="AM31" s="184"/>
      <c r="AN31" s="185"/>
      <c r="AO31" s="183"/>
      <c r="AP31" s="184"/>
      <c r="AQ31" s="185"/>
      <c r="AR31" s="183"/>
      <c r="AS31" s="184"/>
      <c r="AT31" s="185"/>
      <c r="AU31" s="183"/>
      <c r="AV31" s="184"/>
      <c r="AW31" s="185"/>
      <c r="AX31" s="183"/>
      <c r="AY31" s="184"/>
      <c r="AZ31" s="185"/>
      <c r="BA31" s="183"/>
      <c r="BB31" s="184"/>
      <c r="BC31" s="185"/>
      <c r="BD31" s="183"/>
      <c r="BE31" s="184"/>
      <c r="BF31" s="185"/>
      <c r="BG31" s="106"/>
      <c r="BH31" s="107"/>
      <c r="BI31" s="107"/>
      <c r="BJ31" s="108"/>
      <c r="BK31" s="108"/>
      <c r="BL31" s="108"/>
      <c r="BM31" s="95"/>
      <c r="BN31" s="95"/>
      <c r="BO31" s="95"/>
      <c r="BP31" s="95"/>
      <c r="BQ31" s="95"/>
      <c r="BR31" s="95"/>
      <c r="BS31" s="95"/>
      <c r="BT31" s="95"/>
      <c r="BU31" s="95"/>
      <c r="BV31" s="95"/>
      <c r="BW31" s="95"/>
      <c r="BX31" s="95"/>
      <c r="BY31" s="119">
        <f t="shared" si="0"/>
        <v>0</v>
      </c>
      <c r="BZ31" s="120"/>
      <c r="CA31" s="120"/>
      <c r="CB31" s="121"/>
      <c r="CC31" s="140"/>
      <c r="CD31" s="141"/>
      <c r="CE31" s="141"/>
      <c r="CF31" s="429"/>
      <c r="CG31" s="88">
        <v>20</v>
      </c>
      <c r="CH31" s="75"/>
      <c r="CI31" s="76"/>
      <c r="CJ31" s="74">
        <v>0</v>
      </c>
      <c r="CK31" s="75"/>
      <c r="CL31" s="76"/>
      <c r="CM31" s="95">
        <v>12000</v>
      </c>
      <c r="CN31" s="95"/>
      <c r="CO31" s="95"/>
      <c r="CP31" s="95"/>
      <c r="CQ31" s="95">
        <v>0</v>
      </c>
      <c r="CR31" s="95"/>
      <c r="CS31" s="95"/>
      <c r="CT31" s="95"/>
      <c r="CU31" s="92" t="s">
        <v>82</v>
      </c>
      <c r="CV31" s="93"/>
      <c r="CW31" s="93"/>
      <c r="CX31" s="94"/>
      <c r="CY31" s="74">
        <v>50000</v>
      </c>
      <c r="CZ31" s="75"/>
      <c r="DA31" s="75"/>
      <c r="DB31" s="76"/>
      <c r="DC31" s="74">
        <v>55000</v>
      </c>
      <c r="DD31" s="75"/>
      <c r="DE31" s="75"/>
      <c r="DF31" s="76"/>
      <c r="DG31" s="74"/>
      <c r="DH31" s="75"/>
      <c r="DI31" s="75"/>
      <c r="DJ31" s="76"/>
      <c r="DK31" s="77"/>
      <c r="DL31" s="77"/>
      <c r="DM31" s="77"/>
      <c r="DN31" s="77"/>
      <c r="DO31" s="77"/>
      <c r="DP31" s="77"/>
      <c r="DQ31" s="77"/>
      <c r="DR31" s="77"/>
      <c r="DS31" s="77"/>
      <c r="DT31" s="77"/>
      <c r="DU31" s="130"/>
      <c r="DV31" s="130"/>
      <c r="DW31" s="130"/>
      <c r="DX31" s="60"/>
      <c r="DY31" s="134"/>
      <c r="DZ31" s="61"/>
      <c r="EA31" s="439"/>
      <c r="EB31" s="440"/>
      <c r="EC31" s="441"/>
      <c r="ED31" s="439"/>
      <c r="EE31" s="440"/>
      <c r="EF31" s="442"/>
    </row>
    <row r="32" spans="1:138" x14ac:dyDescent="0.15">
      <c r="B32" s="402"/>
      <c r="C32" s="144"/>
      <c r="D32" s="143"/>
      <c r="E32" s="144"/>
      <c r="F32" s="145"/>
      <c r="G32" s="60"/>
      <c r="H32" s="134"/>
      <c r="I32" s="134"/>
      <c r="J32" s="134"/>
      <c r="K32" s="134"/>
      <c r="L32" s="61"/>
      <c r="M32" s="135"/>
      <c r="N32" s="135"/>
      <c r="O32" s="135"/>
      <c r="P32" s="135"/>
      <c r="Q32" s="135"/>
      <c r="R32" s="135"/>
      <c r="S32" s="135"/>
      <c r="T32" s="135"/>
      <c r="U32" s="135"/>
      <c r="V32" s="135"/>
      <c r="W32" s="186"/>
      <c r="X32" s="187"/>
      <c r="Y32" s="188"/>
      <c r="Z32" s="183"/>
      <c r="AA32" s="184"/>
      <c r="AB32" s="185"/>
      <c r="AC32" s="183"/>
      <c r="AD32" s="184"/>
      <c r="AE32" s="185"/>
      <c r="AF32" s="183"/>
      <c r="AG32" s="184"/>
      <c r="AH32" s="185"/>
      <c r="AI32" s="183"/>
      <c r="AJ32" s="184"/>
      <c r="AK32" s="185"/>
      <c r="AL32" s="183"/>
      <c r="AM32" s="184"/>
      <c r="AN32" s="185"/>
      <c r="AO32" s="183"/>
      <c r="AP32" s="184"/>
      <c r="AQ32" s="185"/>
      <c r="AR32" s="183"/>
      <c r="AS32" s="184"/>
      <c r="AT32" s="185"/>
      <c r="AU32" s="183"/>
      <c r="AV32" s="184"/>
      <c r="AW32" s="185"/>
      <c r="AX32" s="183"/>
      <c r="AY32" s="184"/>
      <c r="AZ32" s="185"/>
      <c r="BA32" s="183"/>
      <c r="BB32" s="184"/>
      <c r="BC32" s="185"/>
      <c r="BD32" s="183"/>
      <c r="BE32" s="184"/>
      <c r="BF32" s="185"/>
      <c r="BG32" s="106"/>
      <c r="BH32" s="107"/>
      <c r="BI32" s="107"/>
      <c r="BJ32" s="108"/>
      <c r="BK32" s="108"/>
      <c r="BL32" s="108"/>
      <c r="BM32" s="95"/>
      <c r="BN32" s="95"/>
      <c r="BO32" s="95"/>
      <c r="BP32" s="95"/>
      <c r="BQ32" s="95"/>
      <c r="BR32" s="95"/>
      <c r="BS32" s="95"/>
      <c r="BT32" s="95"/>
      <c r="BU32" s="95"/>
      <c r="BV32" s="95"/>
      <c r="BW32" s="95"/>
      <c r="BX32" s="95"/>
      <c r="BY32" s="119">
        <f t="shared" si="0"/>
        <v>0</v>
      </c>
      <c r="BZ32" s="120"/>
      <c r="CA32" s="120"/>
      <c r="CB32" s="121"/>
      <c r="CC32" s="140"/>
      <c r="CD32" s="141"/>
      <c r="CE32" s="141"/>
      <c r="CF32" s="429"/>
      <c r="CG32" s="88"/>
      <c r="CH32" s="75"/>
      <c r="CI32" s="76"/>
      <c r="CJ32" s="74"/>
      <c r="CK32" s="75"/>
      <c r="CL32" s="76"/>
      <c r="CM32" s="95"/>
      <c r="CN32" s="95"/>
      <c r="CO32" s="95"/>
      <c r="CP32" s="95"/>
      <c r="CQ32" s="95"/>
      <c r="CR32" s="95"/>
      <c r="CS32" s="95"/>
      <c r="CT32" s="95"/>
      <c r="CU32" s="92"/>
      <c r="CV32" s="93"/>
      <c r="CW32" s="93"/>
      <c r="CX32" s="94"/>
      <c r="CY32" s="92"/>
      <c r="CZ32" s="93"/>
      <c r="DA32" s="93"/>
      <c r="DB32" s="94"/>
      <c r="DC32" s="92"/>
      <c r="DD32" s="93"/>
      <c r="DE32" s="93"/>
      <c r="DF32" s="94"/>
      <c r="DG32" s="74"/>
      <c r="DH32" s="75"/>
      <c r="DI32" s="75"/>
      <c r="DJ32" s="76"/>
      <c r="DK32" s="77"/>
      <c r="DL32" s="77"/>
      <c r="DM32" s="77"/>
      <c r="DN32" s="77"/>
      <c r="DO32" s="77"/>
      <c r="DP32" s="77"/>
      <c r="DQ32" s="77"/>
      <c r="DR32" s="77"/>
      <c r="DS32" s="77"/>
      <c r="DT32" s="77"/>
      <c r="DU32" s="130"/>
      <c r="DV32" s="130"/>
      <c r="DW32" s="130"/>
      <c r="DX32" s="60"/>
      <c r="DY32" s="134"/>
      <c r="DZ32" s="61"/>
      <c r="EA32" s="439"/>
      <c r="EB32" s="440"/>
      <c r="EC32" s="441"/>
      <c r="ED32" s="439"/>
      <c r="EE32" s="440"/>
      <c r="EF32" s="442"/>
    </row>
    <row r="33" spans="2:146" x14ac:dyDescent="0.15">
      <c r="B33" s="402"/>
      <c r="C33" s="144"/>
      <c r="D33" s="143"/>
      <c r="E33" s="144"/>
      <c r="F33" s="145"/>
      <c r="G33" s="60"/>
      <c r="H33" s="134"/>
      <c r="I33" s="134"/>
      <c r="J33" s="134"/>
      <c r="K33" s="134"/>
      <c r="L33" s="61"/>
      <c r="M33" s="135"/>
      <c r="N33" s="135"/>
      <c r="O33" s="135"/>
      <c r="P33" s="135"/>
      <c r="Q33" s="135"/>
      <c r="R33" s="135"/>
      <c r="S33" s="135"/>
      <c r="T33" s="135"/>
      <c r="U33" s="135"/>
      <c r="V33" s="135"/>
      <c r="W33" s="186"/>
      <c r="X33" s="187"/>
      <c r="Y33" s="188"/>
      <c r="Z33" s="183"/>
      <c r="AA33" s="184"/>
      <c r="AB33" s="185"/>
      <c r="AC33" s="183"/>
      <c r="AD33" s="184"/>
      <c r="AE33" s="185"/>
      <c r="AF33" s="183"/>
      <c r="AG33" s="184"/>
      <c r="AH33" s="185"/>
      <c r="AI33" s="183"/>
      <c r="AJ33" s="184"/>
      <c r="AK33" s="185"/>
      <c r="AL33" s="183"/>
      <c r="AM33" s="184"/>
      <c r="AN33" s="185"/>
      <c r="AO33" s="183"/>
      <c r="AP33" s="184"/>
      <c r="AQ33" s="185"/>
      <c r="AR33" s="183"/>
      <c r="AS33" s="184"/>
      <c r="AT33" s="185"/>
      <c r="AU33" s="183"/>
      <c r="AV33" s="184"/>
      <c r="AW33" s="185"/>
      <c r="AX33" s="183"/>
      <c r="AY33" s="184"/>
      <c r="AZ33" s="185"/>
      <c r="BA33" s="183"/>
      <c r="BB33" s="184"/>
      <c r="BC33" s="185"/>
      <c r="BD33" s="183"/>
      <c r="BE33" s="184"/>
      <c r="BF33" s="185"/>
      <c r="BG33" s="106"/>
      <c r="BH33" s="107"/>
      <c r="BI33" s="107"/>
      <c r="BJ33" s="108"/>
      <c r="BK33" s="108"/>
      <c r="BL33" s="108"/>
      <c r="BM33" s="95"/>
      <c r="BN33" s="95"/>
      <c r="BO33" s="95"/>
      <c r="BP33" s="95"/>
      <c r="BQ33" s="95"/>
      <c r="BR33" s="95"/>
      <c r="BS33" s="95"/>
      <c r="BT33" s="95"/>
      <c r="BU33" s="95"/>
      <c r="BV33" s="95"/>
      <c r="BW33" s="95"/>
      <c r="BX33" s="95"/>
      <c r="BY33" s="119">
        <f t="shared" si="0"/>
        <v>0</v>
      </c>
      <c r="BZ33" s="120"/>
      <c r="CA33" s="120"/>
      <c r="CB33" s="121"/>
      <c r="CC33" s="140"/>
      <c r="CD33" s="141"/>
      <c r="CE33" s="141"/>
      <c r="CF33" s="429"/>
      <c r="CG33" s="88"/>
      <c r="CH33" s="75"/>
      <c r="CI33" s="76"/>
      <c r="CJ33" s="74"/>
      <c r="CK33" s="75"/>
      <c r="CL33" s="76"/>
      <c r="CM33" s="95"/>
      <c r="CN33" s="95"/>
      <c r="CO33" s="95"/>
      <c r="CP33" s="95"/>
      <c r="CQ33" s="95"/>
      <c r="CR33" s="95"/>
      <c r="CS33" s="95"/>
      <c r="CT33" s="95"/>
      <c r="CU33" s="92"/>
      <c r="CV33" s="93"/>
      <c r="CW33" s="93"/>
      <c r="CX33" s="94"/>
      <c r="CY33" s="92"/>
      <c r="CZ33" s="93"/>
      <c r="DA33" s="93"/>
      <c r="DB33" s="94"/>
      <c r="DC33" s="92"/>
      <c r="DD33" s="93"/>
      <c r="DE33" s="93"/>
      <c r="DF33" s="94"/>
      <c r="DG33" s="74"/>
      <c r="DH33" s="75"/>
      <c r="DI33" s="75"/>
      <c r="DJ33" s="76"/>
      <c r="DK33" s="77"/>
      <c r="DL33" s="77"/>
      <c r="DM33" s="77"/>
      <c r="DN33" s="77"/>
      <c r="DO33" s="77"/>
      <c r="DP33" s="77"/>
      <c r="DQ33" s="77"/>
      <c r="DR33" s="77"/>
      <c r="DS33" s="77"/>
      <c r="DT33" s="77"/>
      <c r="DU33" s="130"/>
      <c r="DV33" s="130"/>
      <c r="DW33" s="130"/>
      <c r="DX33" s="60"/>
      <c r="DY33" s="134"/>
      <c r="DZ33" s="61"/>
      <c r="EA33" s="439"/>
      <c r="EB33" s="440"/>
      <c r="EC33" s="441"/>
      <c r="ED33" s="439"/>
      <c r="EE33" s="440"/>
      <c r="EF33" s="442"/>
    </row>
    <row r="34" spans="2:146" x14ac:dyDescent="0.15">
      <c r="B34" s="402"/>
      <c r="C34" s="144"/>
      <c r="D34" s="143"/>
      <c r="E34" s="144"/>
      <c r="F34" s="145"/>
      <c r="G34" s="60"/>
      <c r="H34" s="134"/>
      <c r="I34" s="134"/>
      <c r="J34" s="134"/>
      <c r="K34" s="134"/>
      <c r="L34" s="61"/>
      <c r="M34" s="135"/>
      <c r="N34" s="135"/>
      <c r="O34" s="135"/>
      <c r="P34" s="135"/>
      <c r="Q34" s="135"/>
      <c r="R34" s="135"/>
      <c r="S34" s="135"/>
      <c r="T34" s="135"/>
      <c r="U34" s="135"/>
      <c r="V34" s="135"/>
      <c r="W34" s="186"/>
      <c r="X34" s="187"/>
      <c r="Y34" s="188"/>
      <c r="Z34" s="183"/>
      <c r="AA34" s="184"/>
      <c r="AB34" s="185"/>
      <c r="AC34" s="183"/>
      <c r="AD34" s="184"/>
      <c r="AE34" s="185"/>
      <c r="AF34" s="183"/>
      <c r="AG34" s="184"/>
      <c r="AH34" s="185"/>
      <c r="AI34" s="183"/>
      <c r="AJ34" s="184"/>
      <c r="AK34" s="185"/>
      <c r="AL34" s="183"/>
      <c r="AM34" s="184"/>
      <c r="AN34" s="185"/>
      <c r="AO34" s="183"/>
      <c r="AP34" s="184"/>
      <c r="AQ34" s="185"/>
      <c r="AR34" s="183"/>
      <c r="AS34" s="184"/>
      <c r="AT34" s="185"/>
      <c r="AU34" s="183"/>
      <c r="AV34" s="184"/>
      <c r="AW34" s="185"/>
      <c r="AX34" s="183"/>
      <c r="AY34" s="184"/>
      <c r="AZ34" s="185"/>
      <c r="BA34" s="183"/>
      <c r="BB34" s="184"/>
      <c r="BC34" s="185"/>
      <c r="BD34" s="183"/>
      <c r="BE34" s="184"/>
      <c r="BF34" s="185"/>
      <c r="BG34" s="106"/>
      <c r="BH34" s="107"/>
      <c r="BI34" s="107"/>
      <c r="BJ34" s="108"/>
      <c r="BK34" s="108"/>
      <c r="BL34" s="108"/>
      <c r="BM34" s="95"/>
      <c r="BN34" s="95"/>
      <c r="BO34" s="95"/>
      <c r="BP34" s="95"/>
      <c r="BQ34" s="95"/>
      <c r="BR34" s="95"/>
      <c r="BS34" s="95"/>
      <c r="BT34" s="95"/>
      <c r="BU34" s="95"/>
      <c r="BV34" s="95"/>
      <c r="BW34" s="95"/>
      <c r="BX34" s="95"/>
      <c r="BY34" s="119">
        <f t="shared" si="0"/>
        <v>0</v>
      </c>
      <c r="BZ34" s="120"/>
      <c r="CA34" s="120"/>
      <c r="CB34" s="121"/>
      <c r="CC34" s="140"/>
      <c r="CD34" s="141"/>
      <c r="CE34" s="141"/>
      <c r="CF34" s="429"/>
      <c r="CG34" s="88"/>
      <c r="CH34" s="75"/>
      <c r="CI34" s="76"/>
      <c r="CJ34" s="74"/>
      <c r="CK34" s="75"/>
      <c r="CL34" s="76"/>
      <c r="CM34" s="95"/>
      <c r="CN34" s="95"/>
      <c r="CO34" s="95"/>
      <c r="CP34" s="95"/>
      <c r="CQ34" s="95"/>
      <c r="CR34" s="95"/>
      <c r="CS34" s="95"/>
      <c r="CT34" s="95"/>
      <c r="CU34" s="92"/>
      <c r="CV34" s="93"/>
      <c r="CW34" s="93"/>
      <c r="CX34" s="94"/>
      <c r="CY34" s="92"/>
      <c r="CZ34" s="93"/>
      <c r="DA34" s="93"/>
      <c r="DB34" s="94"/>
      <c r="DC34" s="92"/>
      <c r="DD34" s="93"/>
      <c r="DE34" s="93"/>
      <c r="DF34" s="94"/>
      <c r="DG34" s="74"/>
      <c r="DH34" s="75"/>
      <c r="DI34" s="75"/>
      <c r="DJ34" s="76"/>
      <c r="DK34" s="77"/>
      <c r="DL34" s="77"/>
      <c r="DM34" s="77"/>
      <c r="DN34" s="77"/>
      <c r="DO34" s="77"/>
      <c r="DP34" s="77"/>
      <c r="DQ34" s="77"/>
      <c r="DR34" s="77"/>
      <c r="DS34" s="77"/>
      <c r="DT34" s="77"/>
      <c r="DU34" s="130"/>
      <c r="DV34" s="130"/>
      <c r="DW34" s="130"/>
      <c r="DX34" s="60"/>
      <c r="DY34" s="134"/>
      <c r="DZ34" s="61"/>
      <c r="EA34" s="439"/>
      <c r="EB34" s="440"/>
      <c r="EC34" s="441"/>
      <c r="ED34" s="439"/>
      <c r="EE34" s="440"/>
      <c r="EF34" s="442"/>
    </row>
    <row r="35" spans="2:146" x14ac:dyDescent="0.15">
      <c r="B35" s="402"/>
      <c r="C35" s="144"/>
      <c r="D35" s="143"/>
      <c r="E35" s="144"/>
      <c r="F35" s="145"/>
      <c r="G35" s="60"/>
      <c r="H35" s="134"/>
      <c r="I35" s="134"/>
      <c r="J35" s="134"/>
      <c r="K35" s="134"/>
      <c r="L35" s="61"/>
      <c r="M35" s="135"/>
      <c r="N35" s="135"/>
      <c r="O35" s="135"/>
      <c r="P35" s="135"/>
      <c r="Q35" s="135"/>
      <c r="R35" s="135"/>
      <c r="S35" s="135"/>
      <c r="T35" s="135"/>
      <c r="U35" s="135"/>
      <c r="V35" s="135"/>
      <c r="W35" s="186"/>
      <c r="X35" s="187"/>
      <c r="Y35" s="188"/>
      <c r="Z35" s="183"/>
      <c r="AA35" s="184"/>
      <c r="AB35" s="185"/>
      <c r="AC35" s="183"/>
      <c r="AD35" s="184"/>
      <c r="AE35" s="185"/>
      <c r="AF35" s="183"/>
      <c r="AG35" s="184"/>
      <c r="AH35" s="185"/>
      <c r="AI35" s="183"/>
      <c r="AJ35" s="184"/>
      <c r="AK35" s="185"/>
      <c r="AL35" s="183"/>
      <c r="AM35" s="184"/>
      <c r="AN35" s="185"/>
      <c r="AO35" s="183"/>
      <c r="AP35" s="184"/>
      <c r="AQ35" s="185"/>
      <c r="AR35" s="183"/>
      <c r="AS35" s="184"/>
      <c r="AT35" s="185"/>
      <c r="AU35" s="183"/>
      <c r="AV35" s="184"/>
      <c r="AW35" s="185"/>
      <c r="AX35" s="183"/>
      <c r="AY35" s="184"/>
      <c r="AZ35" s="185"/>
      <c r="BA35" s="183"/>
      <c r="BB35" s="184"/>
      <c r="BC35" s="185"/>
      <c r="BD35" s="183"/>
      <c r="BE35" s="184"/>
      <c r="BF35" s="185"/>
      <c r="BG35" s="106"/>
      <c r="BH35" s="107"/>
      <c r="BI35" s="107"/>
      <c r="BJ35" s="108"/>
      <c r="BK35" s="108"/>
      <c r="BL35" s="108"/>
      <c r="BM35" s="95"/>
      <c r="BN35" s="95"/>
      <c r="BO35" s="95"/>
      <c r="BP35" s="95"/>
      <c r="BQ35" s="95"/>
      <c r="BR35" s="95"/>
      <c r="BS35" s="95"/>
      <c r="BT35" s="95"/>
      <c r="BU35" s="95"/>
      <c r="BV35" s="95"/>
      <c r="BW35" s="95"/>
      <c r="BX35" s="95"/>
      <c r="BY35" s="119">
        <f t="shared" si="0"/>
        <v>0</v>
      </c>
      <c r="BZ35" s="120"/>
      <c r="CA35" s="120"/>
      <c r="CB35" s="121"/>
      <c r="CC35" s="140"/>
      <c r="CD35" s="141"/>
      <c r="CE35" s="141"/>
      <c r="CF35" s="429"/>
      <c r="CG35" s="88"/>
      <c r="CH35" s="75"/>
      <c r="CI35" s="76"/>
      <c r="CJ35" s="74"/>
      <c r="CK35" s="75"/>
      <c r="CL35" s="76"/>
      <c r="CM35" s="95"/>
      <c r="CN35" s="95"/>
      <c r="CO35" s="95"/>
      <c r="CP35" s="95"/>
      <c r="CQ35" s="95"/>
      <c r="CR35" s="95"/>
      <c r="CS35" s="95"/>
      <c r="CT35" s="95"/>
      <c r="CU35" s="92"/>
      <c r="CV35" s="93"/>
      <c r="CW35" s="93"/>
      <c r="CX35" s="94"/>
      <c r="CY35" s="92"/>
      <c r="CZ35" s="93"/>
      <c r="DA35" s="93"/>
      <c r="DB35" s="94"/>
      <c r="DC35" s="92"/>
      <c r="DD35" s="93"/>
      <c r="DE35" s="93"/>
      <c r="DF35" s="94"/>
      <c r="DG35" s="74"/>
      <c r="DH35" s="75"/>
      <c r="DI35" s="75"/>
      <c r="DJ35" s="76"/>
      <c r="DK35" s="77"/>
      <c r="DL35" s="77"/>
      <c r="DM35" s="77"/>
      <c r="DN35" s="77"/>
      <c r="DO35" s="77"/>
      <c r="DP35" s="77"/>
      <c r="DQ35" s="77"/>
      <c r="DR35" s="77"/>
      <c r="DS35" s="77"/>
      <c r="DT35" s="77"/>
      <c r="DU35" s="130"/>
      <c r="DV35" s="130"/>
      <c r="DW35" s="130"/>
      <c r="DX35" s="60"/>
      <c r="DY35" s="134"/>
      <c r="DZ35" s="61"/>
      <c r="EA35" s="439"/>
      <c r="EB35" s="440"/>
      <c r="EC35" s="441"/>
      <c r="ED35" s="439"/>
      <c r="EE35" s="440"/>
      <c r="EF35" s="442"/>
    </row>
    <row r="36" spans="2:146" x14ac:dyDescent="0.15">
      <c r="B36" s="402"/>
      <c r="C36" s="144"/>
      <c r="D36" s="143"/>
      <c r="E36" s="144"/>
      <c r="F36" s="145"/>
      <c r="G36" s="60"/>
      <c r="H36" s="134"/>
      <c r="I36" s="134"/>
      <c r="J36" s="134"/>
      <c r="K36" s="134"/>
      <c r="L36" s="61"/>
      <c r="M36" s="135"/>
      <c r="N36" s="135"/>
      <c r="O36" s="135"/>
      <c r="P36" s="135"/>
      <c r="Q36" s="135"/>
      <c r="R36" s="135"/>
      <c r="S36" s="135"/>
      <c r="T36" s="135"/>
      <c r="U36" s="135"/>
      <c r="V36" s="135"/>
      <c r="W36" s="186"/>
      <c r="X36" s="187"/>
      <c r="Y36" s="188"/>
      <c r="Z36" s="183"/>
      <c r="AA36" s="184"/>
      <c r="AB36" s="185"/>
      <c r="AC36" s="183"/>
      <c r="AD36" s="184"/>
      <c r="AE36" s="185"/>
      <c r="AF36" s="183"/>
      <c r="AG36" s="184"/>
      <c r="AH36" s="185"/>
      <c r="AI36" s="183"/>
      <c r="AJ36" s="184"/>
      <c r="AK36" s="185"/>
      <c r="AL36" s="183"/>
      <c r="AM36" s="184"/>
      <c r="AN36" s="185"/>
      <c r="AO36" s="183"/>
      <c r="AP36" s="184"/>
      <c r="AQ36" s="185"/>
      <c r="AR36" s="183"/>
      <c r="AS36" s="184"/>
      <c r="AT36" s="185"/>
      <c r="AU36" s="183"/>
      <c r="AV36" s="184"/>
      <c r="AW36" s="185"/>
      <c r="AX36" s="183"/>
      <c r="AY36" s="184"/>
      <c r="AZ36" s="185"/>
      <c r="BA36" s="183"/>
      <c r="BB36" s="184"/>
      <c r="BC36" s="185"/>
      <c r="BD36" s="183"/>
      <c r="BE36" s="184"/>
      <c r="BF36" s="185"/>
      <c r="BG36" s="106"/>
      <c r="BH36" s="107"/>
      <c r="BI36" s="107"/>
      <c r="BJ36" s="108"/>
      <c r="BK36" s="108"/>
      <c r="BL36" s="108"/>
      <c r="BM36" s="95"/>
      <c r="BN36" s="95"/>
      <c r="BO36" s="95"/>
      <c r="BP36" s="95"/>
      <c r="BQ36" s="95"/>
      <c r="BR36" s="95"/>
      <c r="BS36" s="95"/>
      <c r="BT36" s="95"/>
      <c r="BU36" s="95"/>
      <c r="BV36" s="95"/>
      <c r="BW36" s="95"/>
      <c r="BX36" s="95"/>
      <c r="BY36" s="119">
        <f t="shared" si="0"/>
        <v>0</v>
      </c>
      <c r="BZ36" s="120"/>
      <c r="CA36" s="120"/>
      <c r="CB36" s="121"/>
      <c r="CC36" s="140"/>
      <c r="CD36" s="141"/>
      <c r="CE36" s="141"/>
      <c r="CF36" s="429"/>
      <c r="CG36" s="88"/>
      <c r="CH36" s="75"/>
      <c r="CI36" s="76"/>
      <c r="CJ36" s="74"/>
      <c r="CK36" s="75"/>
      <c r="CL36" s="76"/>
      <c r="CM36" s="95"/>
      <c r="CN36" s="95"/>
      <c r="CO36" s="95"/>
      <c r="CP36" s="95"/>
      <c r="CQ36" s="95"/>
      <c r="CR36" s="95"/>
      <c r="CS36" s="95"/>
      <c r="CT36" s="95"/>
      <c r="CU36" s="92"/>
      <c r="CV36" s="93"/>
      <c r="CW36" s="93"/>
      <c r="CX36" s="94"/>
      <c r="CY36" s="92"/>
      <c r="CZ36" s="93"/>
      <c r="DA36" s="93"/>
      <c r="DB36" s="94"/>
      <c r="DC36" s="92"/>
      <c r="DD36" s="93"/>
      <c r="DE36" s="93"/>
      <c r="DF36" s="94"/>
      <c r="DG36" s="74"/>
      <c r="DH36" s="75"/>
      <c r="DI36" s="75"/>
      <c r="DJ36" s="76"/>
      <c r="DK36" s="77"/>
      <c r="DL36" s="77"/>
      <c r="DM36" s="77"/>
      <c r="DN36" s="77"/>
      <c r="DO36" s="77"/>
      <c r="DP36" s="77"/>
      <c r="DQ36" s="77"/>
      <c r="DR36" s="77"/>
      <c r="DS36" s="77"/>
      <c r="DT36" s="77"/>
      <c r="DU36" s="130"/>
      <c r="DV36" s="130"/>
      <c r="DW36" s="130"/>
      <c r="DX36" s="60"/>
      <c r="DY36" s="134"/>
      <c r="DZ36" s="61"/>
      <c r="EA36" s="439"/>
      <c r="EB36" s="440"/>
      <c r="EC36" s="441"/>
      <c r="ED36" s="439"/>
      <c r="EE36" s="440"/>
      <c r="EF36" s="442"/>
    </row>
    <row r="37" spans="2:146" x14ac:dyDescent="0.15">
      <c r="B37" s="402"/>
      <c r="C37" s="144"/>
      <c r="D37" s="143"/>
      <c r="E37" s="144"/>
      <c r="F37" s="145"/>
      <c r="G37" s="60"/>
      <c r="H37" s="134"/>
      <c r="I37" s="134"/>
      <c r="J37" s="134"/>
      <c r="K37" s="134"/>
      <c r="L37" s="61"/>
      <c r="M37" s="135"/>
      <c r="N37" s="135"/>
      <c r="O37" s="135"/>
      <c r="P37" s="135"/>
      <c r="Q37" s="135"/>
      <c r="R37" s="135"/>
      <c r="S37" s="135"/>
      <c r="T37" s="135"/>
      <c r="U37" s="135"/>
      <c r="V37" s="135"/>
      <c r="W37" s="186"/>
      <c r="X37" s="187"/>
      <c r="Y37" s="188"/>
      <c r="Z37" s="183"/>
      <c r="AA37" s="184"/>
      <c r="AB37" s="185"/>
      <c r="AC37" s="183"/>
      <c r="AD37" s="184"/>
      <c r="AE37" s="185"/>
      <c r="AF37" s="183"/>
      <c r="AG37" s="184"/>
      <c r="AH37" s="185"/>
      <c r="AI37" s="183"/>
      <c r="AJ37" s="184"/>
      <c r="AK37" s="185"/>
      <c r="AL37" s="183"/>
      <c r="AM37" s="184"/>
      <c r="AN37" s="185"/>
      <c r="AO37" s="183"/>
      <c r="AP37" s="184"/>
      <c r="AQ37" s="185"/>
      <c r="AR37" s="183"/>
      <c r="AS37" s="184"/>
      <c r="AT37" s="185"/>
      <c r="AU37" s="183"/>
      <c r="AV37" s="184"/>
      <c r="AW37" s="185"/>
      <c r="AX37" s="183"/>
      <c r="AY37" s="184"/>
      <c r="AZ37" s="185"/>
      <c r="BA37" s="183"/>
      <c r="BB37" s="184"/>
      <c r="BC37" s="185"/>
      <c r="BD37" s="183"/>
      <c r="BE37" s="184"/>
      <c r="BF37" s="185"/>
      <c r="BG37" s="106"/>
      <c r="BH37" s="107"/>
      <c r="BI37" s="107"/>
      <c r="BJ37" s="108"/>
      <c r="BK37" s="108"/>
      <c r="BL37" s="108"/>
      <c r="BM37" s="95"/>
      <c r="BN37" s="95"/>
      <c r="BO37" s="95"/>
      <c r="BP37" s="95"/>
      <c r="BQ37" s="95"/>
      <c r="BR37" s="95"/>
      <c r="BS37" s="95"/>
      <c r="BT37" s="95"/>
      <c r="BU37" s="95"/>
      <c r="BV37" s="95"/>
      <c r="BW37" s="95"/>
      <c r="BX37" s="95"/>
      <c r="BY37" s="119">
        <f t="shared" si="0"/>
        <v>0</v>
      </c>
      <c r="BZ37" s="120"/>
      <c r="CA37" s="120"/>
      <c r="CB37" s="121"/>
      <c r="CC37" s="140"/>
      <c r="CD37" s="141"/>
      <c r="CE37" s="141"/>
      <c r="CF37" s="429"/>
      <c r="CG37" s="88"/>
      <c r="CH37" s="75"/>
      <c r="CI37" s="76"/>
      <c r="CJ37" s="74"/>
      <c r="CK37" s="75"/>
      <c r="CL37" s="76"/>
      <c r="CM37" s="95"/>
      <c r="CN37" s="95"/>
      <c r="CO37" s="95"/>
      <c r="CP37" s="95"/>
      <c r="CQ37" s="95"/>
      <c r="CR37" s="95"/>
      <c r="CS37" s="95"/>
      <c r="CT37" s="95"/>
      <c r="CU37" s="92"/>
      <c r="CV37" s="93"/>
      <c r="CW37" s="93"/>
      <c r="CX37" s="94"/>
      <c r="CY37" s="92"/>
      <c r="CZ37" s="93"/>
      <c r="DA37" s="93"/>
      <c r="DB37" s="94"/>
      <c r="DC37" s="92"/>
      <c r="DD37" s="93"/>
      <c r="DE37" s="93"/>
      <c r="DF37" s="94"/>
      <c r="DG37" s="74"/>
      <c r="DH37" s="75"/>
      <c r="DI37" s="75"/>
      <c r="DJ37" s="76"/>
      <c r="DK37" s="77"/>
      <c r="DL37" s="77"/>
      <c r="DM37" s="77"/>
      <c r="DN37" s="77"/>
      <c r="DO37" s="77"/>
      <c r="DP37" s="77"/>
      <c r="DQ37" s="77"/>
      <c r="DR37" s="77"/>
      <c r="DS37" s="77"/>
      <c r="DT37" s="77"/>
      <c r="DU37" s="130"/>
      <c r="DV37" s="130"/>
      <c r="DW37" s="130"/>
      <c r="DX37" s="60"/>
      <c r="DY37" s="134"/>
      <c r="DZ37" s="61"/>
      <c r="EA37" s="439"/>
      <c r="EB37" s="440"/>
      <c r="EC37" s="441"/>
      <c r="ED37" s="439"/>
      <c r="EE37" s="440"/>
      <c r="EF37" s="442"/>
    </row>
    <row r="38" spans="2:146" x14ac:dyDescent="0.15">
      <c r="B38" s="402"/>
      <c r="C38" s="144"/>
      <c r="D38" s="143"/>
      <c r="E38" s="144"/>
      <c r="F38" s="145"/>
      <c r="G38" s="60"/>
      <c r="H38" s="134"/>
      <c r="I38" s="134"/>
      <c r="J38" s="134"/>
      <c r="K38" s="134"/>
      <c r="L38" s="61"/>
      <c r="M38" s="135"/>
      <c r="N38" s="135"/>
      <c r="O38" s="135"/>
      <c r="P38" s="135"/>
      <c r="Q38" s="135"/>
      <c r="R38" s="135"/>
      <c r="S38" s="135"/>
      <c r="T38" s="135"/>
      <c r="U38" s="135"/>
      <c r="V38" s="135"/>
      <c r="W38" s="186"/>
      <c r="X38" s="187"/>
      <c r="Y38" s="188"/>
      <c r="Z38" s="183"/>
      <c r="AA38" s="184"/>
      <c r="AB38" s="185"/>
      <c r="AC38" s="183"/>
      <c r="AD38" s="184"/>
      <c r="AE38" s="185"/>
      <c r="AF38" s="183"/>
      <c r="AG38" s="184"/>
      <c r="AH38" s="185"/>
      <c r="AI38" s="183"/>
      <c r="AJ38" s="184"/>
      <c r="AK38" s="185"/>
      <c r="AL38" s="183"/>
      <c r="AM38" s="184"/>
      <c r="AN38" s="185"/>
      <c r="AO38" s="183"/>
      <c r="AP38" s="184"/>
      <c r="AQ38" s="185"/>
      <c r="AR38" s="183"/>
      <c r="AS38" s="184"/>
      <c r="AT38" s="185"/>
      <c r="AU38" s="183"/>
      <c r="AV38" s="184"/>
      <c r="AW38" s="185"/>
      <c r="AX38" s="183"/>
      <c r="AY38" s="184"/>
      <c r="AZ38" s="185"/>
      <c r="BA38" s="183"/>
      <c r="BB38" s="184"/>
      <c r="BC38" s="185"/>
      <c r="BD38" s="183"/>
      <c r="BE38" s="184"/>
      <c r="BF38" s="185"/>
      <c r="BG38" s="106"/>
      <c r="BH38" s="107"/>
      <c r="BI38" s="107"/>
      <c r="BJ38" s="108"/>
      <c r="BK38" s="108"/>
      <c r="BL38" s="108"/>
      <c r="BM38" s="95"/>
      <c r="BN38" s="95"/>
      <c r="BO38" s="95"/>
      <c r="BP38" s="95"/>
      <c r="BQ38" s="95"/>
      <c r="BR38" s="95"/>
      <c r="BS38" s="95"/>
      <c r="BT38" s="95"/>
      <c r="BU38" s="95"/>
      <c r="BV38" s="95"/>
      <c r="BW38" s="95"/>
      <c r="BX38" s="95"/>
      <c r="BY38" s="119">
        <f t="shared" si="0"/>
        <v>0</v>
      </c>
      <c r="BZ38" s="120"/>
      <c r="CA38" s="120"/>
      <c r="CB38" s="121"/>
      <c r="CC38" s="140"/>
      <c r="CD38" s="141"/>
      <c r="CE38" s="141"/>
      <c r="CF38" s="429"/>
      <c r="CG38" s="88"/>
      <c r="CH38" s="75"/>
      <c r="CI38" s="76"/>
      <c r="CJ38" s="74"/>
      <c r="CK38" s="75"/>
      <c r="CL38" s="76"/>
      <c r="CM38" s="95"/>
      <c r="CN38" s="95"/>
      <c r="CO38" s="95"/>
      <c r="CP38" s="95"/>
      <c r="CQ38" s="95"/>
      <c r="CR38" s="95"/>
      <c r="CS38" s="95"/>
      <c r="CT38" s="95"/>
      <c r="CU38" s="92"/>
      <c r="CV38" s="93"/>
      <c r="CW38" s="93"/>
      <c r="CX38" s="94"/>
      <c r="CY38" s="92"/>
      <c r="CZ38" s="93"/>
      <c r="DA38" s="93"/>
      <c r="DB38" s="94"/>
      <c r="DC38" s="92"/>
      <c r="DD38" s="93"/>
      <c r="DE38" s="93"/>
      <c r="DF38" s="94"/>
      <c r="DG38" s="74"/>
      <c r="DH38" s="75"/>
      <c r="DI38" s="75"/>
      <c r="DJ38" s="76"/>
      <c r="DK38" s="77"/>
      <c r="DL38" s="77"/>
      <c r="DM38" s="77"/>
      <c r="DN38" s="77"/>
      <c r="DO38" s="77"/>
      <c r="DP38" s="77"/>
      <c r="DQ38" s="77"/>
      <c r="DR38" s="77"/>
      <c r="DS38" s="77"/>
      <c r="DT38" s="77"/>
      <c r="DU38" s="130"/>
      <c r="DV38" s="130"/>
      <c r="DW38" s="130"/>
      <c r="DX38" s="60"/>
      <c r="DY38" s="134"/>
      <c r="DZ38" s="61"/>
      <c r="EA38" s="439"/>
      <c r="EB38" s="440"/>
      <c r="EC38" s="441"/>
      <c r="ED38" s="439"/>
      <c r="EE38" s="440"/>
      <c r="EF38" s="442"/>
    </row>
    <row r="39" spans="2:146" x14ac:dyDescent="0.15">
      <c r="B39" s="402"/>
      <c r="C39" s="144"/>
      <c r="D39" s="143"/>
      <c r="E39" s="144"/>
      <c r="F39" s="145"/>
      <c r="G39" s="60"/>
      <c r="H39" s="134"/>
      <c r="I39" s="134"/>
      <c r="J39" s="134"/>
      <c r="K39" s="134"/>
      <c r="L39" s="61"/>
      <c r="M39" s="135"/>
      <c r="N39" s="135"/>
      <c r="O39" s="135"/>
      <c r="P39" s="135"/>
      <c r="Q39" s="135"/>
      <c r="R39" s="135"/>
      <c r="S39" s="135"/>
      <c r="T39" s="135"/>
      <c r="U39" s="135"/>
      <c r="V39" s="135"/>
      <c r="W39" s="186"/>
      <c r="X39" s="187"/>
      <c r="Y39" s="188"/>
      <c r="Z39" s="183"/>
      <c r="AA39" s="184"/>
      <c r="AB39" s="185"/>
      <c r="AC39" s="183"/>
      <c r="AD39" s="184"/>
      <c r="AE39" s="185"/>
      <c r="AF39" s="183"/>
      <c r="AG39" s="184"/>
      <c r="AH39" s="185"/>
      <c r="AI39" s="183"/>
      <c r="AJ39" s="184"/>
      <c r="AK39" s="185"/>
      <c r="AL39" s="183"/>
      <c r="AM39" s="184"/>
      <c r="AN39" s="185"/>
      <c r="AO39" s="183"/>
      <c r="AP39" s="184"/>
      <c r="AQ39" s="185"/>
      <c r="AR39" s="183"/>
      <c r="AS39" s="184"/>
      <c r="AT39" s="185"/>
      <c r="AU39" s="183"/>
      <c r="AV39" s="184"/>
      <c r="AW39" s="185"/>
      <c r="AX39" s="183"/>
      <c r="AY39" s="184"/>
      <c r="AZ39" s="185"/>
      <c r="BA39" s="183"/>
      <c r="BB39" s="184"/>
      <c r="BC39" s="185"/>
      <c r="BD39" s="183"/>
      <c r="BE39" s="184"/>
      <c r="BF39" s="185"/>
      <c r="BG39" s="106"/>
      <c r="BH39" s="107"/>
      <c r="BI39" s="107"/>
      <c r="BJ39" s="108"/>
      <c r="BK39" s="108"/>
      <c r="BL39" s="108"/>
      <c r="BM39" s="95"/>
      <c r="BN39" s="95"/>
      <c r="BO39" s="95"/>
      <c r="BP39" s="95"/>
      <c r="BQ39" s="95"/>
      <c r="BR39" s="95"/>
      <c r="BS39" s="95"/>
      <c r="BT39" s="95"/>
      <c r="BU39" s="95"/>
      <c r="BV39" s="95"/>
      <c r="BW39" s="95"/>
      <c r="BX39" s="95"/>
      <c r="BY39" s="119">
        <f t="shared" si="0"/>
        <v>0</v>
      </c>
      <c r="BZ39" s="120"/>
      <c r="CA39" s="120"/>
      <c r="CB39" s="121"/>
      <c r="CC39" s="140"/>
      <c r="CD39" s="141"/>
      <c r="CE39" s="141"/>
      <c r="CF39" s="429"/>
      <c r="CG39" s="88"/>
      <c r="CH39" s="75"/>
      <c r="CI39" s="76"/>
      <c r="CJ39" s="74"/>
      <c r="CK39" s="75"/>
      <c r="CL39" s="76"/>
      <c r="CM39" s="95"/>
      <c r="CN39" s="95"/>
      <c r="CO39" s="95"/>
      <c r="CP39" s="95"/>
      <c r="CQ39" s="95"/>
      <c r="CR39" s="95"/>
      <c r="CS39" s="95"/>
      <c r="CT39" s="95"/>
      <c r="CU39" s="92"/>
      <c r="CV39" s="93"/>
      <c r="CW39" s="93"/>
      <c r="CX39" s="94"/>
      <c r="CY39" s="92"/>
      <c r="CZ39" s="93"/>
      <c r="DA39" s="93"/>
      <c r="DB39" s="94"/>
      <c r="DC39" s="92"/>
      <c r="DD39" s="93"/>
      <c r="DE39" s="93"/>
      <c r="DF39" s="94"/>
      <c r="DG39" s="74"/>
      <c r="DH39" s="75"/>
      <c r="DI39" s="75"/>
      <c r="DJ39" s="76"/>
      <c r="DK39" s="77"/>
      <c r="DL39" s="77"/>
      <c r="DM39" s="77"/>
      <c r="DN39" s="77"/>
      <c r="DO39" s="77"/>
      <c r="DP39" s="77"/>
      <c r="DQ39" s="77"/>
      <c r="DR39" s="77"/>
      <c r="DS39" s="77"/>
      <c r="DT39" s="77"/>
      <c r="DU39" s="130"/>
      <c r="DV39" s="130"/>
      <c r="DW39" s="130"/>
      <c r="DX39" s="60"/>
      <c r="DY39" s="134"/>
      <c r="DZ39" s="61"/>
      <c r="EA39" s="439"/>
      <c r="EB39" s="440"/>
      <c r="EC39" s="441"/>
      <c r="ED39" s="439"/>
      <c r="EE39" s="440"/>
      <c r="EF39" s="442"/>
    </row>
    <row r="40" spans="2:146" x14ac:dyDescent="0.15">
      <c r="B40" s="402"/>
      <c r="C40" s="144"/>
      <c r="D40" s="143"/>
      <c r="E40" s="144"/>
      <c r="F40" s="145"/>
      <c r="G40" s="60"/>
      <c r="H40" s="134"/>
      <c r="I40" s="134"/>
      <c r="J40" s="134"/>
      <c r="K40" s="134"/>
      <c r="L40" s="61"/>
      <c r="M40" s="135"/>
      <c r="N40" s="135"/>
      <c r="O40" s="135"/>
      <c r="P40" s="135"/>
      <c r="Q40" s="135"/>
      <c r="R40" s="135"/>
      <c r="S40" s="135"/>
      <c r="T40" s="135"/>
      <c r="U40" s="135"/>
      <c r="V40" s="135"/>
      <c r="W40" s="186"/>
      <c r="X40" s="187"/>
      <c r="Y40" s="188"/>
      <c r="Z40" s="183"/>
      <c r="AA40" s="184"/>
      <c r="AB40" s="185"/>
      <c r="AC40" s="183"/>
      <c r="AD40" s="184"/>
      <c r="AE40" s="185"/>
      <c r="AF40" s="183"/>
      <c r="AG40" s="184"/>
      <c r="AH40" s="185"/>
      <c r="AI40" s="183"/>
      <c r="AJ40" s="184"/>
      <c r="AK40" s="185"/>
      <c r="AL40" s="183"/>
      <c r="AM40" s="184"/>
      <c r="AN40" s="185"/>
      <c r="AO40" s="183"/>
      <c r="AP40" s="184"/>
      <c r="AQ40" s="185"/>
      <c r="AR40" s="183"/>
      <c r="AS40" s="184"/>
      <c r="AT40" s="185"/>
      <c r="AU40" s="183"/>
      <c r="AV40" s="184"/>
      <c r="AW40" s="185"/>
      <c r="AX40" s="183"/>
      <c r="AY40" s="184"/>
      <c r="AZ40" s="185"/>
      <c r="BA40" s="183"/>
      <c r="BB40" s="184"/>
      <c r="BC40" s="185"/>
      <c r="BD40" s="183"/>
      <c r="BE40" s="184"/>
      <c r="BF40" s="185"/>
      <c r="BG40" s="106"/>
      <c r="BH40" s="107"/>
      <c r="BI40" s="107"/>
      <c r="BJ40" s="108"/>
      <c r="BK40" s="108"/>
      <c r="BL40" s="108"/>
      <c r="BM40" s="95"/>
      <c r="BN40" s="95"/>
      <c r="BO40" s="95"/>
      <c r="BP40" s="95"/>
      <c r="BQ40" s="95"/>
      <c r="BR40" s="95"/>
      <c r="BS40" s="95"/>
      <c r="BT40" s="95"/>
      <c r="BU40" s="95"/>
      <c r="BV40" s="95"/>
      <c r="BW40" s="95"/>
      <c r="BX40" s="95"/>
      <c r="BY40" s="119">
        <f t="shared" si="0"/>
        <v>0</v>
      </c>
      <c r="BZ40" s="120"/>
      <c r="CA40" s="120"/>
      <c r="CB40" s="121"/>
      <c r="CC40" s="140"/>
      <c r="CD40" s="141"/>
      <c r="CE40" s="141"/>
      <c r="CF40" s="429"/>
      <c r="CG40" s="88"/>
      <c r="CH40" s="75"/>
      <c r="CI40" s="76"/>
      <c r="CJ40" s="74"/>
      <c r="CK40" s="75"/>
      <c r="CL40" s="76"/>
      <c r="CM40" s="95"/>
      <c r="CN40" s="95"/>
      <c r="CO40" s="95"/>
      <c r="CP40" s="95"/>
      <c r="CQ40" s="95"/>
      <c r="CR40" s="95"/>
      <c r="CS40" s="95"/>
      <c r="CT40" s="95"/>
      <c r="CU40" s="92"/>
      <c r="CV40" s="93"/>
      <c r="CW40" s="93"/>
      <c r="CX40" s="94"/>
      <c r="CY40" s="92"/>
      <c r="CZ40" s="93"/>
      <c r="DA40" s="93"/>
      <c r="DB40" s="94"/>
      <c r="DC40" s="92"/>
      <c r="DD40" s="93"/>
      <c r="DE40" s="93"/>
      <c r="DF40" s="94"/>
      <c r="DG40" s="74"/>
      <c r="DH40" s="75"/>
      <c r="DI40" s="75"/>
      <c r="DJ40" s="76"/>
      <c r="DK40" s="77"/>
      <c r="DL40" s="77"/>
      <c r="DM40" s="77"/>
      <c r="DN40" s="77"/>
      <c r="DO40" s="77"/>
      <c r="DP40" s="77"/>
      <c r="DQ40" s="77"/>
      <c r="DR40" s="77"/>
      <c r="DS40" s="77"/>
      <c r="DT40" s="77"/>
      <c r="DU40" s="130"/>
      <c r="DV40" s="130"/>
      <c r="DW40" s="130"/>
      <c r="DX40" s="60"/>
      <c r="DY40" s="134"/>
      <c r="DZ40" s="61"/>
      <c r="EA40" s="439"/>
      <c r="EB40" s="440"/>
      <c r="EC40" s="441"/>
      <c r="ED40" s="439"/>
      <c r="EE40" s="440"/>
      <c r="EF40" s="442"/>
    </row>
    <row r="41" spans="2:146" x14ac:dyDescent="0.15">
      <c r="B41" s="402"/>
      <c r="C41" s="144"/>
      <c r="D41" s="143"/>
      <c r="E41" s="144"/>
      <c r="F41" s="145"/>
      <c r="G41" s="60"/>
      <c r="H41" s="134"/>
      <c r="I41" s="134"/>
      <c r="J41" s="134"/>
      <c r="K41" s="134"/>
      <c r="L41" s="61"/>
      <c r="M41" s="135"/>
      <c r="N41" s="135"/>
      <c r="O41" s="135"/>
      <c r="P41" s="135"/>
      <c r="Q41" s="135"/>
      <c r="R41" s="135"/>
      <c r="S41" s="135"/>
      <c r="T41" s="135"/>
      <c r="U41" s="135"/>
      <c r="V41" s="135"/>
      <c r="W41" s="186"/>
      <c r="X41" s="187"/>
      <c r="Y41" s="188"/>
      <c r="Z41" s="183"/>
      <c r="AA41" s="184"/>
      <c r="AB41" s="185"/>
      <c r="AC41" s="183"/>
      <c r="AD41" s="184"/>
      <c r="AE41" s="185"/>
      <c r="AF41" s="183"/>
      <c r="AG41" s="184"/>
      <c r="AH41" s="185"/>
      <c r="AI41" s="183"/>
      <c r="AJ41" s="184"/>
      <c r="AK41" s="185"/>
      <c r="AL41" s="183"/>
      <c r="AM41" s="184"/>
      <c r="AN41" s="185"/>
      <c r="AO41" s="183"/>
      <c r="AP41" s="184"/>
      <c r="AQ41" s="185"/>
      <c r="AR41" s="183"/>
      <c r="AS41" s="184"/>
      <c r="AT41" s="185"/>
      <c r="AU41" s="183"/>
      <c r="AV41" s="184"/>
      <c r="AW41" s="185"/>
      <c r="AX41" s="183"/>
      <c r="AY41" s="184"/>
      <c r="AZ41" s="185"/>
      <c r="BA41" s="183"/>
      <c r="BB41" s="184"/>
      <c r="BC41" s="185"/>
      <c r="BD41" s="183"/>
      <c r="BE41" s="184"/>
      <c r="BF41" s="185"/>
      <c r="BG41" s="106"/>
      <c r="BH41" s="107"/>
      <c r="BI41" s="107"/>
      <c r="BJ41" s="108"/>
      <c r="BK41" s="108"/>
      <c r="BL41" s="108"/>
      <c r="BM41" s="95"/>
      <c r="BN41" s="95"/>
      <c r="BO41" s="95"/>
      <c r="BP41" s="95"/>
      <c r="BQ41" s="95"/>
      <c r="BR41" s="95"/>
      <c r="BS41" s="95"/>
      <c r="BT41" s="95"/>
      <c r="BU41" s="95"/>
      <c r="BV41" s="95"/>
      <c r="BW41" s="95"/>
      <c r="BX41" s="95"/>
      <c r="BY41" s="119">
        <f t="shared" si="0"/>
        <v>0</v>
      </c>
      <c r="BZ41" s="120"/>
      <c r="CA41" s="120"/>
      <c r="CB41" s="121"/>
      <c r="CC41" s="140"/>
      <c r="CD41" s="141"/>
      <c r="CE41" s="141"/>
      <c r="CF41" s="429"/>
      <c r="CG41" s="88"/>
      <c r="CH41" s="75"/>
      <c r="CI41" s="76"/>
      <c r="CJ41" s="74"/>
      <c r="CK41" s="75"/>
      <c r="CL41" s="76"/>
      <c r="CM41" s="95"/>
      <c r="CN41" s="95"/>
      <c r="CO41" s="95"/>
      <c r="CP41" s="95"/>
      <c r="CQ41" s="95"/>
      <c r="CR41" s="95"/>
      <c r="CS41" s="95"/>
      <c r="CT41" s="95"/>
      <c r="CU41" s="92"/>
      <c r="CV41" s="93"/>
      <c r="CW41" s="93"/>
      <c r="CX41" s="94"/>
      <c r="CY41" s="92"/>
      <c r="CZ41" s="93"/>
      <c r="DA41" s="93"/>
      <c r="DB41" s="94"/>
      <c r="DC41" s="92"/>
      <c r="DD41" s="93"/>
      <c r="DE41" s="93"/>
      <c r="DF41" s="94"/>
      <c r="DG41" s="74"/>
      <c r="DH41" s="75"/>
      <c r="DI41" s="75"/>
      <c r="DJ41" s="76"/>
      <c r="DK41" s="77"/>
      <c r="DL41" s="77"/>
      <c r="DM41" s="77"/>
      <c r="DN41" s="77"/>
      <c r="DO41" s="77"/>
      <c r="DP41" s="77"/>
      <c r="DQ41" s="77"/>
      <c r="DR41" s="77"/>
      <c r="DS41" s="77"/>
      <c r="DT41" s="77"/>
      <c r="DU41" s="130"/>
      <c r="DV41" s="130"/>
      <c r="DW41" s="130"/>
      <c r="DX41" s="60"/>
      <c r="DY41" s="134"/>
      <c r="DZ41" s="61"/>
      <c r="EA41" s="439"/>
      <c r="EB41" s="440"/>
      <c r="EC41" s="441"/>
      <c r="ED41" s="439"/>
      <c r="EE41" s="440"/>
      <c r="EF41" s="442"/>
    </row>
    <row r="42" spans="2:146" x14ac:dyDescent="0.15">
      <c r="B42" s="402"/>
      <c r="C42" s="144"/>
      <c r="D42" s="143"/>
      <c r="E42" s="144"/>
      <c r="F42" s="145"/>
      <c r="G42" s="60"/>
      <c r="H42" s="134"/>
      <c r="I42" s="134"/>
      <c r="J42" s="134"/>
      <c r="K42" s="134"/>
      <c r="L42" s="61"/>
      <c r="M42" s="135"/>
      <c r="N42" s="135"/>
      <c r="O42" s="135"/>
      <c r="P42" s="135"/>
      <c r="Q42" s="135"/>
      <c r="R42" s="135"/>
      <c r="S42" s="135"/>
      <c r="T42" s="135"/>
      <c r="U42" s="135"/>
      <c r="V42" s="135"/>
      <c r="W42" s="186"/>
      <c r="X42" s="187"/>
      <c r="Y42" s="188"/>
      <c r="Z42" s="183"/>
      <c r="AA42" s="184"/>
      <c r="AB42" s="185"/>
      <c r="AC42" s="183"/>
      <c r="AD42" s="184"/>
      <c r="AE42" s="185"/>
      <c r="AF42" s="183"/>
      <c r="AG42" s="184"/>
      <c r="AH42" s="185"/>
      <c r="AI42" s="183"/>
      <c r="AJ42" s="184"/>
      <c r="AK42" s="185"/>
      <c r="AL42" s="183"/>
      <c r="AM42" s="184"/>
      <c r="AN42" s="185"/>
      <c r="AO42" s="183"/>
      <c r="AP42" s="184"/>
      <c r="AQ42" s="185"/>
      <c r="AR42" s="183"/>
      <c r="AS42" s="184"/>
      <c r="AT42" s="185"/>
      <c r="AU42" s="183"/>
      <c r="AV42" s="184"/>
      <c r="AW42" s="185"/>
      <c r="AX42" s="183"/>
      <c r="AY42" s="184"/>
      <c r="AZ42" s="185"/>
      <c r="BA42" s="183"/>
      <c r="BB42" s="184"/>
      <c r="BC42" s="185"/>
      <c r="BD42" s="183"/>
      <c r="BE42" s="184"/>
      <c r="BF42" s="185"/>
      <c r="BG42" s="106"/>
      <c r="BH42" s="107"/>
      <c r="BI42" s="107"/>
      <c r="BJ42" s="108"/>
      <c r="BK42" s="108"/>
      <c r="BL42" s="108"/>
      <c r="BM42" s="95"/>
      <c r="BN42" s="95"/>
      <c r="BO42" s="95"/>
      <c r="BP42" s="95"/>
      <c r="BQ42" s="95"/>
      <c r="BR42" s="95"/>
      <c r="BS42" s="95"/>
      <c r="BT42" s="95"/>
      <c r="BU42" s="95"/>
      <c r="BV42" s="95"/>
      <c r="BW42" s="95"/>
      <c r="BX42" s="95"/>
      <c r="BY42" s="119">
        <f t="shared" si="0"/>
        <v>0</v>
      </c>
      <c r="BZ42" s="120"/>
      <c r="CA42" s="120"/>
      <c r="CB42" s="121"/>
      <c r="CC42" s="140"/>
      <c r="CD42" s="141"/>
      <c r="CE42" s="141"/>
      <c r="CF42" s="429"/>
      <c r="CG42" s="88"/>
      <c r="CH42" s="75"/>
      <c r="CI42" s="76"/>
      <c r="CJ42" s="74"/>
      <c r="CK42" s="75"/>
      <c r="CL42" s="76"/>
      <c r="CM42" s="95"/>
      <c r="CN42" s="95"/>
      <c r="CO42" s="95"/>
      <c r="CP42" s="95"/>
      <c r="CQ42" s="95"/>
      <c r="CR42" s="95"/>
      <c r="CS42" s="95"/>
      <c r="CT42" s="95"/>
      <c r="CU42" s="92"/>
      <c r="CV42" s="93"/>
      <c r="CW42" s="93"/>
      <c r="CX42" s="94"/>
      <c r="CY42" s="92"/>
      <c r="CZ42" s="93"/>
      <c r="DA42" s="93"/>
      <c r="DB42" s="94"/>
      <c r="DC42" s="92"/>
      <c r="DD42" s="93"/>
      <c r="DE42" s="93"/>
      <c r="DF42" s="94"/>
      <c r="DG42" s="74"/>
      <c r="DH42" s="75"/>
      <c r="DI42" s="75"/>
      <c r="DJ42" s="76"/>
      <c r="DK42" s="77"/>
      <c r="DL42" s="77"/>
      <c r="DM42" s="77"/>
      <c r="DN42" s="77"/>
      <c r="DO42" s="77"/>
      <c r="DP42" s="77"/>
      <c r="DQ42" s="77"/>
      <c r="DR42" s="77"/>
      <c r="DS42" s="77"/>
      <c r="DT42" s="77"/>
      <c r="DU42" s="130"/>
      <c r="DV42" s="130"/>
      <c r="DW42" s="130"/>
      <c r="DX42" s="60"/>
      <c r="DY42" s="134"/>
      <c r="DZ42" s="61"/>
      <c r="EA42" s="439"/>
      <c r="EB42" s="440"/>
      <c r="EC42" s="441"/>
      <c r="ED42" s="439"/>
      <c r="EE42" s="440"/>
      <c r="EF42" s="442"/>
    </row>
    <row r="43" spans="2:146" x14ac:dyDescent="0.15">
      <c r="B43" s="402"/>
      <c r="C43" s="144"/>
      <c r="D43" s="143"/>
      <c r="E43" s="144"/>
      <c r="F43" s="145"/>
      <c r="G43" s="60"/>
      <c r="H43" s="134"/>
      <c r="I43" s="134"/>
      <c r="J43" s="134"/>
      <c r="K43" s="134"/>
      <c r="L43" s="61"/>
      <c r="M43" s="135"/>
      <c r="N43" s="135"/>
      <c r="O43" s="135"/>
      <c r="P43" s="135"/>
      <c r="Q43" s="135"/>
      <c r="R43" s="135"/>
      <c r="S43" s="135"/>
      <c r="T43" s="135"/>
      <c r="U43" s="135"/>
      <c r="V43" s="135"/>
      <c r="W43" s="186"/>
      <c r="X43" s="187"/>
      <c r="Y43" s="188"/>
      <c r="Z43" s="183"/>
      <c r="AA43" s="184"/>
      <c r="AB43" s="185"/>
      <c r="AC43" s="183"/>
      <c r="AD43" s="184"/>
      <c r="AE43" s="185"/>
      <c r="AF43" s="183"/>
      <c r="AG43" s="184"/>
      <c r="AH43" s="185"/>
      <c r="AI43" s="183"/>
      <c r="AJ43" s="184"/>
      <c r="AK43" s="185"/>
      <c r="AL43" s="183"/>
      <c r="AM43" s="184"/>
      <c r="AN43" s="185"/>
      <c r="AO43" s="183"/>
      <c r="AP43" s="184"/>
      <c r="AQ43" s="185"/>
      <c r="AR43" s="183"/>
      <c r="AS43" s="184"/>
      <c r="AT43" s="185"/>
      <c r="AU43" s="183"/>
      <c r="AV43" s="184"/>
      <c r="AW43" s="185"/>
      <c r="AX43" s="183"/>
      <c r="AY43" s="184"/>
      <c r="AZ43" s="185"/>
      <c r="BA43" s="183"/>
      <c r="BB43" s="184"/>
      <c r="BC43" s="185"/>
      <c r="BD43" s="183"/>
      <c r="BE43" s="184"/>
      <c r="BF43" s="185"/>
      <c r="BG43" s="106"/>
      <c r="BH43" s="107"/>
      <c r="BI43" s="107"/>
      <c r="BJ43" s="108"/>
      <c r="BK43" s="108"/>
      <c r="BL43" s="108"/>
      <c r="BM43" s="95"/>
      <c r="BN43" s="95"/>
      <c r="BO43" s="95"/>
      <c r="BP43" s="95"/>
      <c r="BQ43" s="95"/>
      <c r="BR43" s="95"/>
      <c r="BS43" s="95"/>
      <c r="BT43" s="95"/>
      <c r="BU43" s="95"/>
      <c r="BV43" s="95"/>
      <c r="BW43" s="95"/>
      <c r="BX43" s="95"/>
      <c r="BY43" s="119">
        <f t="shared" si="0"/>
        <v>0</v>
      </c>
      <c r="BZ43" s="120"/>
      <c r="CA43" s="120"/>
      <c r="CB43" s="121"/>
      <c r="CC43" s="140"/>
      <c r="CD43" s="141"/>
      <c r="CE43" s="141"/>
      <c r="CF43" s="429"/>
      <c r="CG43" s="88"/>
      <c r="CH43" s="75"/>
      <c r="CI43" s="76"/>
      <c r="CJ43" s="74"/>
      <c r="CK43" s="75"/>
      <c r="CL43" s="76"/>
      <c r="CM43" s="95"/>
      <c r="CN43" s="95"/>
      <c r="CO43" s="95"/>
      <c r="CP43" s="95"/>
      <c r="CQ43" s="95"/>
      <c r="CR43" s="95"/>
      <c r="CS43" s="95"/>
      <c r="CT43" s="95"/>
      <c r="CU43" s="92"/>
      <c r="CV43" s="93"/>
      <c r="CW43" s="93"/>
      <c r="CX43" s="94"/>
      <c r="CY43" s="92"/>
      <c r="CZ43" s="93"/>
      <c r="DA43" s="93"/>
      <c r="DB43" s="94"/>
      <c r="DC43" s="92"/>
      <c r="DD43" s="93"/>
      <c r="DE43" s="93"/>
      <c r="DF43" s="94"/>
      <c r="DG43" s="74"/>
      <c r="DH43" s="75"/>
      <c r="DI43" s="75"/>
      <c r="DJ43" s="76"/>
      <c r="DK43" s="77"/>
      <c r="DL43" s="77"/>
      <c r="DM43" s="77"/>
      <c r="DN43" s="77"/>
      <c r="DO43" s="77"/>
      <c r="DP43" s="77"/>
      <c r="DQ43" s="77"/>
      <c r="DR43" s="77"/>
      <c r="DS43" s="77"/>
      <c r="DT43" s="77"/>
      <c r="DU43" s="130"/>
      <c r="DV43" s="130"/>
      <c r="DW43" s="130"/>
      <c r="DX43" s="60"/>
      <c r="DY43" s="134"/>
      <c r="DZ43" s="61"/>
      <c r="EA43" s="439"/>
      <c r="EB43" s="440"/>
      <c r="EC43" s="441"/>
      <c r="ED43" s="439"/>
      <c r="EE43" s="440"/>
      <c r="EF43" s="442"/>
    </row>
    <row r="44" spans="2:146" x14ac:dyDescent="0.15">
      <c r="B44" s="402"/>
      <c r="C44" s="144"/>
      <c r="D44" s="143"/>
      <c r="E44" s="144"/>
      <c r="F44" s="145"/>
      <c r="G44" s="60"/>
      <c r="H44" s="134"/>
      <c r="I44" s="134"/>
      <c r="J44" s="134"/>
      <c r="K44" s="134"/>
      <c r="L44" s="61"/>
      <c r="M44" s="135"/>
      <c r="N44" s="135"/>
      <c r="O44" s="135"/>
      <c r="P44" s="135"/>
      <c r="Q44" s="135"/>
      <c r="R44" s="135"/>
      <c r="S44" s="135"/>
      <c r="T44" s="135"/>
      <c r="U44" s="135"/>
      <c r="V44" s="135"/>
      <c r="W44" s="186"/>
      <c r="X44" s="187"/>
      <c r="Y44" s="188"/>
      <c r="Z44" s="183"/>
      <c r="AA44" s="184"/>
      <c r="AB44" s="185"/>
      <c r="AC44" s="183"/>
      <c r="AD44" s="184"/>
      <c r="AE44" s="185"/>
      <c r="AF44" s="183"/>
      <c r="AG44" s="184"/>
      <c r="AH44" s="185"/>
      <c r="AI44" s="183"/>
      <c r="AJ44" s="184"/>
      <c r="AK44" s="185"/>
      <c r="AL44" s="183"/>
      <c r="AM44" s="184"/>
      <c r="AN44" s="185"/>
      <c r="AO44" s="183"/>
      <c r="AP44" s="184"/>
      <c r="AQ44" s="185"/>
      <c r="AR44" s="183"/>
      <c r="AS44" s="184"/>
      <c r="AT44" s="185"/>
      <c r="AU44" s="183"/>
      <c r="AV44" s="184"/>
      <c r="AW44" s="185"/>
      <c r="AX44" s="183"/>
      <c r="AY44" s="184"/>
      <c r="AZ44" s="185"/>
      <c r="BA44" s="183"/>
      <c r="BB44" s="184"/>
      <c r="BC44" s="185"/>
      <c r="BD44" s="183"/>
      <c r="BE44" s="184"/>
      <c r="BF44" s="185"/>
      <c r="BG44" s="106"/>
      <c r="BH44" s="107"/>
      <c r="BI44" s="107"/>
      <c r="BJ44" s="108"/>
      <c r="BK44" s="108"/>
      <c r="BL44" s="108"/>
      <c r="BM44" s="95"/>
      <c r="BN44" s="95"/>
      <c r="BO44" s="95"/>
      <c r="BP44" s="95"/>
      <c r="BQ44" s="95"/>
      <c r="BR44" s="95"/>
      <c r="BS44" s="95"/>
      <c r="BT44" s="95"/>
      <c r="BU44" s="95"/>
      <c r="BV44" s="95"/>
      <c r="BW44" s="95"/>
      <c r="BX44" s="95"/>
      <c r="BY44" s="119">
        <f t="shared" si="0"/>
        <v>0</v>
      </c>
      <c r="BZ44" s="120"/>
      <c r="CA44" s="120"/>
      <c r="CB44" s="121"/>
      <c r="CC44" s="430"/>
      <c r="CD44" s="431"/>
      <c r="CE44" s="431"/>
      <c r="CF44" s="432"/>
      <c r="CG44" s="88"/>
      <c r="CH44" s="75"/>
      <c r="CI44" s="76"/>
      <c r="CJ44" s="74"/>
      <c r="CK44" s="75"/>
      <c r="CL44" s="76"/>
      <c r="CM44" s="95"/>
      <c r="CN44" s="95"/>
      <c r="CO44" s="95"/>
      <c r="CP44" s="95"/>
      <c r="CQ44" s="95"/>
      <c r="CR44" s="95"/>
      <c r="CS44" s="95"/>
      <c r="CT44" s="95"/>
      <c r="CU44" s="92"/>
      <c r="CV44" s="93"/>
      <c r="CW44" s="93"/>
      <c r="CX44" s="94"/>
      <c r="CY44" s="92"/>
      <c r="CZ44" s="93"/>
      <c r="DA44" s="93"/>
      <c r="DB44" s="94"/>
      <c r="DC44" s="92"/>
      <c r="DD44" s="93"/>
      <c r="DE44" s="93"/>
      <c r="DF44" s="94"/>
      <c r="DG44" s="74"/>
      <c r="DH44" s="75"/>
      <c r="DI44" s="75"/>
      <c r="DJ44" s="76"/>
      <c r="DK44" s="77"/>
      <c r="DL44" s="77"/>
      <c r="DM44" s="77"/>
      <c r="DN44" s="77"/>
      <c r="DO44" s="77"/>
      <c r="DP44" s="77"/>
      <c r="DQ44" s="77"/>
      <c r="DR44" s="77"/>
      <c r="DS44" s="77"/>
      <c r="DT44" s="77"/>
      <c r="DU44" s="130"/>
      <c r="DV44" s="130"/>
      <c r="DW44" s="130"/>
      <c r="DX44" s="60"/>
      <c r="DY44" s="134"/>
      <c r="DZ44" s="61"/>
      <c r="EA44" s="439"/>
      <c r="EB44" s="440"/>
      <c r="EC44" s="441"/>
      <c r="ED44" s="439"/>
      <c r="EE44" s="440"/>
      <c r="EF44" s="442"/>
    </row>
    <row r="45" spans="2:146" x14ac:dyDescent="0.15">
      <c r="B45" s="402"/>
      <c r="C45" s="144"/>
      <c r="D45" s="143"/>
      <c r="E45" s="144"/>
      <c r="F45" s="145"/>
      <c r="G45" s="60"/>
      <c r="H45" s="134"/>
      <c r="I45" s="134"/>
      <c r="J45" s="134"/>
      <c r="K45" s="134"/>
      <c r="L45" s="61"/>
      <c r="M45" s="135"/>
      <c r="N45" s="135"/>
      <c r="O45" s="135"/>
      <c r="P45" s="135"/>
      <c r="Q45" s="135"/>
      <c r="R45" s="135"/>
      <c r="S45" s="135"/>
      <c r="T45" s="135"/>
      <c r="U45" s="135"/>
      <c r="V45" s="135"/>
      <c r="W45" s="186"/>
      <c r="X45" s="187"/>
      <c r="Y45" s="188"/>
      <c r="Z45" s="183"/>
      <c r="AA45" s="184"/>
      <c r="AB45" s="185"/>
      <c r="AC45" s="183"/>
      <c r="AD45" s="184"/>
      <c r="AE45" s="185"/>
      <c r="AF45" s="183"/>
      <c r="AG45" s="184"/>
      <c r="AH45" s="185"/>
      <c r="AI45" s="183"/>
      <c r="AJ45" s="184"/>
      <c r="AK45" s="185"/>
      <c r="AL45" s="183"/>
      <c r="AM45" s="184"/>
      <c r="AN45" s="185"/>
      <c r="AO45" s="183"/>
      <c r="AP45" s="184"/>
      <c r="AQ45" s="185"/>
      <c r="AR45" s="183"/>
      <c r="AS45" s="184"/>
      <c r="AT45" s="185"/>
      <c r="AU45" s="183"/>
      <c r="AV45" s="184"/>
      <c r="AW45" s="185"/>
      <c r="AX45" s="183"/>
      <c r="AY45" s="184"/>
      <c r="AZ45" s="185"/>
      <c r="BA45" s="183"/>
      <c r="BB45" s="184"/>
      <c r="BC45" s="185"/>
      <c r="BD45" s="183"/>
      <c r="BE45" s="184"/>
      <c r="BF45" s="185"/>
      <c r="BG45" s="106"/>
      <c r="BH45" s="107"/>
      <c r="BI45" s="107"/>
      <c r="BJ45" s="108"/>
      <c r="BK45" s="108"/>
      <c r="BL45" s="108"/>
      <c r="BM45" s="95"/>
      <c r="BN45" s="95"/>
      <c r="BO45" s="95"/>
      <c r="BP45" s="95"/>
      <c r="BQ45" s="95"/>
      <c r="BR45" s="95"/>
      <c r="BS45" s="95"/>
      <c r="BT45" s="95"/>
      <c r="BU45" s="95"/>
      <c r="BV45" s="95"/>
      <c r="BW45" s="95"/>
      <c r="BX45" s="95"/>
      <c r="BY45" s="119">
        <f t="shared" si="0"/>
        <v>0</v>
      </c>
      <c r="BZ45" s="120"/>
      <c r="CA45" s="120"/>
      <c r="CB45" s="121"/>
      <c r="CC45" s="430"/>
      <c r="CD45" s="431"/>
      <c r="CE45" s="431"/>
      <c r="CF45" s="432"/>
      <c r="CG45" s="88"/>
      <c r="CH45" s="75"/>
      <c r="CI45" s="76"/>
      <c r="CJ45" s="74"/>
      <c r="CK45" s="75"/>
      <c r="CL45" s="76"/>
      <c r="CM45" s="95"/>
      <c r="CN45" s="95"/>
      <c r="CO45" s="95"/>
      <c r="CP45" s="95"/>
      <c r="CQ45" s="95"/>
      <c r="CR45" s="95"/>
      <c r="CS45" s="95"/>
      <c r="CT45" s="95"/>
      <c r="CU45" s="92"/>
      <c r="CV45" s="93"/>
      <c r="CW45" s="93"/>
      <c r="CX45" s="94"/>
      <c r="CY45" s="92"/>
      <c r="CZ45" s="93"/>
      <c r="DA45" s="93"/>
      <c r="DB45" s="94"/>
      <c r="DC45" s="92"/>
      <c r="DD45" s="93"/>
      <c r="DE45" s="93"/>
      <c r="DF45" s="94"/>
      <c r="DG45" s="74"/>
      <c r="DH45" s="75"/>
      <c r="DI45" s="75"/>
      <c r="DJ45" s="76"/>
      <c r="DK45" s="77"/>
      <c r="DL45" s="77"/>
      <c r="DM45" s="77"/>
      <c r="DN45" s="77"/>
      <c r="DO45" s="77"/>
      <c r="DP45" s="77"/>
      <c r="DQ45" s="77"/>
      <c r="DR45" s="77"/>
      <c r="DS45" s="77"/>
      <c r="DT45" s="77"/>
      <c r="DU45" s="130"/>
      <c r="DV45" s="130"/>
      <c r="DW45" s="130"/>
      <c r="DX45" s="60"/>
      <c r="DY45" s="134"/>
      <c r="DZ45" s="61"/>
      <c r="EA45" s="439"/>
      <c r="EB45" s="440"/>
      <c r="EC45" s="441"/>
      <c r="ED45" s="439"/>
      <c r="EE45" s="440"/>
      <c r="EF45" s="442"/>
    </row>
    <row r="46" spans="2:146" ht="14.25" thickBot="1" x14ac:dyDescent="0.2">
      <c r="B46" s="403"/>
      <c r="C46" s="404"/>
      <c r="D46" s="195"/>
      <c r="E46" s="196"/>
      <c r="F46" s="197"/>
      <c r="G46" s="203"/>
      <c r="H46" s="204"/>
      <c r="I46" s="204"/>
      <c r="J46" s="204"/>
      <c r="K46" s="204"/>
      <c r="L46" s="205"/>
      <c r="M46" s="198"/>
      <c r="N46" s="198"/>
      <c r="O46" s="198"/>
      <c r="P46" s="198"/>
      <c r="Q46" s="198"/>
      <c r="R46" s="198"/>
      <c r="S46" s="198"/>
      <c r="T46" s="198"/>
      <c r="U46" s="198"/>
      <c r="V46" s="198"/>
      <c r="W46" s="405"/>
      <c r="X46" s="406"/>
      <c r="Y46" s="407"/>
      <c r="Z46" s="48"/>
      <c r="AA46" s="49"/>
      <c r="AB46" s="49"/>
      <c r="AC46" s="48"/>
      <c r="AD46" s="49"/>
      <c r="AE46" s="49"/>
      <c r="AF46" s="48"/>
      <c r="AG46" s="49"/>
      <c r="AH46" s="49"/>
      <c r="AI46" s="48"/>
      <c r="AJ46" s="49"/>
      <c r="AK46" s="49"/>
      <c r="AL46" s="48"/>
      <c r="AM46" s="49"/>
      <c r="AN46" s="49"/>
      <c r="AO46" s="48"/>
      <c r="AP46" s="49"/>
      <c r="AQ46" s="49"/>
      <c r="AR46" s="48"/>
      <c r="AS46" s="49"/>
      <c r="AT46" s="49"/>
      <c r="AU46" s="48"/>
      <c r="AV46" s="49"/>
      <c r="AW46" s="49"/>
      <c r="AX46" s="183"/>
      <c r="AY46" s="184"/>
      <c r="AZ46" s="185"/>
      <c r="BA46" s="183"/>
      <c r="BB46" s="184"/>
      <c r="BC46" s="185"/>
      <c r="BD46" s="183"/>
      <c r="BE46" s="184"/>
      <c r="BF46" s="185"/>
      <c r="BG46" s="199"/>
      <c r="BH46" s="200"/>
      <c r="BI46" s="200"/>
      <c r="BJ46" s="201"/>
      <c r="BK46" s="201"/>
      <c r="BL46" s="201"/>
      <c r="BM46" s="206"/>
      <c r="BN46" s="206"/>
      <c r="BO46" s="206"/>
      <c r="BP46" s="206"/>
      <c r="BQ46" s="95"/>
      <c r="BR46" s="95"/>
      <c r="BS46" s="95"/>
      <c r="BT46" s="95"/>
      <c r="BU46" s="95"/>
      <c r="BV46" s="95"/>
      <c r="BW46" s="95"/>
      <c r="BX46" s="95"/>
      <c r="BY46" s="119">
        <f t="shared" si="0"/>
        <v>0</v>
      </c>
      <c r="BZ46" s="120"/>
      <c r="CA46" s="120"/>
      <c r="CB46" s="121"/>
      <c r="CC46" s="430"/>
      <c r="CD46" s="431"/>
      <c r="CE46" s="431"/>
      <c r="CF46" s="432"/>
      <c r="CG46" s="89"/>
      <c r="CH46" s="90"/>
      <c r="CI46" s="91"/>
      <c r="CJ46" s="74"/>
      <c r="CK46" s="75"/>
      <c r="CL46" s="76"/>
      <c r="CM46" s="206"/>
      <c r="CN46" s="206"/>
      <c r="CO46" s="206"/>
      <c r="CP46" s="206"/>
      <c r="CQ46" s="206"/>
      <c r="CR46" s="206"/>
      <c r="CS46" s="206"/>
      <c r="CT46" s="206"/>
      <c r="CU46" s="397"/>
      <c r="CV46" s="398"/>
      <c r="CW46" s="398"/>
      <c r="CX46" s="399"/>
      <c r="CY46" s="397"/>
      <c r="CZ46" s="398"/>
      <c r="DA46" s="398"/>
      <c r="DB46" s="399"/>
      <c r="DC46" s="207"/>
      <c r="DD46" s="208"/>
      <c r="DE46" s="208"/>
      <c r="DF46" s="209"/>
      <c r="DG46" s="211"/>
      <c r="DH46" s="212"/>
      <c r="DI46" s="212"/>
      <c r="DJ46" s="213"/>
      <c r="DK46" s="190"/>
      <c r="DL46" s="190"/>
      <c r="DM46" s="190"/>
      <c r="DN46" s="190"/>
      <c r="DO46" s="190"/>
      <c r="DP46" s="190"/>
      <c r="DQ46" s="190"/>
      <c r="DR46" s="190"/>
      <c r="DS46" s="190"/>
      <c r="DT46" s="190"/>
      <c r="DU46" s="191"/>
      <c r="DV46" s="191"/>
      <c r="DW46" s="191"/>
      <c r="DX46" s="203"/>
      <c r="DY46" s="204"/>
      <c r="DZ46" s="205"/>
      <c r="EA46" s="439"/>
      <c r="EB46" s="440"/>
      <c r="EC46" s="441"/>
      <c r="ED46" s="439"/>
      <c r="EE46" s="440"/>
      <c r="EF46" s="442"/>
    </row>
    <row r="47" spans="2:146" ht="15" thickTop="1" thickBot="1" x14ac:dyDescent="0.2">
      <c r="B47" s="400">
        <f>COUNTA(B22:C46)</f>
        <v>10</v>
      </c>
      <c r="C47" s="401"/>
      <c r="D47" s="24"/>
      <c r="E47" s="24"/>
      <c r="F47" s="24"/>
      <c r="W47" s="214">
        <f>COUNTIF(W22:Y46,"○")</f>
        <v>10</v>
      </c>
      <c r="X47" s="215"/>
      <c r="Y47" s="216"/>
      <c r="Z47" s="214">
        <f>COUNTIF(Z22:AB46,"○")</f>
        <v>0</v>
      </c>
      <c r="AA47" s="215"/>
      <c r="AB47" s="216"/>
      <c r="AC47" s="214">
        <f>COUNTIF(AC22:AE46,"○")</f>
        <v>0</v>
      </c>
      <c r="AD47" s="215"/>
      <c r="AE47" s="216"/>
      <c r="AF47" s="214">
        <f t="shared" ref="AF47" si="1">COUNTIF(AF22:AH46,"○")</f>
        <v>0</v>
      </c>
      <c r="AG47" s="215"/>
      <c r="AH47" s="216"/>
      <c r="AI47" s="214">
        <f t="shared" ref="AI47" si="2">COUNTIF(AI22:AK46,"○")</f>
        <v>0</v>
      </c>
      <c r="AJ47" s="215"/>
      <c r="AK47" s="216"/>
      <c r="AL47" s="214">
        <f t="shared" ref="AL47" si="3">COUNTIF(AL22:AN46,"○")</f>
        <v>0</v>
      </c>
      <c r="AM47" s="215"/>
      <c r="AN47" s="216"/>
      <c r="AO47" s="214">
        <f t="shared" ref="AO47" si="4">COUNTIF(AO22:AQ46,"○")</f>
        <v>0</v>
      </c>
      <c r="AP47" s="215"/>
      <c r="AQ47" s="216"/>
      <c r="AR47" s="214">
        <f t="shared" ref="AR47" si="5">COUNTIF(AR22:AT46,"○")</f>
        <v>0</v>
      </c>
      <c r="AS47" s="215"/>
      <c r="AT47" s="216"/>
      <c r="AU47" s="214">
        <f t="shared" ref="AU47" si="6">COUNTIF(AU22:AW46,"○")</f>
        <v>0</v>
      </c>
      <c r="AV47" s="215"/>
      <c r="AW47" s="216"/>
      <c r="AX47" s="214">
        <f t="shared" ref="AX47" si="7">COUNTIF(AX22:AZ46,"○")</f>
        <v>0</v>
      </c>
      <c r="AY47" s="215"/>
      <c r="AZ47" s="216"/>
      <c r="BA47" s="214">
        <f t="shared" ref="BA47" si="8">COUNTIF(BA22:BC46,"○")</f>
        <v>0</v>
      </c>
      <c r="BB47" s="215"/>
      <c r="BC47" s="216"/>
      <c r="BD47" s="214">
        <f t="shared" ref="BD47" si="9">COUNTIF(BD22:BF46,"○")</f>
        <v>0</v>
      </c>
      <c r="BE47" s="215"/>
      <c r="BF47" s="216"/>
      <c r="BG47" s="443" t="s">
        <v>39</v>
      </c>
      <c r="BH47" s="444"/>
      <c r="BI47" s="444"/>
      <c r="BJ47" s="444"/>
      <c r="BK47" s="444"/>
      <c r="BL47" s="445"/>
      <c r="BM47" s="202">
        <f>SUM(BM22:BP46)</f>
        <v>2100</v>
      </c>
      <c r="BN47" s="202"/>
      <c r="BO47" s="202"/>
      <c r="BP47" s="202"/>
      <c r="BQ47" s="217">
        <f>SUM(BQ22:BT46)</f>
        <v>21000</v>
      </c>
      <c r="BR47" s="218"/>
      <c r="BS47" s="218"/>
      <c r="BT47" s="219"/>
      <c r="BU47" s="217">
        <f>SUM(BU22:BX46)</f>
        <v>450</v>
      </c>
      <c r="BV47" s="218"/>
      <c r="BW47" s="218"/>
      <c r="BX47" s="219"/>
      <c r="BY47" s="217">
        <f>SUM(BY22:CB46)</f>
        <v>20550</v>
      </c>
      <c r="BZ47" s="218"/>
      <c r="CA47" s="218"/>
      <c r="CB47" s="219"/>
      <c r="CC47" s="217">
        <f>SUM(CC22:CF46)</f>
        <v>0</v>
      </c>
      <c r="CD47" s="218"/>
      <c r="CE47" s="218"/>
      <c r="CF47" s="219"/>
      <c r="CG47" s="220">
        <f>SUBTOTAL(9,CG22:CI46)*0.01</f>
        <v>3.3000000000000003</v>
      </c>
      <c r="CH47" s="221"/>
      <c r="CI47" s="221"/>
      <c r="CJ47" s="221">
        <f>SUBTOTAL(9,CJ22:CL46)*0.01</f>
        <v>3.12</v>
      </c>
      <c r="CK47" s="221"/>
      <c r="CL47" s="222"/>
      <c r="CM47" s="202">
        <f>SUBTOTAL(9,CM22:CP46)</f>
        <v>46500</v>
      </c>
      <c r="CN47" s="202"/>
      <c r="CO47" s="202"/>
      <c r="CP47" s="202"/>
      <c r="CQ47" s="202">
        <f>SUBTOTAL(9,CQ22:CT46)</f>
        <v>28800</v>
      </c>
      <c r="CR47" s="202"/>
      <c r="CS47" s="202"/>
      <c r="CT47" s="202"/>
      <c r="CU47" s="192"/>
      <c r="CV47" s="193"/>
      <c r="CW47" s="193"/>
      <c r="CX47" s="194"/>
      <c r="CY47" s="189">
        <f>SUBTOTAL(9,CY22:DB46)</f>
        <v>110000</v>
      </c>
      <c r="CZ47" s="189"/>
      <c r="DA47" s="189"/>
      <c r="DB47" s="189"/>
      <c r="DC47" s="210">
        <f>SUBTOTAL(9,DC22:DF46)</f>
        <v>121000</v>
      </c>
      <c r="DD47" s="210"/>
      <c r="DE47" s="210"/>
      <c r="DF47" s="210"/>
      <c r="DG47" s="210">
        <f>SUBTOTAL(9,DG22:DJ46)</f>
        <v>0</v>
      </c>
      <c r="DH47" s="210"/>
      <c r="DI47" s="210"/>
      <c r="DJ47" s="210"/>
      <c r="DK47" s="190"/>
      <c r="DL47" s="190"/>
      <c r="DM47" s="190"/>
      <c r="DN47" s="190"/>
      <c r="DO47" s="190"/>
      <c r="DP47" s="190"/>
      <c r="DQ47" s="190"/>
      <c r="DR47" s="190"/>
      <c r="DS47" s="190"/>
      <c r="DT47" s="190"/>
      <c r="DU47" s="191"/>
      <c r="DV47" s="191"/>
      <c r="DW47" s="191"/>
      <c r="DX47" s="203"/>
      <c r="DY47" s="204"/>
      <c r="DZ47" s="205"/>
      <c r="EA47" s="433">
        <f>SUM(EA22:EC46)</f>
        <v>0</v>
      </c>
      <c r="EB47" s="434"/>
      <c r="EC47" s="435"/>
      <c r="ED47" s="436">
        <f>SUM(ED22:EF46)*0.01</f>
        <v>0</v>
      </c>
      <c r="EE47" s="437"/>
      <c r="EF47" s="438"/>
    </row>
    <row r="48" spans="2:146" ht="15" thickTop="1" thickBot="1" x14ac:dyDescent="0.2">
      <c r="BG48" s="112">
        <v>1.1499999999999999</v>
      </c>
      <c r="BH48" s="113"/>
      <c r="BI48" s="114"/>
      <c r="BJ48" s="122" t="s">
        <v>24</v>
      </c>
      <c r="BK48" s="123"/>
      <c r="BL48" s="124"/>
      <c r="BM48" s="125">
        <f>SUMPRODUCT(($BG$22:$BG$46="115%")*($BJ$22:$BJ$46="Ａ重油")*($BM$22:$BP$46))</f>
        <v>100</v>
      </c>
      <c r="BN48" s="126"/>
      <c r="BO48" s="126"/>
      <c r="BP48" s="127"/>
      <c r="BQ48" s="140">
        <f>SUMPRODUCT(($BG$22:$BG$46="115%")*($BJ$22:$BJ$46="Ａ重油")*(BQ$22:BQ$46))</f>
        <v>1000</v>
      </c>
      <c r="BR48" s="141"/>
      <c r="BS48" s="141"/>
      <c r="BT48" s="142"/>
      <c r="BU48" s="140">
        <f>SUMPRODUCT(($BG$22:$BG$46="115%")*($BJ$22:$BJ$46="Ａ重油")*(BU$22:BU$46))</f>
        <v>50</v>
      </c>
      <c r="BV48" s="141"/>
      <c r="BW48" s="141"/>
      <c r="BX48" s="142"/>
      <c r="BY48" s="140">
        <f>BQ48-BU48</f>
        <v>950</v>
      </c>
      <c r="BZ48" s="141"/>
      <c r="CA48" s="141"/>
      <c r="CB48" s="142"/>
      <c r="CC48" s="140">
        <f>SUMPRODUCT(($BG$22:$BG$46="115%")*($BJ$22:$BJ$46="Ａ重油")*(CC$22:CC$46))</f>
        <v>0</v>
      </c>
      <c r="CD48" s="141"/>
      <c r="CE48" s="141"/>
      <c r="CF48" s="429"/>
      <c r="CG48" s="136" t="s">
        <v>40</v>
      </c>
      <c r="CH48" s="137"/>
      <c r="CI48" s="137"/>
      <c r="CJ48" s="137"/>
      <c r="CK48" s="137"/>
      <c r="CL48" s="138"/>
      <c r="CM48" s="109">
        <f>IF(CG47=0,0,CM47/$CG47*0.1)</f>
        <v>1409.090909090909</v>
      </c>
      <c r="CN48" s="110"/>
      <c r="CO48" s="110"/>
      <c r="CP48" s="111"/>
      <c r="CQ48" s="109">
        <f>IF(CG47=0,0,CQ47/$CJ47*0.1)</f>
        <v>923.07692307692309</v>
      </c>
      <c r="CR48" s="110"/>
      <c r="CS48" s="110"/>
      <c r="CT48" s="182"/>
      <c r="CU48" s="179" t="s">
        <v>87</v>
      </c>
      <c r="CV48" s="180"/>
      <c r="CW48" s="180"/>
      <c r="CX48" s="181"/>
      <c r="CY48" s="174">
        <f>CM47/CY47</f>
        <v>0.42272727272727273</v>
      </c>
      <c r="CZ48" s="175"/>
      <c r="DA48" s="175"/>
      <c r="DB48" s="176"/>
      <c r="DC48" s="177">
        <f>CQ47/DC47</f>
        <v>0.23801652892561984</v>
      </c>
      <c r="DD48" s="177"/>
      <c r="DE48" s="177"/>
      <c r="DF48" s="178"/>
      <c r="DG48" s="51"/>
      <c r="DH48" s="51"/>
      <c r="DI48" s="51"/>
      <c r="DJ48" s="51"/>
      <c r="DK48" s="52"/>
      <c r="DL48" s="52"/>
      <c r="DM48" s="52"/>
      <c r="DN48" s="52"/>
      <c r="EE48" s="36"/>
      <c r="EG48" s="36"/>
      <c r="EH48" s="50"/>
      <c r="EI48" s="50"/>
      <c r="EJ48" s="50"/>
      <c r="EK48" s="36"/>
      <c r="EL48" s="36"/>
      <c r="EM48" s="36"/>
      <c r="EN48" s="36"/>
      <c r="EO48" s="128">
        <f>IF(BV47=0,0,#REF!/CG47)</f>
        <v>0</v>
      </c>
      <c r="EP48" s="129"/>
    </row>
    <row r="49" spans="2:152" ht="13.5" customHeight="1" x14ac:dyDescent="0.15">
      <c r="BG49" s="112">
        <v>1.1499999999999999</v>
      </c>
      <c r="BH49" s="113"/>
      <c r="BI49" s="114"/>
      <c r="BJ49" s="122" t="s">
        <v>25</v>
      </c>
      <c r="BK49" s="123"/>
      <c r="BL49" s="124"/>
      <c r="BM49" s="125">
        <f>SUMPRODUCT(($BG$22:$BG$46="115%")*($BJ$22:$BJ$46="灯油")*($BM$22:$BP$46))</f>
        <v>200</v>
      </c>
      <c r="BN49" s="126"/>
      <c r="BO49" s="126"/>
      <c r="BP49" s="127"/>
      <c r="BQ49" s="140">
        <f>SUMPRODUCT(($BG$22:$BG$46="115%")*($BJ$22:$BJ$46="灯油")*(BQ$22:BQ$46))</f>
        <v>2000</v>
      </c>
      <c r="BR49" s="141"/>
      <c r="BS49" s="141"/>
      <c r="BT49" s="142"/>
      <c r="BU49" s="140">
        <f>SUMPRODUCT(($BG$22:$BG$46="115%")*($BJ$22:$BJ$46="灯油")*(BU$22:BU$46))</f>
        <v>60</v>
      </c>
      <c r="BV49" s="141"/>
      <c r="BW49" s="141"/>
      <c r="BX49" s="142"/>
      <c r="BY49" s="140">
        <f t="shared" ref="BY49:BY53" si="10">BQ49-BU49</f>
        <v>1940</v>
      </c>
      <c r="BZ49" s="141"/>
      <c r="CA49" s="141"/>
      <c r="CB49" s="142"/>
      <c r="CC49" s="140">
        <f>SUMPRODUCT(($BG$22:$BG$46="115%")*($BJ$22:$BJ$46="灯油")*(CC$22:CC$46))</f>
        <v>0</v>
      </c>
      <c r="CD49" s="141"/>
      <c r="CE49" s="141"/>
      <c r="CF49" s="429"/>
      <c r="CG49" s="98" t="s">
        <v>44</v>
      </c>
      <c r="CH49" s="99"/>
      <c r="CI49" s="99"/>
      <c r="CJ49" s="99"/>
      <c r="CK49" s="99"/>
      <c r="CL49" s="99"/>
      <c r="CM49" s="99"/>
      <c r="CN49" s="99"/>
      <c r="CO49" s="99"/>
      <c r="CP49" s="99"/>
      <c r="CQ49" s="99"/>
      <c r="CR49" s="99"/>
      <c r="CS49" s="99"/>
      <c r="CT49" s="100"/>
      <c r="CU49" s="96" t="s">
        <v>89</v>
      </c>
      <c r="CV49" s="96"/>
      <c r="CW49" s="96"/>
      <c r="CX49" s="96"/>
      <c r="CY49" s="96"/>
      <c r="CZ49" s="96"/>
      <c r="DA49" s="96"/>
      <c r="DB49" s="96"/>
      <c r="DC49" s="96"/>
      <c r="DD49" s="96"/>
      <c r="DE49" s="96"/>
      <c r="DF49" s="96"/>
      <c r="DG49" s="45"/>
      <c r="DH49" s="45"/>
      <c r="DI49" s="45"/>
      <c r="DJ49" s="45"/>
      <c r="DK49" s="30"/>
      <c r="DL49" s="30"/>
      <c r="DM49" s="30"/>
      <c r="DN49" s="30"/>
    </row>
    <row r="50" spans="2:152" x14ac:dyDescent="0.15">
      <c r="BG50" s="112">
        <v>1.3</v>
      </c>
      <c r="BH50" s="113"/>
      <c r="BI50" s="114"/>
      <c r="BJ50" s="122" t="s">
        <v>24</v>
      </c>
      <c r="BK50" s="123"/>
      <c r="BL50" s="124"/>
      <c r="BM50" s="125">
        <f>SUMPRODUCT(($BG$22:$BG$46="130%")*($BJ$22:$BJ$46="Ａ重油")*($BM$22:$BP$46))</f>
        <v>300</v>
      </c>
      <c r="BN50" s="126"/>
      <c r="BO50" s="126"/>
      <c r="BP50" s="127"/>
      <c r="BQ50" s="140">
        <f>SUMPRODUCT(($BG$22:$BG$46="130%")*($BJ$22:$BJ$46="Ａ重油")*(BQ$22:BQ$46))</f>
        <v>3000</v>
      </c>
      <c r="BR50" s="141"/>
      <c r="BS50" s="141"/>
      <c r="BT50" s="142"/>
      <c r="BU50" s="140">
        <f>SUMPRODUCT(($BG$22:$BG$46="130%")*($BJ$22:$BJ$46="Ａ重油")*(BU$22:BU$46))</f>
        <v>70</v>
      </c>
      <c r="BV50" s="141"/>
      <c r="BW50" s="141"/>
      <c r="BX50" s="142"/>
      <c r="BY50" s="140">
        <f t="shared" si="10"/>
        <v>2930</v>
      </c>
      <c r="BZ50" s="141"/>
      <c r="CA50" s="141"/>
      <c r="CB50" s="142"/>
      <c r="CC50" s="140">
        <f>SUMPRODUCT(($BG$22:$BG$46="130%")*($BJ$22:$BJ$46="Ａ重油")*(CC$22:CC$46))</f>
        <v>0</v>
      </c>
      <c r="CD50" s="141"/>
      <c r="CE50" s="141"/>
      <c r="CF50" s="429"/>
      <c r="CG50" s="101" t="s">
        <v>26</v>
      </c>
      <c r="CH50" s="101"/>
      <c r="CI50" s="101"/>
      <c r="CJ50" s="101"/>
      <c r="CK50" s="101"/>
      <c r="CL50" s="101"/>
      <c r="CM50" s="92"/>
      <c r="CN50" s="93"/>
      <c r="CO50" s="93"/>
      <c r="CP50" s="93"/>
      <c r="CQ50" s="93"/>
      <c r="CR50" s="93"/>
      <c r="CS50" s="93"/>
      <c r="CT50" s="94"/>
      <c r="CU50" s="97" t="s">
        <v>90</v>
      </c>
      <c r="CV50" s="97"/>
      <c r="CW50" s="97"/>
      <c r="CX50" s="97"/>
      <c r="CY50" s="105"/>
      <c r="CZ50" s="105"/>
      <c r="DA50" s="105"/>
      <c r="DB50" s="105"/>
      <c r="DC50" s="105"/>
      <c r="DD50" s="105"/>
      <c r="DE50" s="105"/>
      <c r="DF50" s="105"/>
      <c r="DG50" s="55"/>
      <c r="DH50" s="53"/>
      <c r="DI50" s="53"/>
      <c r="DJ50" s="53"/>
      <c r="DK50" s="53"/>
      <c r="DL50" s="53"/>
      <c r="DM50" s="53"/>
      <c r="DN50" s="53"/>
      <c r="DS50" s="11"/>
      <c r="DT50" s="11"/>
      <c r="DU50" s="11"/>
      <c r="DV50" s="11"/>
      <c r="DW50" s="11"/>
      <c r="DX50" s="11"/>
      <c r="DY50" s="10"/>
      <c r="DZ50" s="10"/>
      <c r="EA50" s="10"/>
      <c r="EB50" s="10"/>
      <c r="EC50" s="10"/>
      <c r="ED50" s="10"/>
      <c r="EE50" s="10"/>
      <c r="EF50" s="10"/>
      <c r="EG50" s="10"/>
      <c r="EH50" s="10"/>
      <c r="EI50" s="10"/>
    </row>
    <row r="51" spans="2:152" x14ac:dyDescent="0.15">
      <c r="BG51" s="112">
        <v>1.3</v>
      </c>
      <c r="BH51" s="113"/>
      <c r="BI51" s="114"/>
      <c r="BJ51" s="122" t="s">
        <v>25</v>
      </c>
      <c r="BK51" s="123"/>
      <c r="BL51" s="124"/>
      <c r="BM51" s="125">
        <f>SUMPRODUCT(($BG$22:$BG$46="130%")*($BJ$22:$BJ$46="灯油")*($BM$22:$BP$46))</f>
        <v>400</v>
      </c>
      <c r="BN51" s="126"/>
      <c r="BO51" s="126"/>
      <c r="BP51" s="127"/>
      <c r="BQ51" s="140">
        <f>SUMPRODUCT(($BG$22:$BG$46="130%")*($BJ$22:$BJ$46="灯油")*(BQ$22:BQ$46))</f>
        <v>4000</v>
      </c>
      <c r="BR51" s="141"/>
      <c r="BS51" s="141"/>
      <c r="BT51" s="142"/>
      <c r="BU51" s="140">
        <f>SUMPRODUCT(($BG$22:$BG$46="130%")*($BJ$22:$BJ$46="灯油")*(BU$22:BU$46))</f>
        <v>80</v>
      </c>
      <c r="BV51" s="141"/>
      <c r="BW51" s="141"/>
      <c r="BX51" s="142"/>
      <c r="BY51" s="140">
        <f t="shared" si="10"/>
        <v>3920</v>
      </c>
      <c r="BZ51" s="141"/>
      <c r="CA51" s="141"/>
      <c r="CB51" s="142"/>
      <c r="CC51" s="140">
        <f>SUMPRODUCT(($BG$22:$BG$46="130%")*($BJ$22:$BJ$46="灯油")*(CC$22:CC$46))</f>
        <v>0</v>
      </c>
      <c r="CD51" s="141"/>
      <c r="CE51" s="141"/>
      <c r="CF51" s="429"/>
      <c r="CG51" s="139" t="s">
        <v>40</v>
      </c>
      <c r="CH51" s="139"/>
      <c r="CI51" s="139"/>
      <c r="CJ51" s="139"/>
      <c r="CK51" s="139"/>
      <c r="CL51" s="139"/>
      <c r="CM51" s="92"/>
      <c r="CN51" s="93"/>
      <c r="CO51" s="93"/>
      <c r="CP51" s="93"/>
      <c r="CQ51" s="93"/>
      <c r="CR51" s="93"/>
      <c r="CS51" s="93"/>
      <c r="CT51" s="94"/>
      <c r="CU51" s="102" t="s">
        <v>87</v>
      </c>
      <c r="CV51" s="103"/>
      <c r="CW51" s="103"/>
      <c r="CX51" s="104"/>
      <c r="CY51" s="105"/>
      <c r="CZ51" s="105"/>
      <c r="DA51" s="105"/>
      <c r="DB51" s="105"/>
      <c r="DC51" s="105"/>
      <c r="DD51" s="105"/>
      <c r="DE51" s="105"/>
      <c r="DF51" s="105"/>
      <c r="DG51" s="55"/>
      <c r="DH51" s="53"/>
      <c r="DI51" s="53"/>
      <c r="DJ51" s="53"/>
      <c r="DK51" s="54"/>
      <c r="DL51" s="54"/>
      <c r="DM51" s="54"/>
      <c r="DN51" s="54"/>
      <c r="DS51" s="38"/>
      <c r="DT51" s="38"/>
      <c r="DU51" s="38"/>
      <c r="DV51" s="38"/>
      <c r="DW51" s="38"/>
      <c r="DX51" s="38"/>
      <c r="DY51" s="38"/>
      <c r="DZ51" s="38"/>
      <c r="EA51" s="38"/>
      <c r="EB51" s="38"/>
      <c r="EC51" s="38"/>
      <c r="ED51" s="38"/>
      <c r="EE51" s="38"/>
      <c r="EF51" s="38"/>
      <c r="EG51" s="38"/>
      <c r="EH51" s="38"/>
      <c r="EI51" s="38"/>
      <c r="EJ51" s="38"/>
      <c r="EK51" s="32"/>
      <c r="EL51" s="32"/>
      <c r="EM51" s="32"/>
      <c r="EN51" s="32"/>
      <c r="EO51" s="32"/>
    </row>
    <row r="52" spans="2:152" x14ac:dyDescent="0.15">
      <c r="BG52" s="112">
        <v>1.5</v>
      </c>
      <c r="BH52" s="113"/>
      <c r="BI52" s="114"/>
      <c r="BJ52" s="122" t="s">
        <v>24</v>
      </c>
      <c r="BK52" s="123"/>
      <c r="BL52" s="124"/>
      <c r="BM52" s="125">
        <f>SUMPRODUCT(($BG$22:$BG$46="150%")*($BJ$22:$BJ$46="Ａ重油")*($BM$22:$BP$46))</f>
        <v>500</v>
      </c>
      <c r="BN52" s="126"/>
      <c r="BO52" s="126"/>
      <c r="BP52" s="127"/>
      <c r="BQ52" s="140">
        <f>SUMPRODUCT(($BG$22:$BG$46="150%")*($BJ$22:$BJ$46="Ａ重油")*(BQ$22:BQ$46))</f>
        <v>5000</v>
      </c>
      <c r="BR52" s="141"/>
      <c r="BS52" s="141"/>
      <c r="BT52" s="142"/>
      <c r="BU52" s="140">
        <f>SUMPRODUCT(($BG$22:$BG$46="150%")*($BJ$22:$BJ$46="Ａ重油")*(BU$22:BU$46))</f>
        <v>90</v>
      </c>
      <c r="BV52" s="141"/>
      <c r="BW52" s="141"/>
      <c r="BX52" s="142"/>
      <c r="BY52" s="140">
        <f t="shared" si="10"/>
        <v>4910</v>
      </c>
      <c r="BZ52" s="141"/>
      <c r="CA52" s="141"/>
      <c r="CB52" s="142"/>
      <c r="CC52" s="140">
        <f>SUMPRODUCT(($BG$22:$BG$46="150%")*($BJ$22:$BJ$46="Ａ重油")*(CC$22:CC$46))</f>
        <v>0</v>
      </c>
      <c r="CD52" s="141"/>
      <c r="CE52" s="141"/>
      <c r="CF52" s="142"/>
      <c r="DS52" s="32"/>
      <c r="DT52" s="32"/>
      <c r="DU52" s="32"/>
      <c r="DV52" s="32"/>
      <c r="DW52" s="32"/>
      <c r="DX52" s="32"/>
      <c r="DY52" s="32"/>
      <c r="DZ52" s="32"/>
      <c r="EA52" s="32"/>
      <c r="EB52" s="32"/>
      <c r="EC52" s="32"/>
      <c r="ED52" s="32"/>
      <c r="EE52" s="32"/>
      <c r="EF52" s="32"/>
      <c r="EG52" s="32"/>
      <c r="EH52" s="32"/>
      <c r="EI52" s="32"/>
      <c r="EJ52" s="32"/>
      <c r="EK52" s="32"/>
      <c r="EL52" s="32"/>
      <c r="EM52" s="32"/>
      <c r="EN52" s="32"/>
      <c r="EO52" s="32"/>
    </row>
    <row r="53" spans="2:152" x14ac:dyDescent="0.15">
      <c r="BG53" s="112">
        <v>1.5</v>
      </c>
      <c r="BH53" s="113"/>
      <c r="BI53" s="114"/>
      <c r="BJ53" s="122" t="s">
        <v>25</v>
      </c>
      <c r="BK53" s="123"/>
      <c r="BL53" s="124"/>
      <c r="BM53" s="125">
        <f>SUMPRODUCT(($BG$22:$BG$46="150%")*($BJ$22:$BJ$46="灯油")*($BM$22:$BP$46))</f>
        <v>600</v>
      </c>
      <c r="BN53" s="126"/>
      <c r="BO53" s="126"/>
      <c r="BP53" s="127"/>
      <c r="BQ53" s="140">
        <f>SUMPRODUCT(($BG$22:$BG$46="150%")*($BJ$22:$BJ$46="灯油")*(BQ$22:BQ$46))</f>
        <v>6000</v>
      </c>
      <c r="BR53" s="141"/>
      <c r="BS53" s="141"/>
      <c r="BT53" s="142"/>
      <c r="BU53" s="140">
        <f>SUMPRODUCT(($BG$22:$BG$46="150%")*($BJ$22:$BJ$46="灯油")*(BU$22:BU$46))</f>
        <v>100</v>
      </c>
      <c r="BV53" s="141"/>
      <c r="BW53" s="141"/>
      <c r="BX53" s="142"/>
      <c r="BY53" s="140">
        <f t="shared" si="10"/>
        <v>5900</v>
      </c>
      <c r="BZ53" s="141"/>
      <c r="CA53" s="141"/>
      <c r="CB53" s="142"/>
      <c r="CC53" s="140">
        <f>SUMPRODUCT(($BG$22:$BG$46="150%")*($BJ$22:$BJ$46="灯油")*(CC$22:CC$46))</f>
        <v>0</v>
      </c>
      <c r="CD53" s="141"/>
      <c r="CE53" s="141"/>
      <c r="CF53" s="142"/>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2"/>
      <c r="DT53" s="32"/>
      <c r="DU53" s="32"/>
      <c r="DV53" s="32"/>
      <c r="DW53" s="32"/>
      <c r="DX53" s="32"/>
      <c r="DY53" s="32"/>
      <c r="DZ53" s="32"/>
      <c r="EA53" s="32"/>
      <c r="EB53" s="32"/>
      <c r="EC53" s="32"/>
      <c r="ED53" s="32"/>
      <c r="EE53" s="32"/>
      <c r="EF53" s="32"/>
      <c r="EG53" s="32"/>
      <c r="EH53" s="32"/>
      <c r="EI53" s="32"/>
      <c r="EJ53" s="31"/>
      <c r="EK53" s="32"/>
      <c r="EL53" s="32"/>
      <c r="EM53" s="32"/>
      <c r="EN53" s="32"/>
      <c r="EO53" s="32"/>
    </row>
    <row r="54" spans="2:152" x14ac:dyDescent="0.15">
      <c r="BG54" s="122" t="s">
        <v>46</v>
      </c>
      <c r="BH54" s="123"/>
      <c r="BI54" s="123"/>
      <c r="BJ54" s="123"/>
      <c r="BK54" s="123"/>
      <c r="BL54" s="124"/>
      <c r="BM54" s="115">
        <f>SUM(BM55:BP60)</f>
        <v>6</v>
      </c>
      <c r="BN54" s="116"/>
      <c r="BO54" s="116"/>
      <c r="BP54" s="117"/>
      <c r="CK54" s="36"/>
      <c r="CL54" s="36"/>
      <c r="CM54" s="36"/>
      <c r="CN54" s="36"/>
      <c r="CO54" s="36"/>
      <c r="CP54" s="36"/>
      <c r="CQ54" s="36"/>
      <c r="CR54" s="36"/>
      <c r="CS54" s="36"/>
      <c r="CT54" s="36"/>
      <c r="CU54" s="36"/>
      <c r="CV54" s="36"/>
      <c r="CW54" s="36"/>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6"/>
      <c r="DX54" s="36"/>
      <c r="DY54" s="34"/>
      <c r="DZ54" s="34"/>
      <c r="EA54" s="34"/>
      <c r="EB54" s="34"/>
      <c r="EC54" s="34"/>
      <c r="ED54" s="36"/>
      <c r="EE54" s="36"/>
      <c r="EF54" s="34"/>
      <c r="EG54" s="34"/>
      <c r="EH54" s="34"/>
      <c r="EI54" s="34"/>
      <c r="EJ54" s="34"/>
      <c r="EK54" s="34"/>
      <c r="EL54" s="34"/>
      <c r="EM54" s="34"/>
      <c r="EN54" s="34"/>
      <c r="EO54" s="36"/>
      <c r="EP54" s="36"/>
      <c r="EQ54" s="34"/>
      <c r="ER54" s="34"/>
      <c r="ES54" s="34"/>
    </row>
    <row r="55" spans="2:152" x14ac:dyDescent="0.15">
      <c r="BG55" s="112">
        <v>1.1499999999999999</v>
      </c>
      <c r="BH55" s="113"/>
      <c r="BI55" s="114"/>
      <c r="BJ55" s="122" t="s">
        <v>24</v>
      </c>
      <c r="BK55" s="123"/>
      <c r="BL55" s="124"/>
      <c r="BM55" s="115">
        <f>SUMPRODUCT(($BG$22:$BG$46="115%")*($BJ$22:$BJ$46="Ａ重油")*1)</f>
        <v>1</v>
      </c>
      <c r="BN55" s="116"/>
      <c r="BO55" s="116"/>
      <c r="BP55" s="117"/>
      <c r="CH55" s="36"/>
      <c r="CI55" s="36"/>
      <c r="CJ55" s="36"/>
      <c r="CK55" s="36"/>
      <c r="CL55" s="36"/>
      <c r="CM55" s="36"/>
      <c r="CN55" s="36"/>
      <c r="CO55" s="36"/>
      <c r="CP55" s="36"/>
      <c r="CQ55" s="36"/>
      <c r="CR55" s="36"/>
      <c r="CS55" s="36"/>
      <c r="CT55" s="36"/>
      <c r="CU55" s="36"/>
      <c r="CV55" s="36"/>
      <c r="CW55" s="36"/>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6"/>
      <c r="DX55" s="36"/>
      <c r="DY55" s="34"/>
      <c r="DZ55" s="34"/>
      <c r="EA55" s="34"/>
      <c r="EB55" s="34"/>
      <c r="EC55" s="34"/>
      <c r="ED55" s="36"/>
      <c r="EE55" s="36"/>
      <c r="EF55" s="34"/>
      <c r="EG55" s="34"/>
      <c r="EH55" s="34"/>
      <c r="EI55" s="34"/>
      <c r="EJ55" s="34"/>
      <c r="EK55" s="34"/>
      <c r="EL55" s="34"/>
      <c r="EM55" s="34"/>
      <c r="EN55" s="34"/>
      <c r="EO55" s="36"/>
      <c r="EP55" s="36"/>
      <c r="EQ55" s="34"/>
      <c r="ER55" s="34"/>
      <c r="ES55" s="34"/>
    </row>
    <row r="56" spans="2:152" x14ac:dyDescent="0.15">
      <c r="BG56" s="112">
        <v>1.1499999999999999</v>
      </c>
      <c r="BH56" s="113"/>
      <c r="BI56" s="114"/>
      <c r="BJ56" s="122" t="s">
        <v>25</v>
      </c>
      <c r="BK56" s="123"/>
      <c r="BL56" s="124"/>
      <c r="BM56" s="115">
        <f>SUMPRODUCT(($BG$22:$BG$46="115%")*($BJ$22:$BJ$46="灯油")*1)</f>
        <v>1</v>
      </c>
      <c r="BN56" s="116"/>
      <c r="BO56" s="116"/>
      <c r="BP56" s="117"/>
      <c r="CH56" s="36"/>
      <c r="CI56" s="36"/>
      <c r="CJ56" s="36"/>
      <c r="CK56" s="36"/>
      <c r="CL56" s="36"/>
      <c r="CM56" s="36"/>
      <c r="CN56" s="36"/>
      <c r="CO56" s="36"/>
      <c r="CP56" s="36"/>
      <c r="CQ56" s="36"/>
      <c r="CR56" s="36"/>
      <c r="CS56" s="36"/>
      <c r="CT56" s="36"/>
      <c r="CU56" s="36"/>
      <c r="CV56" s="36"/>
      <c r="CW56" s="36"/>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6"/>
      <c r="DX56" s="36"/>
      <c r="DY56" s="34"/>
      <c r="DZ56" s="34"/>
      <c r="EA56" s="34"/>
      <c r="EB56" s="34"/>
      <c r="EC56" s="34"/>
      <c r="ED56" s="36"/>
      <c r="EE56" s="36"/>
      <c r="EF56" s="34"/>
      <c r="EG56" s="34"/>
      <c r="EH56" s="34"/>
      <c r="EI56" s="34"/>
      <c r="EJ56" s="34"/>
      <c r="EK56" s="34"/>
      <c r="EL56" s="34"/>
      <c r="EM56" s="34"/>
      <c r="EN56" s="34"/>
      <c r="EO56" s="36"/>
      <c r="EP56" s="36"/>
      <c r="EQ56" s="34"/>
      <c r="ER56" s="34"/>
      <c r="ES56" s="34"/>
    </row>
    <row r="57" spans="2:152" x14ac:dyDescent="0.15">
      <c r="B57" t="s">
        <v>42</v>
      </c>
      <c r="BG57" s="112">
        <v>1.3</v>
      </c>
      <c r="BH57" s="113"/>
      <c r="BI57" s="114"/>
      <c r="BJ57" s="122" t="s">
        <v>24</v>
      </c>
      <c r="BK57" s="123"/>
      <c r="BL57" s="124"/>
      <c r="BM57" s="115">
        <f>SUMPRODUCT(($BG$22:$BG$46="130%")*($BJ$22:$BJ$46="Ａ重油")*1)</f>
        <v>1</v>
      </c>
      <c r="BN57" s="116"/>
      <c r="BO57" s="116"/>
      <c r="BP57" s="117"/>
      <c r="CH57" s="36"/>
      <c r="CI57" s="36"/>
      <c r="CJ57" s="36"/>
      <c r="CK57" s="36"/>
      <c r="CL57" s="36"/>
      <c r="CM57" s="36"/>
      <c r="CN57" s="36"/>
      <c r="CO57" s="36"/>
      <c r="CP57" s="36"/>
      <c r="CQ57" s="36"/>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6"/>
      <c r="DR57" s="36"/>
      <c r="DS57" s="34"/>
      <c r="DT57" s="34"/>
      <c r="DU57" s="34"/>
      <c r="DV57" s="34"/>
      <c r="DW57" s="36"/>
      <c r="DX57" s="36"/>
      <c r="DY57" s="34"/>
      <c r="DZ57" s="34"/>
      <c r="EA57" s="34"/>
      <c r="EB57" s="34"/>
      <c r="EC57" s="34"/>
      <c r="ED57" s="34"/>
      <c r="EE57" s="34"/>
      <c r="EF57" s="36"/>
      <c r="EG57" s="36"/>
      <c r="EH57" s="34"/>
      <c r="EI57" s="34"/>
      <c r="EJ57" s="34"/>
      <c r="EK57" s="34"/>
      <c r="EL57" s="34"/>
      <c r="EM57" s="34"/>
      <c r="EN57" s="34"/>
    </row>
    <row r="58" spans="2:152" x14ac:dyDescent="0.15">
      <c r="C58" t="s">
        <v>43</v>
      </c>
      <c r="BG58" s="112">
        <v>1.3</v>
      </c>
      <c r="BH58" s="113"/>
      <c r="BI58" s="114"/>
      <c r="BJ58" s="122" t="s">
        <v>25</v>
      </c>
      <c r="BK58" s="123"/>
      <c r="BL58" s="124"/>
      <c r="BM58" s="115">
        <f>SUMPRODUCT(($BG$22:$BG$46="130%")*($BJ$22:$BJ$46="灯油")*1)</f>
        <v>1</v>
      </c>
      <c r="BN58" s="116"/>
      <c r="BO58" s="116"/>
      <c r="BP58" s="117"/>
      <c r="CH58" s="36"/>
      <c r="CI58" s="36"/>
      <c r="CJ58" s="36"/>
      <c r="CK58" s="36"/>
      <c r="CL58" s="36"/>
      <c r="CM58" s="36"/>
      <c r="CN58" s="36"/>
      <c r="CO58" s="36"/>
      <c r="CP58" s="36"/>
      <c r="CQ58" s="36"/>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6"/>
      <c r="DR58" s="36"/>
      <c r="DS58" s="34"/>
      <c r="DT58" s="34"/>
      <c r="DU58" s="34"/>
      <c r="DV58" s="34"/>
      <c r="DW58" s="36"/>
      <c r="DX58" s="36"/>
      <c r="DY58" s="34"/>
      <c r="DZ58" s="34"/>
      <c r="EA58" s="34"/>
      <c r="EB58" s="34"/>
      <c r="EC58" s="34"/>
      <c r="ED58" s="34"/>
      <c r="EE58" s="34"/>
      <c r="EF58" s="36"/>
      <c r="EG58" s="36"/>
      <c r="EH58" s="34"/>
      <c r="EI58" s="34"/>
      <c r="EJ58" s="34"/>
      <c r="EK58" s="34"/>
      <c r="EL58" s="34"/>
      <c r="EM58" s="34"/>
      <c r="EN58" s="34"/>
    </row>
    <row r="59" spans="2:152" x14ac:dyDescent="0.15">
      <c r="C59" s="57" t="s">
        <v>144</v>
      </c>
      <c r="BG59" s="112">
        <v>1.5</v>
      </c>
      <c r="BH59" s="113"/>
      <c r="BI59" s="114"/>
      <c r="BJ59" s="122" t="s">
        <v>24</v>
      </c>
      <c r="BK59" s="123"/>
      <c r="BL59" s="124"/>
      <c r="BM59" s="115">
        <f>SUMPRODUCT(($BG$22:$BG$46="150%")*($BJ$22:$BJ$46="Ａ重油")*1)</f>
        <v>1</v>
      </c>
      <c r="BN59" s="116"/>
      <c r="BO59" s="116"/>
      <c r="BP59" s="117"/>
      <c r="CB59" s="36"/>
      <c r="CC59" s="36"/>
      <c r="CD59" s="36"/>
      <c r="CE59" s="36"/>
      <c r="CF59" s="36"/>
      <c r="CG59" s="36"/>
      <c r="CH59" s="36"/>
      <c r="CI59" s="36"/>
      <c r="CJ59" s="36"/>
      <c r="CK59" s="36"/>
      <c r="CL59" s="36"/>
      <c r="CM59" s="36"/>
      <c r="CN59" s="36"/>
      <c r="CO59" s="36"/>
      <c r="CP59" s="36"/>
      <c r="CQ59" s="36"/>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6"/>
      <c r="DR59" s="36"/>
      <c r="DS59" s="34"/>
      <c r="DT59" s="34"/>
      <c r="DU59" s="34"/>
      <c r="DV59" s="34"/>
      <c r="DW59" s="36"/>
      <c r="DX59" s="36"/>
      <c r="DY59" s="34"/>
      <c r="DZ59" s="34"/>
      <c r="EA59" s="34"/>
      <c r="EB59" s="34"/>
      <c r="EC59" s="34"/>
      <c r="ED59" s="34"/>
      <c r="EE59" s="34"/>
      <c r="EF59" s="36"/>
      <c r="EG59" s="36"/>
      <c r="EH59" s="34"/>
      <c r="EI59" s="34"/>
      <c r="EJ59" s="34"/>
      <c r="EK59" s="34"/>
      <c r="EL59" s="34"/>
      <c r="EM59" s="34"/>
      <c r="EN59" s="34"/>
    </row>
    <row r="60" spans="2:152" x14ac:dyDescent="0.15">
      <c r="C60" t="s">
        <v>45</v>
      </c>
      <c r="BG60" s="112">
        <v>1.5</v>
      </c>
      <c r="BH60" s="113"/>
      <c r="BI60" s="114"/>
      <c r="BJ60" s="122" t="s">
        <v>25</v>
      </c>
      <c r="BK60" s="123"/>
      <c r="BL60" s="124"/>
      <c r="BM60" s="115">
        <f>SUMPRODUCT(($BG$22:$BG$46="150%")*($BJ$22:$BJ$46="灯油")*1)</f>
        <v>1</v>
      </c>
      <c r="BN60" s="116"/>
      <c r="BO60" s="116"/>
      <c r="BP60" s="117"/>
      <c r="CB60" s="36"/>
      <c r="CC60" s="36"/>
      <c r="CD60" s="36"/>
      <c r="CE60" s="36"/>
      <c r="CF60" s="36"/>
      <c r="CG60" s="36"/>
      <c r="CH60" s="36"/>
      <c r="CI60" s="36"/>
      <c r="CJ60" s="36"/>
      <c r="DN60" s="33"/>
      <c r="DO60" s="33"/>
      <c r="DP60" s="33"/>
      <c r="DQ60" s="32"/>
      <c r="DR60" s="31"/>
      <c r="DS60" s="31"/>
      <c r="DT60" s="31"/>
      <c r="DU60" s="31"/>
      <c r="DV60" s="31"/>
      <c r="DW60" s="31"/>
      <c r="DX60" s="31"/>
      <c r="DY60" s="31"/>
      <c r="DZ60" s="44"/>
      <c r="EA60" s="31"/>
      <c r="EB60" s="31"/>
      <c r="EC60" s="31"/>
      <c r="ED60" s="31"/>
      <c r="EE60" s="31"/>
      <c r="EF60" s="31"/>
      <c r="EG60" s="31"/>
      <c r="EH60" s="31"/>
      <c r="EI60" s="31"/>
      <c r="EJ60" s="31"/>
      <c r="EK60" s="33"/>
      <c r="EL60" s="33"/>
      <c r="EM60" s="33"/>
      <c r="EN60" s="33"/>
    </row>
    <row r="61" spans="2:152" ht="15" customHeight="1" x14ac:dyDescent="0.15">
      <c r="C61" s="58" t="s">
        <v>151</v>
      </c>
      <c r="CJ61" s="36"/>
      <c r="CK61" s="36"/>
      <c r="CL61" s="36"/>
      <c r="CM61" s="36"/>
      <c r="CN61" s="36"/>
      <c r="CO61" s="36"/>
      <c r="CP61" s="36"/>
      <c r="CQ61" s="36"/>
      <c r="CR61" s="36"/>
      <c r="DZ61" s="32"/>
      <c r="EA61" s="32"/>
      <c r="EB61" s="32"/>
      <c r="EC61" s="32"/>
      <c r="ED61" s="32"/>
      <c r="EE61" s="32"/>
      <c r="EF61" s="32"/>
      <c r="EG61" s="32"/>
      <c r="EH61" s="32"/>
      <c r="EI61" s="32"/>
      <c r="EJ61" s="32"/>
      <c r="EK61" s="32"/>
      <c r="EL61" s="32"/>
      <c r="EM61" s="32"/>
      <c r="EN61" s="32"/>
      <c r="EO61" s="32"/>
      <c r="EP61" s="32"/>
      <c r="EQ61" s="32"/>
      <c r="ER61" s="32"/>
      <c r="ES61" s="32"/>
      <c r="ET61" s="32"/>
      <c r="EU61" s="32"/>
      <c r="EV61" s="32"/>
    </row>
    <row r="62" spans="2:152" ht="18.75" customHeight="1" x14ac:dyDescent="0.15">
      <c r="C62" s="57" t="s">
        <v>152</v>
      </c>
      <c r="N62" s="26"/>
      <c r="O62" s="27"/>
      <c r="P62" s="27"/>
      <c r="Q62" s="28"/>
      <c r="R62" s="25"/>
      <c r="S62" s="25"/>
      <c r="T62" s="25"/>
      <c r="U62" s="25"/>
      <c r="V62" s="25"/>
      <c r="W62" s="25"/>
      <c r="X62" s="25"/>
      <c r="Y62" s="25"/>
      <c r="Z62" s="25"/>
      <c r="AA62" s="25"/>
      <c r="AB62" s="25"/>
      <c r="AC62" s="25"/>
      <c r="AD62" s="25"/>
      <c r="AE62" s="25"/>
      <c r="AF62" s="25"/>
      <c r="AG62" s="25"/>
      <c r="AH62" s="25"/>
      <c r="AI62" s="25"/>
      <c r="DZ62" s="37"/>
      <c r="EA62" s="37"/>
      <c r="EB62" s="35"/>
      <c r="EC62" s="35"/>
      <c r="ED62" s="35"/>
      <c r="EE62" s="35"/>
      <c r="EF62" s="37"/>
      <c r="EG62" s="37"/>
      <c r="EH62" s="35"/>
      <c r="EI62" s="35"/>
      <c r="EJ62" s="35"/>
      <c r="EK62" s="37"/>
      <c r="EL62" s="37"/>
      <c r="EM62" s="35"/>
      <c r="EN62" s="35"/>
      <c r="EO62" s="35"/>
      <c r="EP62" s="35"/>
      <c r="EQ62" s="37"/>
      <c r="ER62" s="37"/>
      <c r="ES62" s="34"/>
      <c r="ET62" s="34"/>
      <c r="EU62" s="34"/>
      <c r="EV62" s="34"/>
    </row>
    <row r="63" spans="2:152" x14ac:dyDescent="0.15">
      <c r="C63" s="57" t="s">
        <v>143</v>
      </c>
      <c r="DZ63" s="37"/>
      <c r="EA63" s="37"/>
      <c r="EB63" s="35"/>
      <c r="EC63" s="35"/>
      <c r="ED63" s="35"/>
      <c r="EE63" s="35"/>
      <c r="EF63" s="37"/>
      <c r="EG63" s="37"/>
      <c r="EH63" s="35"/>
      <c r="EI63" s="35"/>
      <c r="EJ63" s="35"/>
      <c r="EK63" s="37"/>
      <c r="EL63" s="37"/>
      <c r="EM63" s="35"/>
      <c r="EN63" s="35"/>
      <c r="EO63" s="35"/>
      <c r="EP63" s="35"/>
      <c r="EQ63" s="37"/>
      <c r="ER63" s="37"/>
      <c r="ES63" s="34"/>
      <c r="ET63" s="34"/>
      <c r="EU63" s="34"/>
      <c r="EV63" s="34"/>
    </row>
    <row r="64" spans="2:152" x14ac:dyDescent="0.15">
      <c r="DZ64" s="37"/>
      <c r="EA64" s="37"/>
      <c r="EB64" s="35"/>
      <c r="EC64" s="35"/>
      <c r="ED64" s="35"/>
      <c r="EE64" s="35"/>
      <c r="EF64" s="37"/>
      <c r="EG64" s="37"/>
      <c r="EH64" s="35"/>
      <c r="EI64" s="35"/>
      <c r="EJ64" s="35"/>
      <c r="EK64" s="37"/>
      <c r="EL64" s="37"/>
      <c r="EM64" s="35"/>
      <c r="EN64" s="35"/>
      <c r="EO64" s="35"/>
      <c r="EP64" s="35"/>
      <c r="EQ64" s="37"/>
      <c r="ER64" s="37"/>
      <c r="ES64" s="34"/>
      <c r="ET64" s="34"/>
      <c r="EU64" s="34"/>
      <c r="EV64" s="34"/>
    </row>
    <row r="65" spans="3:152" x14ac:dyDescent="0.15">
      <c r="C65" s="29" t="s">
        <v>76</v>
      </c>
      <c r="D65" s="26"/>
      <c r="E65" s="26"/>
      <c r="F65" s="26"/>
      <c r="G65" s="26"/>
      <c r="H65" s="26"/>
      <c r="I65" s="26"/>
      <c r="J65" s="26"/>
      <c r="K65" s="26"/>
      <c r="L65" s="26"/>
      <c r="M65" s="26"/>
      <c r="DZ65" s="37"/>
      <c r="EA65" s="37"/>
      <c r="EB65" s="35"/>
      <c r="EC65" s="35"/>
      <c r="ED65" s="35"/>
      <c r="EE65" s="35"/>
      <c r="EF65" s="37"/>
      <c r="EG65" s="37"/>
      <c r="EH65" s="35"/>
      <c r="EI65" s="35"/>
      <c r="EJ65" s="35"/>
      <c r="EK65" s="37"/>
      <c r="EL65" s="37"/>
      <c r="EM65" s="35"/>
      <c r="EN65" s="35"/>
      <c r="EO65" s="35"/>
      <c r="EP65" s="35"/>
      <c r="EQ65" s="37"/>
      <c r="ER65" s="37"/>
      <c r="ES65" s="34"/>
      <c r="ET65" s="34"/>
      <c r="EU65" s="34"/>
      <c r="EV65" s="34"/>
    </row>
    <row r="66" spans="3:152" x14ac:dyDescent="0.15">
      <c r="DZ66" s="37"/>
      <c r="EA66" s="37"/>
      <c r="EB66" s="35"/>
      <c r="EC66" s="35"/>
      <c r="ED66" s="35"/>
      <c r="EE66" s="35"/>
      <c r="EF66" s="37"/>
      <c r="EG66" s="37"/>
      <c r="EH66" s="35"/>
      <c r="EI66" s="35"/>
      <c r="EJ66" s="35"/>
      <c r="EK66" s="37"/>
      <c r="EL66" s="37"/>
      <c r="EM66" s="35"/>
      <c r="EN66" s="35"/>
      <c r="EO66" s="35"/>
      <c r="EP66" s="35"/>
      <c r="EQ66" s="37"/>
      <c r="ER66" s="37"/>
      <c r="ES66" s="34"/>
      <c r="ET66" s="34"/>
      <c r="EU66" s="34"/>
      <c r="EV66" s="34"/>
    </row>
    <row r="67" spans="3:152" x14ac:dyDescent="0.15">
      <c r="D67" s="12" t="s">
        <v>59</v>
      </c>
    </row>
    <row r="68" spans="3:152" x14ac:dyDescent="0.15">
      <c r="D68" s="12"/>
    </row>
    <row r="69" spans="3:152" x14ac:dyDescent="0.15">
      <c r="D69" s="6" t="s">
        <v>13</v>
      </c>
      <c r="K69" s="6" t="s">
        <v>6</v>
      </c>
      <c r="T69" s="3" t="s">
        <v>94</v>
      </c>
    </row>
    <row r="70" spans="3:152" x14ac:dyDescent="0.15">
      <c r="D70" s="3"/>
      <c r="K70" s="3" t="s">
        <v>7</v>
      </c>
      <c r="T70" s="3" t="s">
        <v>95</v>
      </c>
    </row>
    <row r="71" spans="3:152" x14ac:dyDescent="0.15">
      <c r="D71" s="3"/>
      <c r="K71" s="3" t="s">
        <v>8</v>
      </c>
      <c r="T71" s="3" t="s">
        <v>96</v>
      </c>
    </row>
    <row r="72" spans="3:152" x14ac:dyDescent="0.15">
      <c r="D72" s="3"/>
      <c r="T72" s="3" t="s">
        <v>97</v>
      </c>
    </row>
    <row r="73" spans="3:152" x14ac:dyDescent="0.15">
      <c r="K73" s="7" t="s">
        <v>15</v>
      </c>
      <c r="T73" s="3" t="s">
        <v>98</v>
      </c>
    </row>
    <row r="74" spans="3:152" x14ac:dyDescent="0.15">
      <c r="K74" s="3" t="s">
        <v>16</v>
      </c>
      <c r="T74" s="3" t="s">
        <v>99</v>
      </c>
    </row>
    <row r="75" spans="3:152" x14ac:dyDescent="0.15">
      <c r="D75" s="6" t="s">
        <v>51</v>
      </c>
      <c r="K75" s="3" t="s">
        <v>17</v>
      </c>
    </row>
    <row r="76" spans="3:152" x14ac:dyDescent="0.15">
      <c r="D76" s="3" t="s">
        <v>52</v>
      </c>
    </row>
    <row r="77" spans="3:152" x14ac:dyDescent="0.15">
      <c r="D77" s="3" t="s">
        <v>53</v>
      </c>
      <c r="K77" s="6" t="s">
        <v>20</v>
      </c>
      <c r="T77" s="7" t="s">
        <v>36</v>
      </c>
    </row>
    <row r="78" spans="3:152" x14ac:dyDescent="0.15">
      <c r="D78" s="3" t="s">
        <v>54</v>
      </c>
      <c r="K78" s="47" t="s">
        <v>121</v>
      </c>
      <c r="T78" s="3" t="s">
        <v>102</v>
      </c>
    </row>
    <row r="79" spans="3:152" x14ac:dyDescent="0.15">
      <c r="K79" s="4" t="s">
        <v>21</v>
      </c>
      <c r="T79" s="3" t="s">
        <v>103</v>
      </c>
    </row>
    <row r="80" spans="3:152" x14ac:dyDescent="0.15">
      <c r="D80" s="6" t="s">
        <v>55</v>
      </c>
      <c r="K80" s="4" t="s">
        <v>22</v>
      </c>
      <c r="T80" s="3" t="s">
        <v>16</v>
      </c>
    </row>
    <row r="81" spans="4:20" x14ac:dyDescent="0.15">
      <c r="D81" s="3" t="s">
        <v>56</v>
      </c>
      <c r="K81" s="6" t="s">
        <v>23</v>
      </c>
      <c r="T81" s="3" t="s">
        <v>17</v>
      </c>
    </row>
    <row r="82" spans="4:20" x14ac:dyDescent="0.15">
      <c r="D82" s="3" t="s">
        <v>57</v>
      </c>
      <c r="K82" s="3" t="s">
        <v>24</v>
      </c>
      <c r="T82" s="3" t="s">
        <v>37</v>
      </c>
    </row>
    <row r="83" spans="4:20" x14ac:dyDescent="0.15">
      <c r="D83" s="3" t="s">
        <v>58</v>
      </c>
      <c r="K83" s="3" t="s">
        <v>25</v>
      </c>
      <c r="T83" s="3" t="s">
        <v>72</v>
      </c>
    </row>
    <row r="84" spans="4:20" x14ac:dyDescent="0.15">
      <c r="T84" s="3" t="s">
        <v>93</v>
      </c>
    </row>
    <row r="85" spans="4:20" x14ac:dyDescent="0.15">
      <c r="D85" s="6" t="s">
        <v>104</v>
      </c>
      <c r="T85" s="3" t="s">
        <v>91</v>
      </c>
    </row>
    <row r="86" spans="4:20" x14ac:dyDescent="0.15">
      <c r="D86" s="3" t="s">
        <v>105</v>
      </c>
      <c r="T86" s="3" t="s">
        <v>92</v>
      </c>
    </row>
    <row r="87" spans="4:20" x14ac:dyDescent="0.15">
      <c r="D87" s="3" t="s">
        <v>106</v>
      </c>
      <c r="T87" s="3" t="s">
        <v>115</v>
      </c>
    </row>
    <row r="88" spans="4:20" x14ac:dyDescent="0.15">
      <c r="D88" s="3"/>
      <c r="T88" s="3" t="s">
        <v>116</v>
      </c>
    </row>
    <row r="89" spans="4:20" x14ac:dyDescent="0.15">
      <c r="T89" s="3" t="s">
        <v>137</v>
      </c>
    </row>
  </sheetData>
  <mergeCells count="1121">
    <mergeCell ref="Z36:AB36"/>
    <mergeCell ref="Z37:AB37"/>
    <mergeCell ref="Z38:AB38"/>
    <mergeCell ref="Z39:AB39"/>
    <mergeCell ref="Z40:AB40"/>
    <mergeCell ref="Z41:AB41"/>
    <mergeCell ref="Z42:AB42"/>
    <mergeCell ref="Z43:AB43"/>
    <mergeCell ref="Z44:AB44"/>
    <mergeCell ref="Z45:AB45"/>
    <mergeCell ref="BG47:BL47"/>
    <mergeCell ref="BD47:BF47"/>
    <mergeCell ref="CC18:EF18"/>
    <mergeCell ref="DJ15:DN15"/>
    <mergeCell ref="DO15:DP15"/>
    <mergeCell ref="AX14:DP14"/>
    <mergeCell ref="Z19:AB21"/>
    <mergeCell ref="Z22:AB22"/>
    <mergeCell ref="Z23:AB23"/>
    <mergeCell ref="Z24:AB24"/>
    <mergeCell ref="Z25:AB25"/>
    <mergeCell ref="Z26:AB26"/>
    <mergeCell ref="Z27:AB27"/>
    <mergeCell ref="Z28:AB28"/>
    <mergeCell ref="Z29:AB29"/>
    <mergeCell ref="Z30:AB30"/>
    <mergeCell ref="Z31:AB31"/>
    <mergeCell ref="Z32:AB32"/>
    <mergeCell ref="Z33:AB33"/>
    <mergeCell ref="Z34:AB34"/>
    <mergeCell ref="ED45:EF45"/>
    <mergeCell ref="EA46:EC46"/>
    <mergeCell ref="ED42:EF42"/>
    <mergeCell ref="EA43:EC43"/>
    <mergeCell ref="ED43:EF43"/>
    <mergeCell ref="EA44:EC44"/>
    <mergeCell ref="ED44:EF44"/>
    <mergeCell ref="EA45:EC45"/>
    <mergeCell ref="ED46:EF46"/>
    <mergeCell ref="EA33:EC33"/>
    <mergeCell ref="ED33:EF33"/>
    <mergeCell ref="EA34:EC34"/>
    <mergeCell ref="ED34:EF34"/>
    <mergeCell ref="EA35:EC35"/>
    <mergeCell ref="ED35:EF35"/>
    <mergeCell ref="EA36:EC36"/>
    <mergeCell ref="ED36:EF36"/>
    <mergeCell ref="EA37:EC37"/>
    <mergeCell ref="ED37:EF37"/>
    <mergeCell ref="EA38:EC38"/>
    <mergeCell ref="ED38:EF38"/>
    <mergeCell ref="EA39:EC39"/>
    <mergeCell ref="ED39:EF39"/>
    <mergeCell ref="EA40:EC40"/>
    <mergeCell ref="ED40:EF40"/>
    <mergeCell ref="EA41:EC41"/>
    <mergeCell ref="ED41:EF41"/>
    <mergeCell ref="CC40:CF40"/>
    <mergeCell ref="CC41:CF41"/>
    <mergeCell ref="CC42:CF42"/>
    <mergeCell ref="CC43:CF43"/>
    <mergeCell ref="CC44:CF44"/>
    <mergeCell ref="CC45:CF45"/>
    <mergeCell ref="CC46:CF46"/>
    <mergeCell ref="EA47:EC47"/>
    <mergeCell ref="ED47:EF47"/>
    <mergeCell ref="EA22:EC22"/>
    <mergeCell ref="ED22:EF22"/>
    <mergeCell ref="EA23:EC23"/>
    <mergeCell ref="ED23:EF23"/>
    <mergeCell ref="EA24:EC24"/>
    <mergeCell ref="ED24:EF24"/>
    <mergeCell ref="EA25:EC25"/>
    <mergeCell ref="ED25:EF25"/>
    <mergeCell ref="EA26:EC26"/>
    <mergeCell ref="ED26:EF26"/>
    <mergeCell ref="EA27:EC27"/>
    <mergeCell ref="ED27:EF27"/>
    <mergeCell ref="EA28:EC28"/>
    <mergeCell ref="ED28:EF28"/>
    <mergeCell ref="EA29:EC29"/>
    <mergeCell ref="ED29:EF29"/>
    <mergeCell ref="EA30:EC30"/>
    <mergeCell ref="ED30:EF30"/>
    <mergeCell ref="EA31:EC31"/>
    <mergeCell ref="ED31:EF31"/>
    <mergeCell ref="EA32:EC32"/>
    <mergeCell ref="ED32:EF32"/>
    <mergeCell ref="EA42:EC42"/>
    <mergeCell ref="CC23:CF23"/>
    <mergeCell ref="CC24:CF24"/>
    <mergeCell ref="CC25:CF25"/>
    <mergeCell ref="CC26:CF26"/>
    <mergeCell ref="CC27:CF27"/>
    <mergeCell ref="CC28:CF28"/>
    <mergeCell ref="CC29:CF29"/>
    <mergeCell ref="CC30:CF30"/>
    <mergeCell ref="CC31:CF31"/>
    <mergeCell ref="CC32:CF32"/>
    <mergeCell ref="CC33:CF33"/>
    <mergeCell ref="CC34:CF34"/>
    <mergeCell ref="CC35:CF35"/>
    <mergeCell ref="CC36:CF36"/>
    <mergeCell ref="CC37:CF37"/>
    <mergeCell ref="CC38:CF38"/>
    <mergeCell ref="CC39:CF39"/>
    <mergeCell ref="BQ53:BT53"/>
    <mergeCell ref="BU48:BX48"/>
    <mergeCell ref="BU49:BX49"/>
    <mergeCell ref="BU50:BX50"/>
    <mergeCell ref="BU51:BX51"/>
    <mergeCell ref="BU52:BX52"/>
    <mergeCell ref="BU53:BX53"/>
    <mergeCell ref="BY48:CB48"/>
    <mergeCell ref="BY49:CB49"/>
    <mergeCell ref="BY50:CB50"/>
    <mergeCell ref="BY51:CB51"/>
    <mergeCell ref="BY52:CB52"/>
    <mergeCell ref="BY53:CB53"/>
    <mergeCell ref="CC48:CF48"/>
    <mergeCell ref="CC49:CF49"/>
    <mergeCell ref="CC50:CF50"/>
    <mergeCell ref="CC51:CF51"/>
    <mergeCell ref="BQ40:BT40"/>
    <mergeCell ref="BU40:BX40"/>
    <mergeCell ref="BY40:CB40"/>
    <mergeCell ref="BQ41:BT41"/>
    <mergeCell ref="BU41:BX41"/>
    <mergeCell ref="BY41:CB41"/>
    <mergeCell ref="BQ42:BT42"/>
    <mergeCell ref="BU42:BX42"/>
    <mergeCell ref="BY42:CB42"/>
    <mergeCell ref="BQ43:BT43"/>
    <mergeCell ref="BU43:BX43"/>
    <mergeCell ref="BY43:CB43"/>
    <mergeCell ref="BQ48:BT48"/>
    <mergeCell ref="BQ49:BT49"/>
    <mergeCell ref="BQ50:BT50"/>
    <mergeCell ref="BQ51:BT51"/>
    <mergeCell ref="BQ52:BT52"/>
    <mergeCell ref="BQ34:BT34"/>
    <mergeCell ref="BU34:BX34"/>
    <mergeCell ref="BY34:CB34"/>
    <mergeCell ref="BQ35:BT35"/>
    <mergeCell ref="BU35:BX35"/>
    <mergeCell ref="BY35:CB35"/>
    <mergeCell ref="BQ36:BT36"/>
    <mergeCell ref="BU36:BX36"/>
    <mergeCell ref="BY36:CB36"/>
    <mergeCell ref="BQ37:BT37"/>
    <mergeCell ref="BU37:BX37"/>
    <mergeCell ref="BY37:CB37"/>
    <mergeCell ref="BQ38:BT38"/>
    <mergeCell ref="BU38:BX38"/>
    <mergeCell ref="BY38:CB38"/>
    <mergeCell ref="BQ39:BT39"/>
    <mergeCell ref="BU39:BX39"/>
    <mergeCell ref="BY39:CB39"/>
    <mergeCell ref="BY27:CB27"/>
    <mergeCell ref="BQ28:BT28"/>
    <mergeCell ref="BU28:BX28"/>
    <mergeCell ref="BY28:CB28"/>
    <mergeCell ref="BQ29:BT29"/>
    <mergeCell ref="BU29:BX29"/>
    <mergeCell ref="BY29:CB29"/>
    <mergeCell ref="BQ30:BT30"/>
    <mergeCell ref="BU30:BX30"/>
    <mergeCell ref="BY30:CB30"/>
    <mergeCell ref="BQ31:BT31"/>
    <mergeCell ref="BU31:BX31"/>
    <mergeCell ref="BY31:CB31"/>
    <mergeCell ref="BQ32:BT32"/>
    <mergeCell ref="BU32:BX32"/>
    <mergeCell ref="BY32:CB32"/>
    <mergeCell ref="BQ33:BT33"/>
    <mergeCell ref="BU33:BX33"/>
    <mergeCell ref="BY33:CB33"/>
    <mergeCell ref="AF22:AH22"/>
    <mergeCell ref="AI22:AK22"/>
    <mergeCell ref="AL22:AN22"/>
    <mergeCell ref="AO22:AQ22"/>
    <mergeCell ref="AR22:AT22"/>
    <mergeCell ref="AU22:AW22"/>
    <mergeCell ref="AX22:AZ22"/>
    <mergeCell ref="BA22:BC22"/>
    <mergeCell ref="BD22:BF22"/>
    <mergeCell ref="BQ20:BT21"/>
    <mergeCell ref="BU20:BX21"/>
    <mergeCell ref="BY20:CB21"/>
    <mergeCell ref="BQ19:CB19"/>
    <mergeCell ref="CC19:CF21"/>
    <mergeCell ref="BQ22:BT22"/>
    <mergeCell ref="BU22:BX22"/>
    <mergeCell ref="BY22:CB22"/>
    <mergeCell ref="CC22:CF22"/>
    <mergeCell ref="AF19:AH21"/>
    <mergeCell ref="AI19:AK21"/>
    <mergeCell ref="AL19:AN21"/>
    <mergeCell ref="AO19:AQ21"/>
    <mergeCell ref="AR19:AT21"/>
    <mergeCell ref="AU19:AW21"/>
    <mergeCell ref="AX19:AZ21"/>
    <mergeCell ref="BA19:BC21"/>
    <mergeCell ref="BD19:BF21"/>
    <mergeCell ref="BA36:BC36"/>
    <mergeCell ref="BD36:BF36"/>
    <mergeCell ref="AX37:AZ37"/>
    <mergeCell ref="BA37:BC37"/>
    <mergeCell ref="BD37:BF37"/>
    <mergeCell ref="AX38:AZ38"/>
    <mergeCell ref="BA38:BC38"/>
    <mergeCell ref="BD38:BF38"/>
    <mergeCell ref="AX39:AZ39"/>
    <mergeCell ref="BA39:BC39"/>
    <mergeCell ref="BD39:BF39"/>
    <mergeCell ref="AX40:AZ40"/>
    <mergeCell ref="BA40:BC40"/>
    <mergeCell ref="BD40:BF40"/>
    <mergeCell ref="AX41:AZ41"/>
    <mergeCell ref="BA41:BC41"/>
    <mergeCell ref="BD41:BF41"/>
    <mergeCell ref="BD24:BF24"/>
    <mergeCell ref="BA24:BC24"/>
    <mergeCell ref="AX24:AZ24"/>
    <mergeCell ref="AX25:AZ25"/>
    <mergeCell ref="BA25:BC25"/>
    <mergeCell ref="BD25:BF25"/>
    <mergeCell ref="AX26:AZ26"/>
    <mergeCell ref="BA26:BC26"/>
    <mergeCell ref="BD26:BF26"/>
    <mergeCell ref="AX27:AZ27"/>
    <mergeCell ref="BA27:BC27"/>
    <mergeCell ref="BD27:BF27"/>
    <mergeCell ref="AX28:AZ28"/>
    <mergeCell ref="BA28:BC28"/>
    <mergeCell ref="BD28:BF28"/>
    <mergeCell ref="AX32:AZ32"/>
    <mergeCell ref="BA32:BC32"/>
    <mergeCell ref="BD32:BF32"/>
    <mergeCell ref="BA29:BC29"/>
    <mergeCell ref="BD29:BF29"/>
    <mergeCell ref="BA30:BC30"/>
    <mergeCell ref="AU36:AW36"/>
    <mergeCell ref="AU35:AW35"/>
    <mergeCell ref="AU34:AW34"/>
    <mergeCell ref="AU33:AW33"/>
    <mergeCell ref="AU32:AW32"/>
    <mergeCell ref="AU31:AW31"/>
    <mergeCell ref="AU30:AW30"/>
    <mergeCell ref="AU29:AW29"/>
    <mergeCell ref="AU28:AW28"/>
    <mergeCell ref="AU27:AW27"/>
    <mergeCell ref="AU23:AW23"/>
    <mergeCell ref="AU24:AW24"/>
    <mergeCell ref="AU25:AW25"/>
    <mergeCell ref="AU26:AW26"/>
    <mergeCell ref="AX23:AZ23"/>
    <mergeCell ref="AX33:AZ33"/>
    <mergeCell ref="AX34:AZ34"/>
    <mergeCell ref="AX35:AZ35"/>
    <mergeCell ref="AX36:AZ36"/>
    <mergeCell ref="AX29:AZ29"/>
    <mergeCell ref="AX30:AZ30"/>
    <mergeCell ref="AO33:AQ33"/>
    <mergeCell ref="AO34:AQ34"/>
    <mergeCell ref="AO35:AQ35"/>
    <mergeCell ref="AO36:AQ36"/>
    <mergeCell ref="AO40:AQ40"/>
    <mergeCell ref="AO41:AQ41"/>
    <mergeCell ref="AO42:AQ42"/>
    <mergeCell ref="AR23:AT23"/>
    <mergeCell ref="AR24:AT24"/>
    <mergeCell ref="AR25:AT25"/>
    <mergeCell ref="AR26:AT26"/>
    <mergeCell ref="AR27:AT27"/>
    <mergeCell ref="AR28:AT28"/>
    <mergeCell ref="AR29:AT29"/>
    <mergeCell ref="AR30:AT30"/>
    <mergeCell ref="AR31:AT31"/>
    <mergeCell ref="AR32:AT32"/>
    <mergeCell ref="AR33:AT33"/>
    <mergeCell ref="AR34:AT34"/>
    <mergeCell ref="AR35:AT35"/>
    <mergeCell ref="AR36:AT36"/>
    <mergeCell ref="AR37:AT37"/>
    <mergeCell ref="AR38:AT38"/>
    <mergeCell ref="AR39:AT39"/>
    <mergeCell ref="AR40:AT40"/>
    <mergeCell ref="AR41:AT41"/>
    <mergeCell ref="AR42:AT42"/>
    <mergeCell ref="AL32:AN32"/>
    <mergeCell ref="AL31:AN31"/>
    <mergeCell ref="AL30:AN30"/>
    <mergeCell ref="AL29:AN29"/>
    <mergeCell ref="AL28:AN28"/>
    <mergeCell ref="AL27:AN27"/>
    <mergeCell ref="AL26:AN26"/>
    <mergeCell ref="AL25:AN25"/>
    <mergeCell ref="AL24:AN24"/>
    <mergeCell ref="AL23:AN23"/>
    <mergeCell ref="AO23:AQ23"/>
    <mergeCell ref="AO24:AQ24"/>
    <mergeCell ref="AO25:AQ25"/>
    <mergeCell ref="AO26:AQ26"/>
    <mergeCell ref="AO27:AQ27"/>
    <mergeCell ref="AO28:AQ28"/>
    <mergeCell ref="AO29:AQ29"/>
    <mergeCell ref="AO30:AQ30"/>
    <mergeCell ref="AO31:AQ31"/>
    <mergeCell ref="AO32:AQ32"/>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F24:AH24"/>
    <mergeCell ref="AF23:AH23"/>
    <mergeCell ref="AC36:AE36"/>
    <mergeCell ref="AC37:AE37"/>
    <mergeCell ref="AC38:AE38"/>
    <mergeCell ref="AC39:AE39"/>
    <mergeCell ref="AC40:AE40"/>
    <mergeCell ref="AC41:AE41"/>
    <mergeCell ref="AC42:AE42"/>
    <mergeCell ref="AC43:AE43"/>
    <mergeCell ref="AC44:AE44"/>
    <mergeCell ref="AC45:AE45"/>
    <mergeCell ref="AF45:AH45"/>
    <mergeCell ref="AF44:AH44"/>
    <mergeCell ref="AF43:AH43"/>
    <mergeCell ref="AF42:AH42"/>
    <mergeCell ref="AF41:AH41"/>
    <mergeCell ref="AF40:AH40"/>
    <mergeCell ref="AF39:AH39"/>
    <mergeCell ref="AF38:AH38"/>
    <mergeCell ref="AF37:AH37"/>
    <mergeCell ref="AF36:AH36"/>
    <mergeCell ref="AF33:AH33"/>
    <mergeCell ref="AF32:AH32"/>
    <mergeCell ref="AF31:AH31"/>
    <mergeCell ref="AF30:AH30"/>
    <mergeCell ref="BM49:BP49"/>
    <mergeCell ref="BM55:BP55"/>
    <mergeCell ref="BM56:BP56"/>
    <mergeCell ref="W41:Y41"/>
    <mergeCell ref="W42:Y42"/>
    <mergeCell ref="W43:Y43"/>
    <mergeCell ref="W44:Y44"/>
    <mergeCell ref="W45:Y45"/>
    <mergeCell ref="W46:Y46"/>
    <mergeCell ref="W47:Y47"/>
    <mergeCell ref="AU45:AW45"/>
    <mergeCell ref="AU44:AW44"/>
    <mergeCell ref="AU43:AW43"/>
    <mergeCell ref="AU42:AW42"/>
    <mergeCell ref="AU41:AW41"/>
    <mergeCell ref="AI41:AK41"/>
    <mergeCell ref="AI42:AK42"/>
    <mergeCell ref="AI43:AK43"/>
    <mergeCell ref="AI44:AK44"/>
    <mergeCell ref="AI45:AK45"/>
    <mergeCell ref="AL45:AN45"/>
    <mergeCell ref="AL44:AN44"/>
    <mergeCell ref="AO44:AQ44"/>
    <mergeCell ref="AO45:AQ45"/>
    <mergeCell ref="AR45:AT45"/>
    <mergeCell ref="AO43:AQ43"/>
    <mergeCell ref="AL43:AN43"/>
    <mergeCell ref="AX46:AZ46"/>
    <mergeCell ref="BA46:BC46"/>
    <mergeCell ref="BD46:BF46"/>
    <mergeCell ref="Z47:AB47"/>
    <mergeCell ref="AC47:AE47"/>
    <mergeCell ref="B27:C27"/>
    <mergeCell ref="B28:C28"/>
    <mergeCell ref="B29:C29"/>
    <mergeCell ref="G30:L30"/>
    <mergeCell ref="D29:F29"/>
    <mergeCell ref="G28:L28"/>
    <mergeCell ref="D31:F31"/>
    <mergeCell ref="G31:L31"/>
    <mergeCell ref="D32:F32"/>
    <mergeCell ref="D28:F28"/>
    <mergeCell ref="B23:C23"/>
    <mergeCell ref="B24:C24"/>
    <mergeCell ref="B25:C25"/>
    <mergeCell ref="B26:C26"/>
    <mergeCell ref="BG48:BI48"/>
    <mergeCell ref="BJ48:BL48"/>
    <mergeCell ref="BG49:BI49"/>
    <mergeCell ref="BJ49:BL49"/>
    <mergeCell ref="W23:Y23"/>
    <mergeCell ref="W24:Y24"/>
    <mergeCell ref="W25:Y25"/>
    <mergeCell ref="W26:Y26"/>
    <mergeCell ref="W27:Y27"/>
    <mergeCell ref="W28:Y28"/>
    <mergeCell ref="W29:Y29"/>
    <mergeCell ref="AC23:AE23"/>
    <mergeCell ref="AC24:AE24"/>
    <mergeCell ref="AC25:AE25"/>
    <mergeCell ref="AC26:AE26"/>
    <mergeCell ref="AC27:AE27"/>
    <mergeCell ref="AC28:AE28"/>
    <mergeCell ref="AC29:AE29"/>
    <mergeCell ref="CU46:CX46"/>
    <mergeCell ref="CY46:DB46"/>
    <mergeCell ref="DX46:DZ46"/>
    <mergeCell ref="B47:C47"/>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W30:Y30"/>
    <mergeCell ref="W31:Y31"/>
    <mergeCell ref="W32:Y32"/>
    <mergeCell ref="W33:Y33"/>
    <mergeCell ref="W34:Y34"/>
    <mergeCell ref="W35:Y35"/>
    <mergeCell ref="W36:Y36"/>
    <mergeCell ref="AL36:AN36"/>
    <mergeCell ref="AL35:AN35"/>
    <mergeCell ref="AL34:AN34"/>
    <mergeCell ref="AL33:AN33"/>
    <mergeCell ref="W22:Y22"/>
    <mergeCell ref="AC22:AE22"/>
    <mergeCell ref="AI23:AK23"/>
    <mergeCell ref="CY42:DB42"/>
    <mergeCell ref="DC41:DF41"/>
    <mergeCell ref="DX22:DZ22"/>
    <mergeCell ref="DX23:DZ23"/>
    <mergeCell ref="DX24:DZ24"/>
    <mergeCell ref="DX25:DZ25"/>
    <mergeCell ref="DX26:DZ26"/>
    <mergeCell ref="DX27:DZ27"/>
    <mergeCell ref="DX28:DZ28"/>
    <mergeCell ref="DK43:DT43"/>
    <mergeCell ref="DX37:DZ37"/>
    <mergeCell ref="DX42:DZ42"/>
    <mergeCell ref="DK37:DT37"/>
    <mergeCell ref="DU30:DW30"/>
    <mergeCell ref="DC28:DF28"/>
    <mergeCell ref="DC29:DF29"/>
    <mergeCell ref="DC30:DF30"/>
    <mergeCell ref="DU29:DW29"/>
    <mergeCell ref="DK29:DT29"/>
    <mergeCell ref="DK42:DT42"/>
    <mergeCell ref="DX41:DZ41"/>
    <mergeCell ref="DU41:DW41"/>
    <mergeCell ref="DK35:DT35"/>
    <mergeCell ref="DU33:DW33"/>
    <mergeCell ref="DU28:DW28"/>
    <mergeCell ref="DK26:DT26"/>
    <mergeCell ref="DU26:DW26"/>
    <mergeCell ref="DK33:DT33"/>
    <mergeCell ref="DG33:DJ33"/>
    <mergeCell ref="B8:J8"/>
    <mergeCell ref="BG9:BN9"/>
    <mergeCell ref="K8:V8"/>
    <mergeCell ref="B9:J9"/>
    <mergeCell ref="K9:V9"/>
    <mergeCell ref="K10:V10"/>
    <mergeCell ref="B10:J10"/>
    <mergeCell ref="B12:J12"/>
    <mergeCell ref="K11:V11"/>
    <mergeCell ref="BJ10:BK10"/>
    <mergeCell ref="CU19:DF19"/>
    <mergeCell ref="CU20:CX21"/>
    <mergeCell ref="EA19:EC21"/>
    <mergeCell ref="CQ24:CT24"/>
    <mergeCell ref="DK24:DT24"/>
    <mergeCell ref="DU23:DW23"/>
    <mergeCell ref="DK22:DT22"/>
    <mergeCell ref="CL15:CM15"/>
    <mergeCell ref="CN15:CS15"/>
    <mergeCell ref="DC15:DG15"/>
    <mergeCell ref="B19:C21"/>
    <mergeCell ref="B22:C22"/>
    <mergeCell ref="BJ22:BL22"/>
    <mergeCell ref="CM19:CT19"/>
    <mergeCell ref="CQ20:CT21"/>
    <mergeCell ref="CM22:CP22"/>
    <mergeCell ref="CE15:CF15"/>
    <mergeCell ref="BQ23:BT23"/>
    <mergeCell ref="BU23:BX23"/>
    <mergeCell ref="BY23:CB23"/>
    <mergeCell ref="BQ24:BT24"/>
    <mergeCell ref="BU24:BX24"/>
    <mergeCell ref="CG19:CL19"/>
    <mergeCell ref="CG20:CI21"/>
    <mergeCell ref="CJ20:CL21"/>
    <mergeCell ref="B14:J14"/>
    <mergeCell ref="K14:V14"/>
    <mergeCell ref="H6:O6"/>
    <mergeCell ref="P6:V6"/>
    <mergeCell ref="G22:L22"/>
    <mergeCell ref="AR3:AZ3"/>
    <mergeCell ref="AR4:AZ4"/>
    <mergeCell ref="AR5:AZ5"/>
    <mergeCell ref="B11:J11"/>
    <mergeCell ref="DC25:DF25"/>
    <mergeCell ref="X14:AG14"/>
    <mergeCell ref="X15:AG15"/>
    <mergeCell ref="X16:AG16"/>
    <mergeCell ref="X9:AE10"/>
    <mergeCell ref="X11:AU13"/>
    <mergeCell ref="AX11:CC12"/>
    <mergeCell ref="CV15:CZ15"/>
    <mergeCell ref="CM20:CP21"/>
    <mergeCell ref="BM19:BP21"/>
    <mergeCell ref="CA10:CB10"/>
    <mergeCell ref="BM10:BR10"/>
    <mergeCell ref="BG19:BI21"/>
    <mergeCell ref="BJ19:BL21"/>
    <mergeCell ref="BJ15:BK15"/>
    <mergeCell ref="BQ15:BR15"/>
    <mergeCell ref="CG15:CK15"/>
    <mergeCell ref="BG22:BI22"/>
    <mergeCell ref="A3:AQ4"/>
    <mergeCell ref="BM22:BP22"/>
    <mergeCell ref="BO9:BY9"/>
    <mergeCell ref="BZ9:CB9"/>
    <mergeCell ref="AX9:BF9"/>
    <mergeCell ref="BD10:BE10"/>
    <mergeCell ref="BF10:BG10"/>
    <mergeCell ref="BY10:BZ10"/>
    <mergeCell ref="BS10:BT10"/>
    <mergeCell ref="BU10:BV10"/>
    <mergeCell ref="BZ15:CD15"/>
    <mergeCell ref="K12:V12"/>
    <mergeCell ref="B13:J13"/>
    <mergeCell ref="K13:V13"/>
    <mergeCell ref="M19:V21"/>
    <mergeCell ref="AQ9:AR10"/>
    <mergeCell ref="AS9:AT10"/>
    <mergeCell ref="AU9:AU10"/>
    <mergeCell ref="AF9:AJ10"/>
    <mergeCell ref="AM9:AN10"/>
    <mergeCell ref="AO9:AO10"/>
    <mergeCell ref="AX10:BC10"/>
    <mergeCell ref="AH15:AI15"/>
    <mergeCell ref="BE15:BI15"/>
    <mergeCell ref="BL15:BP15"/>
    <mergeCell ref="AJ15:AM15"/>
    <mergeCell ref="AP9:AP10"/>
    <mergeCell ref="AK9:AL10"/>
    <mergeCell ref="AH14:AT14"/>
    <mergeCell ref="W19:Y21"/>
    <mergeCell ref="AC19:AE21"/>
    <mergeCell ref="DU19:DW21"/>
    <mergeCell ref="DX19:DZ21"/>
    <mergeCell ref="ED19:EF21"/>
    <mergeCell ref="BM18:CB18"/>
    <mergeCell ref="DX29:DZ29"/>
    <mergeCell ref="DX30:DZ30"/>
    <mergeCell ref="DX31:DZ31"/>
    <mergeCell ref="DX32:DZ32"/>
    <mergeCell ref="DX33:DZ33"/>
    <mergeCell ref="CQ27:CT27"/>
    <mergeCell ref="DU27:DW27"/>
    <mergeCell ref="CQ25:CT25"/>
    <mergeCell ref="DU24:DW24"/>
    <mergeCell ref="DC24:DF24"/>
    <mergeCell ref="DK23:DT23"/>
    <mergeCell ref="DU22:DW22"/>
    <mergeCell ref="CU23:CX23"/>
    <mergeCell ref="CU24:CX24"/>
    <mergeCell ref="CY26:DB26"/>
    <mergeCell ref="CU22:CX22"/>
    <mergeCell ref="CY20:DB21"/>
    <mergeCell ref="DC20:DF21"/>
    <mergeCell ref="CY22:DB22"/>
    <mergeCell ref="DC22:DF22"/>
    <mergeCell ref="DK30:DT30"/>
    <mergeCell ref="CY30:DB30"/>
    <mergeCell ref="CY31:DB31"/>
    <mergeCell ref="DC32:DF32"/>
    <mergeCell ref="DC33:DF33"/>
    <mergeCell ref="DU32:DW32"/>
    <mergeCell ref="DC26:DF26"/>
    <mergeCell ref="DC27:DF27"/>
    <mergeCell ref="DX34:DZ34"/>
    <mergeCell ref="CM38:CP38"/>
    <mergeCell ref="CQ38:CT38"/>
    <mergeCell ref="DK38:DT38"/>
    <mergeCell ref="DU38:DW38"/>
    <mergeCell ref="DX38:DZ38"/>
    <mergeCell ref="DC38:DF38"/>
    <mergeCell ref="DX36:DZ36"/>
    <mergeCell ref="CM34:CP34"/>
    <mergeCell ref="DC36:DF36"/>
    <mergeCell ref="DC37:DF37"/>
    <mergeCell ref="CU35:CX35"/>
    <mergeCell ref="CU36:CX36"/>
    <mergeCell ref="CU37:CX37"/>
    <mergeCell ref="CU38:CX38"/>
    <mergeCell ref="CY37:DB37"/>
    <mergeCell ref="CY38:DB38"/>
    <mergeCell ref="CU34:CX34"/>
    <mergeCell ref="DU35:DW35"/>
    <mergeCell ref="DX35:DZ35"/>
    <mergeCell ref="CY36:DB36"/>
    <mergeCell ref="DC34:DF34"/>
    <mergeCell ref="CY34:DB34"/>
    <mergeCell ref="DU37:DW37"/>
    <mergeCell ref="DG34:DJ34"/>
    <mergeCell ref="DG35:DJ35"/>
    <mergeCell ref="D40:F40"/>
    <mergeCell ref="D41:F41"/>
    <mergeCell ref="BG41:BI41"/>
    <mergeCell ref="BJ41:BL41"/>
    <mergeCell ref="BM41:BP41"/>
    <mergeCell ref="BG40:BI40"/>
    <mergeCell ref="BJ40:BL40"/>
    <mergeCell ref="G41:L41"/>
    <mergeCell ref="G42:L42"/>
    <mergeCell ref="G40:L40"/>
    <mergeCell ref="D42:F42"/>
    <mergeCell ref="W40:Y40"/>
    <mergeCell ref="AL42:AN42"/>
    <mergeCell ref="AL41:AN41"/>
    <mergeCell ref="AL40:AN40"/>
    <mergeCell ref="AL39:AN39"/>
    <mergeCell ref="AU40:AW40"/>
    <mergeCell ref="AU39:AW39"/>
    <mergeCell ref="AX42:AZ42"/>
    <mergeCell ref="BA42:BC42"/>
    <mergeCell ref="BD42:BF42"/>
    <mergeCell ref="AO39:AQ39"/>
    <mergeCell ref="DK41:DT41"/>
    <mergeCell ref="DU42:DW42"/>
    <mergeCell ref="DU36:DW36"/>
    <mergeCell ref="DX39:DZ39"/>
    <mergeCell ref="DX40:DZ40"/>
    <mergeCell ref="CQ39:CT39"/>
    <mergeCell ref="DK39:DT39"/>
    <mergeCell ref="DU39:DW39"/>
    <mergeCell ref="DC40:DF40"/>
    <mergeCell ref="DU40:DW40"/>
    <mergeCell ref="CM44:CP44"/>
    <mergeCell ref="CQ44:CT44"/>
    <mergeCell ref="DK44:DT44"/>
    <mergeCell ref="CM43:CP43"/>
    <mergeCell ref="CQ43:CT43"/>
    <mergeCell ref="DX43:DZ43"/>
    <mergeCell ref="CY44:DB44"/>
    <mergeCell ref="CU44:CX44"/>
    <mergeCell ref="DC43:DF43"/>
    <mergeCell ref="DK36:DT36"/>
    <mergeCell ref="CQ37:CT37"/>
    <mergeCell ref="CM41:CP41"/>
    <mergeCell ref="DC39:DF39"/>
    <mergeCell ref="CM40:CP40"/>
    <mergeCell ref="CQ40:CT40"/>
    <mergeCell ref="DK40:DT40"/>
    <mergeCell ref="CM39:CP39"/>
    <mergeCell ref="DU44:DW44"/>
    <mergeCell ref="DG36:DJ36"/>
    <mergeCell ref="CM37:CP37"/>
    <mergeCell ref="DK45:DT45"/>
    <mergeCell ref="DU45:DW45"/>
    <mergeCell ref="DC44:DF44"/>
    <mergeCell ref="DC45:DF45"/>
    <mergeCell ref="DX44:DZ44"/>
    <mergeCell ref="BG43:BI43"/>
    <mergeCell ref="BJ43:BL43"/>
    <mergeCell ref="CQ45:CT45"/>
    <mergeCell ref="CM45:CP45"/>
    <mergeCell ref="G43:L43"/>
    <mergeCell ref="G44:L44"/>
    <mergeCell ref="M43:V43"/>
    <mergeCell ref="BM43:BP43"/>
    <mergeCell ref="BQ44:BT44"/>
    <mergeCell ref="BU44:BX44"/>
    <mergeCell ref="AR43:AT43"/>
    <mergeCell ref="AR44:AT44"/>
    <mergeCell ref="AX43:AZ43"/>
    <mergeCell ref="BA43:BC43"/>
    <mergeCell ref="BD43:BF43"/>
    <mergeCell ref="AX44:AZ44"/>
    <mergeCell ref="BA44:BC44"/>
    <mergeCell ref="BD44:BF44"/>
    <mergeCell ref="AX45:AZ45"/>
    <mergeCell ref="BA45:BC45"/>
    <mergeCell ref="BD45:BF45"/>
    <mergeCell ref="BQ45:BT45"/>
    <mergeCell ref="BU45:BX45"/>
    <mergeCell ref="BY45:CB45"/>
    <mergeCell ref="BY44:CB44"/>
    <mergeCell ref="BG44:BI44"/>
    <mergeCell ref="DX47:DZ47"/>
    <mergeCell ref="CQ46:CT46"/>
    <mergeCell ref="DK47:DT47"/>
    <mergeCell ref="DU47:DW47"/>
    <mergeCell ref="DC46:DF46"/>
    <mergeCell ref="DC47:DF47"/>
    <mergeCell ref="DU31:DW31"/>
    <mergeCell ref="CU32:CX32"/>
    <mergeCell ref="CU33:CX33"/>
    <mergeCell ref="BM37:BP37"/>
    <mergeCell ref="DC31:DF31"/>
    <mergeCell ref="CQ32:CT32"/>
    <mergeCell ref="CU31:CX31"/>
    <mergeCell ref="CY35:DB35"/>
    <mergeCell ref="DC35:DF35"/>
    <mergeCell ref="DK31:DT31"/>
    <mergeCell ref="CQ33:CT33"/>
    <mergeCell ref="CM35:CP35"/>
    <mergeCell ref="CM32:CP32"/>
    <mergeCell ref="CG32:CI32"/>
    <mergeCell ref="CJ32:CL32"/>
    <mergeCell ref="CM31:CP31"/>
    <mergeCell ref="CG31:CI31"/>
    <mergeCell ref="DG46:DJ46"/>
    <mergeCell ref="DG47:DJ47"/>
    <mergeCell ref="CU45:CX45"/>
    <mergeCell ref="DX45:DZ45"/>
    <mergeCell ref="DU43:DW43"/>
    <mergeCell ref="BM45:BP45"/>
    <mergeCell ref="BM46:BP46"/>
    <mergeCell ref="CM46:CP46"/>
    <mergeCell ref="CM47:CP47"/>
    <mergeCell ref="DK46:DT46"/>
    <mergeCell ref="DU46:DW46"/>
    <mergeCell ref="CU47:CX47"/>
    <mergeCell ref="D43:F43"/>
    <mergeCell ref="D44:F44"/>
    <mergeCell ref="M44:V44"/>
    <mergeCell ref="D45:F45"/>
    <mergeCell ref="BG45:BI45"/>
    <mergeCell ref="G45:L45"/>
    <mergeCell ref="M45:V45"/>
    <mergeCell ref="D46:F46"/>
    <mergeCell ref="M46:V46"/>
    <mergeCell ref="BG46:BI46"/>
    <mergeCell ref="BJ46:BL46"/>
    <mergeCell ref="CQ47:CT47"/>
    <mergeCell ref="BM47:BP47"/>
    <mergeCell ref="G46:L46"/>
    <mergeCell ref="AF47:AH47"/>
    <mergeCell ref="AI47:AK47"/>
    <mergeCell ref="AL47:AN47"/>
    <mergeCell ref="AO47:AQ47"/>
    <mergeCell ref="AR47:AT47"/>
    <mergeCell ref="AU47:AW47"/>
    <mergeCell ref="CY45:DB45"/>
    <mergeCell ref="BM44:BP44"/>
    <mergeCell ref="BJ45:BL45"/>
    <mergeCell ref="BJ44:BL44"/>
    <mergeCell ref="AX47:AZ47"/>
    <mergeCell ref="BA47:BC47"/>
    <mergeCell ref="BQ46:BT46"/>
    <mergeCell ref="BU46:BX46"/>
    <mergeCell ref="BY46:CB46"/>
    <mergeCell ref="AO38:AQ38"/>
    <mergeCell ref="AU38:AW38"/>
    <mergeCell ref="AU37:AW37"/>
    <mergeCell ref="D36:F36"/>
    <mergeCell ref="M39:V39"/>
    <mergeCell ref="M38:V38"/>
    <mergeCell ref="M33:V33"/>
    <mergeCell ref="M36:V36"/>
    <mergeCell ref="M35:V35"/>
    <mergeCell ref="D33:F33"/>
    <mergeCell ref="CG36:CI36"/>
    <mergeCell ref="CJ36:CL36"/>
    <mergeCell ref="CG37:CI37"/>
    <mergeCell ref="AC35:AE35"/>
    <mergeCell ref="AF35:AH35"/>
    <mergeCell ref="AF34:AH34"/>
    <mergeCell ref="CY47:DB47"/>
    <mergeCell ref="D38:F38"/>
    <mergeCell ref="BQ47:BT47"/>
    <mergeCell ref="BU47:BX47"/>
    <mergeCell ref="BY47:CB47"/>
    <mergeCell ref="CC47:CF47"/>
    <mergeCell ref="CG47:CI47"/>
    <mergeCell ref="CJ47:CL47"/>
    <mergeCell ref="CJ39:CL39"/>
    <mergeCell ref="CG40:CI40"/>
    <mergeCell ref="CG42:CI42"/>
    <mergeCell ref="BM40:BP40"/>
    <mergeCell ref="M41:V41"/>
    <mergeCell ref="M42:V42"/>
    <mergeCell ref="M40:V40"/>
    <mergeCell ref="BG42:BI42"/>
    <mergeCell ref="BD33:BF33"/>
    <mergeCell ref="BA34:BC34"/>
    <mergeCell ref="BD34:BF34"/>
    <mergeCell ref="BA35:BC35"/>
    <mergeCell ref="BD35:BF35"/>
    <mergeCell ref="M34:V34"/>
    <mergeCell ref="AC30:AE30"/>
    <mergeCell ref="AC31:AE31"/>
    <mergeCell ref="AC32:AE32"/>
    <mergeCell ref="BG34:BI34"/>
    <mergeCell ref="BJ33:BL33"/>
    <mergeCell ref="M32:V32"/>
    <mergeCell ref="Z35:AB35"/>
    <mergeCell ref="BM30:BP30"/>
    <mergeCell ref="D39:F39"/>
    <mergeCell ref="M37:V37"/>
    <mergeCell ref="D37:F37"/>
    <mergeCell ref="G37:L37"/>
    <mergeCell ref="G38:L38"/>
    <mergeCell ref="BJ39:BL39"/>
    <mergeCell ref="BG39:BI39"/>
    <mergeCell ref="BG38:BI38"/>
    <mergeCell ref="BJ38:BL38"/>
    <mergeCell ref="BM38:BP38"/>
    <mergeCell ref="BM39:BP39"/>
    <mergeCell ref="BG37:BI37"/>
    <mergeCell ref="W38:Y38"/>
    <mergeCell ref="W39:Y39"/>
    <mergeCell ref="AL38:AN38"/>
    <mergeCell ref="AL37:AN37"/>
    <mergeCell ref="W37:Y37"/>
    <mergeCell ref="AO37:AQ37"/>
    <mergeCell ref="DU25:DW25"/>
    <mergeCell ref="CQ30:CT30"/>
    <mergeCell ref="CM28:CP28"/>
    <mergeCell ref="CM30:CP30"/>
    <mergeCell ref="CQ29:CT29"/>
    <mergeCell ref="CG28:CI28"/>
    <mergeCell ref="CG29:CI29"/>
    <mergeCell ref="D30:F30"/>
    <mergeCell ref="G29:L29"/>
    <mergeCell ref="BJ29:BL29"/>
    <mergeCell ref="CG30:CI30"/>
    <mergeCell ref="BJ30:BL30"/>
    <mergeCell ref="BG28:BI28"/>
    <mergeCell ref="BJ28:BL28"/>
    <mergeCell ref="BJ25:BL25"/>
    <mergeCell ref="CU25:CX25"/>
    <mergeCell ref="CU26:CX26"/>
    <mergeCell ref="CU27:CX27"/>
    <mergeCell ref="CU28:CX28"/>
    <mergeCell ref="BD30:BF30"/>
    <mergeCell ref="AF29:AH29"/>
    <mergeCell ref="CU29:CX29"/>
    <mergeCell ref="CU30:CX30"/>
    <mergeCell ref="CY27:DB27"/>
    <mergeCell ref="AF28:AH28"/>
    <mergeCell ref="AF27:AH27"/>
    <mergeCell ref="AF26:AH26"/>
    <mergeCell ref="AF25:AH25"/>
    <mergeCell ref="BU26:BX26"/>
    <mergeCell ref="BY26:CB26"/>
    <mergeCell ref="BQ27:BT27"/>
    <mergeCell ref="BU27:BX27"/>
    <mergeCell ref="DC42:DF42"/>
    <mergeCell ref="CY32:DB32"/>
    <mergeCell ref="BJ34:BL34"/>
    <mergeCell ref="BG32:BI32"/>
    <mergeCell ref="BJ32:BL32"/>
    <mergeCell ref="CG33:CI33"/>
    <mergeCell ref="CJ33:CL33"/>
    <mergeCell ref="CG34:CI34"/>
    <mergeCell ref="CJ40:CL40"/>
    <mergeCell ref="G39:L39"/>
    <mergeCell ref="CM25:CP25"/>
    <mergeCell ref="CM26:CP26"/>
    <mergeCell ref="G32:L32"/>
    <mergeCell ref="G33:L33"/>
    <mergeCell ref="CQ48:CT48"/>
    <mergeCell ref="DK27:DT27"/>
    <mergeCell ref="CQ28:CT28"/>
    <mergeCell ref="CQ26:CT26"/>
    <mergeCell ref="M27:V27"/>
    <mergeCell ref="BM26:BP26"/>
    <mergeCell ref="BM27:BP27"/>
    <mergeCell ref="BM28:BP28"/>
    <mergeCell ref="BM29:BP29"/>
    <mergeCell ref="M30:V30"/>
    <mergeCell ref="M28:V28"/>
    <mergeCell ref="CM27:CP27"/>
    <mergeCell ref="CM29:CP29"/>
    <mergeCell ref="BM31:BP31"/>
    <mergeCell ref="M31:V31"/>
    <mergeCell ref="AX31:AZ31"/>
    <mergeCell ref="BA31:BC31"/>
    <mergeCell ref="BD31:BF31"/>
    <mergeCell ref="D34:F34"/>
    <mergeCell ref="D35:F35"/>
    <mergeCell ref="D19:F21"/>
    <mergeCell ref="G19:L21"/>
    <mergeCell ref="G26:L26"/>
    <mergeCell ref="AX15:BB15"/>
    <mergeCell ref="D26:F26"/>
    <mergeCell ref="D25:F25"/>
    <mergeCell ref="M23:V23"/>
    <mergeCell ref="M24:V24"/>
    <mergeCell ref="D22:F22"/>
    <mergeCell ref="M22:V22"/>
    <mergeCell ref="D23:F23"/>
    <mergeCell ref="D24:F24"/>
    <mergeCell ref="M25:V25"/>
    <mergeCell ref="M26:V26"/>
    <mergeCell ref="BC15:BD15"/>
    <mergeCell ref="AQ15:AT15"/>
    <mergeCell ref="AO15:AP15"/>
    <mergeCell ref="AJ16:AM16"/>
    <mergeCell ref="AH16:AI16"/>
    <mergeCell ref="G23:L23"/>
    <mergeCell ref="G24:L24"/>
    <mergeCell ref="G25:L25"/>
    <mergeCell ref="G35:L35"/>
    <mergeCell ref="BA23:BC23"/>
    <mergeCell ref="BD23:BF23"/>
    <mergeCell ref="G27:L27"/>
    <mergeCell ref="D27:F27"/>
    <mergeCell ref="AC33:AE33"/>
    <mergeCell ref="AC34:AE34"/>
    <mergeCell ref="BA33:BC33"/>
    <mergeCell ref="G34:L34"/>
    <mergeCell ref="BG30:BI30"/>
    <mergeCell ref="BG29:BI29"/>
    <mergeCell ref="M29:V29"/>
    <mergeCell ref="CG48:CL48"/>
    <mergeCell ref="CG51:CL51"/>
    <mergeCell ref="BM53:BP53"/>
    <mergeCell ref="BM51:BP51"/>
    <mergeCell ref="BM52:BP52"/>
    <mergeCell ref="BM50:BP50"/>
    <mergeCell ref="CC52:CF52"/>
    <mergeCell ref="CC53:CF53"/>
    <mergeCell ref="BG59:BI59"/>
    <mergeCell ref="BG60:BI60"/>
    <mergeCell ref="BJ50:BL50"/>
    <mergeCell ref="BJ51:BL51"/>
    <mergeCell ref="BJ52:BL52"/>
    <mergeCell ref="BJ53:BL53"/>
    <mergeCell ref="BJ57:BL57"/>
    <mergeCell ref="BJ58:BL58"/>
    <mergeCell ref="BJ59:BL59"/>
    <mergeCell ref="BJ60:BL60"/>
    <mergeCell ref="BM58:BP58"/>
    <mergeCell ref="BM59:BP59"/>
    <mergeCell ref="BM60:BP60"/>
    <mergeCell ref="BG50:BI50"/>
    <mergeCell ref="BG51:BI51"/>
    <mergeCell ref="BG52:BI52"/>
    <mergeCell ref="BG53:BI53"/>
    <mergeCell ref="BG33:BI33"/>
    <mergeCell ref="G36:L36"/>
    <mergeCell ref="BM35:BP35"/>
    <mergeCell ref="EO48:EP48"/>
    <mergeCell ref="DK32:DT32"/>
    <mergeCell ref="DK34:DT34"/>
    <mergeCell ref="DU34:DW34"/>
    <mergeCell ref="BS15:BW15"/>
    <mergeCell ref="BX15:BY15"/>
    <mergeCell ref="CQ23:CT23"/>
    <mergeCell ref="CQ22:CT22"/>
    <mergeCell ref="CM24:CP24"/>
    <mergeCell ref="CY25:DB25"/>
    <mergeCell ref="BJ27:BL27"/>
    <mergeCell ref="BG26:BI26"/>
    <mergeCell ref="BJ26:BL26"/>
    <mergeCell ref="DC23:DF23"/>
    <mergeCell ref="CY24:DB24"/>
    <mergeCell ref="BQ25:BT25"/>
    <mergeCell ref="BU25:BX25"/>
    <mergeCell ref="BY25:CB25"/>
    <mergeCell ref="BQ26:BT26"/>
    <mergeCell ref="CG41:CI41"/>
    <mergeCell ref="CJ41:CL41"/>
    <mergeCell ref="BG24:BI24"/>
    <mergeCell ref="CQ36:CT36"/>
    <mergeCell ref="CQ34:CT34"/>
    <mergeCell ref="CY33:DB33"/>
    <mergeCell ref="BG25:BI25"/>
    <mergeCell ref="BG31:BI31"/>
    <mergeCell ref="BG27:BI27"/>
    <mergeCell ref="BM25:BP25"/>
    <mergeCell ref="DG37:DJ37"/>
    <mergeCell ref="CM36:CP36"/>
    <mergeCell ref="CY40:DB40"/>
    <mergeCell ref="CJ23:CL23"/>
    <mergeCell ref="CJ24:CL24"/>
    <mergeCell ref="CJ25:CL25"/>
    <mergeCell ref="CJ26:CL26"/>
    <mergeCell ref="CJ27:CL27"/>
    <mergeCell ref="CJ28:CL28"/>
    <mergeCell ref="CJ29:CL29"/>
    <mergeCell ref="CJ30:CL30"/>
    <mergeCell ref="CJ31:CL31"/>
    <mergeCell ref="CG27:CI27"/>
    <mergeCell ref="BG58:BI58"/>
    <mergeCell ref="BM54:BP54"/>
    <mergeCell ref="BM57:BP57"/>
    <mergeCell ref="CM51:CT51"/>
    <mergeCell ref="BJ24:BL24"/>
    <mergeCell ref="BM23:BP23"/>
    <mergeCell ref="BM24:BP24"/>
    <mergeCell ref="CM23:CP23"/>
    <mergeCell ref="BG23:BI23"/>
    <mergeCell ref="BJ23:BL23"/>
    <mergeCell ref="BY24:CB24"/>
    <mergeCell ref="BG54:BL54"/>
    <mergeCell ref="BG57:BI57"/>
    <mergeCell ref="BG55:BI55"/>
    <mergeCell ref="BJ55:BL55"/>
    <mergeCell ref="BG56:BI56"/>
    <mergeCell ref="BJ56:BL56"/>
    <mergeCell ref="BM48:BP48"/>
    <mergeCell ref="BJ35:BL35"/>
    <mergeCell ref="BJ42:BL42"/>
    <mergeCell ref="BM42:BP42"/>
    <mergeCell ref="BM36:BP36"/>
    <mergeCell ref="CU49:DF49"/>
    <mergeCell ref="CU50:CX50"/>
    <mergeCell ref="CG49:CT49"/>
    <mergeCell ref="CM50:CT50"/>
    <mergeCell ref="CG50:CL50"/>
    <mergeCell ref="CG25:CI25"/>
    <mergeCell ref="CG26:CI26"/>
    <mergeCell ref="CU51:CX51"/>
    <mergeCell ref="CY50:DF50"/>
    <mergeCell ref="BG35:BI35"/>
    <mergeCell ref="BM32:BP32"/>
    <mergeCell ref="BM34:BP34"/>
    <mergeCell ref="BM33:BP33"/>
    <mergeCell ref="BG36:BI36"/>
    <mergeCell ref="BJ36:BL36"/>
    <mergeCell ref="BJ37:BL37"/>
    <mergeCell ref="CG35:CI35"/>
    <mergeCell ref="CM48:CP48"/>
    <mergeCell ref="CQ31:CT31"/>
    <mergeCell ref="BJ31:BL31"/>
    <mergeCell ref="CJ34:CL34"/>
    <mergeCell ref="CQ35:CT35"/>
    <mergeCell ref="CY51:DF51"/>
    <mergeCell ref="CY41:DB41"/>
    <mergeCell ref="CY39:DB39"/>
    <mergeCell ref="CY48:DB48"/>
    <mergeCell ref="DC48:DF48"/>
    <mergeCell ref="CU48:CX48"/>
    <mergeCell ref="CU39:CX39"/>
    <mergeCell ref="CU40:CX40"/>
    <mergeCell ref="CU41:CX41"/>
    <mergeCell ref="CU42:CX42"/>
    <mergeCell ref="CG22:CI22"/>
    <mergeCell ref="CJ22:CL22"/>
    <mergeCell ref="CG23:CI23"/>
    <mergeCell ref="CG24:CI24"/>
    <mergeCell ref="CJ42:CL42"/>
    <mergeCell ref="CG43:CI43"/>
    <mergeCell ref="CJ43:CL43"/>
    <mergeCell ref="CG44:CI44"/>
    <mergeCell ref="CJ44:CL44"/>
    <mergeCell ref="CG45:CI45"/>
    <mergeCell ref="CJ45:CL45"/>
    <mergeCell ref="CG46:CI46"/>
    <mergeCell ref="CJ46:CL46"/>
    <mergeCell ref="DG38:DJ38"/>
    <mergeCell ref="DG39:DJ39"/>
    <mergeCell ref="DG40:DJ40"/>
    <mergeCell ref="DG41:DJ41"/>
    <mergeCell ref="DG42:DJ42"/>
    <mergeCell ref="DG43:DJ43"/>
    <mergeCell ref="DG44:DJ44"/>
    <mergeCell ref="DG45:DJ45"/>
    <mergeCell ref="CU43:CX43"/>
    <mergeCell ref="CY43:DB43"/>
    <mergeCell ref="CM42:CP42"/>
    <mergeCell ref="CQ42:CT42"/>
    <mergeCell ref="CJ37:CL37"/>
    <mergeCell ref="CG38:CI38"/>
    <mergeCell ref="CJ38:CL38"/>
    <mergeCell ref="CJ35:CL35"/>
    <mergeCell ref="CM33:CP33"/>
    <mergeCell ref="CQ41:CT41"/>
    <mergeCell ref="CG39:CI39"/>
    <mergeCell ref="DH15:DI15"/>
    <mergeCell ref="DA15:DB15"/>
    <mergeCell ref="CT15:CU15"/>
    <mergeCell ref="DG19:DJ19"/>
    <mergeCell ref="DG20:DJ21"/>
    <mergeCell ref="DG22:DJ22"/>
    <mergeCell ref="DG23:DJ23"/>
    <mergeCell ref="DG24:DJ24"/>
    <mergeCell ref="DG25:DJ25"/>
    <mergeCell ref="DG26:DJ26"/>
    <mergeCell ref="DG27:DJ27"/>
    <mergeCell ref="DG28:DJ28"/>
    <mergeCell ref="DG29:DJ29"/>
    <mergeCell ref="DG30:DJ30"/>
    <mergeCell ref="DG31:DJ31"/>
    <mergeCell ref="DG32:DJ32"/>
    <mergeCell ref="DK25:DT25"/>
    <mergeCell ref="DK28:DT28"/>
    <mergeCell ref="CY23:DB23"/>
    <mergeCell ref="DK19:DT21"/>
    <mergeCell ref="CY28:DB28"/>
    <mergeCell ref="CY29:DB29"/>
  </mergeCells>
  <phoneticPr fontId="1"/>
  <dataValidations count="7">
    <dataValidation type="list" allowBlank="1" showInputMessage="1" showErrorMessage="1" sqref="BJ22:BL46" xr:uid="{00000000-0002-0000-0000-000000000000}">
      <formula1>$K$82:$K$83</formula1>
    </dataValidation>
    <dataValidation type="list" allowBlank="1" showInputMessage="1" showErrorMessage="1" sqref="W22:W46 AA46:AB46 Z22:Z46 AO22:AO46 BA22:BA46 AX22:AX46 AU22:AU45 BD22:BD46 AR22:AR45 AD46:AN46 AL22:AL45 AR46:AW46 AI22:AI45 AF22:AF45 AC22:AC46" xr:uid="{00000000-0002-0000-0000-000001000000}">
      <formula1>$K$70:$K$71</formula1>
    </dataValidation>
    <dataValidation type="list" allowBlank="1" showInputMessage="1" showErrorMessage="1" sqref="AH14:AT14" xr:uid="{00000000-0002-0000-0000-000002000000}">
      <formula1>$D$85:$D$87</formula1>
    </dataValidation>
    <dataValidation type="list" allowBlank="1" showInputMessage="1" showErrorMessage="1" sqref="DK22:DT47" xr:uid="{00000000-0002-0000-0000-000003000000}">
      <formula1>$T$69:$T$74</formula1>
    </dataValidation>
    <dataValidation type="list" allowBlank="1" showInputMessage="1" showErrorMessage="1" sqref="BG9:BN9" xr:uid="{00000000-0002-0000-0000-000005000000}">
      <formula1>$D$70:$D$72</formula1>
    </dataValidation>
    <dataValidation type="list" allowBlank="1" showInputMessage="1" showErrorMessage="1" sqref="BG22:BI46" xr:uid="{00000000-0002-0000-0000-000006000000}">
      <formula1>$K$78:$K$80</formula1>
    </dataValidation>
    <dataValidation type="list" allowBlank="1" showInputMessage="1" showErrorMessage="1" sqref="DU22:DW47" xr:uid="{00000000-0002-0000-0000-000007000000}">
      <formula1>$T$78:$T$89</formula1>
    </dataValidation>
  </dataValidations>
  <pageMargins left="0.27559055118110237" right="0.31496062992125984" top="0.15748031496062992" bottom="0.19685039370078741" header="0.31496062992125984" footer="0.31496062992125984"/>
  <pageSetup paperSize="9" scale="68" fitToWidth="0" orientation="landscape" r:id="rId1"/>
  <headerFooter differentFirst="1"/>
  <colBreaks count="1" manualBreakCount="1">
    <brk id="84" max="66"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様式(一覧)</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masahide_nakagawara</dc:creator>
  <cp:lastModifiedBy>user</cp:lastModifiedBy>
  <cp:lastPrinted>2021-02-22T05:03:49Z</cp:lastPrinted>
  <dcterms:created xsi:type="dcterms:W3CDTF">2010-06-10T01:56:01Z</dcterms:created>
  <dcterms:modified xsi:type="dcterms:W3CDTF">2021-02-24T04:33:16Z</dcterms:modified>
</cp:coreProperties>
</file>