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32\建設課\下水道担当\下水道関係\■A調査・報告関係\H32-R2年度\"/>
    </mc:Choice>
  </mc:AlternateContent>
  <workbookProtection workbookAlgorithmName="SHA-512" workbookHashValue="0zThBcUedhXySHKk3phfVt9DzUJ6Ms1xrZeayhfYemXdLRH1z2TZdPNLc5kO4ow4BJEL+hcViLoYM0HoW1QpgA==" workbookSaltValue="03i5WBQwXORLHUOZDDZrv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W10" i="4"/>
  <c r="I10" i="4"/>
  <c r="BB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<sst xmlns="http://schemas.openxmlformats.org/spreadsheetml/2006/main" count="236" uniqueCount="120">
  <si>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</si>
  <si>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</si>
  <si>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</si>
  <si>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</si>
  <si>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</si>
  <si>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</si>
  <si>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</si>
  <si>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</si>
  <si>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</si>
  <si>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</si>
  <si>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</si>
  <si>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</si>
  <si>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</si>
  <si>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</si>
  <si>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</si>
  <si>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</si>
  <si>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</si>
  <si>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</si>
  <si>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</si>
  <si>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</si>
  <si>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</si>
  <si>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</si>
  <si>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</si>
  <si>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</si>
  <si>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</si>
  <si>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</si>
  <si>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</si>
  <si>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</si>
  <si>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</si>
  <si>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</si>
  <si>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</si>
  <si>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</si>
  <si>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</si>
  <si>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</si>
  <si>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</si>
  <si>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</si>
  <si>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</si>
  <si>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</si>
  <si>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</si>
  <si>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</si>
  <si>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</si>
  <si>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</si>
  <si>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</si>
  <si>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</si>
  <si>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</si>
  <si>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</si>
  <si>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</si>
  <si>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</si>
  <si>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</si>
  <si>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</si>
  <si>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</si>
  <si>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</si>
  <si>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</si>
  <si>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</si>
  <si>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</si>
  <si>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</si>
  <si>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</si>
  <si>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</si>
  <si>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</si>
  <si>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</si>
  <si>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</si>
  <si>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</si>
  <si>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</si>
  <si>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</si>
  <si>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</si>
  <si>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</si>
  <si>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</si>
  <si>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</si>
  <si>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</si>
  <si>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</si>
  <si>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</si>
  <si>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</si>
  <si>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</si>
  <si>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</si>
  <si>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</si>
  <si>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</si>
  <si>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</si>
  <si>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</si>
  <si>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</si>
  <si>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</si>
  <si>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</si>
  <si>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</si>
  <si>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</si>
  <si>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</si>
  <si>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</si>
  <si>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</si>
  <si>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</si>
  <si>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</si>
  <si>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</si>
  <si>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</si>
  <si>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</si>
  <si>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</si>
  <si>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</si>
  <si>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</si>
  <si>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</si>
  <si>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</si>
  <si>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</si>
  <si>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</si>
  <si>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木曽岬町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</si>
  <si>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</si>
  <si>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</si>
  <si>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</si>
  <si>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</si>
  <si>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</si>
  <si>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</si>
  <si>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</si>
  <si>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</si>
  <si>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</si>
  <si>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</si>
  <si>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</si>
  <si>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</si>
  <si>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</si>
  <si>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</si>
  <si>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</si>
  <si>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</si>
  <si>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</si>
  <si>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</si>
  <si>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①100％を下回っており、使用料以外（一般会計）の収入に依存している。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⑥類似団体と比較して低い数値である。
⑦類似団体より高い数値で推移している。
⑧100％に近い数値で推移しており、類似団体と比較しても高い数値となっている。
　当町は、汚水処理区域（公共下水道・特定環境保全公共下水道・農業集落排水事業）の整備は完了している。
　収益的収支比率や経費回収率から見ると下水道使用料以外の収入に依存している割合が大きいため、令和2年度から使用料の改定を行う。</t>
    <phoneticPr fontId="4"/>
  </si>
  <si>
    <t>　当町の下水道は布設開始から約30年経過しており、最適整備構想に基づき、計画的な更新が必要である。</t>
    <phoneticPr fontId="4"/>
  </si>
  <si>
    <t>　町内における下水道事業ついては、完了となっており、今後人口減少が予想される中、施設更新等新たな投資が求められ、維持管理の財源確保が重要な課題である。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</si>
</sst>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D3F-4828-A42C-11DBA2F5167E}"/>
            </c:ext>
          </c:extLst>
        </c:ser>
        <c:dLbls>
          <c:showLegendKey val="0"/>
          <c:showVal val="0"/>
          <c:showCatName val="0"/>
          <c:showSerName val="0"/>
          <c:showPercent val="0"/>
          <c:showBubbleSize val="0"/>
        </c:dLbls>
        <c:gapWidth val="150"/>
        <c:axId val="335734648"/>
        <c:axId val="34598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1D3F-4828-A42C-11DBA2F5167E}"/>
            </c:ext>
          </c:extLst>
        </c:ser>
        <c:dLbls>
          <c:showLegendKey val="0"/>
          <c:showVal val="0"/>
          <c:showCatName val="0"/>
          <c:showSerName val="0"/>
          <c:showPercent val="0"/>
          <c:showBubbleSize val="0"/>
        </c:dLbls>
        <c:marker val="1"/>
        <c:smooth val="0"/>
        <c:axId val="335734648"/>
        <c:axId val="345983496"/>
      </c:lineChart>
      <c:dateAx>
        <c:axId val="335734648"/>
        <c:scaling>
          <c:orientation val="minMax"/>
        </c:scaling>
        <c:delete val="1"/>
        <c:axPos val="b"/>
        <c:numFmt formatCode="&quot;H&quot;yy" sourceLinked="1"/>
        <c:majorTickMark val="none"/>
        <c:minorTickMark val="none"/>
        <c:tickLblPos val="none"/>
        <c:crossAx val="345983496"/>
        <c:crosses val="autoZero"/>
        <c:auto val="1"/>
        <c:lblOffset val="100"/>
        <c:baseTimeUnit val="years"/>
      </c:dateAx>
      <c:valAx>
        <c:axId val="34598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73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65.52</c:v>
                </c:pt>
                <c:pt idx="1">
                  <c:v>70.63</c:v>
                </c:pt>
                <c:pt idx="2">
                  <c:v>63.57</c:v>
                </c:pt>
                <c:pt idx="3">
                  <c:v>64.680000000000007</c:v>
                </c:pt>
                <c:pt idx="4">
                  <c:v>61.8</c:v>
                </c:pt>
              </c:numCache>
            </c:numRef>
          </c:val>
          <c:extLst xmlns:c16r2="http://schemas.microsoft.com/office/drawing/2015/06/chart">
            <c:ext xmlns:c16="http://schemas.microsoft.com/office/drawing/2014/chart" uri="{C3380CC4-5D6E-409C-BE32-E72D297353CC}">
              <c16:uniqueId val="{00000000-3546-454F-9CEE-E0472481E867}"/>
            </c:ext>
          </c:extLst>
        </c:ser>
        <c:dLbls>
          <c:showLegendKey val="0"/>
          <c:showVal val="0"/>
          <c:showCatName val="0"/>
          <c:showSerName val="0"/>
          <c:showPercent val="0"/>
          <c:showBubbleSize val="0"/>
        </c:dLbls>
        <c:gapWidth val="150"/>
        <c:axId val="348881960"/>
        <c:axId val="348885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54.06</c:v>
                </c:pt>
              </c:numCache>
            </c:numRef>
          </c:val>
          <c:smooth val="0"/>
          <c:extLst xmlns:c16r2="http://schemas.microsoft.com/office/drawing/2015/06/chart">
            <c:ext xmlns:c16="http://schemas.microsoft.com/office/drawing/2014/chart" uri="{C3380CC4-5D6E-409C-BE32-E72D297353CC}">
              <c16:uniqueId val="{00000001-3546-454F-9CEE-E0472481E867}"/>
            </c:ext>
          </c:extLst>
        </c:ser>
        <c:dLbls>
          <c:showLegendKey val="0"/>
          <c:showVal val="0"/>
          <c:showCatName val="0"/>
          <c:showSerName val="0"/>
          <c:showPercent val="0"/>
          <c:showBubbleSize val="0"/>
        </c:dLbls>
        <c:marker val="1"/>
        <c:smooth val="0"/>
        <c:axId val="348881960"/>
        <c:axId val="348885096"/>
      </c:lineChart>
      <c:dateAx>
        <c:axId val="348881960"/>
        <c:scaling>
          <c:orientation val="minMax"/>
        </c:scaling>
        <c:delete val="1"/>
        <c:axPos val="b"/>
        <c:numFmt formatCode="&quot;H&quot;yy" sourceLinked="1"/>
        <c:majorTickMark val="none"/>
        <c:minorTickMark val="none"/>
        <c:tickLblPos val="none"/>
        <c:crossAx val="348885096"/>
        <c:crosses val="autoZero"/>
        <c:auto val="1"/>
        <c:lblOffset val="100"/>
        <c:baseTimeUnit val="years"/>
      </c:dateAx>
      <c:valAx>
        <c:axId val="348885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88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99.61</c:v>
                </c:pt>
                <c:pt idx="1">
                  <c:v>99.69</c:v>
                </c:pt>
                <c:pt idx="2">
                  <c:v>99.69</c:v>
                </c:pt>
                <c:pt idx="3">
                  <c:v>99.82</c:v>
                </c:pt>
                <c:pt idx="4">
                  <c:v>99.82</c:v>
                </c:pt>
              </c:numCache>
            </c:numRef>
          </c:val>
          <c:extLst xmlns:c16r2="http://schemas.microsoft.com/office/drawing/2015/06/chart">
            <c:ext xmlns:c16="http://schemas.microsoft.com/office/drawing/2014/chart" uri="{C3380CC4-5D6E-409C-BE32-E72D297353CC}">
              <c16:uniqueId val="{00000000-9AB5-49CD-85A4-23D791EF9B70}"/>
            </c:ext>
          </c:extLst>
        </c:ser>
        <c:dLbls>
          <c:showLegendKey val="0"/>
          <c:showVal val="0"/>
          <c:showCatName val="0"/>
          <c:showSerName val="0"/>
          <c:showPercent val="0"/>
          <c:showBubbleSize val="0"/>
        </c:dLbls>
        <c:gapWidth val="150"/>
        <c:axId val="348892544"/>
        <c:axId val="348892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90.11</c:v>
                </c:pt>
              </c:numCache>
            </c:numRef>
          </c:val>
          <c:smooth val="0"/>
          <c:extLst xmlns:c16r2="http://schemas.microsoft.com/office/drawing/2015/06/chart">
            <c:ext xmlns:c16="http://schemas.microsoft.com/office/drawing/2014/chart" uri="{C3380CC4-5D6E-409C-BE32-E72D297353CC}">
              <c16:uniqueId val="{00000001-9AB5-49CD-85A4-23D791EF9B70}"/>
            </c:ext>
          </c:extLst>
        </c:ser>
        <c:dLbls>
          <c:showLegendKey val="0"/>
          <c:showVal val="0"/>
          <c:showCatName val="0"/>
          <c:showSerName val="0"/>
          <c:showPercent val="0"/>
          <c:showBubbleSize val="0"/>
        </c:dLbls>
        <c:marker val="1"/>
        <c:smooth val="0"/>
        <c:axId val="348892544"/>
        <c:axId val="348892936"/>
      </c:lineChart>
      <c:dateAx>
        <c:axId val="348892544"/>
        <c:scaling>
          <c:orientation val="minMax"/>
        </c:scaling>
        <c:delete val="1"/>
        <c:axPos val="b"/>
        <c:numFmt formatCode="&quot;H&quot;yy" sourceLinked="1"/>
        <c:majorTickMark val="none"/>
        <c:minorTickMark val="none"/>
        <c:tickLblPos val="none"/>
        <c:crossAx val="348892936"/>
        <c:crosses val="autoZero"/>
        <c:auto val="1"/>
        <c:lblOffset val="100"/>
        <c:baseTimeUnit val="years"/>
      </c:dateAx>
      <c:valAx>
        <c:axId val="34889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89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86.87</c:v>
                </c:pt>
                <c:pt idx="1">
                  <c:v>87.24</c:v>
                </c:pt>
                <c:pt idx="2">
                  <c:v>88.82</c:v>
                </c:pt>
                <c:pt idx="3">
                  <c:v>86.95</c:v>
                </c:pt>
                <c:pt idx="4">
                  <c:v>88.33</c:v>
                </c:pt>
              </c:numCache>
            </c:numRef>
          </c:val>
          <c:extLst xmlns:c16r2="http://schemas.microsoft.com/office/drawing/2015/06/chart">
            <c:ext xmlns:c16="http://schemas.microsoft.com/office/drawing/2014/chart" uri="{C3380CC4-5D6E-409C-BE32-E72D297353CC}">
              <c16:uniqueId val="{00000000-AAC4-4234-ACBD-42A7DB42C222}"/>
            </c:ext>
          </c:extLst>
        </c:ser>
        <c:dLbls>
          <c:showLegendKey val="0"/>
          <c:showVal val="0"/>
          <c:showCatName val="0"/>
          <c:showSerName val="0"/>
          <c:showPercent val="0"/>
          <c:showBubbleSize val="0"/>
        </c:dLbls>
        <c:gapWidth val="150"/>
        <c:axId val="345992512"/>
        <c:axId val="34598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C4-4234-ACBD-42A7DB42C222}"/>
            </c:ext>
          </c:extLst>
        </c:ser>
        <c:dLbls>
          <c:showLegendKey val="0"/>
          <c:showVal val="0"/>
          <c:showCatName val="0"/>
          <c:showSerName val="0"/>
          <c:showPercent val="0"/>
          <c:showBubbleSize val="0"/>
        </c:dLbls>
        <c:marker val="1"/>
        <c:smooth val="0"/>
        <c:axId val="345992512"/>
        <c:axId val="345983104"/>
      </c:lineChart>
      <c:dateAx>
        <c:axId val="345992512"/>
        <c:scaling>
          <c:orientation val="minMax"/>
        </c:scaling>
        <c:delete val="1"/>
        <c:axPos val="b"/>
        <c:numFmt formatCode="&quot;H&quot;yy" sourceLinked="1"/>
        <c:majorTickMark val="none"/>
        <c:minorTickMark val="none"/>
        <c:tickLblPos val="none"/>
        <c:crossAx val="345983104"/>
        <c:crosses val="autoZero"/>
        <c:auto val="1"/>
        <c:lblOffset val="100"/>
        <c:baseTimeUnit val="years"/>
      </c:dateAx>
      <c:valAx>
        <c:axId val="34598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9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81-405F-839D-B4BF734B8517}"/>
            </c:ext>
          </c:extLst>
        </c:ser>
        <c:dLbls>
          <c:showLegendKey val="0"/>
          <c:showVal val="0"/>
          <c:showCatName val="0"/>
          <c:showSerName val="0"/>
          <c:showPercent val="0"/>
          <c:showBubbleSize val="0"/>
        </c:dLbls>
        <c:gapWidth val="150"/>
        <c:axId val="345984280"/>
        <c:axId val="34598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81-405F-839D-B4BF734B8517}"/>
            </c:ext>
          </c:extLst>
        </c:ser>
        <c:dLbls>
          <c:showLegendKey val="0"/>
          <c:showVal val="0"/>
          <c:showCatName val="0"/>
          <c:showSerName val="0"/>
          <c:showPercent val="0"/>
          <c:showBubbleSize val="0"/>
        </c:dLbls>
        <c:marker val="1"/>
        <c:smooth val="0"/>
        <c:axId val="345984280"/>
        <c:axId val="345988200"/>
      </c:lineChart>
      <c:dateAx>
        <c:axId val="345984280"/>
        <c:scaling>
          <c:orientation val="minMax"/>
        </c:scaling>
        <c:delete val="1"/>
        <c:axPos val="b"/>
        <c:numFmt formatCode="&quot;H&quot;yy" sourceLinked="1"/>
        <c:majorTickMark val="none"/>
        <c:minorTickMark val="none"/>
        <c:tickLblPos val="none"/>
        <c:crossAx val="345988200"/>
        <c:crosses val="autoZero"/>
        <c:auto val="1"/>
        <c:lblOffset val="100"/>
        <c:baseTimeUnit val="years"/>
      </c:dateAx>
      <c:valAx>
        <c:axId val="34598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984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C0E-4BCD-82E4-EC91ACAE8137}"/>
            </c:ext>
          </c:extLst>
        </c:ser>
        <c:dLbls>
          <c:showLegendKey val="0"/>
          <c:showVal val="0"/>
          <c:showCatName val="0"/>
          <c:showSerName val="0"/>
          <c:showPercent val="0"/>
          <c:showBubbleSize val="0"/>
        </c:dLbls>
        <c:gapWidth val="150"/>
        <c:axId val="345979968"/>
        <c:axId val="345992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C0E-4BCD-82E4-EC91ACAE8137}"/>
            </c:ext>
          </c:extLst>
        </c:ser>
        <c:dLbls>
          <c:showLegendKey val="0"/>
          <c:showVal val="0"/>
          <c:showCatName val="0"/>
          <c:showSerName val="0"/>
          <c:showPercent val="0"/>
          <c:showBubbleSize val="0"/>
        </c:dLbls>
        <c:marker val="1"/>
        <c:smooth val="0"/>
        <c:axId val="345979968"/>
        <c:axId val="345992904"/>
      </c:lineChart>
      <c:dateAx>
        <c:axId val="345979968"/>
        <c:scaling>
          <c:orientation val="minMax"/>
        </c:scaling>
        <c:delete val="1"/>
        <c:axPos val="b"/>
        <c:numFmt formatCode="&quot;H&quot;yy" sourceLinked="1"/>
        <c:majorTickMark val="none"/>
        <c:minorTickMark val="none"/>
        <c:tickLblPos val="none"/>
        <c:crossAx val="345992904"/>
        <c:crosses val="autoZero"/>
        <c:auto val="1"/>
        <c:lblOffset val="100"/>
        <c:baseTimeUnit val="years"/>
      </c:dateAx>
      <c:valAx>
        <c:axId val="345992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97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21-4066-A8B3-5158B964B4C1}"/>
            </c:ext>
          </c:extLst>
        </c:ser>
        <c:dLbls>
          <c:showLegendKey val="0"/>
          <c:showVal val="0"/>
          <c:showCatName val="0"/>
          <c:showSerName val="0"/>
          <c:showPercent val="0"/>
          <c:showBubbleSize val="0"/>
        </c:dLbls>
        <c:gapWidth val="150"/>
        <c:axId val="345993688"/>
        <c:axId val="34599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21-4066-A8B3-5158B964B4C1}"/>
            </c:ext>
          </c:extLst>
        </c:ser>
        <c:dLbls>
          <c:showLegendKey val="0"/>
          <c:showVal val="0"/>
          <c:showCatName val="0"/>
          <c:showSerName val="0"/>
          <c:showPercent val="0"/>
          <c:showBubbleSize val="0"/>
        </c:dLbls>
        <c:marker val="1"/>
        <c:smooth val="0"/>
        <c:axId val="345993688"/>
        <c:axId val="345993296"/>
      </c:lineChart>
      <c:dateAx>
        <c:axId val="345993688"/>
        <c:scaling>
          <c:orientation val="minMax"/>
        </c:scaling>
        <c:delete val="1"/>
        <c:axPos val="b"/>
        <c:numFmt formatCode="&quot;H&quot;yy" sourceLinked="1"/>
        <c:majorTickMark val="none"/>
        <c:minorTickMark val="none"/>
        <c:tickLblPos val="none"/>
        <c:crossAx val="345993296"/>
        <c:crosses val="autoZero"/>
        <c:auto val="1"/>
        <c:lblOffset val="100"/>
        <c:baseTimeUnit val="years"/>
      </c:dateAx>
      <c:valAx>
        <c:axId val="34599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99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B91-4E89-85E9-E20BA78973B8}"/>
            </c:ext>
          </c:extLst>
        </c:ser>
        <c:dLbls>
          <c:showLegendKey val="0"/>
          <c:showVal val="0"/>
          <c:showCatName val="0"/>
          <c:showSerName val="0"/>
          <c:showPercent val="0"/>
          <c:showBubbleSize val="0"/>
        </c:dLbls>
        <c:gapWidth val="150"/>
        <c:axId val="345986632"/>
        <c:axId val="34599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B91-4E89-85E9-E20BA78973B8}"/>
            </c:ext>
          </c:extLst>
        </c:ser>
        <c:dLbls>
          <c:showLegendKey val="0"/>
          <c:showVal val="0"/>
          <c:showCatName val="0"/>
          <c:showSerName val="0"/>
          <c:showPercent val="0"/>
          <c:showBubbleSize val="0"/>
        </c:dLbls>
        <c:marker val="1"/>
        <c:smooth val="0"/>
        <c:axId val="345986632"/>
        <c:axId val="345991728"/>
      </c:lineChart>
      <c:dateAx>
        <c:axId val="345986632"/>
        <c:scaling>
          <c:orientation val="minMax"/>
        </c:scaling>
        <c:delete val="1"/>
        <c:axPos val="b"/>
        <c:numFmt formatCode="&quot;H&quot;yy" sourceLinked="1"/>
        <c:majorTickMark val="none"/>
        <c:minorTickMark val="none"/>
        <c:tickLblPos val="none"/>
        <c:crossAx val="345991728"/>
        <c:crosses val="autoZero"/>
        <c:auto val="1"/>
        <c:lblOffset val="100"/>
        <c:baseTimeUnit val="years"/>
      </c:dateAx>
      <c:valAx>
        <c:axId val="34599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98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91-4D3F-991A-FF6B41B867B1}"/>
            </c:ext>
          </c:extLst>
        </c:ser>
        <c:dLbls>
          <c:showLegendKey val="0"/>
          <c:showVal val="0"/>
          <c:showCatName val="0"/>
          <c:showSerName val="0"/>
          <c:showPercent val="0"/>
          <c:showBubbleSize val="0"/>
        </c:dLbls>
        <c:gapWidth val="150"/>
        <c:axId val="345985456"/>
        <c:axId val="34598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654.71</c:v>
                </c:pt>
              </c:numCache>
            </c:numRef>
          </c:val>
          <c:smooth val="0"/>
          <c:extLst xmlns:c16r2="http://schemas.microsoft.com/office/drawing/2015/06/chart">
            <c:ext xmlns:c16="http://schemas.microsoft.com/office/drawing/2014/chart" uri="{C3380CC4-5D6E-409C-BE32-E72D297353CC}">
              <c16:uniqueId val="{00000001-5391-4D3F-991A-FF6B41B867B1}"/>
            </c:ext>
          </c:extLst>
        </c:ser>
        <c:dLbls>
          <c:showLegendKey val="0"/>
          <c:showVal val="0"/>
          <c:showCatName val="0"/>
          <c:showSerName val="0"/>
          <c:showPercent val="0"/>
          <c:showBubbleSize val="0"/>
        </c:dLbls>
        <c:marker val="1"/>
        <c:smooth val="0"/>
        <c:axId val="345985456"/>
        <c:axId val="345980360"/>
      </c:lineChart>
      <c:dateAx>
        <c:axId val="345985456"/>
        <c:scaling>
          <c:orientation val="minMax"/>
        </c:scaling>
        <c:delete val="1"/>
        <c:axPos val="b"/>
        <c:numFmt formatCode="&quot;H&quot;yy" sourceLinked="1"/>
        <c:majorTickMark val="none"/>
        <c:minorTickMark val="none"/>
        <c:tickLblPos val="none"/>
        <c:crossAx val="345980360"/>
        <c:crosses val="autoZero"/>
        <c:auto val="1"/>
        <c:lblOffset val="100"/>
        <c:baseTimeUnit val="years"/>
      </c:dateAx>
      <c:valAx>
        <c:axId val="34598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98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33.22</c:v>
                </c:pt>
                <c:pt idx="1">
                  <c:v>45.79</c:v>
                </c:pt>
                <c:pt idx="2">
                  <c:v>46.19</c:v>
                </c:pt>
                <c:pt idx="3">
                  <c:v>50.29</c:v>
                </c:pt>
                <c:pt idx="4">
                  <c:v>48.97</c:v>
                </c:pt>
              </c:numCache>
            </c:numRef>
          </c:val>
          <c:extLst xmlns:c16r2="http://schemas.microsoft.com/office/drawing/2015/06/chart">
            <c:ext xmlns:c16="http://schemas.microsoft.com/office/drawing/2014/chart" uri="{C3380CC4-5D6E-409C-BE32-E72D297353CC}">
              <c16:uniqueId val="{00000000-5AB5-4CC1-9305-1F4C47D37647}"/>
            </c:ext>
          </c:extLst>
        </c:ser>
        <c:dLbls>
          <c:showLegendKey val="0"/>
          <c:showVal val="0"/>
          <c:showCatName val="0"/>
          <c:showSerName val="0"/>
          <c:showPercent val="0"/>
          <c:showBubbleSize val="0"/>
        </c:dLbls>
        <c:gapWidth val="150"/>
        <c:axId val="345978008"/>
        <c:axId val="345981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65.37</c:v>
                </c:pt>
              </c:numCache>
            </c:numRef>
          </c:val>
          <c:smooth val="0"/>
          <c:extLst xmlns:c16r2="http://schemas.microsoft.com/office/drawing/2015/06/chart">
            <c:ext xmlns:c16="http://schemas.microsoft.com/office/drawing/2014/chart" uri="{C3380CC4-5D6E-409C-BE32-E72D297353CC}">
              <c16:uniqueId val="{00000001-5AB5-4CC1-9305-1F4C47D37647}"/>
            </c:ext>
          </c:extLst>
        </c:ser>
        <c:dLbls>
          <c:showLegendKey val="0"/>
          <c:showVal val="0"/>
          <c:showCatName val="0"/>
          <c:showSerName val="0"/>
          <c:showPercent val="0"/>
          <c:showBubbleSize val="0"/>
        </c:dLbls>
        <c:marker val="1"/>
        <c:smooth val="0"/>
        <c:axId val="345978008"/>
        <c:axId val="345981144"/>
      </c:lineChart>
      <c:dateAx>
        <c:axId val="345978008"/>
        <c:scaling>
          <c:orientation val="minMax"/>
        </c:scaling>
        <c:delete val="1"/>
        <c:axPos val="b"/>
        <c:numFmt formatCode="&quot;H&quot;yy" sourceLinked="1"/>
        <c:majorTickMark val="none"/>
        <c:minorTickMark val="none"/>
        <c:tickLblPos val="none"/>
        <c:crossAx val="345981144"/>
        <c:crosses val="autoZero"/>
        <c:auto val="1"/>
        <c:lblOffset val="100"/>
        <c:baseTimeUnit val="years"/>
      </c:dateAx>
      <c:valAx>
        <c:axId val="345981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97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245.52</c:v>
                </c:pt>
                <c:pt idx="1">
                  <c:v>214.06</c:v>
                </c:pt>
                <c:pt idx="2">
                  <c:v>278.20999999999998</c:v>
                </c:pt>
                <c:pt idx="3">
                  <c:v>199</c:v>
                </c:pt>
                <c:pt idx="4">
                  <c:v>206.24</c:v>
                </c:pt>
              </c:numCache>
            </c:numRef>
          </c:val>
          <c:extLst xmlns:c16r2="http://schemas.microsoft.com/office/drawing/2015/06/chart">
            <c:ext xmlns:c16="http://schemas.microsoft.com/office/drawing/2014/chart" uri="{C3380CC4-5D6E-409C-BE32-E72D297353CC}">
              <c16:uniqueId val="{00000000-8601-40A5-A642-16DCBAC21943}"/>
            </c:ext>
          </c:extLst>
        </c:ser>
        <c:dLbls>
          <c:showLegendKey val="0"/>
          <c:showVal val="0"/>
          <c:showCatName val="0"/>
          <c:showSerName val="0"/>
          <c:showPercent val="0"/>
          <c:showBubbleSize val="0"/>
        </c:dLbls>
        <c:gapWidth val="150"/>
        <c:axId val="348886664"/>
        <c:axId val="34888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228.99</c:v>
                </c:pt>
              </c:numCache>
            </c:numRef>
          </c:val>
          <c:smooth val="0"/>
          <c:extLst xmlns:c16r2="http://schemas.microsoft.com/office/drawing/2015/06/chart">
            <c:ext xmlns:c16="http://schemas.microsoft.com/office/drawing/2014/chart" uri="{C3380CC4-5D6E-409C-BE32-E72D297353CC}">
              <c16:uniqueId val="{00000001-8601-40A5-A642-16DCBAC21943}"/>
            </c:ext>
          </c:extLst>
        </c:ser>
        <c:dLbls>
          <c:showLegendKey val="0"/>
          <c:showVal val="0"/>
          <c:showCatName val="0"/>
          <c:showSerName val="0"/>
          <c:showPercent val="0"/>
          <c:showBubbleSize val="0"/>
        </c:dLbls>
        <c:marker val="1"/>
        <c:smooth val="0"/>
        <c:axId val="348886664"/>
        <c:axId val="348886272"/>
      </c:lineChart>
      <c:dateAx>
        <c:axId val="348886664"/>
        <c:scaling>
          <c:orientation val="minMax"/>
        </c:scaling>
        <c:delete val="1"/>
        <c:axPos val="b"/>
        <c:numFmt formatCode="&quot;H&quot;yy" sourceLinked="1"/>
        <c:majorTickMark val="none"/>
        <c:minorTickMark val="none"/>
        <c:tickLblPos val="none"/>
        <c:crossAx val="348886272"/>
        <c:crosses val="autoZero"/>
        <c:auto val="1"/>
        <c:lblOffset val="100"/>
        <c:baseTimeUnit val="years"/>
      </c:dateAx>
      <c:valAx>
        <c:axId val="3488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88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43" zoomScale="80" zoomScaleNormal="80" workbookViewId="0">
      <selection activeCell="BB58" sqref="BB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木曽岬町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F1</v>
      </c>
      <c r="X8" s="72"/>
      <c r="Y8" s="72"/>
      <c r="Z8" s="72"/>
      <c r="AA8" s="72"/>
      <c r="AB8" s="72"/>
      <c r="AC8" s="72"/>
      <c r="AD8" s="73" t="str">
        <f>データ!$M$6</f>
        <v>非設置</v>
      </c>
      <c r="AE8" s="73"/>
      <c r="AF8" s="73"/>
      <c r="AG8" s="73"/>
      <c r="AH8" s="73"/>
      <c r="AI8" s="73"/>
      <c r="AJ8" s="73"/>
      <c r="AK8" s="3"/>
      <c r="AL8" s="69">
        <f>データ!S6</f>
        <v>6257</v>
      </c>
      <c r="AM8" s="69"/>
      <c r="AN8" s="69"/>
      <c r="AO8" s="69"/>
      <c r="AP8" s="69"/>
      <c r="AQ8" s="69"/>
      <c r="AR8" s="69"/>
      <c r="AS8" s="69"/>
      <c r="AT8" s="68">
        <f>データ!T6</f>
        <v>15.74</v>
      </c>
      <c r="AU8" s="68"/>
      <c r="AV8" s="68"/>
      <c r="AW8" s="68"/>
      <c r="AX8" s="68"/>
      <c r="AY8" s="68"/>
      <c r="AZ8" s="68"/>
      <c r="BA8" s="68"/>
      <c r="BB8" s="68">
        <f>データ!U6</f>
        <v>397.52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35.049999999999997</v>
      </c>
      <c r="Q10" s="68"/>
      <c r="R10" s="68"/>
      <c r="S10" s="68"/>
      <c r="T10" s="68"/>
      <c r="U10" s="68"/>
      <c r="V10" s="68"/>
      <c r="W10" s="68">
        <f>データ!Q6</f>
        <v>101.03</v>
      </c>
      <c r="X10" s="68"/>
      <c r="Y10" s="68"/>
      <c r="Z10" s="68"/>
      <c r="AA10" s="68"/>
      <c r="AB10" s="68"/>
      <c r="AC10" s="68"/>
      <c r="AD10" s="69">
        <f>データ!R6</f>
        <v>1600</v>
      </c>
      <c r="AE10" s="69"/>
      <c r="AF10" s="69"/>
      <c r="AG10" s="69"/>
      <c r="AH10" s="69"/>
      <c r="AI10" s="69"/>
      <c r="AJ10" s="69"/>
      <c r="AK10" s="2"/>
      <c r="AL10" s="69">
        <f>データ!V6</f>
        <v>2183</v>
      </c>
      <c r="AM10" s="69"/>
      <c r="AN10" s="69"/>
      <c r="AO10" s="69"/>
      <c r="AP10" s="69"/>
      <c r="AQ10" s="69"/>
      <c r="AR10" s="69"/>
      <c r="AS10" s="69"/>
      <c r="AT10" s="68">
        <f>データ!W6</f>
        <v>1.19</v>
      </c>
      <c r="AU10" s="68"/>
      <c r="AV10" s="68"/>
      <c r="AW10" s="68"/>
      <c r="AX10" s="68"/>
      <c r="AY10" s="68"/>
      <c r="AZ10" s="68"/>
      <c r="BA10" s="68"/>
      <c r="BB10" s="68">
        <f>データ!X6</f>
        <v>1834.45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cqozKXLMNpQscJkv78+e2Nnd3IYRPAfAcpyBy6R5sSb++KIWLaqVm8P3ham2H0MsGkOmRhGFh9YeUUn2kLw9Fw==" saltValue="YtoP/KCfRlwzZVsCdNta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243035</v>
      </c>
      <c r="D6" s="33">
        <f t="shared" si="3"/>
        <v>47</v>
      </c>
      <c r="E6" s="33">
        <f t="shared" si="3"/>
        <v>17</v>
      </c>
      <c r="F6" s="33">
        <f t="shared" si="3"/>
        <v>5</v>
      </c>
      <c r="G6" s="33">
        <f t="shared" si="3"/>
        <v>0</v>
      </c>
      <c r="H6" s="33" t="str">
        <f t="shared" si="3"/>
        <v>三重県　木曽岬町</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35.049999999999997</v>
      </c>
      <c r="Q6" s="34">
        <f t="shared" si="3"/>
        <v>101.03</v>
      </c>
      <c r="R6" s="34">
        <f t="shared" si="3"/>
        <v>1600</v>
      </c>
      <c r="S6" s="34">
        <f t="shared" si="3"/>
        <v>6257</v>
      </c>
      <c r="T6" s="34">
        <f t="shared" si="3"/>
        <v>15.74</v>
      </c>
      <c r="U6" s="34">
        <f t="shared" si="3"/>
        <v>397.52</v>
      </c>
      <c r="V6" s="34">
        <f t="shared" si="3"/>
        <v>2183</v>
      </c>
      <c r="W6" s="34">
        <f t="shared" si="3"/>
        <v>1.19</v>
      </c>
      <c r="X6" s="34">
        <f t="shared" si="3"/>
        <v>1834.45</v>
      </c>
      <c r="Y6" s="35">
        <f>IF(Y7="",NA(),Y7)</f>
        <v>86.87</v>
      </c>
      <c r="Z6" s="35">
        <f t="shared" ref="Z6:AH6" si="4">IF(Z7="",NA(),Z7)</f>
        <v>87.24</v>
      </c>
      <c r="AA6" s="35">
        <f t="shared" si="4"/>
        <v>88.82</v>
      </c>
      <c r="AB6" s="35">
        <f t="shared" si="4"/>
        <v>86.95</v>
      </c>
      <c r="AC6" s="35">
        <f t="shared" si="4"/>
        <v>88.33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654.71</v>
      </c>
      <c r="BP6" s="34" t="str">
        <f>IF(BP7="","",IF(BP7="-","【-】","【"&amp;SUBSTITUTE(TEXT(BP7,"#,##0.00"),"-","△")&amp;"】"))</f>
        <v>【765.47】</v>
      </c>
      <c r="BQ6" s="35">
        <f>IF(BQ7="",NA(),BQ7)</f>
        <v>33.22</v>
      </c>
      <c r="BR6" s="35">
        <f t="shared" ref="BR6:BZ6" si="8">IF(BR7="",NA(),BR7)</f>
        <v>45.79</v>
      </c>
      <c r="BS6" s="35">
        <f t="shared" si="8"/>
        <v>46.19</v>
      </c>
      <c r="BT6" s="35">
        <f t="shared" si="8"/>
        <v>50.29</v>
      </c>
      <c r="BU6" s="35">
        <f t="shared" si="8"/>
        <v>48.97</v>
      </c>
      <c r="BV6" s="35">
        <f t="shared" si="8"/>
        <v>52.19</v>
      </c>
      <c r="BW6" s="35">
        <f t="shared" si="8"/>
        <v>55.32</v>
      </c>
      <c r="BX6" s="35">
        <f t="shared" si="8"/>
        <v>59.8</v>
      </c>
      <c r="BY6" s="35">
        <f t="shared" si="8"/>
        <v>57.77</v>
      </c>
      <c r="BZ6" s="35">
        <f t="shared" si="8"/>
        <v>65.37</v>
      </c>
      <c r="CA6" s="34" t="str">
        <f>IF(CA7="","",IF(CA7="-","【-】","【"&amp;SUBSTITUTE(TEXT(CA7,"#,##0.00"),"-","△")&amp;"】"))</f>
        <v>【59.59】</v>
      </c>
      <c r="CB6" s="35">
        <f>IF(CB7="",NA(),CB7)</f>
        <v>245.52</v>
      </c>
      <c r="CC6" s="35">
        <f t="shared" ref="CC6:CK6" si="9">IF(CC7="",NA(),CC7)</f>
        <v>214.06</v>
      </c>
      <c r="CD6" s="35">
        <f t="shared" si="9"/>
        <v>278.20999999999998</v>
      </c>
      <c r="CE6" s="35">
        <f t="shared" si="9"/>
        <v>199</v>
      </c>
      <c r="CF6" s="35">
        <f t="shared" si="9"/>
        <v>206.24</v>
      </c>
      <c r="CG6" s="35">
        <f t="shared" si="9"/>
        <v>296.14</v>
      </c>
      <c r="CH6" s="35">
        <f t="shared" si="9"/>
        <v>283.17</v>
      </c>
      <c r="CI6" s="35">
        <f t="shared" si="9"/>
        <v>263.76</v>
      </c>
      <c r="CJ6" s="35">
        <f t="shared" si="9"/>
        <v>274.35000000000002</v>
      </c>
      <c r="CK6" s="35">
        <f t="shared" si="9"/>
        <v>228.99</v>
      </c>
      <c r="CL6" s="34" t="str">
        <f>IF(CL7="","",IF(CL7="-","【-】","【"&amp;SUBSTITUTE(TEXT(CL7,"#,##0.00"),"-","△")&amp;"】"))</f>
        <v>【257.86】</v>
      </c>
      <c r="CM6" s="35">
        <f>IF(CM7="",NA(),CM7)</f>
        <v>65.52</v>
      </c>
      <c r="CN6" s="35">
        <f t="shared" ref="CN6:CV6" si="10">IF(CN7="",NA(),CN7)</f>
        <v>70.63</v>
      </c>
      <c r="CO6" s="35">
        <f t="shared" si="10"/>
        <v>63.57</v>
      </c>
      <c r="CP6" s="35">
        <f t="shared" si="10"/>
        <v>64.680000000000007</v>
      </c>
      <c r="CQ6" s="35">
        <f t="shared" si="10"/>
        <v>61.8</v>
      </c>
      <c r="CR6" s="35">
        <f t="shared" si="10"/>
        <v>52.31</v>
      </c>
      <c r="CS6" s="35">
        <f t="shared" si="10"/>
        <v>60.65</v>
      </c>
      <c r="CT6" s="35">
        <f t="shared" si="10"/>
        <v>51.75</v>
      </c>
      <c r="CU6" s="35">
        <f t="shared" si="10"/>
        <v>50.68</v>
      </c>
      <c r="CV6" s="35">
        <f t="shared" si="10"/>
        <v>54.06</v>
      </c>
      <c r="CW6" s="34" t="str">
        <f>IF(CW7="","",IF(CW7="-","【-】","【"&amp;SUBSTITUTE(TEXT(CW7,"#,##0.00"),"-","△")&amp;"】"))</f>
        <v>【51.30】</v>
      </c>
      <c r="CX6" s="35">
        <f>IF(CX7="",NA(),CX7)</f>
        <v>99.61</v>
      </c>
      <c r="CY6" s="35">
        <f t="shared" ref="CY6:DG6" si="11">IF(CY7="",NA(),CY7)</f>
        <v>99.69</v>
      </c>
      <c r="CZ6" s="35">
        <f t="shared" si="11"/>
        <v>99.69</v>
      </c>
      <c r="DA6" s="35">
        <f t="shared" si="11"/>
        <v>99.82</v>
      </c>
      <c r="DB6" s="35">
        <f t="shared" si="11"/>
        <v>99.82</v>
      </c>
      <c r="DC6" s="35">
        <f t="shared" si="11"/>
        <v>84.32</v>
      </c>
      <c r="DD6" s="35">
        <f t="shared" si="11"/>
        <v>84.58</v>
      </c>
      <c r="DE6" s="35">
        <f t="shared" si="11"/>
        <v>84.84</v>
      </c>
      <c r="DF6" s="35">
        <f t="shared" si="11"/>
        <v>84.86</v>
      </c>
      <c r="DG6" s="35">
        <f t="shared" si="11"/>
        <v>90.11</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243035</v>
      </c>
      <c r="D7" s="37">
        <v>47</v>
      </c>
      <c r="E7" s="37">
        <v>17</v>
      </c>
      <c r="F7" s="37">
        <v>5</v>
      </c>
      <c r="G7" s="37">
        <v>0</v>
      </c>
      <c r="H7" s="37" t="s">
        <v>98</v>
      </c>
      <c r="I7" s="37" t="s">
        <v>99</v>
      </c>
      <c r="J7" s="37" t="s">
        <v>100</v>
      </c>
      <c r="K7" s="37" t="s">
        <v>101</v>
      </c>
      <c r="L7" s="37" t="s">
        <v>102</v>
      </c>
      <c r="M7" s="37" t="s">
        <v>103</v>
      </c>
      <c r="N7" s="38" t="s">
        <v>104</v>
      </c>
      <c r="O7" s="38" t="s">
        <v>105</v>
      </c>
      <c r="P7" s="38">
        <v>35.049999999999997</v>
      </c>
      <c r="Q7" s="38">
        <v>101.03</v>
      </c>
      <c r="R7" s="38">
        <v>1600</v>
      </c>
      <c r="S7" s="38">
        <v>6257</v>
      </c>
      <c r="T7" s="38">
        <v>15.74</v>
      </c>
      <c r="U7" s="38">
        <v>397.52</v>
      </c>
      <c r="V7" s="38">
        <v>2183</v>
      </c>
      <c r="W7" s="38">
        <v>1.19</v>
      </c>
      <c r="X7" s="38">
        <v>1834.45</v>
      </c>
      <c r="Y7" s="38">
        <v>86.87</v>
      </c>
      <c r="Z7" s="38">
        <v>87.24</v>
      </c>
      <c r="AA7" s="38">
        <v>88.82</v>
      </c>
      <c r="AB7" s="38">
        <v>86.95</v>
      </c>
      <c r="AC7" s="38">
        <v>88.33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654.71</v>
      </c>
      <c r="BP7" s="38">
        <v>765.47</v>
      </c>
      <c r="BQ7" s="38">
        <v>33.22</v>
      </c>
      <c r="BR7" s="38">
        <v>45.79</v>
      </c>
      <c r="BS7" s="38">
        <v>46.19</v>
      </c>
      <c r="BT7" s="38">
        <v>50.29</v>
      </c>
      <c r="BU7" s="38">
        <v>48.97</v>
      </c>
      <c r="BV7" s="38">
        <v>52.19</v>
      </c>
      <c r="BW7" s="38">
        <v>55.32</v>
      </c>
      <c r="BX7" s="38">
        <v>59.8</v>
      </c>
      <c r="BY7" s="38">
        <v>57.77</v>
      </c>
      <c r="BZ7" s="38">
        <v>65.37</v>
      </c>
      <c r="CA7" s="38">
        <v>59.59</v>
      </c>
      <c r="CB7" s="38">
        <v>245.52</v>
      </c>
      <c r="CC7" s="38">
        <v>214.06</v>
      </c>
      <c r="CD7" s="38">
        <v>278.20999999999998</v>
      </c>
      <c r="CE7" s="38">
        <v>199</v>
      </c>
      <c r="CF7" s="38">
        <v>206.24</v>
      </c>
      <c r="CG7" s="38">
        <v>296.14</v>
      </c>
      <c r="CH7" s="38">
        <v>283.17</v>
      </c>
      <c r="CI7" s="38">
        <v>263.76</v>
      </c>
      <c r="CJ7" s="38">
        <v>274.35000000000002</v>
      </c>
      <c r="CK7" s="38">
        <v>228.99</v>
      </c>
      <c r="CL7" s="38">
        <v>257.86</v>
      </c>
      <c r="CM7" s="38">
        <v>65.52</v>
      </c>
      <c r="CN7" s="38">
        <v>70.63</v>
      </c>
      <c r="CO7" s="38">
        <v>63.57</v>
      </c>
      <c r="CP7" s="38">
        <v>64.680000000000007</v>
      </c>
      <c r="CQ7" s="38">
        <v>61.8</v>
      </c>
      <c r="CR7" s="38">
        <v>52.31</v>
      </c>
      <c r="CS7" s="38">
        <v>60.65</v>
      </c>
      <c r="CT7" s="38">
        <v>51.75</v>
      </c>
      <c r="CU7" s="38">
        <v>50.68</v>
      </c>
      <c r="CV7" s="38">
        <v>54.06</v>
      </c>
      <c r="CW7" s="38">
        <v>51.3</v>
      </c>
      <c r="CX7" s="38">
        <v>99.61</v>
      </c>
      <c r="CY7" s="38">
        <v>99.69</v>
      </c>
      <c r="CZ7" s="38">
        <v>99.69</v>
      </c>
      <c r="DA7" s="38">
        <v>99.82</v>
      </c>
      <c r="DB7" s="38">
        <v>99.82</v>
      </c>
      <c r="DC7" s="38">
        <v>84.32</v>
      </c>
      <c r="DD7" s="38">
        <v>84.58</v>
      </c>
      <c r="DE7" s="38">
        <v>84.84</v>
      </c>
      <c r="DF7" s="38">
        <v>84.86</v>
      </c>
      <c r="DG7" s="38">
        <v>90.11</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9033</cp:lastModifiedBy>
  <dcterms:created xsi:type="dcterms:W3CDTF">2020-12-04T03:05:41Z</dcterms:created>
  <dcterms:modified xsi:type="dcterms:W3CDTF">2021-02-08T00:11:34Z</dcterms:modified>
  <cp:category/>
</cp:coreProperties>
</file>