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H31決算統計\【財政】経営比較分析表（R1決算）\"/>
    </mc:Choice>
  </mc:AlternateContent>
  <xr:revisionPtr revIDLastSave="0" documentId="13_ncr:1_{481335BA-D6A0-4CB6-BB82-E232C3056BA4}" xr6:coauthVersionLast="36" xr6:coauthVersionMax="36" xr10:uidLastSave="{00000000-0000-0000-0000-000000000000}"/>
  <workbookProtection workbookAlgorithmName="SHA-512" workbookHashValue="kw/ML0Uyq+jY6/DgeenqoZQJmx/BgaIPWsfgL4GBFNu6fFny48/2lelFXSrhM12Z9cZyxiYeBazce9mWyLGpKw==" workbookSaltValue="XRo4MH9p9vKpTIRJ1VJTlw=="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alcChain>
</file>

<file path=xl/sharedStrings.xml><?xml version="1.0" encoding="utf-8"?>
<sst xmlns="http://schemas.openxmlformats.org/spreadsheetml/2006/main" count="237" uniqueCount="120">
  <si>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</si>
  <si>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</si>
  <si>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</si>
  <si>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</si>
  <si>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</si>
  <si>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</si>
  <si>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</si>
  <si>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</si>
  <si>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</si>
  <si>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</si>
  <si>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</si>
  <si>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</si>
  <si>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</si>
  <si>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</si>
  <si>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</si>
  <si>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</si>
  <si>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</si>
  <si>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</si>
  <si>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</si>
  <si>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</si>
  <si>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</si>
  <si>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</si>
  <si>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</si>
  <si>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</si>
  <si>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</si>
  <si>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</si>
  <si>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</si>
  <si>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</si>
  <si>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</si>
  <si>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</si>
  <si>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</si>
  <si>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</si>
  <si>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</si>
  <si>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</si>
  <si>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</si>
  <si>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</si>
  <si>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</si>
  <si>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</si>
  <si>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</si>
  <si>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</si>
  <si>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</si>
  <si>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</si>
  <si>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</si>
  <si>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</si>
  <si>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</si>
  <si>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</si>
  <si>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</si>
  <si>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</si>
  <si>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</si>
  <si>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</si>
  <si>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</si>
  <si>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</si>
  <si>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</si>
  <si>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</si>
  <si>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</si>
  <si>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</si>
  <si>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</si>
  <si>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</si>
  <si>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</si>
  <si>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</si>
  <si>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</si>
  <si>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</si>
  <si>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</si>
  <si>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</si>
  <si>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</si>
  <si>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</si>
  <si>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</si>
  <si>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</si>
  <si>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</si>
  <si>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</si>
  <si>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</si>
  <si>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</si>
  <si>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</si>
  <si>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</si>
  <si>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</si>
  <si>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</si>
  <si>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</si>
  <si>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</si>
  <si>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</si>
  <si>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</si>
  <si>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</si>
  <si>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</si>
  <si>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</si>
  <si>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</si>
  <si>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</si>
  <si>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</si>
  <si>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</si>
  <si>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</si>
  <si>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</si>
  <si>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</si>
  <si>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</si>
  <si>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</si>
  <si>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</si>
  <si>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</si>
  <si>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</si>
  <si>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</si>
  <si>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</si>
  <si>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</si>
  <si>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</si>
  <si>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</si>
  <si>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</si>
  <si>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</si>
  <si>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</si>
  <si>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</si>
  <si>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</si>
  <si>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</si>
  <si>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</si>
  <si>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</si>
  <si>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</si>
  <si>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</si>
  <si>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</si>
  <si>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</si>
  <si>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</si>
  <si>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</si>
  <si>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</si>
  <si>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</si>
  <si>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</si>
  <si>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現在主な更新はなく、平成30年度策定した最適整備構想に基づき維持修繕に取り組んでいます。（公営企業会計でないため減価償却費に基づく指標はありません。）</t>
    <rPh sb="1" eb="3">
      <t>ゲンザイ</t>
    </rPh>
    <rPh sb="3" eb="4">
      <t>オモ</t>
    </rPh>
    <rPh sb="5" eb="7">
      <t>コウシン</t>
    </rPh>
    <rPh sb="11" eb="13">
      <t>ヘイセイ</t>
    </rPh>
    <rPh sb="15" eb="17">
      <t>ネンド</t>
    </rPh>
    <rPh sb="17" eb="19">
      <t>サクテイ</t>
    </rPh>
    <rPh sb="21" eb="23">
      <t>サイテキ</t>
    </rPh>
    <rPh sb="23" eb="25">
      <t>セイビ</t>
    </rPh>
    <rPh sb="25" eb="27">
      <t>コウソウ</t>
    </rPh>
    <rPh sb="28" eb="29">
      <t>モト</t>
    </rPh>
    <rPh sb="31" eb="33">
      <t>イジ</t>
    </rPh>
    <rPh sb="33" eb="35">
      <t>シュウゼン</t>
    </rPh>
    <rPh sb="36" eb="37">
      <t>ト</t>
    </rPh>
    <rPh sb="38" eb="39">
      <t>ク</t>
    </rPh>
    <rPh sb="46" eb="48">
      <t>コウエイ</t>
    </rPh>
    <rPh sb="48" eb="50">
      <t>キギョウ</t>
    </rPh>
    <rPh sb="50" eb="52">
      <t>カイケイ</t>
    </rPh>
    <rPh sb="57" eb="59">
      <t>ゲンカ</t>
    </rPh>
    <rPh sb="59" eb="61">
      <t>ショウキャク</t>
    </rPh>
    <rPh sb="61" eb="62">
      <t>ヒ</t>
    </rPh>
    <rPh sb="63" eb="64">
      <t>モト</t>
    </rPh>
    <rPh sb="66" eb="68">
      <t>シヒョウ</t>
    </rPh>
    <phoneticPr fontId="4"/>
  </si>
  <si>
    <t>　使用料改定含め経営の健全化を第一に取り組みます。（令和5年度公営企業会計に移行していきます。）</t>
    <rPh sb="1" eb="4">
      <t>シヨウリョウ</t>
    </rPh>
    <rPh sb="4" eb="6">
      <t>カイテイ</t>
    </rPh>
    <rPh sb="6" eb="7">
      <t>フク</t>
    </rPh>
    <rPh sb="8" eb="10">
      <t>ケイエイ</t>
    </rPh>
    <rPh sb="11" eb="13">
      <t>ケンゼン</t>
    </rPh>
    <rPh sb="13" eb="14">
      <t>カ</t>
    </rPh>
    <rPh sb="15" eb="17">
      <t>ダイイチ</t>
    </rPh>
    <rPh sb="18" eb="19">
      <t>ト</t>
    </rPh>
    <rPh sb="20" eb="21">
      <t>ク</t>
    </rPh>
    <rPh sb="26" eb="28">
      <t>レイワ</t>
    </rPh>
    <rPh sb="29" eb="31">
      <t>ネンド</t>
    </rPh>
    <rPh sb="31" eb="33">
      <t>コウエイ</t>
    </rPh>
    <rPh sb="33" eb="35">
      <t>キギョウ</t>
    </rPh>
    <rPh sb="35" eb="37">
      <t>カイケイ</t>
    </rPh>
    <rPh sb="38" eb="40">
      <t>イコウ</t>
    </rPh>
    <phoneticPr fontId="4"/>
  </si>
  <si>
    <t>　経常収支比率は97.05％ですが、費用減少と一般会計繰入金増による上昇です。
　なお使用料では賄えないため、一般会計繰入金による経営となっています。
　経費回収率は汚水処理費減少により全国平均を下回っているが上がり、汚水処理原価は平均以下となりました。
　施設利用率は三地区ごとに処理場を有し処理しており高い数値を保っており適正であると言えます。
　また水洗化率においては全国平均を上回っています。
　</t>
    <rPh sb="1" eb="3">
      <t>ケイジョウ</t>
    </rPh>
    <rPh sb="3" eb="5">
      <t>シュウシ</t>
    </rPh>
    <rPh sb="5" eb="7">
      <t>ヒリツ</t>
    </rPh>
    <rPh sb="18" eb="20">
      <t>ヒヨウ</t>
    </rPh>
    <rPh sb="20" eb="22">
      <t>ゲンショウ</t>
    </rPh>
    <rPh sb="23" eb="25">
      <t>イッパン</t>
    </rPh>
    <rPh sb="25" eb="27">
      <t>カイケイ</t>
    </rPh>
    <rPh sb="27" eb="29">
      <t>クリイレ</t>
    </rPh>
    <rPh sb="29" eb="30">
      <t>キン</t>
    </rPh>
    <rPh sb="30" eb="31">
      <t>ゾウ</t>
    </rPh>
    <rPh sb="34" eb="36">
      <t>ジョウショウ</t>
    </rPh>
    <rPh sb="43" eb="46">
      <t>シヨウリョウ</t>
    </rPh>
    <rPh sb="48" eb="49">
      <t>マカナ</t>
    </rPh>
    <rPh sb="55" eb="57">
      <t>イッパン</t>
    </rPh>
    <rPh sb="57" eb="59">
      <t>カイケイ</t>
    </rPh>
    <rPh sb="59" eb="61">
      <t>クリイレ</t>
    </rPh>
    <rPh sb="61" eb="62">
      <t>キン</t>
    </rPh>
    <rPh sb="65" eb="67">
      <t>ケイエイ</t>
    </rPh>
    <rPh sb="77" eb="79">
      <t>ケイヒ</t>
    </rPh>
    <rPh sb="79" eb="81">
      <t>カイシュウ</t>
    </rPh>
    <rPh sb="81" eb="82">
      <t>リツ</t>
    </rPh>
    <rPh sb="83" eb="85">
      <t>オスイ</t>
    </rPh>
    <rPh sb="85" eb="87">
      <t>ショリ</t>
    </rPh>
    <rPh sb="87" eb="88">
      <t>ヒ</t>
    </rPh>
    <rPh sb="88" eb="90">
      <t>ゲンショウ</t>
    </rPh>
    <rPh sb="93" eb="95">
      <t>ゼンコク</t>
    </rPh>
    <rPh sb="95" eb="97">
      <t>ヘイキン</t>
    </rPh>
    <rPh sb="98" eb="100">
      <t>シタマワ</t>
    </rPh>
    <rPh sb="105" eb="106">
      <t>ア</t>
    </rPh>
    <rPh sb="109" eb="111">
      <t>オスイ</t>
    </rPh>
    <rPh sb="111" eb="113">
      <t>ショリ</t>
    </rPh>
    <rPh sb="113" eb="115">
      <t>ゲンカ</t>
    </rPh>
    <rPh sb="116" eb="118">
      <t>ヘイキン</t>
    </rPh>
    <rPh sb="118" eb="120">
      <t>イカ</t>
    </rPh>
    <rPh sb="129" eb="131">
      <t>シセツ</t>
    </rPh>
    <rPh sb="131" eb="133">
      <t>リヨウ</t>
    </rPh>
    <rPh sb="133" eb="134">
      <t>リツ</t>
    </rPh>
    <rPh sb="135" eb="138">
      <t>サンチク</t>
    </rPh>
    <rPh sb="141" eb="144">
      <t>ショリジョウ</t>
    </rPh>
    <rPh sb="145" eb="146">
      <t>ユウ</t>
    </rPh>
    <rPh sb="147" eb="149">
      <t>ショリ</t>
    </rPh>
    <rPh sb="153" eb="154">
      <t>タカ</t>
    </rPh>
    <rPh sb="155" eb="157">
      <t>スウチ</t>
    </rPh>
    <rPh sb="158" eb="159">
      <t>タモ</t>
    </rPh>
    <rPh sb="163" eb="165">
      <t>テキセイ</t>
    </rPh>
    <rPh sb="169" eb="170">
      <t>イ</t>
    </rPh>
    <rPh sb="178" eb="181">
      <t>スイセンカ</t>
    </rPh>
    <rPh sb="181" eb="182">
      <t>リツ</t>
    </rPh>
    <rPh sb="187" eb="189">
      <t>ゼンコク</t>
    </rPh>
    <rPh sb="189" eb="191">
      <t>ヘイキン</t>
    </rPh>
    <rPh sb="192" eb="194">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</si>
</sst>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2E-4405-9BA3-1EF2AF25C2B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0C2E-4405-9BA3-1EF2AF25C2B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69.209999999999994</c:v>
                </c:pt>
                <c:pt idx="2">
                  <c:v>85.95</c:v>
                </c:pt>
                <c:pt idx="3">
                  <c:v>85.95</c:v>
                </c:pt>
                <c:pt idx="4">
                  <c:v>85.95</c:v>
                </c:pt>
              </c:numCache>
            </c:numRef>
          </c:val>
          <c:extLst>
            <c:ext xmlns:c16="http://schemas.microsoft.com/office/drawing/2014/chart" uri="{C3380CC4-5D6E-409C-BE32-E72D297353CC}">
              <c16:uniqueId val="{00000000-9329-46C0-9474-B1673CBA351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9329-46C0-9474-B1673CBA351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94.86</c:v>
                </c:pt>
                <c:pt idx="1">
                  <c:v>94.33</c:v>
                </c:pt>
                <c:pt idx="2">
                  <c:v>95.11</c:v>
                </c:pt>
                <c:pt idx="3">
                  <c:v>94.32</c:v>
                </c:pt>
                <c:pt idx="4">
                  <c:v>93.37</c:v>
                </c:pt>
              </c:numCache>
            </c:numRef>
          </c:val>
          <c:extLst>
            <c:ext xmlns:c16="http://schemas.microsoft.com/office/drawing/2014/chart" uri="{C3380CC4-5D6E-409C-BE32-E72D297353CC}">
              <c16:uniqueId val="{00000000-0AC5-403E-8B71-EE9809FDA1A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0AC5-403E-8B71-EE9809FDA1A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55.25</c:v>
                </c:pt>
                <c:pt idx="1">
                  <c:v>56.72</c:v>
                </c:pt>
                <c:pt idx="2">
                  <c:v>59.5</c:v>
                </c:pt>
                <c:pt idx="3">
                  <c:v>61.19</c:v>
                </c:pt>
                <c:pt idx="4">
                  <c:v>97.05</c:v>
                </c:pt>
              </c:numCache>
            </c:numRef>
          </c:val>
          <c:extLst>
            <c:ext xmlns:c16="http://schemas.microsoft.com/office/drawing/2014/chart" uri="{C3380CC4-5D6E-409C-BE32-E72D297353CC}">
              <c16:uniqueId val="{00000000-B19E-4C47-9F9F-64011ACCA7F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9E-4C47-9F9F-64011ACCA7F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80-446D-8B04-3F1F09A181E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80-446D-8B04-3F1F09A181E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D0-4E16-9EF6-FB77DD5FB72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D0-4E16-9EF6-FB77DD5FB72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12-4EE1-B8C9-A73349607C3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12-4EE1-B8C9-A73349607C3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A1-44CE-8007-B28D9B9A52E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A1-44CE-8007-B28D9B9A52E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50-45B6-8AE3-663CFAB42E4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D350-45B6-8AE3-663CFAB42E4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49.42</c:v>
                </c:pt>
                <c:pt idx="1">
                  <c:v>41.47</c:v>
                </c:pt>
                <c:pt idx="2">
                  <c:v>20.28</c:v>
                </c:pt>
                <c:pt idx="3">
                  <c:v>19.93</c:v>
                </c:pt>
                <c:pt idx="4">
                  <c:v>42.84</c:v>
                </c:pt>
              </c:numCache>
            </c:numRef>
          </c:val>
          <c:extLst>
            <c:ext xmlns:c16="http://schemas.microsoft.com/office/drawing/2014/chart" uri="{C3380CC4-5D6E-409C-BE32-E72D297353CC}">
              <c16:uniqueId val="{00000000-7E26-4E35-9765-17467B33C28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7E26-4E35-9765-17467B33C28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188.89</c:v>
                </c:pt>
                <c:pt idx="1">
                  <c:v>220.45</c:v>
                </c:pt>
                <c:pt idx="2">
                  <c:v>451.72</c:v>
                </c:pt>
                <c:pt idx="3">
                  <c:v>453.06</c:v>
                </c:pt>
                <c:pt idx="4">
                  <c:v>215.41</c:v>
                </c:pt>
              </c:numCache>
            </c:numRef>
          </c:val>
          <c:extLst>
            <c:ext xmlns:c16="http://schemas.microsoft.com/office/drawing/2014/chart" uri="{C3380CC4-5D6E-409C-BE32-E72D297353CC}">
              <c16:uniqueId val="{00000000-0039-4E3F-A52F-E90B03F5318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0039-4E3F-A52F-E90B03F5318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玉城町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15452</v>
      </c>
      <c r="AM8" s="69"/>
      <c r="AN8" s="69"/>
      <c r="AO8" s="69"/>
      <c r="AP8" s="69"/>
      <c r="AQ8" s="69"/>
      <c r="AR8" s="69"/>
      <c r="AS8" s="69"/>
      <c r="AT8" s="68">
        <f>データ!T6</f>
        <v>40.909999999999997</v>
      </c>
      <c r="AU8" s="68"/>
      <c r="AV8" s="68"/>
      <c r="AW8" s="68"/>
      <c r="AX8" s="68"/>
      <c r="AY8" s="68"/>
      <c r="AZ8" s="68"/>
      <c r="BA8" s="68"/>
      <c r="BB8" s="68">
        <f>データ!U6</f>
        <v>377.71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9</v>
      </c>
      <c r="Q10" s="68"/>
      <c r="R10" s="68"/>
      <c r="S10" s="68"/>
      <c r="T10" s="68"/>
      <c r="U10" s="68"/>
      <c r="V10" s="68"/>
      <c r="W10" s="68">
        <f>データ!Q6</f>
        <v>97.8</v>
      </c>
      <c r="X10" s="68"/>
      <c r="Y10" s="68"/>
      <c r="Z10" s="68"/>
      <c r="AA10" s="68"/>
      <c r="AB10" s="68"/>
      <c r="AC10" s="68"/>
      <c r="AD10" s="69">
        <f>データ!R6</f>
        <v>1640</v>
      </c>
      <c r="AE10" s="69"/>
      <c r="AF10" s="69"/>
      <c r="AG10" s="69"/>
      <c r="AH10" s="69"/>
      <c r="AI10" s="69"/>
      <c r="AJ10" s="69"/>
      <c r="AK10" s="2"/>
      <c r="AL10" s="69">
        <f>データ!V6</f>
        <v>1387</v>
      </c>
      <c r="AM10" s="69"/>
      <c r="AN10" s="69"/>
      <c r="AO10" s="69"/>
      <c r="AP10" s="69"/>
      <c r="AQ10" s="69"/>
      <c r="AR10" s="69"/>
      <c r="AS10" s="69"/>
      <c r="AT10" s="68">
        <f>データ!W6</f>
        <v>0.52</v>
      </c>
      <c r="AU10" s="68"/>
      <c r="AV10" s="68"/>
      <c r="AW10" s="68"/>
      <c r="AX10" s="68"/>
      <c r="AY10" s="68"/>
      <c r="AZ10" s="68"/>
      <c r="BA10" s="68"/>
      <c r="BB10" s="68">
        <f>データ!X6</f>
        <v>2667.31</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QwMMI30N7i+8pphpa6B9LujXGEdYv5R1MZdlRJmN/nGhBAnnY7vYapNY3Qv4/m03W50wKzJn9LnhHxH4zG6zuQ==" saltValue="43qphULZQtYOzA4EpFo8h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244619</v>
      </c>
      <c r="D6" s="33">
        <f t="shared" si="3"/>
        <v>47</v>
      </c>
      <c r="E6" s="33">
        <f t="shared" si="3"/>
        <v>17</v>
      </c>
      <c r="F6" s="33">
        <f t="shared" si="3"/>
        <v>5</v>
      </c>
      <c r="G6" s="33">
        <f t="shared" si="3"/>
        <v>0</v>
      </c>
      <c r="H6" s="33" t="str">
        <f t="shared" si="3"/>
        <v>三重県　玉城町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9</v>
      </c>
      <c r="Q6" s="34">
        <f t="shared" si="3"/>
        <v>97.8</v>
      </c>
      <c r="R6" s="34">
        <f t="shared" si="3"/>
        <v>1640</v>
      </c>
      <c r="S6" s="34">
        <f t="shared" si="3"/>
        <v>15452</v>
      </c>
      <c r="T6" s="34">
        <f t="shared" si="3"/>
        <v>40.909999999999997</v>
      </c>
      <c r="U6" s="34">
        <f t="shared" si="3"/>
        <v>377.71</v>
      </c>
      <c r="V6" s="34">
        <f t="shared" si="3"/>
        <v>1387</v>
      </c>
      <c r="W6" s="34">
        <f t="shared" si="3"/>
        <v>0.52</v>
      </c>
      <c r="X6" s="34">
        <f t="shared" si="3"/>
        <v>2667.31</v>
      </c>
      <c r="Y6" s="35">
        <f>IF(Y7="",NA(),Y7)</f>
        <v>55.25</v>
      </c>
      <c r="Z6" s="35">
        <f t="shared" ref="Z6:AH6" si="4">IF(Z7="",NA(),Z7)</f>
        <v>56.72</v>
      </c>
      <c r="AA6" s="35">
        <f t="shared" si="4"/>
        <v>59.5</v>
      </c>
      <c r="AB6" s="35">
        <f t="shared" si="4"/>
        <v>61.19</v>
      </c>
      <c r="AC6" s="35">
        <f t="shared" si="4"/>
        <v>97.05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49.42</v>
      </c>
      <c r="BR6" s="35">
        <f t="shared" ref="BR6:BZ6" si="8">IF(BR7="",NA(),BR7)</f>
        <v>41.47</v>
      </c>
      <c r="BS6" s="35">
        <f t="shared" si="8"/>
        <v>20.28</v>
      </c>
      <c r="BT6" s="35">
        <f t="shared" si="8"/>
        <v>19.93</v>
      </c>
      <c r="BU6" s="35">
        <f t="shared" si="8"/>
        <v>42.84</v>
      </c>
      <c r="BV6" s="35">
        <f t="shared" si="8"/>
        <v>52.19</v>
      </c>
      <c r="BW6" s="35">
        <f t="shared" si="8"/>
        <v>55.32</v>
      </c>
      <c r="BX6" s="35">
        <f t="shared" si="8"/>
        <v>59.8</v>
      </c>
      <c r="BY6" s="35">
        <f t="shared" si="8"/>
        <v>57.77</v>
      </c>
      <c r="BZ6" s="35">
        <f t="shared" si="8"/>
        <v>57.31</v>
      </c>
      <c r="CA6" s="34" t="str">
        <f>IF(CA7="","",IF(CA7="-","【-】","【"&amp;SUBSTITUTE(TEXT(CA7,"#,##0.00"),"-","△")&amp;"】"))</f>
        <v>【59.59】</v>
      </c>
      <c r="CB6" s="35">
        <f>IF(CB7="",NA(),CB7)</f>
        <v>188.89</v>
      </c>
      <c r="CC6" s="35">
        <f t="shared" ref="CC6:CK6" si="9">IF(CC7="",NA(),CC7)</f>
        <v>220.45</v>
      </c>
      <c r="CD6" s="35">
        <f t="shared" si="9"/>
        <v>451.72</v>
      </c>
      <c r="CE6" s="35">
        <f t="shared" si="9"/>
        <v>453.06</v>
      </c>
      <c r="CF6" s="35">
        <f t="shared" si="9"/>
        <v>215.41</v>
      </c>
      <c r="CG6" s="35">
        <f t="shared" si="9"/>
        <v>296.14</v>
      </c>
      <c r="CH6" s="35">
        <f t="shared" si="9"/>
        <v>283.17</v>
      </c>
      <c r="CI6" s="35">
        <f t="shared" si="9"/>
        <v>263.76</v>
      </c>
      <c r="CJ6" s="35">
        <f t="shared" si="9"/>
        <v>274.35000000000002</v>
      </c>
      <c r="CK6" s="35">
        <f t="shared" si="9"/>
        <v>273.52</v>
      </c>
      <c r="CL6" s="34" t="str">
        <f>IF(CL7="","",IF(CL7="-","【-】","【"&amp;SUBSTITUTE(TEXT(CL7,"#,##0.00"),"-","△")&amp;"】"))</f>
        <v>【257.86】</v>
      </c>
      <c r="CM6" s="35" t="str">
        <f>IF(CM7="",NA(),CM7)</f>
        <v>-</v>
      </c>
      <c r="CN6" s="35">
        <f t="shared" ref="CN6:CV6" si="10">IF(CN7="",NA(),CN7)</f>
        <v>69.209999999999994</v>
      </c>
      <c r="CO6" s="35">
        <f t="shared" si="10"/>
        <v>85.95</v>
      </c>
      <c r="CP6" s="35">
        <f t="shared" si="10"/>
        <v>85.95</v>
      </c>
      <c r="CQ6" s="35">
        <f t="shared" si="10"/>
        <v>85.95</v>
      </c>
      <c r="CR6" s="35">
        <f t="shared" si="10"/>
        <v>52.31</v>
      </c>
      <c r="CS6" s="35">
        <f t="shared" si="10"/>
        <v>60.65</v>
      </c>
      <c r="CT6" s="35">
        <f t="shared" si="10"/>
        <v>51.75</v>
      </c>
      <c r="CU6" s="35">
        <f t="shared" si="10"/>
        <v>50.68</v>
      </c>
      <c r="CV6" s="35">
        <f t="shared" si="10"/>
        <v>50.14</v>
      </c>
      <c r="CW6" s="34" t="str">
        <f>IF(CW7="","",IF(CW7="-","【-】","【"&amp;SUBSTITUTE(TEXT(CW7,"#,##0.00"),"-","△")&amp;"】"))</f>
        <v>【51.30】</v>
      </c>
      <c r="CX6" s="35">
        <f>IF(CX7="",NA(),CX7)</f>
        <v>94.86</v>
      </c>
      <c r="CY6" s="35">
        <f t="shared" ref="CY6:DG6" si="11">IF(CY7="",NA(),CY7)</f>
        <v>94.33</v>
      </c>
      <c r="CZ6" s="35">
        <f t="shared" si="11"/>
        <v>95.11</v>
      </c>
      <c r="DA6" s="35">
        <f t="shared" si="11"/>
        <v>94.32</v>
      </c>
      <c r="DB6" s="35">
        <f t="shared" si="11"/>
        <v>93.37</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244619</v>
      </c>
      <c r="D7" s="37">
        <v>47</v>
      </c>
      <c r="E7" s="37">
        <v>17</v>
      </c>
      <c r="F7" s="37">
        <v>5</v>
      </c>
      <c r="G7" s="37">
        <v>0</v>
      </c>
      <c r="H7" s="37" t="s">
        <v>99</v>
      </c>
      <c r="I7" s="37" t="s">
        <v>100</v>
      </c>
      <c r="J7" s="37" t="s">
        <v>101</v>
      </c>
      <c r="K7" s="37" t="s">
        <v>102</v>
      </c>
      <c r="L7" s="37" t="s">
        <v>103</v>
      </c>
      <c r="M7" s="37" t="s">
        <v>104</v>
      </c>
      <c r="N7" s="38" t="s">
        <v>105</v>
      </c>
      <c r="O7" s="38" t="s">
        <v>106</v>
      </c>
      <c r="P7" s="38">
        <v>9</v>
      </c>
      <c r="Q7" s="38">
        <v>97.8</v>
      </c>
      <c r="R7" s="38">
        <v>1640</v>
      </c>
      <c r="S7" s="38">
        <v>15452</v>
      </c>
      <c r="T7" s="38">
        <v>40.909999999999997</v>
      </c>
      <c r="U7" s="38">
        <v>377.71</v>
      </c>
      <c r="V7" s="38">
        <v>1387</v>
      </c>
      <c r="W7" s="38">
        <v>0.52</v>
      </c>
      <c r="X7" s="38">
        <v>2667.31</v>
      </c>
      <c r="Y7" s="38">
        <v>55.25</v>
      </c>
      <c r="Z7" s="38">
        <v>56.72</v>
      </c>
      <c r="AA7" s="38">
        <v>59.5</v>
      </c>
      <c r="AB7" s="38">
        <v>61.19</v>
      </c>
      <c r="AC7" s="38">
        <v>97.05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1081.8</v>
      </c>
      <c r="BL7" s="38">
        <v>974.93</v>
      </c>
      <c r="BM7" s="38">
        <v>855.8</v>
      </c>
      <c r="BN7" s="38">
        <v>789.46</v>
      </c>
      <c r="BO7" s="38">
        <v>826.83</v>
      </c>
      <c r="BP7" s="38">
        <v>765.47</v>
      </c>
      <c r="BQ7" s="38">
        <v>49.42</v>
      </c>
      <c r="BR7" s="38">
        <v>41.47</v>
      </c>
      <c r="BS7" s="38">
        <v>20.28</v>
      </c>
      <c r="BT7" s="38">
        <v>19.93</v>
      </c>
      <c r="BU7" s="38">
        <v>42.84</v>
      </c>
      <c r="BV7" s="38">
        <v>52.19</v>
      </c>
      <c r="BW7" s="38">
        <v>55.32</v>
      </c>
      <c r="BX7" s="38">
        <v>59.8</v>
      </c>
      <c r="BY7" s="38">
        <v>57.77</v>
      </c>
      <c r="BZ7" s="38">
        <v>57.31</v>
      </c>
      <c r="CA7" s="38">
        <v>59.59</v>
      </c>
      <c r="CB7" s="38">
        <v>188.89</v>
      </c>
      <c r="CC7" s="38">
        <v>220.45</v>
      </c>
      <c r="CD7" s="38">
        <v>451.72</v>
      </c>
      <c r="CE7" s="38">
        <v>453.06</v>
      </c>
      <c r="CF7" s="38">
        <v>215.41</v>
      </c>
      <c r="CG7" s="38">
        <v>296.14</v>
      </c>
      <c r="CH7" s="38">
        <v>283.17</v>
      </c>
      <c r="CI7" s="38">
        <v>263.76</v>
      </c>
      <c r="CJ7" s="38">
        <v>274.35000000000002</v>
      </c>
      <c r="CK7" s="38">
        <v>273.52</v>
      </c>
      <c r="CL7" s="38">
        <v>257.86</v>
      </c>
      <c r="CM7" s="38" t="s">
        <v>105</v>
      </c>
      <c r="CN7" s="38">
        <v>69.209999999999994</v>
      </c>
      <c r="CO7" s="38">
        <v>85.95</v>
      </c>
      <c r="CP7" s="38">
        <v>85.95</v>
      </c>
      <c r="CQ7" s="38">
        <v>85.95</v>
      </c>
      <c r="CR7" s="38">
        <v>52.31</v>
      </c>
      <c r="CS7" s="38">
        <v>60.65</v>
      </c>
      <c r="CT7" s="38">
        <v>51.75</v>
      </c>
      <c r="CU7" s="38">
        <v>50.68</v>
      </c>
      <c r="CV7" s="38">
        <v>50.14</v>
      </c>
      <c r="CW7" s="38">
        <v>51.3</v>
      </c>
      <c r="CX7" s="38">
        <v>94.86</v>
      </c>
      <c r="CY7" s="38">
        <v>94.33</v>
      </c>
      <c r="CZ7" s="38">
        <v>95.11</v>
      </c>
      <c r="DA7" s="38">
        <v>94.32</v>
      </c>
      <c r="DB7" s="38">
        <v>93.37</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cp:lastPrinted>2021-01-13T07:59:53Z</cp:lastPrinted>
  <dcterms:created xsi:type="dcterms:W3CDTF">2020-12-04T03:05:45Z</dcterms:created>
  <dcterms:modified xsi:type="dcterms:W3CDTF">2021-02-25T11:00:17Z</dcterms:modified>
  <cp:category/>
</cp:coreProperties>
</file>