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H31決算統計\【財政】経営比較分析表（R1決算）\"/>
    </mc:Choice>
  </mc:AlternateContent>
  <xr:revisionPtr revIDLastSave="0" documentId="13_ncr:1_{F859A94F-4639-4791-BE45-8673B2E5E0E6}" xr6:coauthVersionLast="36" xr6:coauthVersionMax="36" xr10:uidLastSave="{00000000-0000-0000-0000-000000000000}"/>
  <workbookProtection workbookAlgorithmName="SHA-512" workbookHashValue="XORqsWsHUmJaam2hNONH+bNIrsml5Lath8gGBm4Bx+oTjShWy6DJGpfIZQ+JG7XWAXTIoVX4nux0JPJaHW9R4g==" workbookSaltValue="uHqyUS3cNJQ8MKdh+cWUn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Q6" i="5"/>
  <c r="W10" i="4" s="1"/>
  <c r="P6" i="5"/>
  <c r="O6" i="5"/>
  <c r="I10" i="4" s="1"/>
  <c r="N6" i="5"/>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P10" i="4"/>
  <c r="B10" i="4"/>
  <c r="AT8" i="4"/>
  <c r="AD8" i="4"/>
  <c r="W8" i="4"/>
  <c r="P8" i="4"/>
  <c r="B6" i="4"/>
</calcChain>
</file>

<file path=xl/sharedStrings.xml><?xml version="1.0" encoding="utf-8"?>
<sst xmlns="http://schemas.openxmlformats.org/spreadsheetml/2006/main" count="236" uniqueCount="117">
  <si>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</si>
  <si>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</si>
  <si>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</si>
  <si>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</si>
  <si>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</si>
  <si>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</si>
  <si>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</si>
  <si>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</si>
  <si>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</si>
  <si>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</si>
  <si>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</si>
  <si>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</si>
  <si>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</si>
  <si>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</si>
  <si>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</si>
  <si>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</si>
  <si>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</si>
  <si>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</si>
  <si>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</si>
  <si>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</si>
  <si>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</si>
  <si>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</si>
  <si>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</si>
  <si>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</si>
  <si>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</si>
  <si>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</si>
  <si>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</si>
  <si>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</si>
  <si>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</si>
  <si>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</si>
  <si>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</si>
  <si>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</si>
  <si>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</si>
  <si>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</si>
  <si>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</si>
  <si>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</si>
  <si>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</si>
  <si>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</si>
  <si>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</si>
  <si>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</si>
  <si>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</si>
  <si>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</si>
  <si>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</si>
  <si>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</si>
  <si>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</si>
  <si>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</si>
  <si>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</si>
  <si>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</si>
  <si>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</si>
  <si>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</si>
  <si>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</si>
  <si>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</si>
  <si>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</si>
  <si>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</si>
  <si>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</si>
  <si>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</si>
  <si>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</si>
  <si>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</si>
  <si>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</si>
  <si>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</si>
  <si>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</si>
  <si>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</si>
  <si>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</si>
  <si>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</si>
  <si>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</si>
  <si>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</si>
  <si>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</si>
  <si>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</si>
  <si>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</si>
  <si>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</si>
  <si>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</si>
  <si>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</si>
  <si>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</si>
  <si>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</si>
  <si>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</si>
  <si>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</si>
  <si>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</si>
  <si>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</si>
  <si>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</si>
  <si>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</si>
  <si>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</si>
  <si>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</si>
  <si>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</si>
  <si>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</si>
  <si>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</si>
  <si>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</si>
  <si>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</si>
  <si>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</si>
  <si>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</si>
  <si>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</si>
  <si>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</si>
  <si>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</si>
  <si>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</si>
  <si>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</si>
  <si>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</si>
  <si>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</si>
  <si>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</si>
  <si>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</si>
  <si>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</si>
  <si>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</si>
  <si>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</si>
  <si>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</si>
  <si>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</si>
  <si>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</si>
  <si>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</si>
  <si>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</si>
  <si>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</si>
  <si>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</si>
  <si>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</si>
  <si>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</si>
  <si>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</si>
  <si>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</si>
  <si>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</si>
  <si>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</si>
  <si>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平成9年から整備を始めたこともあり、有形固定資産償却率は類似団体平均値を上回っており管渠老朽化率も低いことから現在老朽化は見られません。</t>
    <rPh sb="1" eb="3">
      <t>ヘイセイ</t>
    </rPh>
    <rPh sb="4" eb="5">
      <t>ネン</t>
    </rPh>
    <rPh sb="7" eb="9">
      <t>セイビ</t>
    </rPh>
    <rPh sb="10" eb="11">
      <t>ハジ</t>
    </rPh>
    <rPh sb="19" eb="21">
      <t>ユウケイ</t>
    </rPh>
    <rPh sb="21" eb="23">
      <t>コテイ</t>
    </rPh>
    <rPh sb="23" eb="25">
      <t>シサン</t>
    </rPh>
    <rPh sb="25" eb="27">
      <t>ショウキャク</t>
    </rPh>
    <rPh sb="27" eb="28">
      <t>リツ</t>
    </rPh>
    <rPh sb="29" eb="31">
      <t>ルイジ</t>
    </rPh>
    <rPh sb="31" eb="33">
      <t>ダンタイ</t>
    </rPh>
    <rPh sb="33" eb="35">
      <t>ヘイキン</t>
    </rPh>
    <rPh sb="35" eb="36">
      <t>チ</t>
    </rPh>
    <rPh sb="37" eb="39">
      <t>ウワマワ</t>
    </rPh>
    <rPh sb="43" eb="45">
      <t>カンキョ</t>
    </rPh>
    <rPh sb="45" eb="48">
      <t>ロウキュウカ</t>
    </rPh>
    <rPh sb="48" eb="49">
      <t>リツ</t>
    </rPh>
    <rPh sb="50" eb="51">
      <t>ヒク</t>
    </rPh>
    <rPh sb="56" eb="58">
      <t>ゲンザイ</t>
    </rPh>
    <rPh sb="58" eb="61">
      <t>ロウキュウカ</t>
    </rPh>
    <rPh sb="62" eb="63">
      <t>ミ</t>
    </rPh>
    <phoneticPr fontId="4"/>
  </si>
  <si>
    <t>　経営の健全化が第一として今後取り組みます。
　また令和2年度下水道事業計画変更（12.6ha拡大）により下水道整備を順次行なっていきます。
　</t>
    <rPh sb="6" eb="7">
      <t>カ</t>
    </rPh>
    <rPh sb="8" eb="10">
      <t>ダイイチ</t>
    </rPh>
    <rPh sb="13" eb="15">
      <t>コンゴ</t>
    </rPh>
    <rPh sb="15" eb="16">
      <t>ト</t>
    </rPh>
    <rPh sb="17" eb="18">
      <t>ク</t>
    </rPh>
    <rPh sb="26" eb="28">
      <t>レイワ</t>
    </rPh>
    <rPh sb="29" eb="31">
      <t>ネンド</t>
    </rPh>
    <rPh sb="31" eb="34">
      <t>ゲスイドウ</t>
    </rPh>
    <rPh sb="34" eb="36">
      <t>ジギョウ</t>
    </rPh>
    <rPh sb="36" eb="38">
      <t>ケイカク</t>
    </rPh>
    <rPh sb="38" eb="40">
      <t>ヘンコウ</t>
    </rPh>
    <rPh sb="47" eb="49">
      <t>カクダイ</t>
    </rPh>
    <rPh sb="53" eb="56">
      <t>ゲスイドウ</t>
    </rPh>
    <rPh sb="56" eb="58">
      <t>セイビ</t>
    </rPh>
    <rPh sb="59" eb="61">
      <t>ジュンジ</t>
    </rPh>
    <rPh sb="61" eb="62">
      <t>オコ</t>
    </rPh>
    <phoneticPr fontId="4"/>
  </si>
  <si>
    <t>　経常収支比率は100％未満で依然として慢性的な赤字状態が続いています。
　そのため欠損金は増え続け令和元年度末で10.15億円の累積欠損金が生じています。
　しかし流動比率は140.86％と増えていますが、これは一般会計からの繰入金により企業債償還元金を補っているためです。
　なお経費回収率は資本費の増加により、全国平均を下回り、汚水処理原価は平均以下だが令和元年度は上がりました。
　今後累積欠損金を解消する赤字経営改善が必須であります。</t>
    <rPh sb="1" eb="3">
      <t>ケイジョウ</t>
    </rPh>
    <rPh sb="3" eb="5">
      <t>シュウシ</t>
    </rPh>
    <rPh sb="5" eb="7">
      <t>ヒリツ</t>
    </rPh>
    <rPh sb="12" eb="14">
      <t>ミマン</t>
    </rPh>
    <rPh sb="15" eb="17">
      <t>イゼン</t>
    </rPh>
    <rPh sb="20" eb="22">
      <t>マンセイ</t>
    </rPh>
    <rPh sb="22" eb="23">
      <t>テキ</t>
    </rPh>
    <rPh sb="24" eb="26">
      <t>アカジ</t>
    </rPh>
    <rPh sb="26" eb="28">
      <t>ジョウタイ</t>
    </rPh>
    <rPh sb="29" eb="30">
      <t>ツヅ</t>
    </rPh>
    <rPh sb="42" eb="44">
      <t>ケッソン</t>
    </rPh>
    <rPh sb="44" eb="45">
      <t>キン</t>
    </rPh>
    <rPh sb="46" eb="47">
      <t>フ</t>
    </rPh>
    <rPh sb="48" eb="49">
      <t>ツヅ</t>
    </rPh>
    <rPh sb="50" eb="52">
      <t>レイワ</t>
    </rPh>
    <rPh sb="52" eb="54">
      <t>ガンネン</t>
    </rPh>
    <rPh sb="54" eb="55">
      <t>ド</t>
    </rPh>
    <rPh sb="55" eb="56">
      <t>マツ</t>
    </rPh>
    <rPh sb="62" eb="63">
      <t>オク</t>
    </rPh>
    <rPh sb="63" eb="64">
      <t>エン</t>
    </rPh>
    <rPh sb="65" eb="67">
      <t>ルイセキ</t>
    </rPh>
    <rPh sb="67" eb="69">
      <t>ケッソン</t>
    </rPh>
    <rPh sb="69" eb="70">
      <t>キン</t>
    </rPh>
    <rPh sb="71" eb="72">
      <t>ショウ</t>
    </rPh>
    <rPh sb="83" eb="85">
      <t>リュウドウ</t>
    </rPh>
    <rPh sb="85" eb="87">
      <t>ヒリツ</t>
    </rPh>
    <rPh sb="96" eb="97">
      <t>フ</t>
    </rPh>
    <rPh sb="107" eb="109">
      <t>イッパン</t>
    </rPh>
    <rPh sb="109" eb="111">
      <t>カイケイ</t>
    </rPh>
    <rPh sb="114" eb="116">
      <t>クリイレ</t>
    </rPh>
    <rPh sb="116" eb="117">
      <t>キン</t>
    </rPh>
    <rPh sb="120" eb="122">
      <t>キギョウ</t>
    </rPh>
    <rPh sb="122" eb="123">
      <t>サイ</t>
    </rPh>
    <rPh sb="123" eb="125">
      <t>ショウカン</t>
    </rPh>
    <rPh sb="125" eb="127">
      <t>ガンキン</t>
    </rPh>
    <rPh sb="128" eb="129">
      <t>オギナ</t>
    </rPh>
    <rPh sb="142" eb="144">
      <t>ケイヒ</t>
    </rPh>
    <rPh sb="144" eb="146">
      <t>カイシュウ</t>
    </rPh>
    <rPh sb="146" eb="147">
      <t>リツ</t>
    </rPh>
    <rPh sb="148" eb="150">
      <t>シホン</t>
    </rPh>
    <rPh sb="150" eb="151">
      <t>ヒ</t>
    </rPh>
    <rPh sb="152" eb="154">
      <t>ゾウカ</t>
    </rPh>
    <rPh sb="158" eb="160">
      <t>ゼンコク</t>
    </rPh>
    <rPh sb="160" eb="162">
      <t>ヘイキン</t>
    </rPh>
    <rPh sb="163" eb="165">
      <t>シタマワ</t>
    </rPh>
    <rPh sb="167" eb="169">
      <t>オスイ</t>
    </rPh>
    <rPh sb="169" eb="171">
      <t>ショリ</t>
    </rPh>
    <rPh sb="171" eb="173">
      <t>ゲンカ</t>
    </rPh>
    <rPh sb="174" eb="176">
      <t>ヘイキン</t>
    </rPh>
    <rPh sb="176" eb="178">
      <t>イカ</t>
    </rPh>
    <rPh sb="180" eb="182">
      <t>レイワ</t>
    </rPh>
    <rPh sb="182" eb="184">
      <t>ガンネン</t>
    </rPh>
    <rPh sb="184" eb="185">
      <t>ド</t>
    </rPh>
    <rPh sb="186" eb="187">
      <t>ア</t>
    </rPh>
    <rPh sb="195" eb="197">
      <t>コンゴ</t>
    </rPh>
    <rPh sb="197" eb="199">
      <t>ルイセキ</t>
    </rPh>
    <rPh sb="199" eb="201">
      <t>ケッソン</t>
    </rPh>
    <rPh sb="201" eb="202">
      <t>キン</t>
    </rPh>
    <rPh sb="203" eb="205">
      <t>カイショウ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</si>
</sst>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4.55</c:v>
                </c:pt>
                <c:pt idx="1">
                  <c:v>4.95</c:v>
                </c:pt>
                <c:pt idx="2">
                  <c:v>0.56999999999999995</c:v>
                </c:pt>
                <c:pt idx="3">
                  <c:v>1</c:v>
                </c:pt>
                <c:pt idx="4" formatCode="#,##0.00;&quot;△&quot;#,##0.00">
                  <c:v>0</c:v>
                </c:pt>
              </c:numCache>
            </c:numRef>
          </c:val>
          <c:extLst>
            <c:ext xmlns:c16="http://schemas.microsoft.com/office/drawing/2014/chart" uri="{C3380CC4-5D6E-409C-BE32-E72D297353CC}">
              <c16:uniqueId val="{00000000-A4BD-418D-A2BF-261DC51D17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0.33</c:v>
                </c:pt>
                <c:pt idx="1">
                  <c:v>0.21</c:v>
                </c:pt>
                <c:pt idx="2">
                  <c:v>0.15</c:v>
                </c:pt>
                <c:pt idx="3">
                  <c:v>0.13</c:v>
                </c:pt>
                <c:pt idx="4">
                  <c:v>0.15</c:v>
                </c:pt>
              </c:numCache>
            </c:numRef>
          </c:val>
          <c:smooth val="0"/>
          <c:extLst>
            <c:ext xmlns:c16="http://schemas.microsoft.com/office/drawing/2014/chart" uri="{C3380CC4-5D6E-409C-BE32-E72D297353CC}">
              <c16:uniqueId val="{00000001-A4BD-418D-A2BF-261DC51D17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3B-47D8-819D-59BF8C00CA9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44.89</c:v>
                </c:pt>
                <c:pt idx="1">
                  <c:v>40.75</c:v>
                </c:pt>
                <c:pt idx="2">
                  <c:v>42.4</c:v>
                </c:pt>
                <c:pt idx="3">
                  <c:v>52.58</c:v>
                </c:pt>
                <c:pt idx="4">
                  <c:v>50.94</c:v>
                </c:pt>
              </c:numCache>
            </c:numRef>
          </c:val>
          <c:smooth val="0"/>
          <c:extLst>
            <c:ext xmlns:c16="http://schemas.microsoft.com/office/drawing/2014/chart" uri="{C3380CC4-5D6E-409C-BE32-E72D297353CC}">
              <c16:uniqueId val="{00000001-9F3B-47D8-819D-59BF8C00CA9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73.459999999999994</c:v>
                </c:pt>
                <c:pt idx="1">
                  <c:v>71.319999999999993</c:v>
                </c:pt>
                <c:pt idx="2">
                  <c:v>74.12</c:v>
                </c:pt>
                <c:pt idx="3">
                  <c:v>75.63</c:v>
                </c:pt>
                <c:pt idx="4">
                  <c:v>77.959999999999994</c:v>
                </c:pt>
              </c:numCache>
            </c:numRef>
          </c:val>
          <c:extLst>
            <c:ext xmlns:c16="http://schemas.microsoft.com/office/drawing/2014/chart" uri="{C3380CC4-5D6E-409C-BE32-E72D297353CC}">
              <c16:uniqueId val="{00000000-6939-4432-86F2-CA309B6D40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64.89</c:v>
                </c:pt>
                <c:pt idx="1">
                  <c:v>64.97</c:v>
                </c:pt>
                <c:pt idx="2">
                  <c:v>65.77</c:v>
                </c:pt>
                <c:pt idx="3">
                  <c:v>83.02</c:v>
                </c:pt>
                <c:pt idx="4">
                  <c:v>82.55</c:v>
                </c:pt>
              </c:numCache>
            </c:numRef>
          </c:val>
          <c:smooth val="0"/>
          <c:extLst>
            <c:ext xmlns:c16="http://schemas.microsoft.com/office/drawing/2014/chart" uri="{C3380CC4-5D6E-409C-BE32-E72D297353CC}">
              <c16:uniqueId val="{00000001-6939-4432-86F2-CA309B6D40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78.22</c:v>
                </c:pt>
                <c:pt idx="1">
                  <c:v>74.3</c:v>
                </c:pt>
                <c:pt idx="2">
                  <c:v>83</c:v>
                </c:pt>
                <c:pt idx="3">
                  <c:v>83.05</c:v>
                </c:pt>
                <c:pt idx="4">
                  <c:v>79.48</c:v>
                </c:pt>
              </c:numCache>
            </c:numRef>
          </c:val>
          <c:extLst>
            <c:ext xmlns:c16="http://schemas.microsoft.com/office/drawing/2014/chart" uri="{C3380CC4-5D6E-409C-BE32-E72D297353CC}">
              <c16:uniqueId val="{00000000-E28D-4969-954E-9DE88ED3B6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98.03</c:v>
                </c:pt>
                <c:pt idx="1">
                  <c:v>100.67</c:v>
                </c:pt>
                <c:pt idx="2">
                  <c:v>99.51</c:v>
                </c:pt>
                <c:pt idx="3">
                  <c:v>104.14</c:v>
                </c:pt>
                <c:pt idx="4">
                  <c:v>106.57</c:v>
                </c:pt>
              </c:numCache>
            </c:numRef>
          </c:val>
          <c:smooth val="0"/>
          <c:extLst>
            <c:ext xmlns:c16="http://schemas.microsoft.com/office/drawing/2014/chart" uri="{C3380CC4-5D6E-409C-BE32-E72D297353CC}">
              <c16:uniqueId val="{00000001-E28D-4969-954E-9DE88ED3B6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15.62</c:v>
                </c:pt>
                <c:pt idx="1">
                  <c:v>17.05</c:v>
                </c:pt>
                <c:pt idx="2">
                  <c:v>18.84</c:v>
                </c:pt>
                <c:pt idx="3">
                  <c:v>20.75</c:v>
                </c:pt>
                <c:pt idx="4">
                  <c:v>22.32</c:v>
                </c:pt>
              </c:numCache>
            </c:numRef>
          </c:val>
          <c:extLst>
            <c:ext xmlns:c16="http://schemas.microsoft.com/office/drawing/2014/chart" uri="{C3380CC4-5D6E-409C-BE32-E72D297353CC}">
              <c16:uniqueId val="{00000000-9613-4D0A-82BD-7255B8A086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11.68</c:v>
                </c:pt>
                <c:pt idx="1">
                  <c:v>17.52</c:v>
                </c:pt>
                <c:pt idx="2">
                  <c:v>13.24</c:v>
                </c:pt>
                <c:pt idx="3">
                  <c:v>15.95</c:v>
                </c:pt>
                <c:pt idx="4">
                  <c:v>15.85</c:v>
                </c:pt>
              </c:numCache>
            </c:numRef>
          </c:val>
          <c:smooth val="0"/>
          <c:extLst>
            <c:ext xmlns:c16="http://schemas.microsoft.com/office/drawing/2014/chart" uri="{C3380CC4-5D6E-409C-BE32-E72D297353CC}">
              <c16:uniqueId val="{00000001-9613-4D0A-82BD-7255B8A086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295-415E-93D3-A7E1379B7E0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295-415E-93D3-A7E1379B7E0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661.64</c:v>
                </c:pt>
                <c:pt idx="1">
                  <c:v>740.09</c:v>
                </c:pt>
                <c:pt idx="2">
                  <c:v>757.87</c:v>
                </c:pt>
                <c:pt idx="3">
                  <c:v>853.31</c:v>
                </c:pt>
                <c:pt idx="4">
                  <c:v>875.68</c:v>
                </c:pt>
              </c:numCache>
            </c:numRef>
          </c:val>
          <c:extLst>
            <c:ext xmlns:c16="http://schemas.microsoft.com/office/drawing/2014/chart" uri="{C3380CC4-5D6E-409C-BE32-E72D297353CC}">
              <c16:uniqueId val="{00000000-74E0-446E-B470-2D804F93D0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196.92</c:v>
                </c:pt>
                <c:pt idx="1">
                  <c:v>370.35</c:v>
                </c:pt>
                <c:pt idx="2">
                  <c:v>325.77</c:v>
                </c:pt>
                <c:pt idx="3">
                  <c:v>73.180000000000007</c:v>
                </c:pt>
                <c:pt idx="4">
                  <c:v>53.44</c:v>
                </c:pt>
              </c:numCache>
            </c:numRef>
          </c:val>
          <c:smooth val="0"/>
          <c:extLst>
            <c:ext xmlns:c16="http://schemas.microsoft.com/office/drawing/2014/chart" uri="{C3380CC4-5D6E-409C-BE32-E72D297353CC}">
              <c16:uniqueId val="{00000001-74E0-446E-B470-2D804F93D0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115.61</c:v>
                </c:pt>
                <c:pt idx="1">
                  <c:v>118.24</c:v>
                </c:pt>
                <c:pt idx="2">
                  <c:v>128.44</c:v>
                </c:pt>
                <c:pt idx="3">
                  <c:v>130.62</c:v>
                </c:pt>
                <c:pt idx="4">
                  <c:v>140.86000000000001</c:v>
                </c:pt>
              </c:numCache>
            </c:numRef>
          </c:val>
          <c:extLst>
            <c:ext xmlns:c16="http://schemas.microsoft.com/office/drawing/2014/chart" uri="{C3380CC4-5D6E-409C-BE32-E72D297353CC}">
              <c16:uniqueId val="{00000000-2756-4DFB-8934-A05C589D9D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70.02</c:v>
                </c:pt>
                <c:pt idx="1">
                  <c:v>63.8</c:v>
                </c:pt>
                <c:pt idx="2">
                  <c:v>61.72</c:v>
                </c:pt>
                <c:pt idx="3">
                  <c:v>52.32</c:v>
                </c:pt>
                <c:pt idx="4">
                  <c:v>47.03</c:v>
                </c:pt>
              </c:numCache>
            </c:numRef>
          </c:val>
          <c:smooth val="0"/>
          <c:extLst>
            <c:ext xmlns:c16="http://schemas.microsoft.com/office/drawing/2014/chart" uri="{C3380CC4-5D6E-409C-BE32-E72D297353CC}">
              <c16:uniqueId val="{00000001-2756-4DFB-8934-A05C589D9D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A1-4603-B9CA-E0B1689D4F5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1240.1600000000001</c:v>
                </c:pt>
                <c:pt idx="1">
                  <c:v>1193.49</c:v>
                </c:pt>
                <c:pt idx="2">
                  <c:v>876.19</c:v>
                </c:pt>
                <c:pt idx="3">
                  <c:v>958.81</c:v>
                </c:pt>
                <c:pt idx="4">
                  <c:v>1001.3</c:v>
                </c:pt>
              </c:numCache>
            </c:numRef>
          </c:val>
          <c:smooth val="0"/>
          <c:extLst>
            <c:ext xmlns:c16="http://schemas.microsoft.com/office/drawing/2014/chart" uri="{C3380CC4-5D6E-409C-BE32-E72D297353CC}">
              <c16:uniqueId val="{00000001-68A1-4603-B9CA-E0B1689D4F5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57.98</c:v>
                </c:pt>
                <c:pt idx="1">
                  <c:v>80</c:v>
                </c:pt>
                <c:pt idx="2">
                  <c:v>107.81</c:v>
                </c:pt>
                <c:pt idx="3">
                  <c:v>113.39</c:v>
                </c:pt>
                <c:pt idx="4">
                  <c:v>55.81</c:v>
                </c:pt>
              </c:numCache>
            </c:numRef>
          </c:val>
          <c:extLst>
            <c:ext xmlns:c16="http://schemas.microsoft.com/office/drawing/2014/chart" uri="{C3380CC4-5D6E-409C-BE32-E72D297353CC}">
              <c16:uniqueId val="{00000000-48CE-4593-9C36-3954237E12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60.17</c:v>
                </c:pt>
                <c:pt idx="1">
                  <c:v>65.569999999999993</c:v>
                </c:pt>
                <c:pt idx="2">
                  <c:v>75.7</c:v>
                </c:pt>
                <c:pt idx="3">
                  <c:v>82.88</c:v>
                </c:pt>
                <c:pt idx="4">
                  <c:v>81.88</c:v>
                </c:pt>
              </c:numCache>
            </c:numRef>
          </c:val>
          <c:smooth val="0"/>
          <c:extLst>
            <c:ext xmlns:c16="http://schemas.microsoft.com/office/drawing/2014/chart" uri="{C3380CC4-5D6E-409C-BE32-E72D297353CC}">
              <c16:uniqueId val="{00000001-48CE-4593-9C36-3954237E12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161.19999999999999</c:v>
                </c:pt>
                <c:pt idx="1">
                  <c:v>116.99</c:v>
                </c:pt>
                <c:pt idx="2">
                  <c:v>86.81</c:v>
                </c:pt>
                <c:pt idx="3">
                  <c:v>82.19</c:v>
                </c:pt>
                <c:pt idx="4">
                  <c:v>171.24</c:v>
                </c:pt>
              </c:numCache>
            </c:numRef>
          </c:val>
          <c:extLst>
            <c:ext xmlns:c16="http://schemas.microsoft.com/office/drawing/2014/chart" uri="{C3380CC4-5D6E-409C-BE32-E72D297353CC}">
              <c16:uniqueId val="{00000000-528C-4A75-89C2-5A8EE2B5767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281.52999999999997</c:v>
                </c:pt>
                <c:pt idx="1">
                  <c:v>263.04000000000002</c:v>
                </c:pt>
                <c:pt idx="2">
                  <c:v>230.04</c:v>
                </c:pt>
                <c:pt idx="3">
                  <c:v>190.99</c:v>
                </c:pt>
                <c:pt idx="4">
                  <c:v>187.55</c:v>
                </c:pt>
              </c:numCache>
            </c:numRef>
          </c:val>
          <c:smooth val="0"/>
          <c:extLst>
            <c:ext xmlns:c16="http://schemas.microsoft.com/office/drawing/2014/chart" uri="{C3380CC4-5D6E-409C-BE32-E72D297353CC}">
              <c16:uniqueId val="{00000001-528C-4A75-89C2-5A8EE2B5767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玉城町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15452</v>
      </c>
      <c r="AM8" s="51"/>
      <c r="AN8" s="51"/>
      <c r="AO8" s="51"/>
      <c r="AP8" s="51"/>
      <c r="AQ8" s="51"/>
      <c r="AR8" s="51"/>
      <c r="AS8" s="51"/>
      <c r="AT8" s="46">
        <f>データ!T6</f>
        <v>40.909999999999997</v>
      </c>
      <c r="AU8" s="46"/>
      <c r="AV8" s="46"/>
      <c r="AW8" s="46"/>
      <c r="AX8" s="46"/>
      <c r="AY8" s="46"/>
      <c r="AZ8" s="46"/>
      <c r="BA8" s="46"/>
      <c r="BB8" s="46">
        <f>データ!U6</f>
        <v>377.71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51.39</v>
      </c>
      <c r="J10" s="46"/>
      <c r="K10" s="46"/>
      <c r="L10" s="46"/>
      <c r="M10" s="46"/>
      <c r="N10" s="46"/>
      <c r="O10" s="46"/>
      <c r="P10" s="46">
        <f>データ!P6</f>
        <v>86.87</v>
      </c>
      <c r="Q10" s="46"/>
      <c r="R10" s="46"/>
      <c r="S10" s="46"/>
      <c r="T10" s="46"/>
      <c r="U10" s="46"/>
      <c r="V10" s="46"/>
      <c r="W10" s="46">
        <f>データ!Q6</f>
        <v>94.98</v>
      </c>
      <c r="X10" s="46"/>
      <c r="Y10" s="46"/>
      <c r="Z10" s="46"/>
      <c r="AA10" s="46"/>
      <c r="AB10" s="46"/>
      <c r="AC10" s="46"/>
      <c r="AD10" s="51">
        <f>データ!R6</f>
        <v>1640</v>
      </c>
      <c r="AE10" s="51"/>
      <c r="AF10" s="51"/>
      <c r="AG10" s="51"/>
      <c r="AH10" s="51"/>
      <c r="AI10" s="51"/>
      <c r="AJ10" s="51"/>
      <c r="AK10" s="2"/>
      <c r="AL10" s="51">
        <f>データ!V6</f>
        <v>13393</v>
      </c>
      <c r="AM10" s="51"/>
      <c r="AN10" s="51"/>
      <c r="AO10" s="51"/>
      <c r="AP10" s="51"/>
      <c r="AQ10" s="51"/>
      <c r="AR10" s="51"/>
      <c r="AS10" s="51"/>
      <c r="AT10" s="46">
        <f>データ!W6</f>
        <v>3.71</v>
      </c>
      <c r="AU10" s="46"/>
      <c r="AV10" s="46"/>
      <c r="AW10" s="46"/>
      <c r="AX10" s="46"/>
      <c r="AY10" s="46"/>
      <c r="AZ10" s="46"/>
      <c r="BA10" s="46"/>
      <c r="BB10" s="46">
        <f>データ!X6</f>
        <v>3609.97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Ki4zY5Zsl4dR0VdyS70H5XGcZlyaxZl/0as2vGLWyC/sSIzog1AMtnnqsEDp4XjZy5IZQGj3wjUJuVSjXnmlYA==" saltValue="xzhh0E2USKIDG0kQq14Ta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244619</v>
      </c>
      <c r="D6" s="33">
        <f t="shared" si="3"/>
        <v>46</v>
      </c>
      <c r="E6" s="33">
        <f t="shared" si="3"/>
        <v>17</v>
      </c>
      <c r="F6" s="33">
        <f t="shared" si="3"/>
        <v>1</v>
      </c>
      <c r="G6" s="33">
        <f t="shared" si="3"/>
        <v>0</v>
      </c>
      <c r="H6" s="33" t="str">
        <f t="shared" si="3"/>
        <v>三重県　玉城町</v>
      </c>
      <c r="I6" s="33" t="str">
        <f t="shared" si="3"/>
        <v>法適用</v>
      </c>
      <c r="J6" s="33" t="str">
        <f t="shared" si="3"/>
        <v>下水道事業</v>
      </c>
      <c r="K6" s="33" t="str">
        <f t="shared" si="3"/>
        <v>公共下水道</v>
      </c>
      <c r="L6" s="33" t="str">
        <f t="shared" si="3"/>
        <v>Cc2</v>
      </c>
      <c r="M6" s="33" t="str">
        <f t="shared" si="3"/>
        <v>非設置</v>
      </c>
      <c r="N6" s="34" t="str">
        <f t="shared" si="3"/>
        <v>-</v>
      </c>
      <c r="O6" s="34">
        <f t="shared" si="3"/>
        <v>51.39</v>
      </c>
      <c r="P6" s="34">
        <f t="shared" si="3"/>
        <v>86.87</v>
      </c>
      <c r="Q6" s="34">
        <f t="shared" si="3"/>
        <v>94.98</v>
      </c>
      <c r="R6" s="34">
        <f t="shared" si="3"/>
        <v>1640</v>
      </c>
      <c r="S6" s="34">
        <f t="shared" si="3"/>
        <v>15452</v>
      </c>
      <c r="T6" s="34">
        <f t="shared" si="3"/>
        <v>40.909999999999997</v>
      </c>
      <c r="U6" s="34">
        <f t="shared" si="3"/>
        <v>377.71</v>
      </c>
      <c r="V6" s="34">
        <f t="shared" si="3"/>
        <v>13393</v>
      </c>
      <c r="W6" s="34">
        <f t="shared" si="3"/>
        <v>3.71</v>
      </c>
      <c r="X6" s="34">
        <f t="shared" si="3"/>
        <v>3609.97</v>
      </c>
      <c r="Y6" s="35">
        <f>IF(Y7="",NA(),Y7)</f>
        <v>78.22</v>
      </c>
      <c r="Z6" s="35">
        <f t="shared" ref="Z6:AH6" si="4">IF(Z7="",NA(),Z7)</f>
        <v>74.3</v>
      </c>
      <c r="AA6" s="35">
        <f t="shared" si="4"/>
        <v>83</v>
      </c>
      <c r="AB6" s="35">
        <f t="shared" si="4"/>
        <v>83.05</v>
      </c>
      <c r="AC6" s="35">
        <f t="shared" si="4"/>
        <v>79.48</v>
      </c>
      <c r="AD6" s="35">
        <f t="shared" si="4"/>
        <v>98.03</v>
      </c>
      <c r="AE6" s="35">
        <f t="shared" si="4"/>
        <v>100.67</v>
      </c>
      <c r="AF6" s="35">
        <f t="shared" si="4"/>
        <v>99.51</v>
      </c>
      <c r="AG6" s="35">
        <f t="shared" si="4"/>
        <v>104.14</v>
      </c>
      <c r="AH6" s="35">
        <f t="shared" si="4"/>
        <v>106.57</v>
      </c>
      <c r="AI6" s="34" t="str">
        <f>IF(AI7="","",IF(AI7="-","【-】","【"&amp;SUBSTITUTE(TEXT(AI7,"#,##0.00"),"-","△")&amp;"】"))</f>
        <v>【108.07】</v>
      </c>
      <c r="AJ6" s="35">
        <f>IF(AJ7="",NA(),AJ7)</f>
        <v>661.64</v>
      </c>
      <c r="AK6" s="35">
        <f t="shared" ref="AK6:AS6" si="5">IF(AK7="",NA(),AK7)</f>
        <v>740.09</v>
      </c>
      <c r="AL6" s="35">
        <f t="shared" si="5"/>
        <v>757.87</v>
      </c>
      <c r="AM6" s="35">
        <f t="shared" si="5"/>
        <v>853.31</v>
      </c>
      <c r="AN6" s="35">
        <f t="shared" si="5"/>
        <v>875.68</v>
      </c>
      <c r="AO6" s="35">
        <f t="shared" si="5"/>
        <v>196.92</v>
      </c>
      <c r="AP6" s="35">
        <f t="shared" si="5"/>
        <v>370.35</v>
      </c>
      <c r="AQ6" s="35">
        <f t="shared" si="5"/>
        <v>325.77</v>
      </c>
      <c r="AR6" s="35">
        <f t="shared" si="5"/>
        <v>73.180000000000007</v>
      </c>
      <c r="AS6" s="35">
        <f t="shared" si="5"/>
        <v>53.44</v>
      </c>
      <c r="AT6" s="34" t="str">
        <f>IF(AT7="","",IF(AT7="-","【-】","【"&amp;SUBSTITUTE(TEXT(AT7,"#,##0.00"),"-","△")&amp;"】"))</f>
        <v>【3.09】</v>
      </c>
      <c r="AU6" s="35">
        <f>IF(AU7="",NA(),AU7)</f>
        <v>115.61</v>
      </c>
      <c r="AV6" s="35">
        <f t="shared" ref="AV6:BD6" si="6">IF(AV7="",NA(),AV7)</f>
        <v>118.24</v>
      </c>
      <c r="AW6" s="35">
        <f t="shared" si="6"/>
        <v>128.44</v>
      </c>
      <c r="AX6" s="35">
        <f t="shared" si="6"/>
        <v>130.62</v>
      </c>
      <c r="AY6" s="35">
        <f t="shared" si="6"/>
        <v>140.86000000000001</v>
      </c>
      <c r="AZ6" s="35">
        <f t="shared" si="6"/>
        <v>70.02</v>
      </c>
      <c r="BA6" s="35">
        <f t="shared" si="6"/>
        <v>63.8</v>
      </c>
      <c r="BB6" s="35">
        <f t="shared" si="6"/>
        <v>61.72</v>
      </c>
      <c r="BC6" s="35">
        <f t="shared" si="6"/>
        <v>52.32</v>
      </c>
      <c r="BD6" s="35">
        <f t="shared" si="6"/>
        <v>47.03</v>
      </c>
      <c r="BE6" s="34" t="str">
        <f>IF(BE7="","",IF(BE7="-","【-】","【"&amp;SUBSTITUTE(TEXT(BE7,"#,##0.00"),"-","△")&amp;"】"))</f>
        <v>【69.54】</v>
      </c>
      <c r="BF6" s="34">
        <f>IF(BF7="",NA(),BF7)</f>
        <v>0</v>
      </c>
      <c r="BG6" s="34">
        <f t="shared" ref="BG6:BO6" si="7">IF(BG7="",NA(),BG7)</f>
        <v>0</v>
      </c>
      <c r="BH6" s="34">
        <f t="shared" si="7"/>
        <v>0</v>
      </c>
      <c r="BI6" s="34">
        <f t="shared" si="7"/>
        <v>0</v>
      </c>
      <c r="BJ6" s="34">
        <f t="shared" si="7"/>
        <v>0</v>
      </c>
      <c r="BK6" s="35">
        <f t="shared" si="7"/>
        <v>1240.1600000000001</v>
      </c>
      <c r="BL6" s="35">
        <f t="shared" si="7"/>
        <v>1193.49</v>
      </c>
      <c r="BM6" s="35">
        <f t="shared" si="7"/>
        <v>876.19</v>
      </c>
      <c r="BN6" s="35">
        <f t="shared" si="7"/>
        <v>958.81</v>
      </c>
      <c r="BO6" s="35">
        <f t="shared" si="7"/>
        <v>1001.3</v>
      </c>
      <c r="BP6" s="34" t="str">
        <f>IF(BP7="","",IF(BP7="-","【-】","【"&amp;SUBSTITUTE(TEXT(BP7,"#,##0.00"),"-","△")&amp;"】"))</f>
        <v>【682.51】</v>
      </c>
      <c r="BQ6" s="35">
        <f>IF(BQ7="",NA(),BQ7)</f>
        <v>57.98</v>
      </c>
      <c r="BR6" s="35">
        <f t="shared" ref="BR6:BZ6" si="8">IF(BR7="",NA(),BR7)</f>
        <v>80</v>
      </c>
      <c r="BS6" s="35">
        <f t="shared" si="8"/>
        <v>107.81</v>
      </c>
      <c r="BT6" s="35">
        <f t="shared" si="8"/>
        <v>113.39</v>
      </c>
      <c r="BU6" s="35">
        <f t="shared" si="8"/>
        <v>55.81</v>
      </c>
      <c r="BV6" s="35">
        <f t="shared" si="8"/>
        <v>60.17</v>
      </c>
      <c r="BW6" s="35">
        <f t="shared" si="8"/>
        <v>65.569999999999993</v>
      </c>
      <c r="BX6" s="35">
        <f t="shared" si="8"/>
        <v>75.7</v>
      </c>
      <c r="BY6" s="35">
        <f t="shared" si="8"/>
        <v>82.88</v>
      </c>
      <c r="BZ6" s="35">
        <f t="shared" si="8"/>
        <v>81.88</v>
      </c>
      <c r="CA6" s="34" t="str">
        <f>IF(CA7="","",IF(CA7="-","【-】","【"&amp;SUBSTITUTE(TEXT(CA7,"#,##0.00"),"-","△")&amp;"】"))</f>
        <v>【100.34】</v>
      </c>
      <c r="CB6" s="35">
        <f>IF(CB7="",NA(),CB7)</f>
        <v>161.19999999999999</v>
      </c>
      <c r="CC6" s="35">
        <f t="shared" ref="CC6:CK6" si="9">IF(CC7="",NA(),CC7)</f>
        <v>116.99</v>
      </c>
      <c r="CD6" s="35">
        <f t="shared" si="9"/>
        <v>86.81</v>
      </c>
      <c r="CE6" s="35">
        <f t="shared" si="9"/>
        <v>82.19</v>
      </c>
      <c r="CF6" s="35">
        <f t="shared" si="9"/>
        <v>171.24</v>
      </c>
      <c r="CG6" s="35">
        <f t="shared" si="9"/>
        <v>281.52999999999997</v>
      </c>
      <c r="CH6" s="35">
        <f t="shared" si="9"/>
        <v>263.04000000000002</v>
      </c>
      <c r="CI6" s="35">
        <f t="shared" si="9"/>
        <v>230.04</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44.89</v>
      </c>
      <c r="CS6" s="35">
        <f t="shared" si="10"/>
        <v>40.75</v>
      </c>
      <c r="CT6" s="35">
        <f t="shared" si="10"/>
        <v>42.4</v>
      </c>
      <c r="CU6" s="35">
        <f t="shared" si="10"/>
        <v>52.58</v>
      </c>
      <c r="CV6" s="35">
        <f t="shared" si="10"/>
        <v>50.94</v>
      </c>
      <c r="CW6" s="34" t="str">
        <f>IF(CW7="","",IF(CW7="-","【-】","【"&amp;SUBSTITUTE(TEXT(CW7,"#,##0.00"),"-","△")&amp;"】"))</f>
        <v>【59.64】</v>
      </c>
      <c r="CX6" s="35">
        <f>IF(CX7="",NA(),CX7)</f>
        <v>73.459999999999994</v>
      </c>
      <c r="CY6" s="35">
        <f t="shared" ref="CY6:DG6" si="11">IF(CY7="",NA(),CY7)</f>
        <v>71.319999999999993</v>
      </c>
      <c r="CZ6" s="35">
        <f t="shared" si="11"/>
        <v>74.12</v>
      </c>
      <c r="DA6" s="35">
        <f t="shared" si="11"/>
        <v>75.63</v>
      </c>
      <c r="DB6" s="35">
        <f t="shared" si="11"/>
        <v>77.959999999999994</v>
      </c>
      <c r="DC6" s="35">
        <f t="shared" si="11"/>
        <v>64.89</v>
      </c>
      <c r="DD6" s="35">
        <f t="shared" si="11"/>
        <v>64.97</v>
      </c>
      <c r="DE6" s="35">
        <f t="shared" si="11"/>
        <v>65.77</v>
      </c>
      <c r="DF6" s="35">
        <f t="shared" si="11"/>
        <v>83.02</v>
      </c>
      <c r="DG6" s="35">
        <f t="shared" si="11"/>
        <v>82.55</v>
      </c>
      <c r="DH6" s="34" t="str">
        <f>IF(DH7="","",IF(DH7="-","【-】","【"&amp;SUBSTITUTE(TEXT(DH7,"#,##0.00"),"-","△")&amp;"】"))</f>
        <v>【95.35】</v>
      </c>
      <c r="DI6" s="35">
        <f>IF(DI7="",NA(),DI7)</f>
        <v>15.62</v>
      </c>
      <c r="DJ6" s="35">
        <f t="shared" ref="DJ6:DR6" si="12">IF(DJ7="",NA(),DJ7)</f>
        <v>17.05</v>
      </c>
      <c r="DK6" s="35">
        <f t="shared" si="12"/>
        <v>18.84</v>
      </c>
      <c r="DL6" s="35">
        <f t="shared" si="12"/>
        <v>20.75</v>
      </c>
      <c r="DM6" s="35">
        <f t="shared" si="12"/>
        <v>22.32</v>
      </c>
      <c r="DN6" s="35">
        <f t="shared" si="12"/>
        <v>11.68</v>
      </c>
      <c r="DO6" s="35">
        <f t="shared" si="12"/>
        <v>17.52</v>
      </c>
      <c r="DP6" s="35">
        <f t="shared" si="12"/>
        <v>13.24</v>
      </c>
      <c r="DQ6" s="35">
        <f t="shared" si="12"/>
        <v>15.95</v>
      </c>
      <c r="DR6" s="35">
        <f t="shared" si="12"/>
        <v>15.85</v>
      </c>
      <c r="DS6" s="34" t="str">
        <f>IF(DS7="","",IF(DS7="-","【-】","【"&amp;SUBSTITUTE(TEXT(DS7,"#,##0.00"),"-","△")&amp;"】"))</f>
        <v>【38.57】</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【5.90】</v>
      </c>
      <c r="EE6" s="35">
        <f>IF(EE7="",NA(),EE7)</f>
        <v>4.55</v>
      </c>
      <c r="EF6" s="35">
        <f t="shared" ref="EF6:EN6" si="14">IF(EF7="",NA(),EF7)</f>
        <v>4.95</v>
      </c>
      <c r="EG6" s="35">
        <f t="shared" si="14"/>
        <v>0.56999999999999995</v>
      </c>
      <c r="EH6" s="35">
        <f t="shared" si="14"/>
        <v>1</v>
      </c>
      <c r="EI6" s="34">
        <f t="shared" si="14"/>
        <v>0</v>
      </c>
      <c r="EJ6" s="35">
        <f t="shared" si="14"/>
        <v>0.33</v>
      </c>
      <c r="EK6" s="35">
        <f t="shared" si="14"/>
        <v>0.21</v>
      </c>
      <c r="EL6" s="35">
        <f t="shared" si="14"/>
        <v>0.15</v>
      </c>
      <c r="EM6" s="35">
        <f t="shared" si="14"/>
        <v>0.13</v>
      </c>
      <c r="EN6" s="35">
        <f t="shared" si="14"/>
        <v>0.15</v>
      </c>
      <c r="EO6" s="34" t="str">
        <f>IF(EO7="","",IF(EO7="-","【-】","【"&amp;SUBSTITUTE(TEXT(EO7,"#,##0.00"),"-","△")&amp;"】"))</f>
        <v>【0.22】</v>
      </c>
    </row>
    <row r="7" spans="1:148" s="36" customFormat="1" x14ac:dyDescent="0.15">
      <c r="A7" s="28"/>
      <c r="B7" s="37">
        <v>2019</v>
      </c>
      <c r="C7" s="37">
        <v>244619</v>
      </c>
      <c r="D7" s="37">
        <v>46</v>
      </c>
      <c r="E7" s="37">
        <v>17</v>
      </c>
      <c r="F7" s="37">
        <v>1</v>
      </c>
      <c r="G7" s="37">
        <v>0</v>
      </c>
      <c r="H7" s="37" t="s">
        <v>96</v>
      </c>
      <c r="I7" s="37" t="s">
        <v>97</v>
      </c>
      <c r="J7" s="37" t="s">
        <v>98</v>
      </c>
      <c r="K7" s="37" t="s">
        <v>99</v>
      </c>
      <c r="L7" s="37" t="s">
        <v>100</v>
      </c>
      <c r="M7" s="37" t="s">
        <v>101</v>
      </c>
      <c r="N7" s="38" t="s">
        <v>102</v>
      </c>
      <c r="O7" s="38">
        <v>51.39</v>
      </c>
      <c r="P7" s="38">
        <v>86.87</v>
      </c>
      <c r="Q7" s="38">
        <v>94.98</v>
      </c>
      <c r="R7" s="38">
        <v>1640</v>
      </c>
      <c r="S7" s="38">
        <v>15452</v>
      </c>
      <c r="T7" s="38">
        <v>40.909999999999997</v>
      </c>
      <c r="U7" s="38">
        <v>377.71</v>
      </c>
      <c r="V7" s="38">
        <v>13393</v>
      </c>
      <c r="W7" s="38">
        <v>3.71</v>
      </c>
      <c r="X7" s="38">
        <v>3609.97</v>
      </c>
      <c r="Y7" s="38">
        <v>78.22</v>
      </c>
      <c r="Z7" s="38">
        <v>74.3</v>
      </c>
      <c r="AA7" s="38">
        <v>83</v>
      </c>
      <c r="AB7" s="38">
        <v>83.05</v>
      </c>
      <c r="AC7" s="38">
        <v>79.48</v>
      </c>
      <c r="AD7" s="38">
        <v>98.03</v>
      </c>
      <c r="AE7" s="38">
        <v>100.67</v>
      </c>
      <c r="AF7" s="38">
        <v>99.51</v>
      </c>
      <c r="AG7" s="38">
        <v>104.14</v>
      </c>
      <c r="AH7" s="38">
        <v>106.57</v>
      </c>
      <c r="AI7" s="38">
        <v>108.07</v>
      </c>
      <c r="AJ7" s="38">
        <v>661.64</v>
      </c>
      <c r="AK7" s="38">
        <v>740.09</v>
      </c>
      <c r="AL7" s="38">
        <v>757.87</v>
      </c>
      <c r="AM7" s="38">
        <v>853.31</v>
      </c>
      <c r="AN7" s="38">
        <v>875.68</v>
      </c>
      <c r="AO7" s="38">
        <v>196.92</v>
      </c>
      <c r="AP7" s="38">
        <v>370.35</v>
      </c>
      <c r="AQ7" s="38">
        <v>325.77</v>
      </c>
      <c r="AR7" s="38">
        <v>73.180000000000007</v>
      </c>
      <c r="AS7" s="38">
        <v>53.44</v>
      </c>
      <c r="AT7" s="38">
        <v>3.09</v>
      </c>
      <c r="AU7" s="38">
        <v>115.61</v>
      </c>
      <c r="AV7" s="38">
        <v>118.24</v>
      </c>
      <c r="AW7" s="38">
        <v>128.44</v>
      </c>
      <c r="AX7" s="38">
        <v>130.62</v>
      </c>
      <c r="AY7" s="38">
        <v>140.86000000000001</v>
      </c>
      <c r="AZ7" s="38">
        <v>70.02</v>
      </c>
      <c r="BA7" s="38">
        <v>63.8</v>
      </c>
      <c r="BB7" s="38">
        <v>61.72</v>
      </c>
      <c r="BC7" s="38">
        <v>52.32</v>
      </c>
      <c r="BD7" s="38">
        <v>47.03</v>
      </c>
      <c r="BE7" s="38">
        <v>69.540000000000006</v>
      </c>
      <c r="BF7" s="38">
        <v>0</v>
      </c>
      <c r="BG7" s="38">
        <v>0</v>
      </c>
      <c r="BH7" s="38">
        <v>0</v>
      </c>
      <c r="BI7" s="38">
        <v>0</v>
      </c>
      <c r="BJ7" s="38">
        <v>0</v>
      </c>
      <c r="BK7" s="38">
        <v>1240.1600000000001</v>
      </c>
      <c r="BL7" s="38">
        <v>1193.49</v>
      </c>
      <c r="BM7" s="38">
        <v>876.19</v>
      </c>
      <c r="BN7" s="38">
        <v>958.81</v>
      </c>
      <c r="BO7" s="38">
        <v>1001.3</v>
      </c>
      <c r="BP7" s="38">
        <v>682.51</v>
      </c>
      <c r="BQ7" s="38">
        <v>57.98</v>
      </c>
      <c r="BR7" s="38">
        <v>80</v>
      </c>
      <c r="BS7" s="38">
        <v>107.81</v>
      </c>
      <c r="BT7" s="38">
        <v>113.39</v>
      </c>
      <c r="BU7" s="38">
        <v>55.81</v>
      </c>
      <c r="BV7" s="38">
        <v>60.17</v>
      </c>
      <c r="BW7" s="38">
        <v>65.569999999999993</v>
      </c>
      <c r="BX7" s="38">
        <v>75.7</v>
      </c>
      <c r="BY7" s="38">
        <v>82.88</v>
      </c>
      <c r="BZ7" s="38">
        <v>81.88</v>
      </c>
      <c r="CA7" s="38">
        <v>100.34</v>
      </c>
      <c r="CB7" s="38">
        <v>161.19999999999999</v>
      </c>
      <c r="CC7" s="38">
        <v>116.99</v>
      </c>
      <c r="CD7" s="38">
        <v>86.81</v>
      </c>
      <c r="CE7" s="38">
        <v>82.19</v>
      </c>
      <c r="CF7" s="38">
        <v>171.24</v>
      </c>
      <c r="CG7" s="38">
        <v>281.52999999999997</v>
      </c>
      <c r="CH7" s="38">
        <v>263.04000000000002</v>
      </c>
      <c r="CI7" s="38">
        <v>230.04</v>
      </c>
      <c r="CJ7" s="38">
        <v>190.99</v>
      </c>
      <c r="CK7" s="38">
        <v>187.55</v>
      </c>
      <c r="CL7" s="38">
        <v>136.15</v>
      </c>
      <c r="CM7" s="38" t="s">
        <v>102</v>
      </c>
      <c r="CN7" s="38" t="s">
        <v>102</v>
      </c>
      <c r="CO7" s="38" t="s">
        <v>102</v>
      </c>
      <c r="CP7" s="38" t="s">
        <v>102</v>
      </c>
      <c r="CQ7" s="38" t="s">
        <v>102</v>
      </c>
      <c r="CR7" s="38">
        <v>44.89</v>
      </c>
      <c r="CS7" s="38">
        <v>40.75</v>
      </c>
      <c r="CT7" s="38">
        <v>42.4</v>
      </c>
      <c r="CU7" s="38">
        <v>52.58</v>
      </c>
      <c r="CV7" s="38">
        <v>50.94</v>
      </c>
      <c r="CW7" s="38">
        <v>59.64</v>
      </c>
      <c r="CX7" s="38">
        <v>73.459999999999994</v>
      </c>
      <c r="CY7" s="38">
        <v>71.319999999999993</v>
      </c>
      <c r="CZ7" s="38">
        <v>74.12</v>
      </c>
      <c r="DA7" s="38">
        <v>75.63</v>
      </c>
      <c r="DB7" s="38">
        <v>77.959999999999994</v>
      </c>
      <c r="DC7" s="38">
        <v>64.89</v>
      </c>
      <c r="DD7" s="38">
        <v>64.97</v>
      </c>
      <c r="DE7" s="38">
        <v>65.77</v>
      </c>
      <c r="DF7" s="38">
        <v>83.02</v>
      </c>
      <c r="DG7" s="38">
        <v>82.55</v>
      </c>
      <c r="DH7" s="38">
        <v>95.35</v>
      </c>
      <c r="DI7" s="38">
        <v>15.62</v>
      </c>
      <c r="DJ7" s="38">
        <v>17.05</v>
      </c>
      <c r="DK7" s="38">
        <v>18.84</v>
      </c>
      <c r="DL7" s="38">
        <v>20.75</v>
      </c>
      <c r="DM7" s="38">
        <v>22.32</v>
      </c>
      <c r="DN7" s="38">
        <v>11.68</v>
      </c>
      <c r="DO7" s="38">
        <v>17.52</v>
      </c>
      <c r="DP7" s="38">
        <v>13.24</v>
      </c>
      <c r="DQ7" s="38">
        <v>15.95</v>
      </c>
      <c r="DR7" s="38">
        <v>15.85</v>
      </c>
      <c r="DS7" s="38">
        <v>38.57</v>
      </c>
      <c r="DT7" s="38">
        <v>0</v>
      </c>
      <c r="DU7" s="38">
        <v>0</v>
      </c>
      <c r="DV7" s="38">
        <v>0</v>
      </c>
      <c r="DW7" s="38">
        <v>0</v>
      </c>
      <c r="DX7" s="38">
        <v>0</v>
      </c>
      <c r="DY7" s="38">
        <v>0</v>
      </c>
      <c r="DZ7" s="38">
        <v>0</v>
      </c>
      <c r="EA7" s="38">
        <v>0</v>
      </c>
      <c r="EB7" s="38">
        <v>0</v>
      </c>
      <c r="EC7" s="38">
        <v>0</v>
      </c>
      <c r="ED7" s="38">
        <v>5.9</v>
      </c>
      <c r="EE7" s="38">
        <v>4.55</v>
      </c>
      <c r="EF7" s="38">
        <v>4.95</v>
      </c>
      <c r="EG7" s="38">
        <v>0.56999999999999995</v>
      </c>
      <c r="EH7" s="38">
        <v>1</v>
      </c>
      <c r="EI7" s="38">
        <v>0</v>
      </c>
      <c r="EJ7" s="38">
        <v>0.33</v>
      </c>
      <c r="EK7" s="38">
        <v>0.21</v>
      </c>
      <c r="EL7" s="38">
        <v>0.15</v>
      </c>
      <c r="EM7" s="38">
        <v>0.13</v>
      </c>
      <c r="EN7" s="38">
        <v>0.15</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陽二</cp:lastModifiedBy>
  <cp:lastPrinted>2021-01-13T06:48:55Z</cp:lastPrinted>
  <dcterms:created xsi:type="dcterms:W3CDTF">2020-12-04T02:27:54Z</dcterms:created>
  <dcterms:modified xsi:type="dcterms:W3CDTF">2021-02-25T10:57:59Z</dcterms:modified>
  <cp:category/>
</cp:coreProperties>
</file>