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dai-fsv\共有\001_総務課\04_財政\03_決算統計\03_R02（R01決算分））\91_経営比較分析表\"/>
    </mc:Choice>
  </mc:AlternateContent>
  <workbookProtection workbookAlgorithmName="SHA-512" workbookHashValue="0NTpSdMScxfjzk8rNB3fkwWOHd5p4BStmion7/TpYMz4mSqYK6kmAN+sYdpYv2IwfmN9j/WJf5wA51uo55TbXA==" workbookSaltValue="mqldrlCRwd0yR+1qsVd24g==" workbookSpinCount="100000" lockStructure="1"/>
  <bookViews>
    <workbookView xWindow="0" yWindow="0" windowWidth="20490" windowHeight="738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<sst xmlns="http://schemas.openxmlformats.org/spreadsheetml/2006/main" count="272" uniqueCount="114">
  <si>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</si>
  <si>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</si>
  <si>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</si>
  <si>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</si>
  <si>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</si>
  <si>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</si>
  <si>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</si>
  <si>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</si>
  <si>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</si>
  <si>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</si>
  <si>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</si>
  <si>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</si>
  <si>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</si>
  <si>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</si>
  <si>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</si>
  <si>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</si>
  <si>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</si>
  <si>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</si>
  <si>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</si>
  <si>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</si>
  <si>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</si>
  <si>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</si>
  <si>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</si>
  <si>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</si>
  <si>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</si>
  <si>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</si>
  <si>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</si>
  <si>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</si>
  <si>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</si>
  <si>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</si>
  <si>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</si>
  <si>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</si>
  <si>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</si>
  <si>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</si>
  <si>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</si>
  <si>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</si>
  <si>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</si>
  <si>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</si>
  <si>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</si>
  <si>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</si>
  <si>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</si>
  <si>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</si>
  <si>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</si>
  <si>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</si>
  <si>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</si>
  <si>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</si>
  <si>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</si>
  <si>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</si>
  <si>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</si>
  <si>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</si>
  <si>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</si>
  <si>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</si>
  <si>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</si>
  <si>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</si>
  <si>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</si>
  <si>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</si>
  <si>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</si>
  <si>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</si>
  <si>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</si>
  <si>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</si>
  <si>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</si>
  <si>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</si>
  <si>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</si>
  <si>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</si>
  <si>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</si>
  <si>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</si>
  <si>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</si>
  <si>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</si>
  <si>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</si>
  <si>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</si>
  <si>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</si>
  <si>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</si>
  <si>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</si>
  <si>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</si>
  <si>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</si>
  <si>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</si>
  <si>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</si>
  <si>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</si>
  <si>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</si>
  <si>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</si>
  <si>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</si>
  <si>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</si>
  <si>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</si>
  <si>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</si>
  <si>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</si>
  <si>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</si>
  <si>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</si>
  <si>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</si>
  <si>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</si>
  <si>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</si>
  <si>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</si>
  <si>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</si>
  <si>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</si>
  <si>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</si>
  <si>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</si>
  <si>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</si>
  <si>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</si>
  <si>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</si>
  <si>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</si>
  <si>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</si>
  <si>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</si>
  <si>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</si>
  <si>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</si>
  <si>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</si>
  <si>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</si>
  <si>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</si>
  <si>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</si>
  <si>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</si>
  <si>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</si>
  <si>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</si>
  <si>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</si>
  <si>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に関しては、営業費用の削減に努めたことにより、少しずつ向上していますが、100％未満の状態でもあり、類似団体と比較しても低い数値となっています。このため、一般会計からの繰入金で収支均衡を保っている状況であることから、料金改定を行う必要がありますが、現在の料金が県下において高い設定となっていることから、財政とも協議を行いながら慎重に検討していきます。
　外部委託により漏水調査を行った結果、有収率は向上いたしましたが、依然として類似団体と比較すると低い数値となっているため、引き続き漏水調査等を実施し、有収率の向上に努めます。</t>
    <rPh sb="1" eb="3">
      <t>ケイジョウ</t>
    </rPh>
    <rPh sb="3" eb="5">
      <t>シュウシ</t>
    </rPh>
    <rPh sb="5" eb="7">
      <t>ヒリツ</t>
    </rPh>
    <rPh sb="8" eb="9">
      <t>カン</t>
    </rPh>
    <rPh sb="13" eb="15">
      <t>エイギョウ</t>
    </rPh>
    <rPh sb="15" eb="17">
      <t>ヒヨウ</t>
    </rPh>
    <rPh sb="18" eb="20">
      <t>サクゲン</t>
    </rPh>
    <rPh sb="21" eb="22">
      <t>ツト</t>
    </rPh>
    <rPh sb="30" eb="31">
      <t>スコ</t>
    </rPh>
    <rPh sb="34" eb="36">
      <t>コウジョウ</t>
    </rPh>
    <rPh sb="47" eb="49">
      <t>ミマン</t>
    </rPh>
    <rPh sb="50" eb="52">
      <t>ジョウタイ</t>
    </rPh>
    <rPh sb="57" eb="59">
      <t>ルイジ</t>
    </rPh>
    <rPh sb="59" eb="61">
      <t>ダンタイ</t>
    </rPh>
    <rPh sb="62" eb="64">
      <t>ヒカク</t>
    </rPh>
    <rPh sb="67" eb="68">
      <t>ヒク</t>
    </rPh>
    <rPh sb="69" eb="71">
      <t>スウチ</t>
    </rPh>
    <rPh sb="84" eb="86">
      <t>イッパン</t>
    </rPh>
    <rPh sb="86" eb="88">
      <t>カイケイ</t>
    </rPh>
    <rPh sb="91" eb="94">
      <t>クリイレキン</t>
    </rPh>
    <rPh sb="95" eb="97">
      <t>シュウシ</t>
    </rPh>
    <rPh sb="97" eb="99">
      <t>キンコウ</t>
    </rPh>
    <rPh sb="100" eb="101">
      <t>タモ</t>
    </rPh>
    <rPh sb="105" eb="107">
      <t>ジョウキョウ</t>
    </rPh>
    <rPh sb="115" eb="117">
      <t>リョウキン</t>
    </rPh>
    <rPh sb="117" eb="119">
      <t>カイテイ</t>
    </rPh>
    <rPh sb="120" eb="121">
      <t>オコナ</t>
    </rPh>
    <rPh sb="122" eb="124">
      <t>ヒツヨウ</t>
    </rPh>
    <rPh sb="131" eb="133">
      <t>ゲンザイ</t>
    </rPh>
    <rPh sb="134" eb="136">
      <t>リョウキン</t>
    </rPh>
    <rPh sb="137" eb="139">
      <t>ケンカ</t>
    </rPh>
    <rPh sb="143" eb="144">
      <t>タカ</t>
    </rPh>
    <rPh sb="145" eb="147">
      <t>セッテイ</t>
    </rPh>
    <rPh sb="158" eb="160">
      <t>ザイセイ</t>
    </rPh>
    <rPh sb="162" eb="164">
      <t>キョウギ</t>
    </rPh>
    <rPh sb="165" eb="166">
      <t>オコナ</t>
    </rPh>
    <rPh sb="170" eb="172">
      <t>シンチョウ</t>
    </rPh>
    <rPh sb="173" eb="175">
      <t>ケントウ</t>
    </rPh>
    <rPh sb="184" eb="186">
      <t>ガイブ</t>
    </rPh>
    <rPh sb="186" eb="188">
      <t>イタク</t>
    </rPh>
    <rPh sb="191" eb="193">
      <t>ロウスイ</t>
    </rPh>
    <rPh sb="193" eb="195">
      <t>チョウサ</t>
    </rPh>
    <rPh sb="196" eb="197">
      <t>オコナ</t>
    </rPh>
    <rPh sb="199" eb="201">
      <t>ケッカ</t>
    </rPh>
    <rPh sb="202" eb="204">
      <t>ユウシュウ</t>
    </rPh>
    <rPh sb="204" eb="205">
      <t>リツ</t>
    </rPh>
    <rPh sb="206" eb="208">
      <t>コウジョウ</t>
    </rPh>
    <rPh sb="216" eb="218">
      <t>イゼン</t>
    </rPh>
    <rPh sb="221" eb="223">
      <t>ルイジ</t>
    </rPh>
    <rPh sb="223" eb="225">
      <t>ダンタイ</t>
    </rPh>
    <rPh sb="226" eb="228">
      <t>ヒカク</t>
    </rPh>
    <rPh sb="231" eb="232">
      <t>ヒク</t>
    </rPh>
    <rPh sb="233" eb="235">
      <t>スウチ</t>
    </rPh>
    <rPh sb="244" eb="245">
      <t>ヒ</t>
    </rPh>
    <rPh sb="246" eb="247">
      <t>ツヅ</t>
    </rPh>
    <rPh sb="248" eb="250">
      <t>ロウスイ</t>
    </rPh>
    <rPh sb="250" eb="252">
      <t>チョウサ</t>
    </rPh>
    <rPh sb="252" eb="253">
      <t>トウ</t>
    </rPh>
    <rPh sb="254" eb="256">
      <t>ジッシ</t>
    </rPh>
    <rPh sb="258" eb="260">
      <t>ユウシュウ</t>
    </rPh>
    <rPh sb="260" eb="261">
      <t>リツ</t>
    </rPh>
    <rPh sb="262" eb="264">
      <t>コウジョウ</t>
    </rPh>
    <rPh sb="265" eb="266">
      <t>ツト</t>
    </rPh>
    <phoneticPr fontId="4"/>
  </si>
  <si>
    <t>　本町は東西に細長く集落が点在するという地理的条件から管路延長が長く、管路経年劣化率も類似団体と比べ高くなっており、管路更新は喫緊の課題であります。
　有収率の数値が低いのも、管路の老朽化が原因の一つであると考えられるため、限られた財源の中で効率的に管路の更新を実施しつつ、計画的な修繕を行い施設の長寿命化を図って行きます。</t>
    <phoneticPr fontId="4"/>
  </si>
  <si>
    <t>　人口減少に伴った給水量の減少により、年々給水収益は減少しているなか、老朽管等の更新等の投資を行う必要性も高まっており、今後ますます経営が厳しくなることが予想されます。
　このため、維持管理コストやライフサイクルコスト等の費用の削減や効率化を図るとともに、料金の妥当性や公平性など料金適正化の検討を定期的に行い、経営改善に努めていきます。</t>
    <rPh sb="1" eb="3">
      <t>ジンコウ</t>
    </rPh>
    <rPh sb="3" eb="5">
      <t>ゲンショウ</t>
    </rPh>
    <rPh sb="6" eb="7">
      <t>トモナ</t>
    </rPh>
    <rPh sb="9" eb="11">
      <t>キュウスイ</t>
    </rPh>
    <rPh sb="11" eb="12">
      <t>リョウ</t>
    </rPh>
    <rPh sb="13" eb="15">
      <t>ゲンショウ</t>
    </rPh>
    <rPh sb="19" eb="21">
      <t>ネンネン</t>
    </rPh>
    <rPh sb="21" eb="23">
      <t>キュウスイ</t>
    </rPh>
    <rPh sb="23" eb="25">
      <t>シュウエキ</t>
    </rPh>
    <rPh sb="26" eb="28">
      <t>ゲンショウ</t>
    </rPh>
    <rPh sb="47" eb="48">
      <t>オコナ</t>
    </rPh>
    <rPh sb="49" eb="51">
      <t>ヒツヨウ</t>
    </rPh>
    <rPh sb="51" eb="52">
      <t>セイ</t>
    </rPh>
    <rPh sb="53" eb="54">
      <t>タカ</t>
    </rPh>
    <rPh sb="60" eb="62">
      <t>コンゴ</t>
    </rPh>
    <rPh sb="66" eb="68">
      <t>ケイエイ</t>
    </rPh>
    <rPh sb="69" eb="70">
      <t>キビ</t>
    </rPh>
    <rPh sb="77" eb="79">
      <t>ヨソウ</t>
    </rPh>
    <rPh sb="91" eb="93">
      <t>イジ</t>
    </rPh>
    <rPh sb="93" eb="95">
      <t>カンリ</t>
    </rPh>
    <rPh sb="109" eb="110">
      <t>トウ</t>
    </rPh>
    <rPh sb="111" eb="113">
      <t>ヒヨウ</t>
    </rPh>
    <rPh sb="114" eb="116">
      <t>サクゲン</t>
    </rPh>
    <rPh sb="117" eb="120">
      <t>コウリツカ</t>
    </rPh>
    <rPh sb="121" eb="122">
      <t>ハカ</t>
    </rPh>
    <rPh sb="128" eb="130">
      <t>リョウキン</t>
    </rPh>
    <rPh sb="131" eb="134">
      <t>ダトウセイ</t>
    </rPh>
    <rPh sb="135" eb="138">
      <t>コウヘイセイ</t>
    </rPh>
    <rPh sb="140" eb="142">
      <t>リョウキン</t>
    </rPh>
    <rPh sb="142" eb="145">
      <t>テキセイカ</t>
    </rPh>
    <rPh sb="146" eb="148">
      <t>ケントウ</t>
    </rPh>
    <rPh sb="149" eb="152">
      <t>テイキテキ</t>
    </rPh>
    <rPh sb="153" eb="154">
      <t>オコナ</t>
    </rPh>
    <rPh sb="156" eb="158">
      <t>ケイエイ</t>
    </rPh>
    <rPh sb="158" eb="160">
      <t>カイゼン</t>
    </rPh>
    <rPh sb="161" eb="16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</si>
</sst>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0.09</c:v>
                </c:pt>
                <c:pt idx="3" formatCode="#,##0.00;&quot;△&quot;#,##0.00">
                  <c:v>0</c:v>
                </c:pt>
                <c:pt idx="4">
                  <c:v>0.04</c:v>
                </c:pt>
              </c:numCache>
            </c:numRef>
          </c:val>
          <c:extLst xmlns:c16r2="http://schemas.microsoft.com/office/drawing/2015/06/chart">
            <c:ext xmlns:c16="http://schemas.microsoft.com/office/drawing/2014/chart" uri="{C3380CC4-5D6E-409C-BE32-E72D297353CC}">
              <c16:uniqueId val="{00000000-8FCF-41A9-B620-AD04A0FA3C27}"/>
            </c:ext>
          </c:extLst>
        </c:ser>
        <c:dLbls>
          <c:showLegendKey val="0"/>
          <c:showVal val="0"/>
          <c:showCatName val="0"/>
          <c:showSerName val="0"/>
          <c:showPercent val="0"/>
          <c:showBubbleSize val="0"/>
        </c:dLbls>
        <c:gapWidth val="150"/>
        <c:axId val="194902176"/>
        <c:axId val="19490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0.44</c:v>
                </c:pt>
                <c:pt idx="3">
                  <c:v>0.52</c:v>
                </c:pt>
                <c:pt idx="4">
                  <c:v>0.47</c:v>
                </c:pt>
              </c:numCache>
            </c:numRef>
          </c:val>
          <c:smooth val="0"/>
          <c:extLst xmlns:c16r2="http://schemas.microsoft.com/office/drawing/2015/06/chart">
            <c:ext xmlns:c16="http://schemas.microsoft.com/office/drawing/2014/chart" uri="{C3380CC4-5D6E-409C-BE32-E72D297353CC}">
              <c16:uniqueId val="{00000001-8FCF-41A9-B620-AD04A0FA3C27}"/>
            </c:ext>
          </c:extLst>
        </c:ser>
        <c:dLbls>
          <c:showLegendKey val="0"/>
          <c:showVal val="0"/>
          <c:showCatName val="0"/>
          <c:showSerName val="0"/>
          <c:showPercent val="0"/>
          <c:showBubbleSize val="0"/>
        </c:dLbls>
        <c:marker val="1"/>
        <c:smooth val="0"/>
        <c:axId val="194902176"/>
        <c:axId val="194906656"/>
      </c:lineChart>
      <c:dateAx>
        <c:axId val="194902176"/>
        <c:scaling>
          <c:orientation val="minMax"/>
        </c:scaling>
        <c:delete val="1"/>
        <c:axPos val="b"/>
        <c:numFmt formatCode="&quot;H&quot;yy" sourceLinked="1"/>
        <c:majorTickMark val="none"/>
        <c:minorTickMark val="none"/>
        <c:tickLblPos val="none"/>
        <c:crossAx val="194906656"/>
        <c:crosses val="autoZero"/>
        <c:auto val="1"/>
        <c:lblOffset val="100"/>
        <c:baseTimeUnit val="years"/>
      </c:dateAx>
      <c:valAx>
        <c:axId val="1949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9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0</c:v>
                </c:pt>
                <c:pt idx="1">
                  <c:v>0</c:v>
                </c:pt>
                <c:pt idx="2">
                  <c:v>81</c:v>
                </c:pt>
                <c:pt idx="3">
                  <c:v>82.74</c:v>
                </c:pt>
                <c:pt idx="4">
                  <c:v>76.03</c:v>
                </c:pt>
              </c:numCache>
            </c:numRef>
          </c:val>
          <c:extLst xmlns:c16r2="http://schemas.microsoft.com/office/drawing/2015/06/chart">
            <c:ext xmlns:c16="http://schemas.microsoft.com/office/drawing/2014/chart" uri="{C3380CC4-5D6E-409C-BE32-E72D297353CC}">
              <c16:uniqueId val="{00000000-04B9-4C1F-9A47-E16D0BEFF623}"/>
            </c:ext>
          </c:extLst>
        </c:ser>
        <c:dLbls>
          <c:showLegendKey val="0"/>
          <c:showVal val="0"/>
          <c:showCatName val="0"/>
          <c:showSerName val="0"/>
          <c:showPercent val="0"/>
          <c:showBubbleSize val="0"/>
        </c:dLbls>
        <c:gapWidth val="150"/>
        <c:axId val="195042896"/>
        <c:axId val="19504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50.24</c:v>
                </c:pt>
                <c:pt idx="3">
                  <c:v>50.29</c:v>
                </c:pt>
                <c:pt idx="4">
                  <c:v>49.64</c:v>
                </c:pt>
              </c:numCache>
            </c:numRef>
          </c:val>
          <c:smooth val="0"/>
          <c:extLst xmlns:c16r2="http://schemas.microsoft.com/office/drawing/2015/06/chart">
            <c:ext xmlns:c16="http://schemas.microsoft.com/office/drawing/2014/chart" uri="{C3380CC4-5D6E-409C-BE32-E72D297353CC}">
              <c16:uniqueId val="{00000001-04B9-4C1F-9A47-E16D0BEFF623}"/>
            </c:ext>
          </c:extLst>
        </c:ser>
        <c:dLbls>
          <c:showLegendKey val="0"/>
          <c:showVal val="0"/>
          <c:showCatName val="0"/>
          <c:showSerName val="0"/>
          <c:showPercent val="0"/>
          <c:showBubbleSize val="0"/>
        </c:dLbls>
        <c:marker val="1"/>
        <c:smooth val="0"/>
        <c:axId val="195042896"/>
        <c:axId val="195040936"/>
      </c:lineChart>
      <c:dateAx>
        <c:axId val="195042896"/>
        <c:scaling>
          <c:orientation val="minMax"/>
        </c:scaling>
        <c:delete val="1"/>
        <c:axPos val="b"/>
        <c:numFmt formatCode="&quot;H&quot;yy" sourceLinked="1"/>
        <c:majorTickMark val="none"/>
        <c:minorTickMark val="none"/>
        <c:tickLblPos val="none"/>
        <c:crossAx val="195040936"/>
        <c:crosses val="autoZero"/>
        <c:auto val="1"/>
        <c:lblOffset val="100"/>
        <c:baseTimeUnit val="years"/>
      </c:dateAx>
      <c:valAx>
        <c:axId val="19504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04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0</c:v>
                </c:pt>
                <c:pt idx="1">
                  <c:v>0</c:v>
                </c:pt>
                <c:pt idx="2">
                  <c:v>68.5</c:v>
                </c:pt>
                <c:pt idx="3">
                  <c:v>66.78</c:v>
                </c:pt>
                <c:pt idx="4">
                  <c:v>71.16</c:v>
                </c:pt>
              </c:numCache>
            </c:numRef>
          </c:val>
          <c:extLst xmlns:c16r2="http://schemas.microsoft.com/office/drawing/2015/06/chart">
            <c:ext xmlns:c16="http://schemas.microsoft.com/office/drawing/2014/chart" uri="{C3380CC4-5D6E-409C-BE32-E72D297353CC}">
              <c16:uniqueId val="{00000000-2837-4769-9B26-746D34934A5F}"/>
            </c:ext>
          </c:extLst>
        </c:ser>
        <c:dLbls>
          <c:showLegendKey val="0"/>
          <c:showVal val="0"/>
          <c:showCatName val="0"/>
          <c:showSerName val="0"/>
          <c:showPercent val="0"/>
          <c:showBubbleSize val="0"/>
        </c:dLbls>
        <c:gapWidth val="150"/>
        <c:axId val="195039760"/>
        <c:axId val="19537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78.650000000000006</c:v>
                </c:pt>
                <c:pt idx="3">
                  <c:v>77.73</c:v>
                </c:pt>
                <c:pt idx="4">
                  <c:v>78.09</c:v>
                </c:pt>
              </c:numCache>
            </c:numRef>
          </c:val>
          <c:smooth val="0"/>
          <c:extLst xmlns:c16r2="http://schemas.microsoft.com/office/drawing/2015/06/chart">
            <c:ext xmlns:c16="http://schemas.microsoft.com/office/drawing/2014/chart" uri="{C3380CC4-5D6E-409C-BE32-E72D297353CC}">
              <c16:uniqueId val="{00000001-2837-4769-9B26-746D34934A5F}"/>
            </c:ext>
          </c:extLst>
        </c:ser>
        <c:dLbls>
          <c:showLegendKey val="0"/>
          <c:showVal val="0"/>
          <c:showCatName val="0"/>
          <c:showSerName val="0"/>
          <c:showPercent val="0"/>
          <c:showBubbleSize val="0"/>
        </c:dLbls>
        <c:marker val="1"/>
        <c:smooth val="0"/>
        <c:axId val="195039760"/>
        <c:axId val="195376776"/>
      </c:lineChart>
      <c:dateAx>
        <c:axId val="195039760"/>
        <c:scaling>
          <c:orientation val="minMax"/>
        </c:scaling>
        <c:delete val="1"/>
        <c:axPos val="b"/>
        <c:numFmt formatCode="&quot;H&quot;yy" sourceLinked="1"/>
        <c:majorTickMark val="none"/>
        <c:minorTickMark val="none"/>
        <c:tickLblPos val="none"/>
        <c:crossAx val="195376776"/>
        <c:crosses val="autoZero"/>
        <c:auto val="1"/>
        <c:lblOffset val="100"/>
        <c:baseTimeUnit val="years"/>
      </c:dateAx>
      <c:valAx>
        <c:axId val="19537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03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0</c:v>
                </c:pt>
                <c:pt idx="1">
                  <c:v>0</c:v>
                </c:pt>
                <c:pt idx="2">
                  <c:v>72.38</c:v>
                </c:pt>
                <c:pt idx="3">
                  <c:v>75.099999999999994</c:v>
                </c:pt>
                <c:pt idx="4">
                  <c:v>82.96</c:v>
                </c:pt>
              </c:numCache>
            </c:numRef>
          </c:val>
          <c:extLst xmlns:c16r2="http://schemas.microsoft.com/office/drawing/2015/06/chart">
            <c:ext xmlns:c16="http://schemas.microsoft.com/office/drawing/2014/chart" uri="{C3380CC4-5D6E-409C-BE32-E72D297353CC}">
              <c16:uniqueId val="{00000000-A4E9-4686-B8FE-25DF544BED6F}"/>
            </c:ext>
          </c:extLst>
        </c:ser>
        <c:dLbls>
          <c:showLegendKey val="0"/>
          <c:showVal val="0"/>
          <c:showCatName val="0"/>
          <c:showSerName val="0"/>
          <c:showPercent val="0"/>
          <c:showBubbleSize val="0"/>
        </c:dLbls>
        <c:gapWidth val="150"/>
        <c:axId val="194976632"/>
        <c:axId val="194977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104.47</c:v>
                </c:pt>
                <c:pt idx="3">
                  <c:v>103.81</c:v>
                </c:pt>
                <c:pt idx="4">
                  <c:v>104.35</c:v>
                </c:pt>
              </c:numCache>
            </c:numRef>
          </c:val>
          <c:smooth val="0"/>
          <c:extLst xmlns:c16r2="http://schemas.microsoft.com/office/drawing/2015/06/chart">
            <c:ext xmlns:c16="http://schemas.microsoft.com/office/drawing/2014/chart" uri="{C3380CC4-5D6E-409C-BE32-E72D297353CC}">
              <c16:uniqueId val="{00000001-A4E9-4686-B8FE-25DF544BED6F}"/>
            </c:ext>
          </c:extLst>
        </c:ser>
        <c:dLbls>
          <c:showLegendKey val="0"/>
          <c:showVal val="0"/>
          <c:showCatName val="0"/>
          <c:showSerName val="0"/>
          <c:showPercent val="0"/>
          <c:showBubbleSize val="0"/>
        </c:dLbls>
        <c:marker val="1"/>
        <c:smooth val="0"/>
        <c:axId val="194976632"/>
        <c:axId val="194977016"/>
      </c:lineChart>
      <c:dateAx>
        <c:axId val="194976632"/>
        <c:scaling>
          <c:orientation val="minMax"/>
        </c:scaling>
        <c:delete val="1"/>
        <c:axPos val="b"/>
        <c:numFmt formatCode="&quot;H&quot;yy" sourceLinked="1"/>
        <c:majorTickMark val="none"/>
        <c:minorTickMark val="none"/>
        <c:tickLblPos val="none"/>
        <c:crossAx val="194977016"/>
        <c:crosses val="autoZero"/>
        <c:auto val="1"/>
        <c:lblOffset val="100"/>
        <c:baseTimeUnit val="years"/>
      </c:dateAx>
      <c:valAx>
        <c:axId val="194977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97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0</c:v>
                </c:pt>
                <c:pt idx="1">
                  <c:v>0</c:v>
                </c:pt>
                <c:pt idx="2">
                  <c:v>4.57</c:v>
                </c:pt>
                <c:pt idx="3">
                  <c:v>9.11</c:v>
                </c:pt>
                <c:pt idx="4">
                  <c:v>12.82</c:v>
                </c:pt>
              </c:numCache>
            </c:numRef>
          </c:val>
          <c:extLst xmlns:c16r2="http://schemas.microsoft.com/office/drawing/2015/06/chart">
            <c:ext xmlns:c16="http://schemas.microsoft.com/office/drawing/2014/chart" uri="{C3380CC4-5D6E-409C-BE32-E72D297353CC}">
              <c16:uniqueId val="{00000000-7932-40BB-8796-1EB762CB89D2}"/>
            </c:ext>
          </c:extLst>
        </c:ser>
        <c:dLbls>
          <c:showLegendKey val="0"/>
          <c:showVal val="0"/>
          <c:showCatName val="0"/>
          <c:showSerName val="0"/>
          <c:showPercent val="0"/>
          <c:showBubbleSize val="0"/>
        </c:dLbls>
        <c:gapWidth val="150"/>
        <c:axId val="195025880"/>
        <c:axId val="195030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45.14</c:v>
                </c:pt>
                <c:pt idx="3">
                  <c:v>45.85</c:v>
                </c:pt>
                <c:pt idx="4">
                  <c:v>47.31</c:v>
                </c:pt>
              </c:numCache>
            </c:numRef>
          </c:val>
          <c:smooth val="0"/>
          <c:extLst xmlns:c16r2="http://schemas.microsoft.com/office/drawing/2015/06/chart">
            <c:ext xmlns:c16="http://schemas.microsoft.com/office/drawing/2014/chart" uri="{C3380CC4-5D6E-409C-BE32-E72D297353CC}">
              <c16:uniqueId val="{00000001-7932-40BB-8796-1EB762CB89D2}"/>
            </c:ext>
          </c:extLst>
        </c:ser>
        <c:dLbls>
          <c:showLegendKey val="0"/>
          <c:showVal val="0"/>
          <c:showCatName val="0"/>
          <c:showSerName val="0"/>
          <c:showPercent val="0"/>
          <c:showBubbleSize val="0"/>
        </c:dLbls>
        <c:marker val="1"/>
        <c:smooth val="0"/>
        <c:axId val="195025880"/>
        <c:axId val="195030360"/>
      </c:lineChart>
      <c:dateAx>
        <c:axId val="195025880"/>
        <c:scaling>
          <c:orientation val="minMax"/>
        </c:scaling>
        <c:delete val="1"/>
        <c:axPos val="b"/>
        <c:numFmt formatCode="&quot;H&quot;yy" sourceLinked="1"/>
        <c:majorTickMark val="none"/>
        <c:minorTickMark val="none"/>
        <c:tickLblPos val="none"/>
        <c:crossAx val="195030360"/>
        <c:crosses val="autoZero"/>
        <c:auto val="1"/>
        <c:lblOffset val="100"/>
        <c:baseTimeUnit val="years"/>
      </c:dateAx>
      <c:valAx>
        <c:axId val="19503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02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40.93</c:v>
                </c:pt>
                <c:pt idx="3">
                  <c:v>38.83</c:v>
                </c:pt>
                <c:pt idx="4">
                  <c:v>44.84</c:v>
                </c:pt>
              </c:numCache>
            </c:numRef>
          </c:val>
          <c:extLst xmlns:c16r2="http://schemas.microsoft.com/office/drawing/2015/06/chart">
            <c:ext xmlns:c16="http://schemas.microsoft.com/office/drawing/2014/chart" uri="{C3380CC4-5D6E-409C-BE32-E72D297353CC}">
              <c16:uniqueId val="{00000000-1943-4AC8-BDEA-162156683F76}"/>
            </c:ext>
          </c:extLst>
        </c:ser>
        <c:dLbls>
          <c:showLegendKey val="0"/>
          <c:showVal val="0"/>
          <c:showCatName val="0"/>
          <c:showSerName val="0"/>
          <c:showPercent val="0"/>
          <c:showBubbleSize val="0"/>
        </c:dLbls>
        <c:gapWidth val="150"/>
        <c:axId val="195077248"/>
        <c:axId val="19507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13.58</c:v>
                </c:pt>
                <c:pt idx="3">
                  <c:v>14.13</c:v>
                </c:pt>
                <c:pt idx="4">
                  <c:v>16.77</c:v>
                </c:pt>
              </c:numCache>
            </c:numRef>
          </c:val>
          <c:smooth val="0"/>
          <c:extLst xmlns:c16r2="http://schemas.microsoft.com/office/drawing/2015/06/chart">
            <c:ext xmlns:c16="http://schemas.microsoft.com/office/drawing/2014/chart" uri="{C3380CC4-5D6E-409C-BE32-E72D297353CC}">
              <c16:uniqueId val="{00000001-1943-4AC8-BDEA-162156683F76}"/>
            </c:ext>
          </c:extLst>
        </c:ser>
        <c:dLbls>
          <c:showLegendKey val="0"/>
          <c:showVal val="0"/>
          <c:showCatName val="0"/>
          <c:showSerName val="0"/>
          <c:showPercent val="0"/>
          <c:showBubbleSize val="0"/>
        </c:dLbls>
        <c:marker val="1"/>
        <c:smooth val="0"/>
        <c:axId val="195077248"/>
        <c:axId val="195077632"/>
      </c:lineChart>
      <c:dateAx>
        <c:axId val="195077248"/>
        <c:scaling>
          <c:orientation val="minMax"/>
        </c:scaling>
        <c:delete val="1"/>
        <c:axPos val="b"/>
        <c:numFmt formatCode="&quot;H&quot;yy" sourceLinked="1"/>
        <c:majorTickMark val="none"/>
        <c:minorTickMark val="none"/>
        <c:tickLblPos val="none"/>
        <c:crossAx val="195077632"/>
        <c:crosses val="autoZero"/>
        <c:auto val="1"/>
        <c:lblOffset val="100"/>
        <c:baseTimeUnit val="years"/>
      </c:dateAx>
      <c:valAx>
        <c:axId val="1950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07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86.53</c:v>
                </c:pt>
                <c:pt idx="3">
                  <c:v>164.02</c:v>
                </c:pt>
                <c:pt idx="4">
                  <c:v>210.68</c:v>
                </c:pt>
              </c:numCache>
            </c:numRef>
          </c:val>
          <c:extLst xmlns:c16r2="http://schemas.microsoft.com/office/drawing/2015/06/chart">
            <c:ext xmlns:c16="http://schemas.microsoft.com/office/drawing/2014/chart" uri="{C3380CC4-5D6E-409C-BE32-E72D297353CC}">
              <c16:uniqueId val="{00000000-A751-4487-831A-91CD2C97B328}"/>
            </c:ext>
          </c:extLst>
        </c:ser>
        <c:dLbls>
          <c:showLegendKey val="0"/>
          <c:showVal val="0"/>
          <c:showCatName val="0"/>
          <c:showSerName val="0"/>
          <c:showPercent val="0"/>
          <c:showBubbleSize val="0"/>
        </c:dLbls>
        <c:gapWidth val="150"/>
        <c:axId val="195041328"/>
        <c:axId val="195041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16.399999999999999</c:v>
                </c:pt>
                <c:pt idx="3">
                  <c:v>25.66</c:v>
                </c:pt>
                <c:pt idx="4">
                  <c:v>21.69</c:v>
                </c:pt>
              </c:numCache>
            </c:numRef>
          </c:val>
          <c:smooth val="0"/>
          <c:extLst xmlns:c16r2="http://schemas.microsoft.com/office/drawing/2015/06/chart">
            <c:ext xmlns:c16="http://schemas.microsoft.com/office/drawing/2014/chart" uri="{C3380CC4-5D6E-409C-BE32-E72D297353CC}">
              <c16:uniqueId val="{00000001-A751-4487-831A-91CD2C97B328}"/>
            </c:ext>
          </c:extLst>
        </c:ser>
        <c:dLbls>
          <c:showLegendKey val="0"/>
          <c:showVal val="0"/>
          <c:showCatName val="0"/>
          <c:showSerName val="0"/>
          <c:showPercent val="0"/>
          <c:showBubbleSize val="0"/>
        </c:dLbls>
        <c:marker val="1"/>
        <c:smooth val="0"/>
        <c:axId val="195041328"/>
        <c:axId val="195041720"/>
      </c:lineChart>
      <c:dateAx>
        <c:axId val="195041328"/>
        <c:scaling>
          <c:orientation val="minMax"/>
        </c:scaling>
        <c:delete val="1"/>
        <c:axPos val="b"/>
        <c:numFmt formatCode="&quot;H&quot;yy" sourceLinked="1"/>
        <c:majorTickMark val="none"/>
        <c:minorTickMark val="none"/>
        <c:tickLblPos val="none"/>
        <c:crossAx val="195041720"/>
        <c:crosses val="autoZero"/>
        <c:auto val="1"/>
        <c:lblOffset val="100"/>
        <c:baseTimeUnit val="years"/>
      </c:dateAx>
      <c:valAx>
        <c:axId val="195041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04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0</c:v>
                </c:pt>
                <c:pt idx="1">
                  <c:v>0</c:v>
                </c:pt>
                <c:pt idx="2">
                  <c:v>22.23</c:v>
                </c:pt>
                <c:pt idx="3">
                  <c:v>25.91</c:v>
                </c:pt>
                <c:pt idx="4">
                  <c:v>21.59</c:v>
                </c:pt>
              </c:numCache>
            </c:numRef>
          </c:val>
          <c:extLst xmlns:c16r2="http://schemas.microsoft.com/office/drawing/2015/06/chart">
            <c:ext xmlns:c16="http://schemas.microsoft.com/office/drawing/2014/chart" uri="{C3380CC4-5D6E-409C-BE32-E72D297353CC}">
              <c16:uniqueId val="{00000000-9DBF-48EC-AC47-EB0B1997036F}"/>
            </c:ext>
          </c:extLst>
        </c:ser>
        <c:dLbls>
          <c:showLegendKey val="0"/>
          <c:showVal val="0"/>
          <c:showCatName val="0"/>
          <c:showSerName val="0"/>
          <c:showPercent val="0"/>
          <c:showBubbleSize val="0"/>
        </c:dLbls>
        <c:gapWidth val="150"/>
        <c:axId val="195248552"/>
        <c:axId val="19524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293.23</c:v>
                </c:pt>
                <c:pt idx="3">
                  <c:v>300.14</c:v>
                </c:pt>
                <c:pt idx="4">
                  <c:v>301.04000000000002</c:v>
                </c:pt>
              </c:numCache>
            </c:numRef>
          </c:val>
          <c:smooth val="0"/>
          <c:extLst xmlns:c16r2="http://schemas.microsoft.com/office/drawing/2015/06/chart">
            <c:ext xmlns:c16="http://schemas.microsoft.com/office/drawing/2014/chart" uri="{C3380CC4-5D6E-409C-BE32-E72D297353CC}">
              <c16:uniqueId val="{00000001-9DBF-48EC-AC47-EB0B1997036F}"/>
            </c:ext>
          </c:extLst>
        </c:ser>
        <c:dLbls>
          <c:showLegendKey val="0"/>
          <c:showVal val="0"/>
          <c:showCatName val="0"/>
          <c:showSerName val="0"/>
          <c:showPercent val="0"/>
          <c:showBubbleSize val="0"/>
        </c:dLbls>
        <c:marker val="1"/>
        <c:smooth val="0"/>
        <c:axId val="195248552"/>
        <c:axId val="195248944"/>
      </c:lineChart>
      <c:dateAx>
        <c:axId val="195248552"/>
        <c:scaling>
          <c:orientation val="minMax"/>
        </c:scaling>
        <c:delete val="1"/>
        <c:axPos val="b"/>
        <c:numFmt formatCode="&quot;H&quot;yy" sourceLinked="1"/>
        <c:majorTickMark val="none"/>
        <c:minorTickMark val="none"/>
        <c:tickLblPos val="none"/>
        <c:crossAx val="195248944"/>
        <c:crosses val="autoZero"/>
        <c:auto val="1"/>
        <c:lblOffset val="100"/>
        <c:baseTimeUnit val="years"/>
      </c:dateAx>
      <c:valAx>
        <c:axId val="195248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24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2444.64</c:v>
                </c:pt>
                <c:pt idx="3">
                  <c:v>2284.41</c:v>
                </c:pt>
                <c:pt idx="4">
                  <c:v>2173.4699999999998</c:v>
                </c:pt>
              </c:numCache>
            </c:numRef>
          </c:val>
          <c:extLst xmlns:c16r2="http://schemas.microsoft.com/office/drawing/2015/06/chart">
            <c:ext xmlns:c16="http://schemas.microsoft.com/office/drawing/2014/chart" uri="{C3380CC4-5D6E-409C-BE32-E72D297353CC}">
              <c16:uniqueId val="{00000000-141D-4BC1-8A52-BECF569A424E}"/>
            </c:ext>
          </c:extLst>
        </c:ser>
        <c:dLbls>
          <c:showLegendKey val="0"/>
          <c:showVal val="0"/>
          <c:showCatName val="0"/>
          <c:showSerName val="0"/>
          <c:showPercent val="0"/>
          <c:showBubbleSize val="0"/>
        </c:dLbls>
        <c:gapWidth val="150"/>
        <c:axId val="195250120"/>
        <c:axId val="19525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542.29999999999995</c:v>
                </c:pt>
                <c:pt idx="3">
                  <c:v>566.65</c:v>
                </c:pt>
                <c:pt idx="4">
                  <c:v>551.62</c:v>
                </c:pt>
              </c:numCache>
            </c:numRef>
          </c:val>
          <c:smooth val="0"/>
          <c:extLst xmlns:c16r2="http://schemas.microsoft.com/office/drawing/2015/06/chart">
            <c:ext xmlns:c16="http://schemas.microsoft.com/office/drawing/2014/chart" uri="{C3380CC4-5D6E-409C-BE32-E72D297353CC}">
              <c16:uniqueId val="{00000001-141D-4BC1-8A52-BECF569A424E}"/>
            </c:ext>
          </c:extLst>
        </c:ser>
        <c:dLbls>
          <c:showLegendKey val="0"/>
          <c:showVal val="0"/>
          <c:showCatName val="0"/>
          <c:showSerName val="0"/>
          <c:showPercent val="0"/>
          <c:showBubbleSize val="0"/>
        </c:dLbls>
        <c:marker val="1"/>
        <c:smooth val="0"/>
        <c:axId val="195250120"/>
        <c:axId val="195250512"/>
      </c:lineChart>
      <c:dateAx>
        <c:axId val="195250120"/>
        <c:scaling>
          <c:orientation val="minMax"/>
        </c:scaling>
        <c:delete val="1"/>
        <c:axPos val="b"/>
        <c:numFmt formatCode="&quot;H&quot;yy" sourceLinked="1"/>
        <c:majorTickMark val="none"/>
        <c:minorTickMark val="none"/>
        <c:tickLblPos val="none"/>
        <c:crossAx val="195250512"/>
        <c:crosses val="autoZero"/>
        <c:auto val="1"/>
        <c:lblOffset val="100"/>
        <c:baseTimeUnit val="years"/>
      </c:dateAx>
      <c:valAx>
        <c:axId val="195250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25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0</c:v>
                </c:pt>
                <c:pt idx="1">
                  <c:v>0</c:v>
                </c:pt>
                <c:pt idx="2">
                  <c:v>40.07</c:v>
                </c:pt>
                <c:pt idx="3">
                  <c:v>40.64</c:v>
                </c:pt>
                <c:pt idx="4">
                  <c:v>48.29</c:v>
                </c:pt>
              </c:numCache>
            </c:numRef>
          </c:val>
          <c:extLst xmlns:c16r2="http://schemas.microsoft.com/office/drawing/2015/06/chart">
            <c:ext xmlns:c16="http://schemas.microsoft.com/office/drawing/2014/chart" uri="{C3380CC4-5D6E-409C-BE32-E72D297353CC}">
              <c16:uniqueId val="{00000000-FC34-4A8E-BBE1-F2EE5B632DED}"/>
            </c:ext>
          </c:extLst>
        </c:ser>
        <c:dLbls>
          <c:showLegendKey val="0"/>
          <c:showVal val="0"/>
          <c:showCatName val="0"/>
          <c:showSerName val="0"/>
          <c:showPercent val="0"/>
          <c:showBubbleSize val="0"/>
        </c:dLbls>
        <c:gapWidth val="150"/>
        <c:axId val="195252080"/>
        <c:axId val="19537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87.51</c:v>
                </c:pt>
                <c:pt idx="3">
                  <c:v>84.77</c:v>
                </c:pt>
                <c:pt idx="4">
                  <c:v>87.11</c:v>
                </c:pt>
              </c:numCache>
            </c:numRef>
          </c:val>
          <c:smooth val="0"/>
          <c:extLst xmlns:c16r2="http://schemas.microsoft.com/office/drawing/2015/06/chart">
            <c:ext xmlns:c16="http://schemas.microsoft.com/office/drawing/2014/chart" uri="{C3380CC4-5D6E-409C-BE32-E72D297353CC}">
              <c16:uniqueId val="{00000001-FC34-4A8E-BBE1-F2EE5B632DED}"/>
            </c:ext>
          </c:extLst>
        </c:ser>
        <c:dLbls>
          <c:showLegendKey val="0"/>
          <c:showVal val="0"/>
          <c:showCatName val="0"/>
          <c:showSerName val="0"/>
          <c:showPercent val="0"/>
          <c:showBubbleSize val="0"/>
        </c:dLbls>
        <c:marker val="1"/>
        <c:smooth val="0"/>
        <c:axId val="195252080"/>
        <c:axId val="195374032"/>
      </c:lineChart>
      <c:dateAx>
        <c:axId val="195252080"/>
        <c:scaling>
          <c:orientation val="minMax"/>
        </c:scaling>
        <c:delete val="1"/>
        <c:axPos val="b"/>
        <c:numFmt formatCode="&quot;H&quot;yy" sourceLinked="1"/>
        <c:majorTickMark val="none"/>
        <c:minorTickMark val="none"/>
        <c:tickLblPos val="none"/>
        <c:crossAx val="195374032"/>
        <c:crosses val="autoZero"/>
        <c:auto val="1"/>
        <c:lblOffset val="100"/>
        <c:baseTimeUnit val="years"/>
      </c:dateAx>
      <c:valAx>
        <c:axId val="19537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25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0</c:v>
                </c:pt>
                <c:pt idx="1">
                  <c:v>0</c:v>
                </c:pt>
                <c:pt idx="2">
                  <c:v>425.69</c:v>
                </c:pt>
                <c:pt idx="3">
                  <c:v>423.13</c:v>
                </c:pt>
                <c:pt idx="4">
                  <c:v>357.25</c:v>
                </c:pt>
              </c:numCache>
            </c:numRef>
          </c:val>
          <c:extLst xmlns:c16r2="http://schemas.microsoft.com/office/drawing/2015/06/chart">
            <c:ext xmlns:c16="http://schemas.microsoft.com/office/drawing/2014/chart" uri="{C3380CC4-5D6E-409C-BE32-E72D297353CC}">
              <c16:uniqueId val="{00000000-8100-4C58-86CC-C89223BBD70D}"/>
            </c:ext>
          </c:extLst>
        </c:ser>
        <c:dLbls>
          <c:showLegendKey val="0"/>
          <c:showVal val="0"/>
          <c:showCatName val="0"/>
          <c:showSerName val="0"/>
          <c:showPercent val="0"/>
          <c:showBubbleSize val="0"/>
        </c:dLbls>
        <c:gapWidth val="150"/>
        <c:axId val="195375208"/>
        <c:axId val="19537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218.42</c:v>
                </c:pt>
                <c:pt idx="3">
                  <c:v>227.27</c:v>
                </c:pt>
                <c:pt idx="4">
                  <c:v>223.98</c:v>
                </c:pt>
              </c:numCache>
            </c:numRef>
          </c:val>
          <c:smooth val="0"/>
          <c:extLst xmlns:c16r2="http://schemas.microsoft.com/office/drawing/2015/06/chart">
            <c:ext xmlns:c16="http://schemas.microsoft.com/office/drawing/2014/chart" uri="{C3380CC4-5D6E-409C-BE32-E72D297353CC}">
              <c16:uniqueId val="{00000001-8100-4C58-86CC-C89223BBD70D}"/>
            </c:ext>
          </c:extLst>
        </c:ser>
        <c:dLbls>
          <c:showLegendKey val="0"/>
          <c:showVal val="0"/>
          <c:showCatName val="0"/>
          <c:showSerName val="0"/>
          <c:showPercent val="0"/>
          <c:showBubbleSize val="0"/>
        </c:dLbls>
        <c:marker val="1"/>
        <c:smooth val="0"/>
        <c:axId val="195375208"/>
        <c:axId val="195375600"/>
      </c:lineChart>
      <c:dateAx>
        <c:axId val="195375208"/>
        <c:scaling>
          <c:orientation val="minMax"/>
        </c:scaling>
        <c:delete val="1"/>
        <c:axPos val="b"/>
        <c:numFmt formatCode="&quot;H&quot;yy" sourceLinked="1"/>
        <c:majorTickMark val="none"/>
        <c:minorTickMark val="none"/>
        <c:tickLblPos val="none"/>
        <c:crossAx val="195375600"/>
        <c:crosses val="autoZero"/>
        <c:auto val="1"/>
        <c:lblOffset val="100"/>
        <c:baseTimeUnit val="years"/>
      </c:dateAx>
      <c:valAx>
        <c:axId val="19537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7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大台町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9175</v>
      </c>
      <c r="AM8" s="71"/>
      <c r="AN8" s="71"/>
      <c r="AO8" s="71"/>
      <c r="AP8" s="71"/>
      <c r="AQ8" s="71"/>
      <c r="AR8" s="71"/>
      <c r="AS8" s="71"/>
      <c r="AT8" s="67">
        <f>データ!$S$6</f>
        <v>362.86</v>
      </c>
      <c r="AU8" s="68"/>
      <c r="AV8" s="68"/>
      <c r="AW8" s="68"/>
      <c r="AX8" s="68"/>
      <c r="AY8" s="68"/>
      <c r="AZ8" s="68"/>
      <c r="BA8" s="68"/>
      <c r="BB8" s="70">
        <f>データ!$T$6</f>
        <v>25.29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46.66</v>
      </c>
      <c r="J10" s="68"/>
      <c r="K10" s="68"/>
      <c r="L10" s="68"/>
      <c r="M10" s="68"/>
      <c r="N10" s="68"/>
      <c r="O10" s="69"/>
      <c r="P10" s="70">
        <f>データ!$P$6</f>
        <v>99</v>
      </c>
      <c r="Q10" s="70"/>
      <c r="R10" s="70"/>
      <c r="S10" s="70"/>
      <c r="T10" s="70"/>
      <c r="U10" s="70"/>
      <c r="V10" s="70"/>
      <c r="W10" s="71">
        <f>データ!$Q$6</f>
        <v>3300</v>
      </c>
      <c r="X10" s="71"/>
      <c r="Y10" s="71"/>
      <c r="Z10" s="71"/>
      <c r="AA10" s="71"/>
      <c r="AB10" s="71"/>
      <c r="AC10" s="71"/>
      <c r="AD10" s="2"/>
      <c r="AE10" s="2"/>
      <c r="AF10" s="2"/>
      <c r="AG10" s="2"/>
      <c r="AH10" s="4"/>
      <c r="AI10" s="4"/>
      <c r="AJ10" s="4"/>
      <c r="AK10" s="4"/>
      <c r="AL10" s="71">
        <f>データ!$U$6</f>
        <v>9038</v>
      </c>
      <c r="AM10" s="71"/>
      <c r="AN10" s="71"/>
      <c r="AO10" s="71"/>
      <c r="AP10" s="71"/>
      <c r="AQ10" s="71"/>
      <c r="AR10" s="71"/>
      <c r="AS10" s="71"/>
      <c r="AT10" s="67">
        <f>データ!$V$6</f>
        <v>37.07</v>
      </c>
      <c r="AU10" s="68"/>
      <c r="AV10" s="68"/>
      <c r="AW10" s="68"/>
      <c r="AX10" s="68"/>
      <c r="AY10" s="68"/>
      <c r="AZ10" s="68"/>
      <c r="BA10" s="68"/>
      <c r="BB10" s="70">
        <f>データ!$W$6</f>
        <v>243.81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vfmE0B7MFRI6SjX6QRcQgKC/xd9ZXPWiBCnuEoYVSHHpOvkriL4/vIADc110sTCWJ+yq3mRox+u5wbFx3hSMhw==" saltValue="dhCPkmzlvMBbgdmDEjtm7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244431</v>
      </c>
      <c r="D6" s="34">
        <f t="shared" si="3"/>
        <v>46</v>
      </c>
      <c r="E6" s="34">
        <f t="shared" si="3"/>
        <v>1</v>
      </c>
      <c r="F6" s="34">
        <f t="shared" si="3"/>
        <v>0</v>
      </c>
      <c r="G6" s="34">
        <f t="shared" si="3"/>
        <v>1</v>
      </c>
      <c r="H6" s="34" t="str">
        <f t="shared" si="3"/>
        <v>三重県　大台町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46.66</v>
      </c>
      <c r="P6" s="35">
        <f t="shared" si="3"/>
        <v>99</v>
      </c>
      <c r="Q6" s="35">
        <f t="shared" si="3"/>
        <v>3300</v>
      </c>
      <c r="R6" s="35">
        <f t="shared" si="3"/>
        <v>9175</v>
      </c>
      <c r="S6" s="35">
        <f t="shared" si="3"/>
        <v>362.86</v>
      </c>
      <c r="T6" s="35">
        <f t="shared" si="3"/>
        <v>25.29</v>
      </c>
      <c r="U6" s="35">
        <f t="shared" si="3"/>
        <v>9038</v>
      </c>
      <c r="V6" s="35">
        <f t="shared" si="3"/>
        <v>37.07</v>
      </c>
      <c r="W6" s="35">
        <f t="shared" si="3"/>
        <v>243.81</v>
      </c>
      <c r="X6" s="36" t="str">
        <f>IF(X7="",NA(),X7)</f>
        <v>-</v>
      </c>
      <c r="Y6" s="36" t="str">
        <f t="shared" ref="Y6:AG6" si="4">IF(Y7="",NA(),Y7)</f>
        <v>-</v>
      </c>
      <c r="Z6" s="36">
        <f t="shared" si="4"/>
        <v>72.38</v>
      </c>
      <c r="AA6" s="36">
        <f t="shared" si="4"/>
        <v>75.099999999999994</v>
      </c>
      <c r="AB6" s="36">
        <f t="shared" si="4"/>
        <v>82.96</v>
      </c>
      <c r="AC6" s="36" t="str">
        <f t="shared" si="4"/>
        <v>-</v>
      </c>
      <c r="AD6" s="36" t="str">
        <f t="shared" si="4"/>
        <v>-</v>
      </c>
      <c r="AE6" s="36">
        <f t="shared" si="4"/>
        <v>104.47</v>
      </c>
      <c r="AF6" s="36">
        <f t="shared" si="4"/>
        <v>103.81</v>
      </c>
      <c r="AG6" s="36">
        <f t="shared" si="4"/>
        <v>104.35</v>
      </c>
      <c r="AH6" s="35" t="str">
        <f>IF(AH7="","",IF(AH7="-","【-】","【"&amp;SUBSTITUTE(TEXT(AH7,"#,##0.00"),"-","△")&amp;"】"))</f>
        <v>【112.01】</v>
      </c>
      <c r="AI6" s="36" t="str">
        <f>IF(AI7="",NA(),AI7)</f>
        <v>-</v>
      </c>
      <c r="AJ6" s="36" t="str">
        <f t="shared" ref="AJ6:AR6" si="5">IF(AJ7="",NA(),AJ7)</f>
        <v>-</v>
      </c>
      <c r="AK6" s="36">
        <f t="shared" si="5"/>
        <v>86.53</v>
      </c>
      <c r="AL6" s="36">
        <f t="shared" si="5"/>
        <v>164.02</v>
      </c>
      <c r="AM6" s="36">
        <f t="shared" si="5"/>
        <v>210.68</v>
      </c>
      <c r="AN6" s="36" t="str">
        <f t="shared" si="5"/>
        <v>-</v>
      </c>
      <c r="AO6" s="36" t="str">
        <f t="shared" si="5"/>
        <v>-</v>
      </c>
      <c r="AP6" s="36">
        <f t="shared" si="5"/>
        <v>16.399999999999999</v>
      </c>
      <c r="AQ6" s="36">
        <f t="shared" si="5"/>
        <v>25.66</v>
      </c>
      <c r="AR6" s="36">
        <f t="shared" si="5"/>
        <v>21.69</v>
      </c>
      <c r="AS6" s="35" t="str">
        <f>IF(AS7="","",IF(AS7="-","【-】","【"&amp;SUBSTITUTE(TEXT(AS7,"#,##0.00"),"-","△")&amp;"】"))</f>
        <v>【1.08】</v>
      </c>
      <c r="AT6" s="36" t="str">
        <f>IF(AT7="",NA(),AT7)</f>
        <v>-</v>
      </c>
      <c r="AU6" s="36" t="str">
        <f t="shared" ref="AU6:BC6" si="6">IF(AU7="",NA(),AU7)</f>
        <v>-</v>
      </c>
      <c r="AV6" s="36">
        <f t="shared" si="6"/>
        <v>22.23</v>
      </c>
      <c r="AW6" s="36">
        <f t="shared" si="6"/>
        <v>25.91</v>
      </c>
      <c r="AX6" s="36">
        <f t="shared" si="6"/>
        <v>21.59</v>
      </c>
      <c r="AY6" s="36" t="str">
        <f t="shared" si="6"/>
        <v>-</v>
      </c>
      <c r="AZ6" s="36" t="str">
        <f t="shared" si="6"/>
        <v>-</v>
      </c>
      <c r="BA6" s="36">
        <f t="shared" si="6"/>
        <v>293.23</v>
      </c>
      <c r="BB6" s="36">
        <f t="shared" si="6"/>
        <v>300.14</v>
      </c>
      <c r="BC6" s="36">
        <f t="shared" si="6"/>
        <v>301.04000000000002</v>
      </c>
      <c r="BD6" s="35" t="str">
        <f>IF(BD7="","",IF(BD7="-","【-】","【"&amp;SUBSTITUTE(TEXT(BD7,"#,##0.00"),"-","△")&amp;"】"))</f>
        <v>【264.97】</v>
      </c>
      <c r="BE6" s="36" t="str">
        <f>IF(BE7="",NA(),BE7)</f>
        <v>-</v>
      </c>
      <c r="BF6" s="36" t="str">
        <f t="shared" ref="BF6:BN6" si="7">IF(BF7="",NA(),BF7)</f>
        <v>-</v>
      </c>
      <c r="BG6" s="36">
        <f t="shared" si="7"/>
        <v>2444.64</v>
      </c>
      <c r="BH6" s="36">
        <f t="shared" si="7"/>
        <v>2284.41</v>
      </c>
      <c r="BI6" s="36">
        <f t="shared" si="7"/>
        <v>2173.4699999999998</v>
      </c>
      <c r="BJ6" s="36" t="str">
        <f t="shared" si="7"/>
        <v>-</v>
      </c>
      <c r="BK6" s="36" t="str">
        <f t="shared" si="7"/>
        <v>-</v>
      </c>
      <c r="BL6" s="36">
        <f t="shared" si="7"/>
        <v>542.29999999999995</v>
      </c>
      <c r="BM6" s="36">
        <f t="shared" si="7"/>
        <v>566.65</v>
      </c>
      <c r="BN6" s="36">
        <f t="shared" si="7"/>
        <v>551.62</v>
      </c>
      <c r="BO6" s="35" t="str">
        <f>IF(BO7="","",IF(BO7="-","【-】","【"&amp;SUBSTITUTE(TEXT(BO7,"#,##0.00"),"-","△")&amp;"】"))</f>
        <v>【266.61】</v>
      </c>
      <c r="BP6" s="36" t="str">
        <f>IF(BP7="",NA(),BP7)</f>
        <v>-</v>
      </c>
      <c r="BQ6" s="36" t="str">
        <f t="shared" ref="BQ6:BY6" si="8">IF(BQ7="",NA(),BQ7)</f>
        <v>-</v>
      </c>
      <c r="BR6" s="36">
        <f t="shared" si="8"/>
        <v>40.07</v>
      </c>
      <c r="BS6" s="36">
        <f t="shared" si="8"/>
        <v>40.64</v>
      </c>
      <c r="BT6" s="36">
        <f t="shared" si="8"/>
        <v>48.29</v>
      </c>
      <c r="BU6" s="36" t="str">
        <f t="shared" si="8"/>
        <v>-</v>
      </c>
      <c r="BV6" s="36" t="str">
        <f t="shared" si="8"/>
        <v>-</v>
      </c>
      <c r="BW6" s="36">
        <f t="shared" si="8"/>
        <v>87.51</v>
      </c>
      <c r="BX6" s="36">
        <f t="shared" si="8"/>
        <v>84.77</v>
      </c>
      <c r="BY6" s="36">
        <f t="shared" si="8"/>
        <v>87.11</v>
      </c>
      <c r="BZ6" s="35" t="str">
        <f>IF(BZ7="","",IF(BZ7="-","【-】","【"&amp;SUBSTITUTE(TEXT(BZ7,"#,##0.00"),"-","△")&amp;"】"))</f>
        <v>【103.24】</v>
      </c>
      <c r="CA6" s="36" t="str">
        <f>IF(CA7="",NA(),CA7)</f>
        <v>-</v>
      </c>
      <c r="CB6" s="36" t="str">
        <f t="shared" ref="CB6:CJ6" si="9">IF(CB7="",NA(),CB7)</f>
        <v>-</v>
      </c>
      <c r="CC6" s="36">
        <f t="shared" si="9"/>
        <v>425.69</v>
      </c>
      <c r="CD6" s="36">
        <f t="shared" si="9"/>
        <v>423.13</v>
      </c>
      <c r="CE6" s="36">
        <f t="shared" si="9"/>
        <v>357.25</v>
      </c>
      <c r="CF6" s="36" t="str">
        <f t="shared" si="9"/>
        <v>-</v>
      </c>
      <c r="CG6" s="36" t="str">
        <f t="shared" si="9"/>
        <v>-</v>
      </c>
      <c r="CH6" s="36">
        <f t="shared" si="9"/>
        <v>218.42</v>
      </c>
      <c r="CI6" s="36">
        <f t="shared" si="9"/>
        <v>227.27</v>
      </c>
      <c r="CJ6" s="36">
        <f t="shared" si="9"/>
        <v>223.98</v>
      </c>
      <c r="CK6" s="35" t="str">
        <f>IF(CK7="","",IF(CK7="-","【-】","【"&amp;SUBSTITUTE(TEXT(CK7,"#,##0.00"),"-","△")&amp;"】"))</f>
        <v>【168.38】</v>
      </c>
      <c r="CL6" s="36" t="str">
        <f>IF(CL7="",NA(),CL7)</f>
        <v>-</v>
      </c>
      <c r="CM6" s="36" t="str">
        <f t="shared" ref="CM6:CU6" si="10">IF(CM7="",NA(),CM7)</f>
        <v>-</v>
      </c>
      <c r="CN6" s="36">
        <f t="shared" si="10"/>
        <v>81</v>
      </c>
      <c r="CO6" s="36">
        <f t="shared" si="10"/>
        <v>82.74</v>
      </c>
      <c r="CP6" s="36">
        <f t="shared" si="10"/>
        <v>76.03</v>
      </c>
      <c r="CQ6" s="36" t="str">
        <f t="shared" si="10"/>
        <v>-</v>
      </c>
      <c r="CR6" s="36" t="str">
        <f t="shared" si="10"/>
        <v>-</v>
      </c>
      <c r="CS6" s="36">
        <f t="shared" si="10"/>
        <v>50.24</v>
      </c>
      <c r="CT6" s="36">
        <f t="shared" si="10"/>
        <v>50.29</v>
      </c>
      <c r="CU6" s="36">
        <f t="shared" si="10"/>
        <v>49.64</v>
      </c>
      <c r="CV6" s="35" t="str">
        <f>IF(CV7="","",IF(CV7="-","【-】","【"&amp;SUBSTITUTE(TEXT(CV7,"#,##0.00"),"-","△")&amp;"】"))</f>
        <v>【60.00】</v>
      </c>
      <c r="CW6" s="36" t="str">
        <f>IF(CW7="",NA(),CW7)</f>
        <v>-</v>
      </c>
      <c r="CX6" s="36" t="str">
        <f t="shared" ref="CX6:DF6" si="11">IF(CX7="",NA(),CX7)</f>
        <v>-</v>
      </c>
      <c r="CY6" s="36">
        <f t="shared" si="11"/>
        <v>68.5</v>
      </c>
      <c r="CZ6" s="36">
        <f t="shared" si="11"/>
        <v>66.78</v>
      </c>
      <c r="DA6" s="36">
        <f t="shared" si="11"/>
        <v>71.16</v>
      </c>
      <c r="DB6" s="36" t="str">
        <f t="shared" si="11"/>
        <v>-</v>
      </c>
      <c r="DC6" s="36" t="str">
        <f t="shared" si="11"/>
        <v>-</v>
      </c>
      <c r="DD6" s="36">
        <f t="shared" si="11"/>
        <v>78.650000000000006</v>
      </c>
      <c r="DE6" s="36">
        <f t="shared" si="11"/>
        <v>77.73</v>
      </c>
      <c r="DF6" s="36">
        <f t="shared" si="11"/>
        <v>78.09</v>
      </c>
      <c r="DG6" s="35" t="str">
        <f>IF(DG7="","",IF(DG7="-","【-】","【"&amp;SUBSTITUTE(TEXT(DG7,"#,##0.00"),"-","△")&amp;"】"))</f>
        <v>【89.80】</v>
      </c>
      <c r="DH6" s="36" t="str">
        <f>IF(DH7="",NA(),DH7)</f>
        <v>-</v>
      </c>
      <c r="DI6" s="36" t="str">
        <f t="shared" ref="DI6:DQ6" si="12">IF(DI7="",NA(),DI7)</f>
        <v>-</v>
      </c>
      <c r="DJ6" s="36">
        <f t="shared" si="12"/>
        <v>4.57</v>
      </c>
      <c r="DK6" s="36">
        <f t="shared" si="12"/>
        <v>9.11</v>
      </c>
      <c r="DL6" s="36">
        <f t="shared" si="12"/>
        <v>12.82</v>
      </c>
      <c r="DM6" s="36" t="str">
        <f t="shared" si="12"/>
        <v>-</v>
      </c>
      <c r="DN6" s="36" t="str">
        <f t="shared" si="12"/>
        <v>-</v>
      </c>
      <c r="DO6" s="36">
        <f t="shared" si="12"/>
        <v>45.14</v>
      </c>
      <c r="DP6" s="36">
        <f t="shared" si="12"/>
        <v>45.85</v>
      </c>
      <c r="DQ6" s="36">
        <f t="shared" si="12"/>
        <v>47.31</v>
      </c>
      <c r="DR6" s="35" t="str">
        <f>IF(DR7="","",IF(DR7="-","【-】","【"&amp;SUBSTITUTE(TEXT(DR7,"#,##0.00"),"-","△")&amp;"】"))</f>
        <v>【49.59】</v>
      </c>
      <c r="DS6" s="36" t="str">
        <f>IF(DS7="",NA(),DS7)</f>
        <v>-</v>
      </c>
      <c r="DT6" s="36" t="str">
        <f t="shared" ref="DT6:EB6" si="13">IF(DT7="",NA(),DT7)</f>
        <v>-</v>
      </c>
      <c r="DU6" s="36">
        <f t="shared" si="13"/>
        <v>40.93</v>
      </c>
      <c r="DV6" s="36">
        <f t="shared" si="13"/>
        <v>38.83</v>
      </c>
      <c r="DW6" s="36">
        <f t="shared" si="13"/>
        <v>44.84</v>
      </c>
      <c r="DX6" s="36" t="str">
        <f t="shared" si="13"/>
        <v>-</v>
      </c>
      <c r="DY6" s="36" t="str">
        <f t="shared" si="13"/>
        <v>-</v>
      </c>
      <c r="DZ6" s="36">
        <f t="shared" si="13"/>
        <v>13.58</v>
      </c>
      <c r="EA6" s="36">
        <f t="shared" si="13"/>
        <v>14.13</v>
      </c>
      <c r="EB6" s="36">
        <f t="shared" si="13"/>
        <v>16.77</v>
      </c>
      <c r="EC6" s="35" t="str">
        <f>IF(EC7="","",IF(EC7="-","【-】","【"&amp;SUBSTITUTE(TEXT(EC7,"#,##0.00"),"-","△")&amp;"】"))</f>
        <v>【19.44】</v>
      </c>
      <c r="ED6" s="36" t="str">
        <f>IF(ED7="",NA(),ED7)</f>
        <v>-</v>
      </c>
      <c r="EE6" s="36" t="str">
        <f t="shared" ref="EE6:EM6" si="14">IF(EE7="",NA(),EE7)</f>
        <v>-</v>
      </c>
      <c r="EF6" s="36">
        <f t="shared" si="14"/>
        <v>0.09</v>
      </c>
      <c r="EG6" s="35">
        <f t="shared" si="14"/>
        <v>0</v>
      </c>
      <c r="EH6" s="36">
        <f t="shared" si="14"/>
        <v>0.04</v>
      </c>
      <c r="EI6" s="36" t="str">
        <f t="shared" si="14"/>
        <v>-</v>
      </c>
      <c r="EJ6" s="36" t="str">
        <f t="shared" si="14"/>
        <v>-</v>
      </c>
      <c r="EK6" s="36">
        <f t="shared" si="14"/>
        <v>0.44</v>
      </c>
      <c r="EL6" s="36">
        <f t="shared" si="14"/>
        <v>0.52</v>
      </c>
      <c r="EM6" s="36">
        <f t="shared" si="14"/>
        <v>0.47</v>
      </c>
      <c r="EN6" s="35" t="str">
        <f>IF(EN7="","",IF(EN7="-","【-】","【"&amp;SUBSTITUTE(TEXT(EN7,"#,##0.00"),"-","△")&amp;"】"))</f>
        <v>【0.68】</v>
      </c>
    </row>
    <row r="7" spans="1:144" s="37" customFormat="1" x14ac:dyDescent="0.15">
      <c r="A7" s="29"/>
      <c r="B7" s="38">
        <v>2019</v>
      </c>
      <c r="C7" s="38">
        <v>244431</v>
      </c>
      <c r="D7" s="38">
        <v>46</v>
      </c>
      <c r="E7" s="38">
        <v>1</v>
      </c>
      <c r="F7" s="38">
        <v>0</v>
      </c>
      <c r="G7" s="38">
        <v>1</v>
      </c>
      <c r="H7" s="38" t="s">
        <v>93</v>
      </c>
      <c r="I7" s="38" t="s">
        <v>94</v>
      </c>
      <c r="J7" s="38" t="s">
        <v>95</v>
      </c>
      <c r="K7" s="38" t="s">
        <v>96</v>
      </c>
      <c r="L7" s="38" t="s">
        <v>97</v>
      </c>
      <c r="M7" s="38" t="s">
        <v>98</v>
      </c>
      <c r="N7" s="39" t="s">
        <v>99</v>
      </c>
      <c r="O7" s="39">
        <v>46.66</v>
      </c>
      <c r="P7" s="39">
        <v>99</v>
      </c>
      <c r="Q7" s="39">
        <v>3300</v>
      </c>
      <c r="R7" s="39">
        <v>9175</v>
      </c>
      <c r="S7" s="39">
        <v>362.86</v>
      </c>
      <c r="T7" s="39">
        <v>25.29</v>
      </c>
      <c r="U7" s="39">
        <v>9038</v>
      </c>
      <c r="V7" s="39">
        <v>37.07</v>
      </c>
      <c r="W7" s="39">
        <v>243.81</v>
      </c>
      <c r="X7" s="39" t="s">
        <v>99</v>
      </c>
      <c r="Y7" s="39" t="s">
        <v>99</v>
      </c>
      <c r="Z7" s="39">
        <v>72.38</v>
      </c>
      <c r="AA7" s="39">
        <v>75.099999999999994</v>
      </c>
      <c r="AB7" s="39">
        <v>82.96</v>
      </c>
      <c r="AC7" s="39" t="s">
        <v>99</v>
      </c>
      <c r="AD7" s="39" t="s">
        <v>99</v>
      </c>
      <c r="AE7" s="39">
        <v>104.47</v>
      </c>
      <c r="AF7" s="39">
        <v>103.81</v>
      </c>
      <c r="AG7" s="39">
        <v>104.35</v>
      </c>
      <c r="AH7" s="39">
        <v>112.01</v>
      </c>
      <c r="AI7" s="39" t="s">
        <v>99</v>
      </c>
      <c r="AJ7" s="39" t="s">
        <v>99</v>
      </c>
      <c r="AK7" s="39">
        <v>86.53</v>
      </c>
      <c r="AL7" s="39">
        <v>164.02</v>
      </c>
      <c r="AM7" s="39">
        <v>210.68</v>
      </c>
      <c r="AN7" s="39" t="s">
        <v>99</v>
      </c>
      <c r="AO7" s="39" t="s">
        <v>99</v>
      </c>
      <c r="AP7" s="39">
        <v>16.399999999999999</v>
      </c>
      <c r="AQ7" s="39">
        <v>25.66</v>
      </c>
      <c r="AR7" s="39">
        <v>21.69</v>
      </c>
      <c r="AS7" s="39">
        <v>1.08</v>
      </c>
      <c r="AT7" s="39" t="s">
        <v>99</v>
      </c>
      <c r="AU7" s="39" t="s">
        <v>99</v>
      </c>
      <c r="AV7" s="39">
        <v>22.23</v>
      </c>
      <c r="AW7" s="39">
        <v>25.91</v>
      </c>
      <c r="AX7" s="39">
        <v>21.59</v>
      </c>
      <c r="AY7" s="39" t="s">
        <v>99</v>
      </c>
      <c r="AZ7" s="39" t="s">
        <v>99</v>
      </c>
      <c r="BA7" s="39">
        <v>293.23</v>
      </c>
      <c r="BB7" s="39">
        <v>300.14</v>
      </c>
      <c r="BC7" s="39">
        <v>301.04000000000002</v>
      </c>
      <c r="BD7" s="39">
        <v>264.97000000000003</v>
      </c>
      <c r="BE7" s="39" t="s">
        <v>99</v>
      </c>
      <c r="BF7" s="39" t="s">
        <v>99</v>
      </c>
      <c r="BG7" s="39">
        <v>2444.64</v>
      </c>
      <c r="BH7" s="39">
        <v>2284.41</v>
      </c>
      <c r="BI7" s="39">
        <v>2173.4699999999998</v>
      </c>
      <c r="BJ7" s="39" t="s">
        <v>99</v>
      </c>
      <c r="BK7" s="39" t="s">
        <v>99</v>
      </c>
      <c r="BL7" s="39">
        <v>542.29999999999995</v>
      </c>
      <c r="BM7" s="39">
        <v>566.65</v>
      </c>
      <c r="BN7" s="39">
        <v>551.62</v>
      </c>
      <c r="BO7" s="39">
        <v>266.61</v>
      </c>
      <c r="BP7" s="39" t="s">
        <v>99</v>
      </c>
      <c r="BQ7" s="39" t="s">
        <v>99</v>
      </c>
      <c r="BR7" s="39">
        <v>40.07</v>
      </c>
      <c r="BS7" s="39">
        <v>40.64</v>
      </c>
      <c r="BT7" s="39">
        <v>48.29</v>
      </c>
      <c r="BU7" s="39" t="s">
        <v>99</v>
      </c>
      <c r="BV7" s="39" t="s">
        <v>99</v>
      </c>
      <c r="BW7" s="39">
        <v>87.51</v>
      </c>
      <c r="BX7" s="39">
        <v>84.77</v>
      </c>
      <c r="BY7" s="39">
        <v>87.11</v>
      </c>
      <c r="BZ7" s="39">
        <v>103.24</v>
      </c>
      <c r="CA7" s="39" t="s">
        <v>99</v>
      </c>
      <c r="CB7" s="39" t="s">
        <v>99</v>
      </c>
      <c r="CC7" s="39">
        <v>425.69</v>
      </c>
      <c r="CD7" s="39">
        <v>423.13</v>
      </c>
      <c r="CE7" s="39">
        <v>357.25</v>
      </c>
      <c r="CF7" s="39" t="s">
        <v>99</v>
      </c>
      <c r="CG7" s="39" t="s">
        <v>99</v>
      </c>
      <c r="CH7" s="39">
        <v>218.42</v>
      </c>
      <c r="CI7" s="39">
        <v>227.27</v>
      </c>
      <c r="CJ7" s="39">
        <v>223.98</v>
      </c>
      <c r="CK7" s="39">
        <v>168.38</v>
      </c>
      <c r="CL7" s="39" t="s">
        <v>99</v>
      </c>
      <c r="CM7" s="39" t="s">
        <v>99</v>
      </c>
      <c r="CN7" s="39">
        <v>81</v>
      </c>
      <c r="CO7" s="39">
        <v>82.74</v>
      </c>
      <c r="CP7" s="39">
        <v>76.03</v>
      </c>
      <c r="CQ7" s="39" t="s">
        <v>99</v>
      </c>
      <c r="CR7" s="39" t="s">
        <v>99</v>
      </c>
      <c r="CS7" s="39">
        <v>50.24</v>
      </c>
      <c r="CT7" s="39">
        <v>50.29</v>
      </c>
      <c r="CU7" s="39">
        <v>49.64</v>
      </c>
      <c r="CV7" s="39">
        <v>60</v>
      </c>
      <c r="CW7" s="39" t="s">
        <v>99</v>
      </c>
      <c r="CX7" s="39" t="s">
        <v>99</v>
      </c>
      <c r="CY7" s="39">
        <v>68.5</v>
      </c>
      <c r="CZ7" s="39">
        <v>66.78</v>
      </c>
      <c r="DA7" s="39">
        <v>71.16</v>
      </c>
      <c r="DB7" s="39" t="s">
        <v>99</v>
      </c>
      <c r="DC7" s="39" t="s">
        <v>99</v>
      </c>
      <c r="DD7" s="39">
        <v>78.650000000000006</v>
      </c>
      <c r="DE7" s="39">
        <v>77.73</v>
      </c>
      <c r="DF7" s="39">
        <v>78.09</v>
      </c>
      <c r="DG7" s="39">
        <v>89.8</v>
      </c>
      <c r="DH7" s="39" t="s">
        <v>99</v>
      </c>
      <c r="DI7" s="39" t="s">
        <v>99</v>
      </c>
      <c r="DJ7" s="39">
        <v>4.57</v>
      </c>
      <c r="DK7" s="39">
        <v>9.11</v>
      </c>
      <c r="DL7" s="39">
        <v>12.82</v>
      </c>
      <c r="DM7" s="39" t="s">
        <v>99</v>
      </c>
      <c r="DN7" s="39" t="s">
        <v>99</v>
      </c>
      <c r="DO7" s="39">
        <v>45.14</v>
      </c>
      <c r="DP7" s="39">
        <v>45.85</v>
      </c>
      <c r="DQ7" s="39">
        <v>47.31</v>
      </c>
      <c r="DR7" s="39">
        <v>49.59</v>
      </c>
      <c r="DS7" s="39" t="s">
        <v>99</v>
      </c>
      <c r="DT7" s="39" t="s">
        <v>99</v>
      </c>
      <c r="DU7" s="39">
        <v>40.93</v>
      </c>
      <c r="DV7" s="39">
        <v>38.83</v>
      </c>
      <c r="DW7" s="39">
        <v>44.84</v>
      </c>
      <c r="DX7" s="39" t="s">
        <v>99</v>
      </c>
      <c r="DY7" s="39" t="s">
        <v>99</v>
      </c>
      <c r="DZ7" s="39">
        <v>13.58</v>
      </c>
      <c r="EA7" s="39">
        <v>14.13</v>
      </c>
      <c r="EB7" s="39">
        <v>16.77</v>
      </c>
      <c r="EC7" s="39">
        <v>19.440000000000001</v>
      </c>
      <c r="ED7" s="39" t="s">
        <v>99</v>
      </c>
      <c r="EE7" s="39" t="s">
        <v>99</v>
      </c>
      <c r="EF7" s="39">
        <v>0.09</v>
      </c>
      <c r="EG7" s="39">
        <v>0</v>
      </c>
      <c r="EH7" s="39">
        <v>0.04</v>
      </c>
      <c r="EI7" s="39" t="s">
        <v>99</v>
      </c>
      <c r="EJ7" s="39" t="s">
        <v>99</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346</cp:lastModifiedBy>
  <cp:lastPrinted>2021-01-20T02:36:40Z</cp:lastPrinted>
  <dcterms:created xsi:type="dcterms:W3CDTF">2020-12-04T02:10:37Z</dcterms:created>
  <dcterms:modified xsi:type="dcterms:W3CDTF">2021-01-20T08:39:41Z</dcterms:modified>
  <cp:category/>
</cp:coreProperties>
</file>