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own.taki.mie.jp\flsv\部署別\上下水道課\01 経理係\21 調査報告\2021.01.14 経営比較分析表（R1決算）\分析表\"/>
    </mc:Choice>
  </mc:AlternateContent>
  <xr:revisionPtr revIDLastSave="0" documentId="13_ncr:1_{454424FF-2424-4A5D-82FE-BE868031B9C3}" xr6:coauthVersionLast="36" xr6:coauthVersionMax="36" xr10:uidLastSave="{00000000-0000-0000-0000-000000000000}"/>
  <workbookProtection workbookAlgorithmName="SHA-512" workbookHashValue="rgPBQhh3rlhcrvg00kTni6TLVa9j096ABcL6KI9HL2rOuf7vloh9515sEz8vJ0rqsIb7nbyuvK2rTyxqV55JCw==" workbookSaltValue="cK58NMtvLfd14FPSUo4zng==" workbookSpinCount="100000" lockStructure="1"/>
  <bookViews>
    <workbookView xWindow="0" yWindow="0" windowWidth="19185" windowHeight="58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U6" i="5"/>
  <c r="AL10" i="4" s="1"/>
  <c r="T6" i="5"/>
  <c r="S6" i="5"/>
  <c r="R6" i="5"/>
  <c r="Q6" i="5"/>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H85" i="4"/>
  <c r="AT10" i="4"/>
  <c r="W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<sst xmlns="http://schemas.openxmlformats.org/spreadsheetml/2006/main" count="228" uniqueCount="114">
  <si>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</si>
  <si>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</si>
  <si>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</si>
  <si>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</si>
  <si>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</si>
  <si>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</si>
  <si>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</si>
  <si>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</si>
  <si>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</si>
  <si>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</si>
  <si>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</si>
  <si>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</si>
  <si>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</si>
  <si>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</si>
  <si>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</si>
  <si>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</si>
  <si>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</si>
  <si>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</si>
  <si>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</si>
  <si>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</si>
  <si>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</si>
  <si>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</si>
  <si>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</si>
  <si>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</si>
  <si>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</si>
  <si>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</si>
  <si>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</si>
  <si>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</si>
  <si>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</si>
  <si>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</si>
  <si>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</si>
  <si>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</si>
  <si>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</si>
  <si>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</si>
  <si>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</si>
  <si>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</si>
  <si>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</si>
  <si>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</si>
  <si>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</si>
  <si>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</si>
  <si>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</si>
  <si>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</si>
  <si>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</si>
  <si>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</si>
  <si>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</si>
  <si>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</si>
  <si>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</si>
  <si>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</si>
  <si>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</si>
  <si>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</si>
  <si>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</si>
  <si>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</si>
  <si>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</si>
  <si>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</si>
  <si>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</si>
  <si>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</si>
  <si>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</si>
  <si>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</si>
  <si>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</si>
  <si>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</si>
  <si>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</si>
  <si>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</si>
  <si>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</si>
  <si>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</si>
  <si>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</si>
  <si>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</si>
  <si>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</si>
  <si>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</si>
  <si>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</si>
  <si>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</si>
  <si>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</si>
  <si>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</si>
  <si>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</si>
  <si>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</si>
  <si>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</si>
  <si>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</si>
  <si>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</si>
  <si>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</si>
  <si>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</si>
  <si>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</si>
  <si>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</si>
  <si>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</si>
  <si>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</si>
  <si>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</si>
  <si>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</si>
  <si>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</si>
  <si>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</si>
  <si>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</si>
  <si>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</si>
  <si>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</si>
  <si>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</si>
  <si>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</si>
  <si>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</si>
  <si>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</si>
  <si>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</si>
  <si>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</si>
  <si>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</si>
  <si>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</si>
  <si>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</si>
  <si>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</si>
  <si>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</si>
  <si>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</si>
  <si>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</si>
  <si>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</si>
  <si>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</si>
  <si>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</si>
  <si>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</si>
  <si>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</si>
  <si>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</si>
  <si>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</si>
  <si>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</si>
  <si>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有形固定資産減価償却率が類似団体や全国平均と比べて高くなっており、老朽化した施設の更新が必要となっています。策定した更新計画に基づき、令和元年度は浄水場のポンプ更新工事を行いました。今後も各加圧所や配水池の更新を順次行っていきます。
有収率は年々上昇していますが、今後も漏水調査等を実施し有収率の維持上昇に努めます。</t>
    <rPh sb="33" eb="36">
      <t>ロウキュウカ</t>
    </rPh>
    <rPh sb="38" eb="40">
      <t>シセツ</t>
    </rPh>
    <rPh sb="41" eb="43">
      <t>コウシン</t>
    </rPh>
    <rPh sb="44" eb="46">
      <t>ヒツヨウ</t>
    </rPh>
    <rPh sb="54" eb="56">
      <t>サクテイ</t>
    </rPh>
    <rPh sb="58" eb="62">
      <t>コウシンケイカク</t>
    </rPh>
    <rPh sb="63" eb="64">
      <t>モト</t>
    </rPh>
    <rPh sb="67" eb="69">
      <t>レイワ</t>
    </rPh>
    <rPh sb="69" eb="72">
      <t>ガンネンド</t>
    </rPh>
    <rPh sb="73" eb="76">
      <t>ジョウスイジョウ</t>
    </rPh>
    <rPh sb="80" eb="84">
      <t>コウシンコウジ</t>
    </rPh>
    <rPh sb="85" eb="86">
      <t>オコナ</t>
    </rPh>
    <rPh sb="91" eb="93">
      <t>コンゴ</t>
    </rPh>
    <rPh sb="94" eb="95">
      <t>カク</t>
    </rPh>
    <rPh sb="95" eb="97">
      <t>カアツ</t>
    </rPh>
    <rPh sb="97" eb="98">
      <t>ショ</t>
    </rPh>
    <rPh sb="99" eb="102">
      <t>ハイスイチ</t>
    </rPh>
    <rPh sb="103" eb="105">
      <t>コウシン</t>
    </rPh>
    <rPh sb="106" eb="108">
      <t>ジュンジ</t>
    </rPh>
    <rPh sb="108" eb="109">
      <t>オコナ</t>
    </rPh>
    <rPh sb="117" eb="120">
      <t>ユウシュウリツ</t>
    </rPh>
    <rPh sb="121" eb="123">
      <t>ネンネン</t>
    </rPh>
    <rPh sb="123" eb="125">
      <t>ジョウショウ</t>
    </rPh>
    <rPh sb="132" eb="134">
      <t>コンゴ</t>
    </rPh>
    <rPh sb="135" eb="139">
      <t>ロウスイチョウサ</t>
    </rPh>
    <rPh sb="139" eb="140">
      <t>トウ</t>
    </rPh>
    <rPh sb="141" eb="143">
      <t>ジッシ</t>
    </rPh>
    <rPh sb="144" eb="147">
      <t>ユウシュウリツ</t>
    </rPh>
    <rPh sb="148" eb="150">
      <t>イジ</t>
    </rPh>
    <rPh sb="150" eb="152">
      <t>ジョウショウ</t>
    </rPh>
    <rPh sb="153" eb="154">
      <t>ツト</t>
    </rPh>
    <phoneticPr fontId="4"/>
  </si>
  <si>
    <t>現在のところ健全な経営ができていますが、今後も老朽施設の更新工事が続くため、減価償却費の増加や企業債残高の増加が見込まれます。
投資と経営のバランスを図りながら施設の更新を進めていくとともに、給水人口の減少や配水量の減少を見据えた経営改善を行っていく必要があります。</t>
    <rPh sb="0" eb="2">
      <t>ゲンザイ</t>
    </rPh>
    <rPh sb="6" eb="8">
      <t>ケンゼン</t>
    </rPh>
    <rPh sb="9" eb="11">
      <t>ケイエイ</t>
    </rPh>
    <rPh sb="20" eb="22">
      <t>コンゴ</t>
    </rPh>
    <rPh sb="23" eb="25">
      <t>ロウキュウ</t>
    </rPh>
    <rPh sb="25" eb="27">
      <t>シセツ</t>
    </rPh>
    <rPh sb="28" eb="32">
      <t>コウシンコウジ</t>
    </rPh>
    <rPh sb="33" eb="34">
      <t>ツヅ</t>
    </rPh>
    <rPh sb="38" eb="43">
      <t>ゲンカショウキャクヒ</t>
    </rPh>
    <rPh sb="44" eb="46">
      <t>ゾウカ</t>
    </rPh>
    <rPh sb="47" eb="50">
      <t>キギョウサイ</t>
    </rPh>
    <rPh sb="50" eb="52">
      <t>ザンダカ</t>
    </rPh>
    <rPh sb="53" eb="55">
      <t>ゾウカ</t>
    </rPh>
    <rPh sb="56" eb="58">
      <t>ミコ</t>
    </rPh>
    <rPh sb="64" eb="66">
      <t>トウシ</t>
    </rPh>
    <rPh sb="67" eb="69">
      <t>ケイエイ</t>
    </rPh>
    <rPh sb="75" eb="76">
      <t>ハカ</t>
    </rPh>
    <rPh sb="80" eb="82">
      <t>シセツ</t>
    </rPh>
    <rPh sb="83" eb="85">
      <t>コウシン</t>
    </rPh>
    <rPh sb="86" eb="87">
      <t>スス</t>
    </rPh>
    <rPh sb="96" eb="100">
      <t>キュウスイジンコウ</t>
    </rPh>
    <rPh sb="101" eb="103">
      <t>ゲンショウ</t>
    </rPh>
    <rPh sb="104" eb="107">
      <t>ハイスイリョウ</t>
    </rPh>
    <rPh sb="108" eb="110">
      <t>ゲンショウ</t>
    </rPh>
    <rPh sb="111" eb="113">
      <t>ミス</t>
    </rPh>
    <rPh sb="115" eb="117">
      <t>ケイエイ</t>
    </rPh>
    <rPh sb="117" eb="119">
      <t>カイゼン</t>
    </rPh>
    <rPh sb="125" eb="127">
      <t>ヒツヨウ</t>
    </rPh>
    <phoneticPr fontId="4"/>
  </si>
  <si>
    <t>経常収支比率が100％を超えており、累積欠損金もないことから健全な経営ができているといえます。
流動比率も高いことから短期の負債を賄う十分な支払能力があることが分かります。
また、料金回収率が100％を上回っており、給水に係る費用が給水収益で賄われていることを意味しますが、一方で、給水原価は類似団体平均よりは低いものの全国平均と比べると高くなっています。
今後は維持管理費の削減等に努めるとともに、施設の更新に伴う減価償却費や企業債利息の増加に対応できるよう、経営改善を行っていく必要があります。</t>
    <rPh sb="0" eb="6">
      <t>ケイジョウシュウシヒリツ</t>
    </rPh>
    <rPh sb="12" eb="13">
      <t>コ</t>
    </rPh>
    <rPh sb="18" eb="23">
      <t>ルイセキケッソンキン</t>
    </rPh>
    <rPh sb="30" eb="32">
      <t>ケンゼン</t>
    </rPh>
    <rPh sb="33" eb="35">
      <t>ケイエイ</t>
    </rPh>
    <rPh sb="48" eb="52">
      <t>リュウドウヒリツ</t>
    </rPh>
    <rPh sb="53" eb="54">
      <t>タカ</t>
    </rPh>
    <rPh sb="59" eb="61">
      <t>タンキ</t>
    </rPh>
    <rPh sb="62" eb="64">
      <t>フサイ</t>
    </rPh>
    <rPh sb="65" eb="66">
      <t>マカナ</t>
    </rPh>
    <rPh sb="67" eb="69">
      <t>ジュウブン</t>
    </rPh>
    <rPh sb="70" eb="74">
      <t>シハライノウリョク</t>
    </rPh>
    <rPh sb="80" eb="81">
      <t>ワ</t>
    </rPh>
    <rPh sb="90" eb="95">
      <t>リョウキンカイシュウリツ</t>
    </rPh>
    <rPh sb="101" eb="103">
      <t>ウワマワ</t>
    </rPh>
    <rPh sb="108" eb="110">
      <t>キュウスイ</t>
    </rPh>
    <rPh sb="111" eb="112">
      <t>カカ</t>
    </rPh>
    <rPh sb="113" eb="115">
      <t>ヒヨウ</t>
    </rPh>
    <rPh sb="116" eb="120">
      <t>キュウスイシュウエキ</t>
    </rPh>
    <rPh sb="121" eb="122">
      <t>マカナ</t>
    </rPh>
    <rPh sb="130" eb="132">
      <t>イミ</t>
    </rPh>
    <rPh sb="137" eb="139">
      <t>イッポウ</t>
    </rPh>
    <rPh sb="141" eb="145">
      <t>キュウスイゲンカ</t>
    </rPh>
    <rPh sb="146" eb="152">
      <t>ルイジダンタイヘイキン</t>
    </rPh>
    <rPh sb="155" eb="156">
      <t>ヒク</t>
    </rPh>
    <rPh sb="160" eb="164">
      <t>ゼンコクヘイキン</t>
    </rPh>
    <rPh sb="165" eb="166">
      <t>クラ</t>
    </rPh>
    <rPh sb="169" eb="170">
      <t>タカ</t>
    </rPh>
    <rPh sb="179" eb="181">
      <t>コンゴ</t>
    </rPh>
    <rPh sb="206" eb="207">
      <t>トモナ</t>
    </rPh>
    <rPh sb="214" eb="217">
      <t>キギョウサイ</t>
    </rPh>
    <rPh sb="217" eb="219">
      <t>リソク</t>
    </rPh>
    <rPh sb="223" eb="225">
      <t>タイオウ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</si>
</sst>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0.75</c:v>
                </c:pt>
                <c:pt idx="2">
                  <c:v>1.0900000000000001</c:v>
                </c:pt>
                <c:pt idx="3">
                  <c:v>0.09</c:v>
                </c:pt>
                <c:pt idx="4">
                  <c:v>0.1</c:v>
                </c:pt>
              </c:numCache>
            </c:numRef>
          </c:val>
          <c:extLst>
            <c:ext xmlns:c16="http://schemas.microsoft.com/office/drawing/2014/chart" uri="{C3380CC4-5D6E-409C-BE32-E72D297353CC}">
              <c16:uniqueId val="{00000000-C063-45E3-9978-21A9446D7BA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0.39</c:v>
                </c:pt>
                <c:pt idx="3">
                  <c:v>0.43</c:v>
                </c:pt>
                <c:pt idx="4">
                  <c:v>0.42</c:v>
                </c:pt>
              </c:numCache>
            </c:numRef>
          </c:val>
          <c:smooth val="0"/>
          <c:extLst>
            <c:ext xmlns:c16="http://schemas.microsoft.com/office/drawing/2014/chart" uri="{C3380CC4-5D6E-409C-BE32-E72D297353CC}">
              <c16:uniqueId val="{00000001-C063-45E3-9978-21A9446D7BA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68.52</c:v>
                </c:pt>
                <c:pt idx="1">
                  <c:v>64.62</c:v>
                </c:pt>
                <c:pt idx="2">
                  <c:v>63.5</c:v>
                </c:pt>
                <c:pt idx="3">
                  <c:v>61.41</c:v>
                </c:pt>
                <c:pt idx="4">
                  <c:v>59.2</c:v>
                </c:pt>
              </c:numCache>
            </c:numRef>
          </c:val>
          <c:extLst>
            <c:ext xmlns:c16="http://schemas.microsoft.com/office/drawing/2014/chart" uri="{C3380CC4-5D6E-409C-BE32-E72D297353CC}">
              <c16:uniqueId val="{00000000-EDEC-4941-BB76-81E89370CFC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55.88</c:v>
                </c:pt>
                <c:pt idx="3">
                  <c:v>55.22</c:v>
                </c:pt>
                <c:pt idx="4">
                  <c:v>54.05</c:v>
                </c:pt>
              </c:numCache>
            </c:numRef>
          </c:val>
          <c:smooth val="0"/>
          <c:extLst>
            <c:ext xmlns:c16="http://schemas.microsoft.com/office/drawing/2014/chart" uri="{C3380CC4-5D6E-409C-BE32-E72D297353CC}">
              <c16:uniqueId val="{00000001-EDEC-4941-BB76-81E89370CFC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81.3</c:v>
                </c:pt>
                <c:pt idx="1">
                  <c:v>86.33</c:v>
                </c:pt>
                <c:pt idx="2">
                  <c:v>88.64</c:v>
                </c:pt>
                <c:pt idx="3">
                  <c:v>89.42</c:v>
                </c:pt>
                <c:pt idx="4">
                  <c:v>90.81</c:v>
                </c:pt>
              </c:numCache>
            </c:numRef>
          </c:val>
          <c:extLst>
            <c:ext xmlns:c16="http://schemas.microsoft.com/office/drawing/2014/chart" uri="{C3380CC4-5D6E-409C-BE32-E72D297353CC}">
              <c16:uniqueId val="{00000000-A17F-4842-8BF3-CEAB602B12C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80.989999999999995</c:v>
                </c:pt>
                <c:pt idx="3">
                  <c:v>80.930000000000007</c:v>
                </c:pt>
                <c:pt idx="4">
                  <c:v>80.510000000000005</c:v>
                </c:pt>
              </c:numCache>
            </c:numRef>
          </c:val>
          <c:smooth val="0"/>
          <c:extLst>
            <c:ext xmlns:c16="http://schemas.microsoft.com/office/drawing/2014/chart" uri="{C3380CC4-5D6E-409C-BE32-E72D297353CC}">
              <c16:uniqueId val="{00000001-A17F-4842-8BF3-CEAB602B12C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121.89</c:v>
                </c:pt>
                <c:pt idx="1">
                  <c:v>107.33</c:v>
                </c:pt>
                <c:pt idx="2">
                  <c:v>108.45</c:v>
                </c:pt>
                <c:pt idx="3">
                  <c:v>111.71</c:v>
                </c:pt>
                <c:pt idx="4">
                  <c:v>109.33</c:v>
                </c:pt>
              </c:numCache>
            </c:numRef>
          </c:val>
          <c:extLst>
            <c:ext xmlns:c16="http://schemas.microsoft.com/office/drawing/2014/chart" uri="{C3380CC4-5D6E-409C-BE32-E72D297353CC}">
              <c16:uniqueId val="{00000000-60B5-4AA8-A915-76319A2E22A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110.02</c:v>
                </c:pt>
                <c:pt idx="3">
                  <c:v>108.76</c:v>
                </c:pt>
                <c:pt idx="4">
                  <c:v>108.46</c:v>
                </c:pt>
              </c:numCache>
            </c:numRef>
          </c:val>
          <c:smooth val="0"/>
          <c:extLst>
            <c:ext xmlns:c16="http://schemas.microsoft.com/office/drawing/2014/chart" uri="{C3380CC4-5D6E-409C-BE32-E72D297353CC}">
              <c16:uniqueId val="{00000001-60B5-4AA8-A915-76319A2E22A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50.99</c:v>
                </c:pt>
                <c:pt idx="1">
                  <c:v>49.49</c:v>
                </c:pt>
                <c:pt idx="2">
                  <c:v>51.58</c:v>
                </c:pt>
                <c:pt idx="3">
                  <c:v>51.25</c:v>
                </c:pt>
                <c:pt idx="4">
                  <c:v>52.59</c:v>
                </c:pt>
              </c:numCache>
            </c:numRef>
          </c:val>
          <c:extLst>
            <c:ext xmlns:c16="http://schemas.microsoft.com/office/drawing/2014/chart" uri="{C3380CC4-5D6E-409C-BE32-E72D297353CC}">
              <c16:uniqueId val="{00000000-43A5-4B7D-81C0-C2461206D5C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46.61</c:v>
                </c:pt>
                <c:pt idx="3">
                  <c:v>47.97</c:v>
                </c:pt>
                <c:pt idx="4">
                  <c:v>49.12</c:v>
                </c:pt>
              </c:numCache>
            </c:numRef>
          </c:val>
          <c:smooth val="0"/>
          <c:extLst>
            <c:ext xmlns:c16="http://schemas.microsoft.com/office/drawing/2014/chart" uri="{C3380CC4-5D6E-409C-BE32-E72D297353CC}">
              <c16:uniqueId val="{00000001-43A5-4B7D-81C0-C2461206D5C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0.56999999999999995</c:v>
                </c:pt>
                <c:pt idx="1">
                  <c:v>0.56999999999999995</c:v>
                </c:pt>
                <c:pt idx="2">
                  <c:v>0.56999999999999995</c:v>
                </c:pt>
                <c:pt idx="3">
                  <c:v>0.56999999999999995</c:v>
                </c:pt>
                <c:pt idx="4">
                  <c:v>0.56999999999999995</c:v>
                </c:pt>
              </c:numCache>
            </c:numRef>
          </c:val>
          <c:extLst>
            <c:ext xmlns:c16="http://schemas.microsoft.com/office/drawing/2014/chart" uri="{C3380CC4-5D6E-409C-BE32-E72D297353CC}">
              <c16:uniqueId val="{00000000-B1C2-4C52-9C97-3DEF5DACD45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10.84</c:v>
                </c:pt>
                <c:pt idx="3">
                  <c:v>15.33</c:v>
                </c:pt>
                <c:pt idx="4">
                  <c:v>16.760000000000002</c:v>
                </c:pt>
              </c:numCache>
            </c:numRef>
          </c:val>
          <c:smooth val="0"/>
          <c:extLst>
            <c:ext xmlns:c16="http://schemas.microsoft.com/office/drawing/2014/chart" uri="{C3380CC4-5D6E-409C-BE32-E72D297353CC}">
              <c16:uniqueId val="{00000001-B1C2-4C52-9C97-3DEF5DACD45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00-428E-91CD-4A1788FC8F0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7.31</c:v>
                </c:pt>
                <c:pt idx="3">
                  <c:v>7.48</c:v>
                </c:pt>
                <c:pt idx="4">
                  <c:v>11.94</c:v>
                </c:pt>
              </c:numCache>
            </c:numRef>
          </c:val>
          <c:smooth val="0"/>
          <c:extLst>
            <c:ext xmlns:c16="http://schemas.microsoft.com/office/drawing/2014/chart" uri="{C3380CC4-5D6E-409C-BE32-E72D297353CC}">
              <c16:uniqueId val="{00000001-D000-428E-91CD-4A1788FC8F0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1166.8699999999999</c:v>
                </c:pt>
                <c:pt idx="1">
                  <c:v>624.70000000000005</c:v>
                </c:pt>
                <c:pt idx="2">
                  <c:v>391.54</c:v>
                </c:pt>
                <c:pt idx="3">
                  <c:v>871.77</c:v>
                </c:pt>
                <c:pt idx="4">
                  <c:v>537.17999999999995</c:v>
                </c:pt>
              </c:numCache>
            </c:numRef>
          </c:val>
          <c:extLst>
            <c:ext xmlns:c16="http://schemas.microsoft.com/office/drawing/2014/chart" uri="{C3380CC4-5D6E-409C-BE32-E72D297353CC}">
              <c16:uniqueId val="{00000000-AD59-4FE4-8EFB-ABA97FC9BAB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355.27</c:v>
                </c:pt>
                <c:pt idx="3">
                  <c:v>359.7</c:v>
                </c:pt>
                <c:pt idx="4">
                  <c:v>362.93</c:v>
                </c:pt>
              </c:numCache>
            </c:numRef>
          </c:val>
          <c:smooth val="0"/>
          <c:extLst>
            <c:ext xmlns:c16="http://schemas.microsoft.com/office/drawing/2014/chart" uri="{C3380CC4-5D6E-409C-BE32-E72D297353CC}">
              <c16:uniqueId val="{00000001-AD59-4FE4-8EFB-ABA97FC9BAB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540.1</c:v>
                </c:pt>
                <c:pt idx="1">
                  <c:v>618.57000000000005</c:v>
                </c:pt>
                <c:pt idx="2">
                  <c:v>584.53</c:v>
                </c:pt>
                <c:pt idx="3">
                  <c:v>591.52</c:v>
                </c:pt>
                <c:pt idx="4">
                  <c:v>611.16</c:v>
                </c:pt>
              </c:numCache>
            </c:numRef>
          </c:val>
          <c:extLst>
            <c:ext xmlns:c16="http://schemas.microsoft.com/office/drawing/2014/chart" uri="{C3380CC4-5D6E-409C-BE32-E72D297353CC}">
              <c16:uniqueId val="{00000000-FC37-41C7-9E3E-53AE7918FE5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458.27</c:v>
                </c:pt>
                <c:pt idx="3">
                  <c:v>447.01</c:v>
                </c:pt>
                <c:pt idx="4">
                  <c:v>439.05</c:v>
                </c:pt>
              </c:numCache>
            </c:numRef>
          </c:val>
          <c:smooth val="0"/>
          <c:extLst>
            <c:ext xmlns:c16="http://schemas.microsoft.com/office/drawing/2014/chart" uri="{C3380CC4-5D6E-409C-BE32-E72D297353CC}">
              <c16:uniqueId val="{00000001-FC37-41C7-9E3E-53AE7918FE5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120.22</c:v>
                </c:pt>
                <c:pt idx="1">
                  <c:v>98.01</c:v>
                </c:pt>
                <c:pt idx="2">
                  <c:v>108.64</c:v>
                </c:pt>
                <c:pt idx="3">
                  <c:v>112.63</c:v>
                </c:pt>
                <c:pt idx="4">
                  <c:v>109.89</c:v>
                </c:pt>
              </c:numCache>
            </c:numRef>
          </c:val>
          <c:extLst>
            <c:ext xmlns:c16="http://schemas.microsoft.com/office/drawing/2014/chart" uri="{C3380CC4-5D6E-409C-BE32-E72D297353CC}">
              <c16:uniqueId val="{00000000-8827-44A5-9EA0-806318107C8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96.77</c:v>
                </c:pt>
                <c:pt idx="3">
                  <c:v>95.81</c:v>
                </c:pt>
                <c:pt idx="4">
                  <c:v>95.26</c:v>
                </c:pt>
              </c:numCache>
            </c:numRef>
          </c:val>
          <c:smooth val="0"/>
          <c:extLst>
            <c:ext xmlns:c16="http://schemas.microsoft.com/office/drawing/2014/chart" uri="{C3380CC4-5D6E-409C-BE32-E72D297353CC}">
              <c16:uniqueId val="{00000001-8827-44A5-9EA0-806318107C8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149.83000000000001</c:v>
                </c:pt>
                <c:pt idx="1">
                  <c:v>183.56</c:v>
                </c:pt>
                <c:pt idx="2">
                  <c:v>178.94</c:v>
                </c:pt>
                <c:pt idx="3">
                  <c:v>174.52</c:v>
                </c:pt>
                <c:pt idx="4">
                  <c:v>179.11</c:v>
                </c:pt>
              </c:numCache>
            </c:numRef>
          </c:val>
          <c:extLst>
            <c:ext xmlns:c16="http://schemas.microsoft.com/office/drawing/2014/chart" uri="{C3380CC4-5D6E-409C-BE32-E72D297353CC}">
              <c16:uniqueId val="{00000000-975C-4CC0-A0A8-5F37BBA5691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187.18</c:v>
                </c:pt>
                <c:pt idx="3">
                  <c:v>189.58</c:v>
                </c:pt>
                <c:pt idx="4">
                  <c:v>192.82</c:v>
                </c:pt>
              </c:numCache>
            </c:numRef>
          </c:val>
          <c:smooth val="0"/>
          <c:extLst>
            <c:ext xmlns:c16="http://schemas.microsoft.com/office/drawing/2014/chart" uri="{C3380CC4-5D6E-409C-BE32-E72D297353CC}">
              <c16:uniqueId val="{00000001-975C-4CC0-A0A8-5F37BBA5691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24" zoomScale="90" zoomScaleNormal="9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多気町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3" t="str">
        <f>データ!$M$6</f>
        <v>非設置</v>
      </c>
      <c r="AE8" s="83"/>
      <c r="AF8" s="83"/>
      <c r="AG8" s="83"/>
      <c r="AH8" s="83"/>
      <c r="AI8" s="83"/>
      <c r="AJ8" s="83"/>
      <c r="AK8" s="4"/>
      <c r="AL8" s="71">
        <f>データ!$R$6</f>
        <v>14520</v>
      </c>
      <c r="AM8" s="71"/>
      <c r="AN8" s="71"/>
      <c r="AO8" s="71"/>
      <c r="AP8" s="71"/>
      <c r="AQ8" s="71"/>
      <c r="AR8" s="71"/>
      <c r="AS8" s="71"/>
      <c r="AT8" s="67">
        <f>データ!$S$6</f>
        <v>103.06</v>
      </c>
      <c r="AU8" s="68"/>
      <c r="AV8" s="68"/>
      <c r="AW8" s="68"/>
      <c r="AX8" s="68"/>
      <c r="AY8" s="68"/>
      <c r="AZ8" s="68"/>
      <c r="BA8" s="68"/>
      <c r="BB8" s="70">
        <f>データ!$T$6</f>
        <v>140.88999999999999</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57.83</v>
      </c>
      <c r="J10" s="68"/>
      <c r="K10" s="68"/>
      <c r="L10" s="68"/>
      <c r="M10" s="68"/>
      <c r="N10" s="68"/>
      <c r="O10" s="69"/>
      <c r="P10" s="70">
        <f>データ!$P$6</f>
        <v>98.68</v>
      </c>
      <c r="Q10" s="70"/>
      <c r="R10" s="70"/>
      <c r="S10" s="70"/>
      <c r="T10" s="70"/>
      <c r="U10" s="70"/>
      <c r="V10" s="70"/>
      <c r="W10" s="71">
        <f>データ!$Q$6</f>
        <v>3300</v>
      </c>
      <c r="X10" s="71"/>
      <c r="Y10" s="71"/>
      <c r="Z10" s="71"/>
      <c r="AA10" s="71"/>
      <c r="AB10" s="71"/>
      <c r="AC10" s="71"/>
      <c r="AD10" s="2"/>
      <c r="AE10" s="2"/>
      <c r="AF10" s="2"/>
      <c r="AG10" s="2"/>
      <c r="AH10" s="4"/>
      <c r="AI10" s="4"/>
      <c r="AJ10" s="4"/>
      <c r="AK10" s="4"/>
      <c r="AL10" s="71">
        <f>データ!$U$6</f>
        <v>14235</v>
      </c>
      <c r="AM10" s="71"/>
      <c r="AN10" s="71"/>
      <c r="AO10" s="71"/>
      <c r="AP10" s="71"/>
      <c r="AQ10" s="71"/>
      <c r="AR10" s="71"/>
      <c r="AS10" s="71"/>
      <c r="AT10" s="67">
        <f>データ!$V$6</f>
        <v>73.78</v>
      </c>
      <c r="AU10" s="68"/>
      <c r="AV10" s="68"/>
      <c r="AW10" s="68"/>
      <c r="AX10" s="68"/>
      <c r="AY10" s="68"/>
      <c r="AZ10" s="68"/>
      <c r="BA10" s="68"/>
      <c r="BB10" s="70">
        <f>データ!$W$6</f>
        <v>192.94</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W4i/pj7F2OYvtJmCVEbl6SfsMUXtfM/FxppxUim1cBkIZvQD0MX29JElS1o1EaplkvJp1FYOP5675jX3Y94X7Q==" saltValue="4LR8poMg0w/wFggBebmvC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244414</v>
      </c>
      <c r="D6" s="34">
        <f t="shared" si="3"/>
        <v>46</v>
      </c>
      <c r="E6" s="34">
        <f t="shared" si="3"/>
        <v>1</v>
      </c>
      <c r="F6" s="34">
        <f t="shared" si="3"/>
        <v>0</v>
      </c>
      <c r="G6" s="34">
        <f t="shared" si="3"/>
        <v>1</v>
      </c>
      <c r="H6" s="34" t="str">
        <f t="shared" si="3"/>
        <v>三重県　多気町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57.83</v>
      </c>
      <c r="P6" s="35">
        <f t="shared" si="3"/>
        <v>98.68</v>
      </c>
      <c r="Q6" s="35">
        <f t="shared" si="3"/>
        <v>3300</v>
      </c>
      <c r="R6" s="35">
        <f t="shared" si="3"/>
        <v>14520</v>
      </c>
      <c r="S6" s="35">
        <f t="shared" si="3"/>
        <v>103.06</v>
      </c>
      <c r="T6" s="35">
        <f t="shared" si="3"/>
        <v>140.88999999999999</v>
      </c>
      <c r="U6" s="35">
        <f t="shared" si="3"/>
        <v>14235</v>
      </c>
      <c r="V6" s="35">
        <f t="shared" si="3"/>
        <v>73.78</v>
      </c>
      <c r="W6" s="35">
        <f t="shared" si="3"/>
        <v>192.94</v>
      </c>
      <c r="X6" s="36">
        <f>IF(X7="",NA(),X7)</f>
        <v>121.89</v>
      </c>
      <c r="Y6" s="36">
        <f t="shared" ref="Y6:AG6" si="4">IF(Y7="",NA(),Y7)</f>
        <v>107.33</v>
      </c>
      <c r="Z6" s="36">
        <f t="shared" si="4"/>
        <v>108.45</v>
      </c>
      <c r="AA6" s="36">
        <f t="shared" si="4"/>
        <v>111.71</v>
      </c>
      <c r="AB6" s="36">
        <f t="shared" si="4"/>
        <v>109.33</v>
      </c>
      <c r="AC6" s="36">
        <f t="shared" si="4"/>
        <v>111.06</v>
      </c>
      <c r="AD6" s="36">
        <f t="shared" si="4"/>
        <v>111.34</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7.31</v>
      </c>
      <c r="AQ6" s="36">
        <f t="shared" si="5"/>
        <v>7.48</v>
      </c>
      <c r="AR6" s="36">
        <f t="shared" si="5"/>
        <v>11.94</v>
      </c>
      <c r="AS6" s="35" t="str">
        <f>IF(AS7="","",IF(AS7="-","【-】","【"&amp;SUBSTITUTE(TEXT(AS7,"#,##0.00"),"-","△")&amp;"】"))</f>
        <v>【1.08】</v>
      </c>
      <c r="AT6" s="36">
        <f>IF(AT7="",NA(),AT7)</f>
        <v>1166.8699999999999</v>
      </c>
      <c r="AU6" s="36">
        <f t="shared" ref="AU6:BC6" si="6">IF(AU7="",NA(),AU7)</f>
        <v>624.70000000000005</v>
      </c>
      <c r="AV6" s="36">
        <f t="shared" si="6"/>
        <v>391.54</v>
      </c>
      <c r="AW6" s="36">
        <f t="shared" si="6"/>
        <v>871.77</v>
      </c>
      <c r="AX6" s="36">
        <f t="shared" si="6"/>
        <v>537.17999999999995</v>
      </c>
      <c r="AY6" s="36">
        <f t="shared" si="6"/>
        <v>398.29</v>
      </c>
      <c r="AZ6" s="36">
        <f t="shared" si="6"/>
        <v>388.67</v>
      </c>
      <c r="BA6" s="36">
        <f t="shared" si="6"/>
        <v>355.27</v>
      </c>
      <c r="BB6" s="36">
        <f t="shared" si="6"/>
        <v>359.7</v>
      </c>
      <c r="BC6" s="36">
        <f t="shared" si="6"/>
        <v>362.93</v>
      </c>
      <c r="BD6" s="35" t="str">
        <f>IF(BD7="","",IF(BD7="-","【-】","【"&amp;SUBSTITUTE(TEXT(BD7,"#,##0.00"),"-","△")&amp;"】"))</f>
        <v>【264.97】</v>
      </c>
      <c r="BE6" s="36">
        <f>IF(BE7="",NA(),BE7)</f>
        <v>540.1</v>
      </c>
      <c r="BF6" s="36">
        <f t="shared" ref="BF6:BN6" si="7">IF(BF7="",NA(),BF7)</f>
        <v>618.57000000000005</v>
      </c>
      <c r="BG6" s="36">
        <f t="shared" si="7"/>
        <v>584.53</v>
      </c>
      <c r="BH6" s="36">
        <f t="shared" si="7"/>
        <v>591.52</v>
      </c>
      <c r="BI6" s="36">
        <f t="shared" si="7"/>
        <v>611.16</v>
      </c>
      <c r="BJ6" s="36">
        <f t="shared" si="7"/>
        <v>431</v>
      </c>
      <c r="BK6" s="36">
        <f t="shared" si="7"/>
        <v>422.5</v>
      </c>
      <c r="BL6" s="36">
        <f t="shared" si="7"/>
        <v>458.27</v>
      </c>
      <c r="BM6" s="36">
        <f t="shared" si="7"/>
        <v>447.01</v>
      </c>
      <c r="BN6" s="36">
        <f t="shared" si="7"/>
        <v>439.05</v>
      </c>
      <c r="BO6" s="35" t="str">
        <f>IF(BO7="","",IF(BO7="-","【-】","【"&amp;SUBSTITUTE(TEXT(BO7,"#,##0.00"),"-","△")&amp;"】"))</f>
        <v>【266.61】</v>
      </c>
      <c r="BP6" s="36">
        <f>IF(BP7="",NA(),BP7)</f>
        <v>120.22</v>
      </c>
      <c r="BQ6" s="36">
        <f t="shared" ref="BQ6:BY6" si="8">IF(BQ7="",NA(),BQ7)</f>
        <v>98.01</v>
      </c>
      <c r="BR6" s="36">
        <f t="shared" si="8"/>
        <v>108.64</v>
      </c>
      <c r="BS6" s="36">
        <f t="shared" si="8"/>
        <v>112.63</v>
      </c>
      <c r="BT6" s="36">
        <f t="shared" si="8"/>
        <v>109.89</v>
      </c>
      <c r="BU6" s="36">
        <f t="shared" si="8"/>
        <v>100.82</v>
      </c>
      <c r="BV6" s="36">
        <f t="shared" si="8"/>
        <v>101.64</v>
      </c>
      <c r="BW6" s="36">
        <f t="shared" si="8"/>
        <v>96.77</v>
      </c>
      <c r="BX6" s="36">
        <f t="shared" si="8"/>
        <v>95.81</v>
      </c>
      <c r="BY6" s="36">
        <f t="shared" si="8"/>
        <v>95.26</v>
      </c>
      <c r="BZ6" s="35" t="str">
        <f>IF(BZ7="","",IF(BZ7="-","【-】","【"&amp;SUBSTITUTE(TEXT(BZ7,"#,##0.00"),"-","△")&amp;"】"))</f>
        <v>【103.24】</v>
      </c>
      <c r="CA6" s="36">
        <f>IF(CA7="",NA(),CA7)</f>
        <v>149.83000000000001</v>
      </c>
      <c r="CB6" s="36">
        <f t="shared" ref="CB6:CJ6" si="9">IF(CB7="",NA(),CB7)</f>
        <v>183.56</v>
      </c>
      <c r="CC6" s="36">
        <f t="shared" si="9"/>
        <v>178.94</v>
      </c>
      <c r="CD6" s="36">
        <f t="shared" si="9"/>
        <v>174.52</v>
      </c>
      <c r="CE6" s="36">
        <f t="shared" si="9"/>
        <v>179.11</v>
      </c>
      <c r="CF6" s="36">
        <f t="shared" si="9"/>
        <v>179.55</v>
      </c>
      <c r="CG6" s="36">
        <f t="shared" si="9"/>
        <v>179.16</v>
      </c>
      <c r="CH6" s="36">
        <f t="shared" si="9"/>
        <v>187.18</v>
      </c>
      <c r="CI6" s="36">
        <f t="shared" si="9"/>
        <v>189.58</v>
      </c>
      <c r="CJ6" s="36">
        <f t="shared" si="9"/>
        <v>192.82</v>
      </c>
      <c r="CK6" s="35" t="str">
        <f>IF(CK7="","",IF(CK7="-","【-】","【"&amp;SUBSTITUTE(TEXT(CK7,"#,##0.00"),"-","△")&amp;"】"))</f>
        <v>【168.38】</v>
      </c>
      <c r="CL6" s="36">
        <f>IF(CL7="",NA(),CL7)</f>
        <v>68.52</v>
      </c>
      <c r="CM6" s="36">
        <f t="shared" ref="CM6:CU6" si="10">IF(CM7="",NA(),CM7)</f>
        <v>64.62</v>
      </c>
      <c r="CN6" s="36">
        <f t="shared" si="10"/>
        <v>63.5</v>
      </c>
      <c r="CO6" s="36">
        <f t="shared" si="10"/>
        <v>61.41</v>
      </c>
      <c r="CP6" s="36">
        <f t="shared" si="10"/>
        <v>59.2</v>
      </c>
      <c r="CQ6" s="36">
        <f t="shared" si="10"/>
        <v>53.52</v>
      </c>
      <c r="CR6" s="36">
        <f t="shared" si="10"/>
        <v>54.24</v>
      </c>
      <c r="CS6" s="36">
        <f t="shared" si="10"/>
        <v>55.88</v>
      </c>
      <c r="CT6" s="36">
        <f t="shared" si="10"/>
        <v>55.22</v>
      </c>
      <c r="CU6" s="36">
        <f t="shared" si="10"/>
        <v>54.05</v>
      </c>
      <c r="CV6" s="35" t="str">
        <f>IF(CV7="","",IF(CV7="-","【-】","【"&amp;SUBSTITUTE(TEXT(CV7,"#,##0.00"),"-","△")&amp;"】"))</f>
        <v>【60.00】</v>
      </c>
      <c r="CW6" s="36">
        <f>IF(CW7="",NA(),CW7)</f>
        <v>81.3</v>
      </c>
      <c r="CX6" s="36">
        <f t="shared" ref="CX6:DF6" si="11">IF(CX7="",NA(),CX7)</f>
        <v>86.33</v>
      </c>
      <c r="CY6" s="36">
        <f t="shared" si="11"/>
        <v>88.64</v>
      </c>
      <c r="CZ6" s="36">
        <f t="shared" si="11"/>
        <v>89.42</v>
      </c>
      <c r="DA6" s="36">
        <f t="shared" si="11"/>
        <v>90.81</v>
      </c>
      <c r="DB6" s="36">
        <f t="shared" si="11"/>
        <v>81.459999999999994</v>
      </c>
      <c r="DC6" s="36">
        <f t="shared" si="11"/>
        <v>81.680000000000007</v>
      </c>
      <c r="DD6" s="36">
        <f t="shared" si="11"/>
        <v>80.989999999999995</v>
      </c>
      <c r="DE6" s="36">
        <f t="shared" si="11"/>
        <v>80.930000000000007</v>
      </c>
      <c r="DF6" s="36">
        <f t="shared" si="11"/>
        <v>80.510000000000005</v>
      </c>
      <c r="DG6" s="35" t="str">
        <f>IF(DG7="","",IF(DG7="-","【-】","【"&amp;SUBSTITUTE(TEXT(DG7,"#,##0.00"),"-","△")&amp;"】"))</f>
        <v>【89.80】</v>
      </c>
      <c r="DH6" s="36">
        <f>IF(DH7="",NA(),DH7)</f>
        <v>50.99</v>
      </c>
      <c r="DI6" s="36">
        <f t="shared" ref="DI6:DQ6" si="12">IF(DI7="",NA(),DI7)</f>
        <v>49.49</v>
      </c>
      <c r="DJ6" s="36">
        <f t="shared" si="12"/>
        <v>51.58</v>
      </c>
      <c r="DK6" s="36">
        <f t="shared" si="12"/>
        <v>51.25</v>
      </c>
      <c r="DL6" s="36">
        <f t="shared" si="12"/>
        <v>52.59</v>
      </c>
      <c r="DM6" s="36">
        <f t="shared" si="12"/>
        <v>47.7</v>
      </c>
      <c r="DN6" s="36">
        <f t="shared" si="12"/>
        <v>48.14</v>
      </c>
      <c r="DO6" s="36">
        <f t="shared" si="12"/>
        <v>46.61</v>
      </c>
      <c r="DP6" s="36">
        <f t="shared" si="12"/>
        <v>47.97</v>
      </c>
      <c r="DQ6" s="36">
        <f t="shared" si="12"/>
        <v>49.12</v>
      </c>
      <c r="DR6" s="35" t="str">
        <f>IF(DR7="","",IF(DR7="-","【-】","【"&amp;SUBSTITUTE(TEXT(DR7,"#,##0.00"),"-","△")&amp;"】"))</f>
        <v>【49.59】</v>
      </c>
      <c r="DS6" s="36">
        <f>IF(DS7="",NA(),DS7)</f>
        <v>0.56999999999999995</v>
      </c>
      <c r="DT6" s="36">
        <f t="shared" ref="DT6:EB6" si="13">IF(DT7="",NA(),DT7)</f>
        <v>0.56999999999999995</v>
      </c>
      <c r="DU6" s="36">
        <f t="shared" si="13"/>
        <v>0.56999999999999995</v>
      </c>
      <c r="DV6" s="36">
        <f t="shared" si="13"/>
        <v>0.56999999999999995</v>
      </c>
      <c r="DW6" s="36">
        <f t="shared" si="13"/>
        <v>0.56999999999999995</v>
      </c>
      <c r="DX6" s="36">
        <f t="shared" si="13"/>
        <v>7.26</v>
      </c>
      <c r="DY6" s="36">
        <f t="shared" si="13"/>
        <v>11.13</v>
      </c>
      <c r="DZ6" s="36">
        <f t="shared" si="13"/>
        <v>10.84</v>
      </c>
      <c r="EA6" s="36">
        <f t="shared" si="13"/>
        <v>15.33</v>
      </c>
      <c r="EB6" s="36">
        <f t="shared" si="13"/>
        <v>16.760000000000002</v>
      </c>
      <c r="EC6" s="35" t="str">
        <f>IF(EC7="","",IF(EC7="-","【-】","【"&amp;SUBSTITUTE(TEXT(EC7,"#,##0.00"),"-","△")&amp;"】"))</f>
        <v>【19.44】</v>
      </c>
      <c r="ED6" s="35">
        <f>IF(ED7="",NA(),ED7)</f>
        <v>0</v>
      </c>
      <c r="EE6" s="36">
        <f t="shared" ref="EE6:EM6" si="14">IF(EE7="",NA(),EE7)</f>
        <v>0.75</v>
      </c>
      <c r="EF6" s="36">
        <f t="shared" si="14"/>
        <v>1.0900000000000001</v>
      </c>
      <c r="EG6" s="36">
        <f t="shared" si="14"/>
        <v>0.09</v>
      </c>
      <c r="EH6" s="36">
        <f t="shared" si="14"/>
        <v>0.1</v>
      </c>
      <c r="EI6" s="36">
        <f t="shared" si="14"/>
        <v>1.65</v>
      </c>
      <c r="EJ6" s="36">
        <f t="shared" si="14"/>
        <v>0.47</v>
      </c>
      <c r="EK6" s="36">
        <f t="shared" si="14"/>
        <v>0.39</v>
      </c>
      <c r="EL6" s="36">
        <f t="shared" si="14"/>
        <v>0.43</v>
      </c>
      <c r="EM6" s="36">
        <f t="shared" si="14"/>
        <v>0.42</v>
      </c>
      <c r="EN6" s="35" t="str">
        <f>IF(EN7="","",IF(EN7="-","【-】","【"&amp;SUBSTITUTE(TEXT(EN7,"#,##0.00"),"-","△")&amp;"】"))</f>
        <v>【0.68】</v>
      </c>
    </row>
    <row r="7" spans="1:144" s="37" customFormat="1" x14ac:dyDescent="0.15">
      <c r="A7" s="29"/>
      <c r="B7" s="38">
        <v>2019</v>
      </c>
      <c r="C7" s="38">
        <v>244414</v>
      </c>
      <c r="D7" s="38">
        <v>46</v>
      </c>
      <c r="E7" s="38">
        <v>1</v>
      </c>
      <c r="F7" s="38">
        <v>0</v>
      </c>
      <c r="G7" s="38">
        <v>1</v>
      </c>
      <c r="H7" s="38" t="s">
        <v>93</v>
      </c>
      <c r="I7" s="38" t="s">
        <v>94</v>
      </c>
      <c r="J7" s="38" t="s">
        <v>95</v>
      </c>
      <c r="K7" s="38" t="s">
        <v>96</v>
      </c>
      <c r="L7" s="38" t="s">
        <v>97</v>
      </c>
      <c r="M7" s="38" t="s">
        <v>98</v>
      </c>
      <c r="N7" s="39" t="s">
        <v>99</v>
      </c>
      <c r="O7" s="39">
        <v>57.83</v>
      </c>
      <c r="P7" s="39">
        <v>98.68</v>
      </c>
      <c r="Q7" s="39">
        <v>3300</v>
      </c>
      <c r="R7" s="39">
        <v>14520</v>
      </c>
      <c r="S7" s="39">
        <v>103.06</v>
      </c>
      <c r="T7" s="39">
        <v>140.88999999999999</v>
      </c>
      <c r="U7" s="39">
        <v>14235</v>
      </c>
      <c r="V7" s="39">
        <v>73.78</v>
      </c>
      <c r="W7" s="39">
        <v>192.94</v>
      </c>
      <c r="X7" s="39">
        <v>121.89</v>
      </c>
      <c r="Y7" s="39">
        <v>107.33</v>
      </c>
      <c r="Z7" s="39">
        <v>108.45</v>
      </c>
      <c r="AA7" s="39">
        <v>111.71</v>
      </c>
      <c r="AB7" s="39">
        <v>109.33</v>
      </c>
      <c r="AC7" s="39">
        <v>111.06</v>
      </c>
      <c r="AD7" s="39">
        <v>111.34</v>
      </c>
      <c r="AE7" s="39">
        <v>110.02</v>
      </c>
      <c r="AF7" s="39">
        <v>108.76</v>
      </c>
      <c r="AG7" s="39">
        <v>108.46</v>
      </c>
      <c r="AH7" s="39">
        <v>112.01</v>
      </c>
      <c r="AI7" s="39">
        <v>0</v>
      </c>
      <c r="AJ7" s="39">
        <v>0</v>
      </c>
      <c r="AK7" s="39">
        <v>0</v>
      </c>
      <c r="AL7" s="39">
        <v>0</v>
      </c>
      <c r="AM7" s="39">
        <v>0</v>
      </c>
      <c r="AN7" s="39">
        <v>9.35</v>
      </c>
      <c r="AO7" s="39">
        <v>10.130000000000001</v>
      </c>
      <c r="AP7" s="39">
        <v>7.31</v>
      </c>
      <c r="AQ7" s="39">
        <v>7.48</v>
      </c>
      <c r="AR7" s="39">
        <v>11.94</v>
      </c>
      <c r="AS7" s="39">
        <v>1.08</v>
      </c>
      <c r="AT7" s="39">
        <v>1166.8699999999999</v>
      </c>
      <c r="AU7" s="39">
        <v>624.70000000000005</v>
      </c>
      <c r="AV7" s="39">
        <v>391.54</v>
      </c>
      <c r="AW7" s="39">
        <v>871.77</v>
      </c>
      <c r="AX7" s="39">
        <v>537.17999999999995</v>
      </c>
      <c r="AY7" s="39">
        <v>398.29</v>
      </c>
      <c r="AZ7" s="39">
        <v>388.67</v>
      </c>
      <c r="BA7" s="39">
        <v>355.27</v>
      </c>
      <c r="BB7" s="39">
        <v>359.7</v>
      </c>
      <c r="BC7" s="39">
        <v>362.93</v>
      </c>
      <c r="BD7" s="39">
        <v>264.97000000000003</v>
      </c>
      <c r="BE7" s="39">
        <v>540.1</v>
      </c>
      <c r="BF7" s="39">
        <v>618.57000000000005</v>
      </c>
      <c r="BG7" s="39">
        <v>584.53</v>
      </c>
      <c r="BH7" s="39">
        <v>591.52</v>
      </c>
      <c r="BI7" s="39">
        <v>611.16</v>
      </c>
      <c r="BJ7" s="39">
        <v>431</v>
      </c>
      <c r="BK7" s="39">
        <v>422.5</v>
      </c>
      <c r="BL7" s="39">
        <v>458.27</v>
      </c>
      <c r="BM7" s="39">
        <v>447.01</v>
      </c>
      <c r="BN7" s="39">
        <v>439.05</v>
      </c>
      <c r="BO7" s="39">
        <v>266.61</v>
      </c>
      <c r="BP7" s="39">
        <v>120.22</v>
      </c>
      <c r="BQ7" s="39">
        <v>98.01</v>
      </c>
      <c r="BR7" s="39">
        <v>108.64</v>
      </c>
      <c r="BS7" s="39">
        <v>112.63</v>
      </c>
      <c r="BT7" s="39">
        <v>109.89</v>
      </c>
      <c r="BU7" s="39">
        <v>100.82</v>
      </c>
      <c r="BV7" s="39">
        <v>101.64</v>
      </c>
      <c r="BW7" s="39">
        <v>96.77</v>
      </c>
      <c r="BX7" s="39">
        <v>95.81</v>
      </c>
      <c r="BY7" s="39">
        <v>95.26</v>
      </c>
      <c r="BZ7" s="39">
        <v>103.24</v>
      </c>
      <c r="CA7" s="39">
        <v>149.83000000000001</v>
      </c>
      <c r="CB7" s="39">
        <v>183.56</v>
      </c>
      <c r="CC7" s="39">
        <v>178.94</v>
      </c>
      <c r="CD7" s="39">
        <v>174.52</v>
      </c>
      <c r="CE7" s="39">
        <v>179.11</v>
      </c>
      <c r="CF7" s="39">
        <v>179.55</v>
      </c>
      <c r="CG7" s="39">
        <v>179.16</v>
      </c>
      <c r="CH7" s="39">
        <v>187.18</v>
      </c>
      <c r="CI7" s="39">
        <v>189.58</v>
      </c>
      <c r="CJ7" s="39">
        <v>192.82</v>
      </c>
      <c r="CK7" s="39">
        <v>168.38</v>
      </c>
      <c r="CL7" s="39">
        <v>68.52</v>
      </c>
      <c r="CM7" s="39">
        <v>64.62</v>
      </c>
      <c r="CN7" s="39">
        <v>63.5</v>
      </c>
      <c r="CO7" s="39">
        <v>61.41</v>
      </c>
      <c r="CP7" s="39">
        <v>59.2</v>
      </c>
      <c r="CQ7" s="39">
        <v>53.52</v>
      </c>
      <c r="CR7" s="39">
        <v>54.24</v>
      </c>
      <c r="CS7" s="39">
        <v>55.88</v>
      </c>
      <c r="CT7" s="39">
        <v>55.22</v>
      </c>
      <c r="CU7" s="39">
        <v>54.05</v>
      </c>
      <c r="CV7" s="39">
        <v>60</v>
      </c>
      <c r="CW7" s="39">
        <v>81.3</v>
      </c>
      <c r="CX7" s="39">
        <v>86.33</v>
      </c>
      <c r="CY7" s="39">
        <v>88.64</v>
      </c>
      <c r="CZ7" s="39">
        <v>89.42</v>
      </c>
      <c r="DA7" s="39">
        <v>90.81</v>
      </c>
      <c r="DB7" s="39">
        <v>81.459999999999994</v>
      </c>
      <c r="DC7" s="39">
        <v>81.680000000000007</v>
      </c>
      <c r="DD7" s="39">
        <v>80.989999999999995</v>
      </c>
      <c r="DE7" s="39">
        <v>80.930000000000007</v>
      </c>
      <c r="DF7" s="39">
        <v>80.510000000000005</v>
      </c>
      <c r="DG7" s="39">
        <v>89.8</v>
      </c>
      <c r="DH7" s="39">
        <v>50.99</v>
      </c>
      <c r="DI7" s="39">
        <v>49.49</v>
      </c>
      <c r="DJ7" s="39">
        <v>51.58</v>
      </c>
      <c r="DK7" s="39">
        <v>51.25</v>
      </c>
      <c r="DL7" s="39">
        <v>52.59</v>
      </c>
      <c r="DM7" s="39">
        <v>47.7</v>
      </c>
      <c r="DN7" s="39">
        <v>48.14</v>
      </c>
      <c r="DO7" s="39">
        <v>46.61</v>
      </c>
      <c r="DP7" s="39">
        <v>47.97</v>
      </c>
      <c r="DQ7" s="39">
        <v>49.12</v>
      </c>
      <c r="DR7" s="39">
        <v>49.59</v>
      </c>
      <c r="DS7" s="39">
        <v>0.56999999999999995</v>
      </c>
      <c r="DT7" s="39">
        <v>0.56999999999999995</v>
      </c>
      <c r="DU7" s="39">
        <v>0.56999999999999995</v>
      </c>
      <c r="DV7" s="39">
        <v>0.56999999999999995</v>
      </c>
      <c r="DW7" s="39">
        <v>0.56999999999999995</v>
      </c>
      <c r="DX7" s="39">
        <v>7.26</v>
      </c>
      <c r="DY7" s="39">
        <v>11.13</v>
      </c>
      <c r="DZ7" s="39">
        <v>10.84</v>
      </c>
      <c r="EA7" s="39">
        <v>15.33</v>
      </c>
      <c r="EB7" s="39">
        <v>16.760000000000002</v>
      </c>
      <c r="EC7" s="39">
        <v>19.440000000000001</v>
      </c>
      <c r="ED7" s="39">
        <v>0</v>
      </c>
      <c r="EE7" s="39">
        <v>0.75</v>
      </c>
      <c r="EF7" s="39">
        <v>1.0900000000000001</v>
      </c>
      <c r="EG7" s="39">
        <v>0.09</v>
      </c>
      <c r="EH7" s="39">
        <v>0.1</v>
      </c>
      <c r="EI7" s="39">
        <v>1.65</v>
      </c>
      <c r="EJ7" s="39">
        <v>0.47</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川合　学</cp:lastModifiedBy>
  <dcterms:created xsi:type="dcterms:W3CDTF">2020-12-04T02:10:36Z</dcterms:created>
  <dcterms:modified xsi:type="dcterms:W3CDTF">2021-01-22T00:50:15Z</dcterms:modified>
  <cp:category/>
</cp:coreProperties>
</file>