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建設部\上下水道課\★水道係\10-3-1-3 決算統計\公営企業に係る「経営比較分析表」の公表\R2(R1)\"/>
    </mc:Choice>
  </mc:AlternateContent>
  <workbookProtection workbookAlgorithmName="SHA-512" workbookHashValue="wKIRsw2mvp9Rq9hlpF2ZxliXVV4mZZKSB5cSIkbu49mZv/SjCHx2XAagB3Uzw+mLkgteFvvGb0evVoMrLWYBxA==" workbookSaltValue="qH4dQQ+ZbGrHfPoKtjWsKQ==" workbookSpinCount="100000" lockStructure="1"/>
  <bookViews>
    <workbookView xWindow="0" yWindow="0" windowWidth="24000" windowHeight="975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<sst xmlns="http://schemas.openxmlformats.org/spreadsheetml/2006/main" count="241" uniqueCount="121">
  <si>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</si>
  <si>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</si>
  <si>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</si>
  <si>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</si>
  <si>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</si>
  <si>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</si>
  <si>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</si>
  <si>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</si>
  <si>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</si>
  <si>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</si>
  <si>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</si>
  <si>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</si>
  <si>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</si>
  <si>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</si>
  <si>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</si>
  <si>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</si>
  <si>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</si>
  <si>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</si>
  <si>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</si>
  <si>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</si>
  <si>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</si>
  <si>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</si>
  <si>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</si>
  <si>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</si>
  <si>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</si>
  <si>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</si>
  <si>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</si>
  <si>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</si>
  <si>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</si>
  <si>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</si>
  <si>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</si>
  <si>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</si>
  <si>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</si>
  <si>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</si>
  <si>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</si>
  <si>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</si>
  <si>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</si>
  <si>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</si>
  <si>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</si>
  <si>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</si>
  <si>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</si>
  <si>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</si>
  <si>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</si>
  <si>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</si>
  <si>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</si>
  <si>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</si>
  <si>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</si>
  <si>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</si>
  <si>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</si>
  <si>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</si>
  <si>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</si>
  <si>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</si>
  <si>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</si>
  <si>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</si>
  <si>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</si>
  <si>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</si>
  <si>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</si>
  <si>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</si>
  <si>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</si>
  <si>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</si>
  <si>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</si>
  <si>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</si>
  <si>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</si>
  <si>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</si>
  <si>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</si>
  <si>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</si>
  <si>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</si>
  <si>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</si>
  <si>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</si>
  <si>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</si>
  <si>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</si>
  <si>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</si>
  <si>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</si>
  <si>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</si>
  <si>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</si>
  <si>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</si>
  <si>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</si>
  <si>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</si>
  <si>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</si>
  <si>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</si>
  <si>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</si>
  <si>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</si>
  <si>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</si>
  <si>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</si>
  <si>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</si>
  <si>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</si>
  <si>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</si>
  <si>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</si>
  <si>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</si>
  <si>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</si>
  <si>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</si>
  <si>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</si>
  <si>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</si>
  <si>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</si>
  <si>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</si>
  <si>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</si>
  <si>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</si>
  <si>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</si>
  <si>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</si>
  <si>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</si>
  <si>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</si>
  <si>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</si>
  <si>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</si>
  <si>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</si>
  <si>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</si>
  <si>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</si>
  <si>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</si>
  <si>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</si>
  <si>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</si>
  <si>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</si>
  <si>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</si>
  <si>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</si>
  <si>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</si>
  <si>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</si>
  <si>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</si>
  <si>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</si>
  <si>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</si>
  <si>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</si>
  <si>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25年度に大型商業施設が開業し大口使用者となり、利用状況により経営状況が左右されるが、今後の下水道事業を取り巻く経営環境は、人口減少や節水機器の普及など水需要の減少に伴う使用料収入の減少が予想される一方、管渠整備事業は大部分が平成2年度から平成13年度の間の短期間で整備され、更新時期が集中すると予想されることにより、経営環境はますます厳しくなることが想定される。平成29年度に策定したストックマネジメント計画を基に更新事業の優先順位を設定し費用の平準化を行い、適正な維持管理により長寿命化することが必要である。また、下水道事業が長期的に安定した経営を維持していくために公営企業会計を適用し財務諸表を公表・比較することで経営の「見える化」を図り、より一層の経営の効率化と経営基盤の強化を図っていくことが必要である。</t>
    <rPh sb="18" eb="20">
      <t>オオグチ</t>
    </rPh>
    <rPh sb="20" eb="23">
      <t>シヨウシャ</t>
    </rPh>
    <rPh sb="27" eb="29">
      <t>リヨウ</t>
    </rPh>
    <rPh sb="29" eb="31">
      <t>ジョウキョウ</t>
    </rPh>
    <rPh sb="34" eb="36">
      <t>ケイエイ</t>
    </rPh>
    <rPh sb="36" eb="38">
      <t>ジョウキョウ</t>
    </rPh>
    <rPh sb="39" eb="41">
      <t>サユウ</t>
    </rPh>
    <rPh sb="46" eb="48">
      <t>コンゴ</t>
    </rPh>
    <rPh sb="105" eb="106">
      <t>カン</t>
    </rPh>
    <rPh sb="106" eb="107">
      <t>キョ</t>
    </rPh>
    <rPh sb="109" eb="111">
      <t>ジギョウ</t>
    </rPh>
    <rPh sb="112" eb="115">
      <t>ダイブブン</t>
    </rPh>
    <rPh sb="116" eb="118">
      <t>ヘイセイ</t>
    </rPh>
    <rPh sb="119" eb="120">
      <t>ネン</t>
    </rPh>
    <rPh sb="120" eb="121">
      <t>ド</t>
    </rPh>
    <rPh sb="123" eb="125">
      <t>ヘイセイ</t>
    </rPh>
    <rPh sb="127" eb="128">
      <t>ネン</t>
    </rPh>
    <rPh sb="128" eb="129">
      <t>ド</t>
    </rPh>
    <rPh sb="130" eb="131">
      <t>アイダ</t>
    </rPh>
    <rPh sb="132" eb="135">
      <t>タンキカン</t>
    </rPh>
    <rPh sb="136" eb="138">
      <t>セイビ</t>
    </rPh>
    <rPh sb="141" eb="143">
      <t>コウシン</t>
    </rPh>
    <rPh sb="143" eb="145">
      <t>ジキ</t>
    </rPh>
    <rPh sb="146" eb="148">
      <t>シュウチュウ</t>
    </rPh>
    <rPh sb="151" eb="153">
      <t>ヨソウ</t>
    </rPh>
    <rPh sb="162" eb="164">
      <t>ケイエイ</t>
    </rPh>
    <rPh sb="164" eb="166">
      <t>カンキョウ</t>
    </rPh>
    <rPh sb="171" eb="172">
      <t>キビ</t>
    </rPh>
    <rPh sb="179" eb="181">
      <t>ソウテイ</t>
    </rPh>
    <phoneticPr fontId="4"/>
  </si>
  <si>
    <r>
      <rPr>
        <sz val="11"/>
        <rFont val="ＭＳ ゴシック"/>
        <family val="3"/>
        <charset val="128"/>
      </rPr>
      <t>①⑤平成29年度より資本費平準化債を活用しているため増加したが、不足分は一般会計からの基準外繰入金を財源にし、経費を賄っている状況である。今後は、さらに合理的な経営等を実施し経費の削減に取り組む必要がある。
④企業債残高の割合については、繰出基準に基づく一般会計繰入金が多く、他市町と比較して低い比率であるが、今後、施設の更新時期を迎えるにあたり、上昇する見込みである。計画的な企業債の借入が必要がある。</t>
    </r>
    <r>
      <rPr>
        <sz val="11"/>
        <color rgb="FFFF0000"/>
        <rFont val="ＭＳ ゴシック"/>
        <family val="3"/>
        <charset val="128"/>
      </rPr>
      <t xml:space="preserve">
</t>
    </r>
    <r>
      <rPr>
        <sz val="11"/>
        <color theme="1"/>
        <rFont val="ＭＳ ゴシック"/>
        <family val="3"/>
        <charset val="128"/>
      </rPr>
      <t>⑥有収水量は横ばいであるが、汚水資本費に対して公費負担分が減少したことにより原価が微増となった。今後は横ばいで推移していく見込みであるが、使用料水準等と比較検討する必要がある。</t>
    </r>
    <r>
      <rPr>
        <sz val="11"/>
        <color rgb="FFFF0000"/>
        <rFont val="ＭＳ ゴシック"/>
        <family val="3"/>
        <charset val="128"/>
      </rPr>
      <t xml:space="preserve">
</t>
    </r>
    <r>
      <rPr>
        <sz val="11"/>
        <color theme="1"/>
        <rFont val="ＭＳ ゴシック"/>
        <family val="3"/>
        <charset val="128"/>
      </rPr>
      <t>⑧97％を超えて高い水準となっている。今後整備を進めていく区域においても確実に下水道へ接続するよう促進していくととに未接続者の調査を実施していく。</t>
    </r>
    <r>
      <rPr>
        <sz val="11"/>
        <color rgb="FFFF0000"/>
        <rFont val="ＭＳ ゴシック"/>
        <family val="3"/>
        <charset val="128"/>
      </rPr>
      <t xml:space="preserve">
</t>
    </r>
    <r>
      <rPr>
        <sz val="11"/>
        <color theme="1"/>
        <rFont val="ＭＳ ゴシック"/>
        <family val="3"/>
        <charset val="128"/>
      </rPr>
      <t>以上の分析により今後も費用の削減に努めるとともに、一般会計からの繰入金を抑制するため、資本費平準化債を活用していくなど、経営戦略に基づく取組の進捗と成果を一定期間ごとに評価、検証した上で、収支均衡を図る具体的な取組の再検討を行い、中長期の収支見通し等の精緻化を図っていく必要がある。</t>
    </r>
    <rPh sb="10" eb="12">
      <t>シホン</t>
    </rPh>
    <rPh sb="12" eb="13">
      <t>ヒ</t>
    </rPh>
    <rPh sb="13" eb="16">
      <t>ヘイジュンカ</t>
    </rPh>
    <rPh sb="16" eb="17">
      <t>サイ</t>
    </rPh>
    <rPh sb="18" eb="20">
      <t>カツヨウ</t>
    </rPh>
    <rPh sb="26" eb="28">
      <t>ゾウカ</t>
    </rPh>
    <rPh sb="32" eb="35">
      <t>フソクブン</t>
    </rPh>
    <rPh sb="36" eb="38">
      <t>イッパン</t>
    </rPh>
    <rPh sb="38" eb="40">
      <t>カイケイ</t>
    </rPh>
    <rPh sb="43" eb="45">
      <t>キジュン</t>
    </rPh>
    <rPh sb="45" eb="46">
      <t>ガイ</t>
    </rPh>
    <rPh sb="46" eb="48">
      <t>クリイレ</t>
    </rPh>
    <rPh sb="48" eb="49">
      <t>キン</t>
    </rPh>
    <rPh sb="50" eb="52">
      <t>ザイゲン</t>
    </rPh>
    <rPh sb="55" eb="57">
      <t>ケイヒ</t>
    </rPh>
    <rPh sb="58" eb="59">
      <t>マカナ</t>
    </rPh>
    <rPh sb="63" eb="65">
      <t>ジョウキョウ</t>
    </rPh>
    <rPh sb="69" eb="71">
      <t>コンゴ</t>
    </rPh>
    <rPh sb="76" eb="79">
      <t>ゴウリテキ</t>
    </rPh>
    <rPh sb="80" eb="82">
      <t>ケイエイ</t>
    </rPh>
    <rPh sb="82" eb="83">
      <t>ナド</t>
    </rPh>
    <rPh sb="84" eb="86">
      <t>ジッシ</t>
    </rPh>
    <rPh sb="87" eb="89">
      <t>ケイヒ</t>
    </rPh>
    <rPh sb="90" eb="92">
      <t>サクゲン</t>
    </rPh>
    <rPh sb="111" eb="113">
      <t>ワリアイ</t>
    </rPh>
    <rPh sb="119" eb="121">
      <t>クリダ</t>
    </rPh>
    <rPh sb="121" eb="123">
      <t>キジュン</t>
    </rPh>
    <rPh sb="124" eb="125">
      <t>モト</t>
    </rPh>
    <rPh sb="127" eb="129">
      <t>イッパン</t>
    </rPh>
    <rPh sb="129" eb="131">
      <t>カイケイ</t>
    </rPh>
    <rPh sb="131" eb="133">
      <t>クリイレ</t>
    </rPh>
    <rPh sb="133" eb="134">
      <t>キン</t>
    </rPh>
    <rPh sb="135" eb="136">
      <t>オオ</t>
    </rPh>
    <rPh sb="138" eb="139">
      <t>タ</t>
    </rPh>
    <rPh sb="139" eb="141">
      <t>シチョウ</t>
    </rPh>
    <rPh sb="142" eb="144">
      <t>ヒカク</t>
    </rPh>
    <rPh sb="146" eb="147">
      <t>ヒク</t>
    </rPh>
    <rPh sb="148" eb="150">
      <t>ヒリツ</t>
    </rPh>
    <rPh sb="155" eb="157">
      <t>コンゴ</t>
    </rPh>
    <rPh sb="158" eb="160">
      <t>シセツ</t>
    </rPh>
    <rPh sb="161" eb="163">
      <t>コウシン</t>
    </rPh>
    <rPh sb="163" eb="165">
      <t>ジキ</t>
    </rPh>
    <rPh sb="166" eb="167">
      <t>ムカ</t>
    </rPh>
    <rPh sb="174" eb="176">
      <t>ジョウショウ</t>
    </rPh>
    <rPh sb="178" eb="180">
      <t>ミコ</t>
    </rPh>
    <rPh sb="185" eb="188">
      <t>ケイカクテキ</t>
    </rPh>
    <rPh sb="189" eb="191">
      <t>キギョウ</t>
    </rPh>
    <rPh sb="191" eb="192">
      <t>サイ</t>
    </rPh>
    <rPh sb="193" eb="195">
      <t>カリイレ</t>
    </rPh>
    <rPh sb="196" eb="198">
      <t>ヒツヨウ</t>
    </rPh>
    <rPh sb="204" eb="206">
      <t>ユウシュウ</t>
    </rPh>
    <rPh sb="206" eb="208">
      <t>スイリョウ</t>
    </rPh>
    <rPh sb="209" eb="210">
      <t>ヨコ</t>
    </rPh>
    <rPh sb="217" eb="219">
      <t>オスイ</t>
    </rPh>
    <rPh sb="219" eb="221">
      <t>シホン</t>
    </rPh>
    <rPh sb="221" eb="222">
      <t>ヒ</t>
    </rPh>
    <rPh sb="223" eb="224">
      <t>タイ</t>
    </rPh>
    <rPh sb="226" eb="228">
      <t>コウヒ</t>
    </rPh>
    <rPh sb="228" eb="230">
      <t>フタン</t>
    </rPh>
    <rPh sb="230" eb="231">
      <t>ブン</t>
    </rPh>
    <rPh sb="232" eb="234">
      <t>ゲンショウ</t>
    </rPh>
    <rPh sb="241" eb="243">
      <t>ゲンカ</t>
    </rPh>
    <rPh sb="244" eb="246">
      <t>ビゾウ</t>
    </rPh>
    <phoneticPr fontId="4"/>
  </si>
  <si>
    <t>②平成2年より整備し始め法定耐用年数が50年である下水道施設は比較的新しいものであるが、一斉に整備された管渠のため今後急激に上昇していくことが見込まれる。
③下水道管渠は現在、維持補修により機能を保持している状況である。現時点においては早急な管渠の更新の必要性が少ないがマンホールポンプ場においては、更新時期を迎えており部分的な更新・修繕を行っている。なお、主要な管渠の耐震化については平成29年度に施工完了した。今後管渠施設等の適切な維持管理や延命化を図り低コストで機能を保持していくことが必要である。また、管渠更新については、優先順位を設定し急激な費用が増加しないよう平準化して実施することが必要である。</t>
    <rPh sb="255" eb="257">
      <t>カンキョ</t>
    </rPh>
    <rPh sb="257" eb="259">
      <t>コウシン</t>
    </rPh>
    <rPh sb="265" eb="267">
      <t>ユウセン</t>
    </rPh>
    <rPh sb="267" eb="269">
      <t>ジュンイ</t>
    </rPh>
    <rPh sb="270" eb="272">
      <t>セッテイ</t>
    </rPh>
    <rPh sb="273" eb="275">
      <t>キュウゲキ</t>
    </rPh>
    <rPh sb="276" eb="278">
      <t>ヒヨウ</t>
    </rPh>
    <rPh sb="279" eb="281">
      <t>ゾウカ</t>
    </rPh>
    <rPh sb="286" eb="289">
      <t>ヘイジュンカ</t>
    </rPh>
    <rPh sb="291" eb="293">
      <t>ジッシ</t>
    </rPh>
    <rPh sb="298" eb="30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</si>
</sst>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9BB-4890-95DA-313E55C2571B}"/>
            </c:ext>
          </c:extLst>
        </c:ser>
        <c:dLbls>
          <c:showLegendKey val="0"/>
          <c:showVal val="0"/>
          <c:showCatName val="0"/>
          <c:showSerName val="0"/>
          <c:showPercent val="0"/>
          <c:showBubbleSize val="0"/>
        </c:dLbls>
        <c:gapWidth val="150"/>
        <c:axId val="648710632"/>
        <c:axId val="64871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xmlns:c16r2="http://schemas.microsoft.com/office/drawing/2015/06/chart">
            <c:ext xmlns:c16="http://schemas.microsoft.com/office/drawing/2014/chart" uri="{C3380CC4-5D6E-409C-BE32-E72D297353CC}">
              <c16:uniqueId val="{00000001-19BB-4890-95DA-313E55C2571B}"/>
            </c:ext>
          </c:extLst>
        </c:ser>
        <c:dLbls>
          <c:showLegendKey val="0"/>
          <c:showVal val="0"/>
          <c:showCatName val="0"/>
          <c:showSerName val="0"/>
          <c:showPercent val="0"/>
          <c:showBubbleSize val="0"/>
        </c:dLbls>
        <c:marker val="1"/>
        <c:smooth val="0"/>
        <c:axId val="648710632"/>
        <c:axId val="648711024"/>
      </c:lineChart>
      <c:dateAx>
        <c:axId val="648710632"/>
        <c:scaling>
          <c:orientation val="minMax"/>
        </c:scaling>
        <c:delete val="1"/>
        <c:axPos val="b"/>
        <c:numFmt formatCode="&quot;H&quot;yy" sourceLinked="1"/>
        <c:majorTickMark val="none"/>
        <c:minorTickMark val="none"/>
        <c:tickLblPos val="none"/>
        <c:crossAx val="648711024"/>
        <c:crosses val="autoZero"/>
        <c:auto val="1"/>
        <c:lblOffset val="100"/>
        <c:baseTimeUnit val="years"/>
      </c:dateAx>
      <c:valAx>
        <c:axId val="64871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71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614-4E13-9302-C05A118DD2A1}"/>
            </c:ext>
          </c:extLst>
        </c:ser>
        <c:dLbls>
          <c:showLegendKey val="0"/>
          <c:showVal val="0"/>
          <c:showCatName val="0"/>
          <c:showSerName val="0"/>
          <c:showPercent val="0"/>
          <c:showBubbleSize val="0"/>
        </c:dLbls>
        <c:gapWidth val="150"/>
        <c:axId val="648691816"/>
        <c:axId val="64869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xmlns:c16r2="http://schemas.microsoft.com/office/drawing/2015/06/chart">
            <c:ext xmlns:c16="http://schemas.microsoft.com/office/drawing/2014/chart" uri="{C3380CC4-5D6E-409C-BE32-E72D297353CC}">
              <c16:uniqueId val="{00000001-E614-4E13-9302-C05A118DD2A1}"/>
            </c:ext>
          </c:extLst>
        </c:ser>
        <c:dLbls>
          <c:showLegendKey val="0"/>
          <c:showVal val="0"/>
          <c:showCatName val="0"/>
          <c:showSerName val="0"/>
          <c:showPercent val="0"/>
          <c:showBubbleSize val="0"/>
        </c:dLbls>
        <c:marker val="1"/>
        <c:smooth val="0"/>
        <c:axId val="648691816"/>
        <c:axId val="648692208"/>
      </c:lineChart>
      <c:dateAx>
        <c:axId val="648691816"/>
        <c:scaling>
          <c:orientation val="minMax"/>
        </c:scaling>
        <c:delete val="1"/>
        <c:axPos val="b"/>
        <c:numFmt formatCode="&quot;H&quot;yy" sourceLinked="1"/>
        <c:majorTickMark val="none"/>
        <c:minorTickMark val="none"/>
        <c:tickLblPos val="none"/>
        <c:crossAx val="648692208"/>
        <c:crosses val="autoZero"/>
        <c:auto val="1"/>
        <c:lblOffset val="100"/>
        <c:baseTimeUnit val="years"/>
      </c:dateAx>
      <c:valAx>
        <c:axId val="64869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69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96.56</c:v>
                </c:pt>
                <c:pt idx="1">
                  <c:v>96.92</c:v>
                </c:pt>
                <c:pt idx="2">
                  <c:v>97.09</c:v>
                </c:pt>
                <c:pt idx="3">
                  <c:v>97.12</c:v>
                </c:pt>
                <c:pt idx="4">
                  <c:v>97.32</c:v>
                </c:pt>
              </c:numCache>
            </c:numRef>
          </c:val>
          <c:extLst xmlns:c16r2="http://schemas.microsoft.com/office/drawing/2015/06/chart">
            <c:ext xmlns:c16="http://schemas.microsoft.com/office/drawing/2014/chart" uri="{C3380CC4-5D6E-409C-BE32-E72D297353CC}">
              <c16:uniqueId val="{00000000-6866-42A0-90D4-489FE682B2BC}"/>
            </c:ext>
          </c:extLst>
        </c:ser>
        <c:dLbls>
          <c:showLegendKey val="0"/>
          <c:showVal val="0"/>
          <c:showCatName val="0"/>
          <c:showSerName val="0"/>
          <c:showPercent val="0"/>
          <c:showBubbleSize val="0"/>
        </c:dLbls>
        <c:gapWidth val="150"/>
        <c:axId val="544251432"/>
        <c:axId val="544243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xmlns:c16r2="http://schemas.microsoft.com/office/drawing/2015/06/chart">
            <c:ext xmlns:c16="http://schemas.microsoft.com/office/drawing/2014/chart" uri="{C3380CC4-5D6E-409C-BE32-E72D297353CC}">
              <c16:uniqueId val="{00000001-6866-42A0-90D4-489FE682B2BC}"/>
            </c:ext>
          </c:extLst>
        </c:ser>
        <c:dLbls>
          <c:showLegendKey val="0"/>
          <c:showVal val="0"/>
          <c:showCatName val="0"/>
          <c:showSerName val="0"/>
          <c:showPercent val="0"/>
          <c:showBubbleSize val="0"/>
        </c:dLbls>
        <c:marker val="1"/>
        <c:smooth val="0"/>
        <c:axId val="544251432"/>
        <c:axId val="544243592"/>
      </c:lineChart>
      <c:dateAx>
        <c:axId val="544251432"/>
        <c:scaling>
          <c:orientation val="minMax"/>
        </c:scaling>
        <c:delete val="1"/>
        <c:axPos val="b"/>
        <c:numFmt formatCode="&quot;H&quot;yy" sourceLinked="1"/>
        <c:majorTickMark val="none"/>
        <c:minorTickMark val="none"/>
        <c:tickLblPos val="none"/>
        <c:crossAx val="544243592"/>
        <c:crosses val="autoZero"/>
        <c:auto val="1"/>
        <c:lblOffset val="100"/>
        <c:baseTimeUnit val="years"/>
      </c:dateAx>
      <c:valAx>
        <c:axId val="544243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425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87.93</c:v>
                </c:pt>
                <c:pt idx="1">
                  <c:v>83.85</c:v>
                </c:pt>
                <c:pt idx="2">
                  <c:v>60.01</c:v>
                </c:pt>
                <c:pt idx="3">
                  <c:v>65.23</c:v>
                </c:pt>
                <c:pt idx="4">
                  <c:v>65.34</c:v>
                </c:pt>
              </c:numCache>
            </c:numRef>
          </c:val>
          <c:extLst xmlns:c16r2="http://schemas.microsoft.com/office/drawing/2015/06/chart">
            <c:ext xmlns:c16="http://schemas.microsoft.com/office/drawing/2014/chart" uri="{C3380CC4-5D6E-409C-BE32-E72D297353CC}">
              <c16:uniqueId val="{00000000-D287-4242-82B4-990E05697ECB}"/>
            </c:ext>
          </c:extLst>
        </c:ser>
        <c:dLbls>
          <c:showLegendKey val="0"/>
          <c:showVal val="0"/>
          <c:showCatName val="0"/>
          <c:showSerName val="0"/>
          <c:showPercent val="0"/>
          <c:showBubbleSize val="0"/>
        </c:dLbls>
        <c:gapWidth val="150"/>
        <c:axId val="648713768"/>
        <c:axId val="64871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287-4242-82B4-990E05697ECB}"/>
            </c:ext>
          </c:extLst>
        </c:ser>
        <c:dLbls>
          <c:showLegendKey val="0"/>
          <c:showVal val="0"/>
          <c:showCatName val="0"/>
          <c:showSerName val="0"/>
          <c:showPercent val="0"/>
          <c:showBubbleSize val="0"/>
        </c:dLbls>
        <c:marker val="1"/>
        <c:smooth val="0"/>
        <c:axId val="648713768"/>
        <c:axId val="648714160"/>
      </c:lineChart>
      <c:dateAx>
        <c:axId val="648713768"/>
        <c:scaling>
          <c:orientation val="minMax"/>
        </c:scaling>
        <c:delete val="1"/>
        <c:axPos val="b"/>
        <c:numFmt formatCode="&quot;H&quot;yy" sourceLinked="1"/>
        <c:majorTickMark val="none"/>
        <c:minorTickMark val="none"/>
        <c:tickLblPos val="none"/>
        <c:crossAx val="648714160"/>
        <c:crosses val="autoZero"/>
        <c:auto val="1"/>
        <c:lblOffset val="100"/>
        <c:baseTimeUnit val="years"/>
      </c:dateAx>
      <c:valAx>
        <c:axId val="64871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71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203-4FAB-BF94-76E5533BE079}"/>
            </c:ext>
          </c:extLst>
        </c:ser>
        <c:dLbls>
          <c:showLegendKey val="0"/>
          <c:showVal val="0"/>
          <c:showCatName val="0"/>
          <c:showSerName val="0"/>
          <c:showPercent val="0"/>
          <c:showBubbleSize val="0"/>
        </c:dLbls>
        <c:gapWidth val="150"/>
        <c:axId val="648683976"/>
        <c:axId val="648694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03-4FAB-BF94-76E5533BE079}"/>
            </c:ext>
          </c:extLst>
        </c:ser>
        <c:dLbls>
          <c:showLegendKey val="0"/>
          <c:showVal val="0"/>
          <c:showCatName val="0"/>
          <c:showSerName val="0"/>
          <c:showPercent val="0"/>
          <c:showBubbleSize val="0"/>
        </c:dLbls>
        <c:marker val="1"/>
        <c:smooth val="0"/>
        <c:axId val="648683976"/>
        <c:axId val="648694168"/>
      </c:lineChart>
      <c:dateAx>
        <c:axId val="648683976"/>
        <c:scaling>
          <c:orientation val="minMax"/>
        </c:scaling>
        <c:delete val="1"/>
        <c:axPos val="b"/>
        <c:numFmt formatCode="&quot;H&quot;yy" sourceLinked="1"/>
        <c:majorTickMark val="none"/>
        <c:minorTickMark val="none"/>
        <c:tickLblPos val="none"/>
        <c:crossAx val="648694168"/>
        <c:crosses val="autoZero"/>
        <c:auto val="1"/>
        <c:lblOffset val="100"/>
        <c:baseTimeUnit val="years"/>
      </c:dateAx>
      <c:valAx>
        <c:axId val="648694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68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C22-4301-A01D-8F20682FD2B5}"/>
            </c:ext>
          </c:extLst>
        </c:ser>
        <c:dLbls>
          <c:showLegendKey val="0"/>
          <c:showVal val="0"/>
          <c:showCatName val="0"/>
          <c:showSerName val="0"/>
          <c:showPercent val="0"/>
          <c:showBubbleSize val="0"/>
        </c:dLbls>
        <c:gapWidth val="150"/>
        <c:axId val="648695736"/>
        <c:axId val="64868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C22-4301-A01D-8F20682FD2B5}"/>
            </c:ext>
          </c:extLst>
        </c:ser>
        <c:dLbls>
          <c:showLegendKey val="0"/>
          <c:showVal val="0"/>
          <c:showCatName val="0"/>
          <c:showSerName val="0"/>
          <c:showPercent val="0"/>
          <c:showBubbleSize val="0"/>
        </c:dLbls>
        <c:marker val="1"/>
        <c:smooth val="0"/>
        <c:axId val="648695736"/>
        <c:axId val="648685152"/>
      </c:lineChart>
      <c:dateAx>
        <c:axId val="648695736"/>
        <c:scaling>
          <c:orientation val="minMax"/>
        </c:scaling>
        <c:delete val="1"/>
        <c:axPos val="b"/>
        <c:numFmt formatCode="&quot;H&quot;yy" sourceLinked="1"/>
        <c:majorTickMark val="none"/>
        <c:minorTickMark val="none"/>
        <c:tickLblPos val="none"/>
        <c:crossAx val="648685152"/>
        <c:crosses val="autoZero"/>
        <c:auto val="1"/>
        <c:lblOffset val="100"/>
        <c:baseTimeUnit val="years"/>
      </c:dateAx>
      <c:valAx>
        <c:axId val="64868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695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893-4F56-9B38-251797283A9F}"/>
            </c:ext>
          </c:extLst>
        </c:ser>
        <c:dLbls>
          <c:showLegendKey val="0"/>
          <c:showVal val="0"/>
          <c:showCatName val="0"/>
          <c:showSerName val="0"/>
          <c:showPercent val="0"/>
          <c:showBubbleSize val="0"/>
        </c:dLbls>
        <c:gapWidth val="150"/>
        <c:axId val="648688680"/>
        <c:axId val="648687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893-4F56-9B38-251797283A9F}"/>
            </c:ext>
          </c:extLst>
        </c:ser>
        <c:dLbls>
          <c:showLegendKey val="0"/>
          <c:showVal val="0"/>
          <c:showCatName val="0"/>
          <c:showSerName val="0"/>
          <c:showPercent val="0"/>
          <c:showBubbleSize val="0"/>
        </c:dLbls>
        <c:marker val="1"/>
        <c:smooth val="0"/>
        <c:axId val="648688680"/>
        <c:axId val="648687896"/>
      </c:lineChart>
      <c:dateAx>
        <c:axId val="648688680"/>
        <c:scaling>
          <c:orientation val="minMax"/>
        </c:scaling>
        <c:delete val="1"/>
        <c:axPos val="b"/>
        <c:numFmt formatCode="&quot;H&quot;yy" sourceLinked="1"/>
        <c:majorTickMark val="none"/>
        <c:minorTickMark val="none"/>
        <c:tickLblPos val="none"/>
        <c:crossAx val="648687896"/>
        <c:crosses val="autoZero"/>
        <c:auto val="1"/>
        <c:lblOffset val="100"/>
        <c:baseTimeUnit val="years"/>
      </c:dateAx>
      <c:valAx>
        <c:axId val="64868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688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905-4704-8A70-2E062BB7E4FE}"/>
            </c:ext>
          </c:extLst>
        </c:ser>
        <c:dLbls>
          <c:showLegendKey val="0"/>
          <c:showVal val="0"/>
          <c:showCatName val="0"/>
          <c:showSerName val="0"/>
          <c:showPercent val="0"/>
          <c:showBubbleSize val="0"/>
        </c:dLbls>
        <c:gapWidth val="150"/>
        <c:axId val="648686720"/>
        <c:axId val="64868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905-4704-8A70-2E062BB7E4FE}"/>
            </c:ext>
          </c:extLst>
        </c:ser>
        <c:dLbls>
          <c:showLegendKey val="0"/>
          <c:showVal val="0"/>
          <c:showCatName val="0"/>
          <c:showSerName val="0"/>
          <c:showPercent val="0"/>
          <c:showBubbleSize val="0"/>
        </c:dLbls>
        <c:marker val="1"/>
        <c:smooth val="0"/>
        <c:axId val="648686720"/>
        <c:axId val="648684368"/>
      </c:lineChart>
      <c:dateAx>
        <c:axId val="648686720"/>
        <c:scaling>
          <c:orientation val="minMax"/>
        </c:scaling>
        <c:delete val="1"/>
        <c:axPos val="b"/>
        <c:numFmt formatCode="&quot;H&quot;yy" sourceLinked="1"/>
        <c:majorTickMark val="none"/>
        <c:minorTickMark val="none"/>
        <c:tickLblPos val="none"/>
        <c:crossAx val="648684368"/>
        <c:crosses val="autoZero"/>
        <c:auto val="1"/>
        <c:lblOffset val="100"/>
        <c:baseTimeUnit val="years"/>
      </c:dateAx>
      <c:valAx>
        <c:axId val="64868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68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696.51</c:v>
                </c:pt>
                <c:pt idx="1">
                  <c:v>728.41</c:v>
                </c:pt>
                <c:pt idx="2">
                  <c:v>780.04</c:v>
                </c:pt>
                <c:pt idx="3">
                  <c:v>735.69</c:v>
                </c:pt>
                <c:pt idx="4">
                  <c:v>659.91</c:v>
                </c:pt>
              </c:numCache>
            </c:numRef>
          </c:val>
          <c:extLst xmlns:c16r2="http://schemas.microsoft.com/office/drawing/2015/06/chart">
            <c:ext xmlns:c16="http://schemas.microsoft.com/office/drawing/2014/chart" uri="{C3380CC4-5D6E-409C-BE32-E72D297353CC}">
              <c16:uniqueId val="{00000000-46C4-4C91-A032-EAF2909112A0}"/>
            </c:ext>
          </c:extLst>
        </c:ser>
        <c:dLbls>
          <c:showLegendKey val="0"/>
          <c:showVal val="0"/>
          <c:showCatName val="0"/>
          <c:showSerName val="0"/>
          <c:showPercent val="0"/>
          <c:showBubbleSize val="0"/>
        </c:dLbls>
        <c:gapWidth val="150"/>
        <c:axId val="648689856"/>
        <c:axId val="64869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xmlns:c16r2="http://schemas.microsoft.com/office/drawing/2015/06/chart">
            <c:ext xmlns:c16="http://schemas.microsoft.com/office/drawing/2014/chart" uri="{C3380CC4-5D6E-409C-BE32-E72D297353CC}">
              <c16:uniqueId val="{00000001-46C4-4C91-A032-EAF2909112A0}"/>
            </c:ext>
          </c:extLst>
        </c:ser>
        <c:dLbls>
          <c:showLegendKey val="0"/>
          <c:showVal val="0"/>
          <c:showCatName val="0"/>
          <c:showSerName val="0"/>
          <c:showPercent val="0"/>
          <c:showBubbleSize val="0"/>
        </c:dLbls>
        <c:marker val="1"/>
        <c:smooth val="0"/>
        <c:axId val="648689856"/>
        <c:axId val="648690640"/>
      </c:lineChart>
      <c:dateAx>
        <c:axId val="648689856"/>
        <c:scaling>
          <c:orientation val="minMax"/>
        </c:scaling>
        <c:delete val="1"/>
        <c:axPos val="b"/>
        <c:numFmt formatCode="&quot;H&quot;yy" sourceLinked="1"/>
        <c:majorTickMark val="none"/>
        <c:minorTickMark val="none"/>
        <c:tickLblPos val="none"/>
        <c:crossAx val="648690640"/>
        <c:crosses val="autoZero"/>
        <c:auto val="1"/>
        <c:lblOffset val="100"/>
        <c:baseTimeUnit val="years"/>
      </c:dateAx>
      <c:valAx>
        <c:axId val="64869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68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82.24</c:v>
                </c:pt>
                <c:pt idx="1">
                  <c:v>76.44</c:v>
                </c:pt>
                <c:pt idx="2">
                  <c:v>50.77</c:v>
                </c:pt>
                <c:pt idx="3">
                  <c:v>54.49</c:v>
                </c:pt>
                <c:pt idx="4">
                  <c:v>54.45</c:v>
                </c:pt>
              </c:numCache>
            </c:numRef>
          </c:val>
          <c:extLst xmlns:c16r2="http://schemas.microsoft.com/office/drawing/2015/06/chart">
            <c:ext xmlns:c16="http://schemas.microsoft.com/office/drawing/2014/chart" uri="{C3380CC4-5D6E-409C-BE32-E72D297353CC}">
              <c16:uniqueId val="{00000000-10AB-48D4-8119-E3C3D78A8262}"/>
            </c:ext>
          </c:extLst>
        </c:ser>
        <c:dLbls>
          <c:showLegendKey val="0"/>
          <c:showVal val="0"/>
          <c:showCatName val="0"/>
          <c:showSerName val="0"/>
          <c:showPercent val="0"/>
          <c:showBubbleSize val="0"/>
        </c:dLbls>
        <c:gapWidth val="150"/>
        <c:axId val="648685544"/>
        <c:axId val="64868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xmlns:c16r2="http://schemas.microsoft.com/office/drawing/2015/06/chart">
            <c:ext xmlns:c16="http://schemas.microsoft.com/office/drawing/2014/chart" uri="{C3380CC4-5D6E-409C-BE32-E72D297353CC}">
              <c16:uniqueId val="{00000001-10AB-48D4-8119-E3C3D78A8262}"/>
            </c:ext>
          </c:extLst>
        </c:ser>
        <c:dLbls>
          <c:showLegendKey val="0"/>
          <c:showVal val="0"/>
          <c:showCatName val="0"/>
          <c:showSerName val="0"/>
          <c:showPercent val="0"/>
          <c:showBubbleSize val="0"/>
        </c:dLbls>
        <c:marker val="1"/>
        <c:smooth val="0"/>
        <c:axId val="648685544"/>
        <c:axId val="648685936"/>
      </c:lineChart>
      <c:dateAx>
        <c:axId val="648685544"/>
        <c:scaling>
          <c:orientation val="minMax"/>
        </c:scaling>
        <c:delete val="1"/>
        <c:axPos val="b"/>
        <c:numFmt formatCode="&quot;H&quot;yy" sourceLinked="1"/>
        <c:majorTickMark val="none"/>
        <c:minorTickMark val="none"/>
        <c:tickLblPos val="none"/>
        <c:crossAx val="648685936"/>
        <c:crosses val="autoZero"/>
        <c:auto val="1"/>
        <c:lblOffset val="100"/>
        <c:baseTimeUnit val="years"/>
      </c:dateAx>
      <c:valAx>
        <c:axId val="64868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68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185.85</c:v>
                </c:pt>
                <c:pt idx="1">
                  <c:v>183.08</c:v>
                </c:pt>
                <c:pt idx="2">
                  <c:v>237.39</c:v>
                </c:pt>
                <c:pt idx="3">
                  <c:v>220.57</c:v>
                </c:pt>
                <c:pt idx="4">
                  <c:v>221.36</c:v>
                </c:pt>
              </c:numCache>
            </c:numRef>
          </c:val>
          <c:extLst xmlns:c16r2="http://schemas.microsoft.com/office/drawing/2015/06/chart">
            <c:ext xmlns:c16="http://schemas.microsoft.com/office/drawing/2014/chart" uri="{C3380CC4-5D6E-409C-BE32-E72D297353CC}">
              <c16:uniqueId val="{00000000-ACA5-4A1B-BFD7-6B5C8FC079C8}"/>
            </c:ext>
          </c:extLst>
        </c:ser>
        <c:dLbls>
          <c:showLegendKey val="0"/>
          <c:showVal val="0"/>
          <c:showCatName val="0"/>
          <c:showSerName val="0"/>
          <c:showPercent val="0"/>
          <c:showBubbleSize val="0"/>
        </c:dLbls>
        <c:gapWidth val="150"/>
        <c:axId val="648693384"/>
        <c:axId val="64869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xmlns:c16r2="http://schemas.microsoft.com/office/drawing/2015/06/chart">
            <c:ext xmlns:c16="http://schemas.microsoft.com/office/drawing/2014/chart" uri="{C3380CC4-5D6E-409C-BE32-E72D297353CC}">
              <c16:uniqueId val="{00000001-ACA5-4A1B-BFD7-6B5C8FC079C8}"/>
            </c:ext>
          </c:extLst>
        </c:ser>
        <c:dLbls>
          <c:showLegendKey val="0"/>
          <c:showVal val="0"/>
          <c:showCatName val="0"/>
          <c:showSerName val="0"/>
          <c:showPercent val="0"/>
          <c:showBubbleSize val="0"/>
        </c:dLbls>
        <c:marker val="1"/>
        <c:smooth val="0"/>
        <c:axId val="648693384"/>
        <c:axId val="648693776"/>
      </c:lineChart>
      <c:dateAx>
        <c:axId val="648693384"/>
        <c:scaling>
          <c:orientation val="minMax"/>
        </c:scaling>
        <c:delete val="1"/>
        <c:axPos val="b"/>
        <c:numFmt formatCode="&quot;H&quot;yy" sourceLinked="1"/>
        <c:majorTickMark val="none"/>
        <c:minorTickMark val="none"/>
        <c:tickLblPos val="none"/>
        <c:crossAx val="648693776"/>
        <c:crosses val="autoZero"/>
        <c:auto val="1"/>
        <c:lblOffset val="100"/>
        <c:baseTimeUnit val="years"/>
      </c:dateAx>
      <c:valAx>
        <c:axId val="64869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69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東員町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25918</v>
      </c>
      <c r="AM8" s="51"/>
      <c r="AN8" s="51"/>
      <c r="AO8" s="51"/>
      <c r="AP8" s="51"/>
      <c r="AQ8" s="51"/>
      <c r="AR8" s="51"/>
      <c r="AS8" s="51"/>
      <c r="AT8" s="46">
        <f>データ!T6</f>
        <v>22.68</v>
      </c>
      <c r="AU8" s="46"/>
      <c r="AV8" s="46"/>
      <c r="AW8" s="46"/>
      <c r="AX8" s="46"/>
      <c r="AY8" s="46"/>
      <c r="AZ8" s="46"/>
      <c r="BA8" s="46"/>
      <c r="BB8" s="46">
        <f>データ!U6</f>
        <v>1142.77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31.86</v>
      </c>
      <c r="Q10" s="46"/>
      <c r="R10" s="46"/>
      <c r="S10" s="46"/>
      <c r="T10" s="46"/>
      <c r="U10" s="46"/>
      <c r="V10" s="46"/>
      <c r="W10" s="46">
        <f>データ!Q6</f>
        <v>89.48</v>
      </c>
      <c r="X10" s="46"/>
      <c r="Y10" s="46"/>
      <c r="Z10" s="46"/>
      <c r="AA10" s="46"/>
      <c r="AB10" s="46"/>
      <c r="AC10" s="46"/>
      <c r="AD10" s="51">
        <f>データ!R6</f>
        <v>1760</v>
      </c>
      <c r="AE10" s="51"/>
      <c r="AF10" s="51"/>
      <c r="AG10" s="51"/>
      <c r="AH10" s="51"/>
      <c r="AI10" s="51"/>
      <c r="AJ10" s="51"/>
      <c r="AK10" s="2"/>
      <c r="AL10" s="51">
        <f>データ!V6</f>
        <v>8261</v>
      </c>
      <c r="AM10" s="51"/>
      <c r="AN10" s="51"/>
      <c r="AO10" s="51"/>
      <c r="AP10" s="51"/>
      <c r="AQ10" s="51"/>
      <c r="AR10" s="51"/>
      <c r="AS10" s="51"/>
      <c r="AT10" s="46">
        <f>データ!W6</f>
        <v>2.98</v>
      </c>
      <c r="AU10" s="46"/>
      <c r="AV10" s="46"/>
      <c r="AW10" s="46"/>
      <c r="AX10" s="46"/>
      <c r="AY10" s="46"/>
      <c r="AZ10" s="46"/>
      <c r="BA10" s="46"/>
      <c r="BB10" s="46">
        <f>データ!X6</f>
        <v>2772.15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119</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120</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45</v>
      </c>
      <c r="N86" s="26" t="s">
        <v>44</v>
      </c>
      <c r="O86" s="26" t="str">
        <f>データ!EO6</f>
        <v>【0.28】</v>
      </c>
    </row>
  </sheetData>
  <sheetProtection algorithmName="SHA-512" hashValue="2bHU0PNU35HRrIiM1GtSUvCtVyM5tvNA+kiy3L0PqjDyTNC00tuzwXN2puhluYK6hWi3KqtnSjiA6rKIw48PFw==" saltValue="ya4LpuDIWD4+7r8O/q4ze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243248</v>
      </c>
      <c r="D6" s="33">
        <f t="shared" si="3"/>
        <v>47</v>
      </c>
      <c r="E6" s="33">
        <f t="shared" si="3"/>
        <v>17</v>
      </c>
      <c r="F6" s="33">
        <f t="shared" si="3"/>
        <v>4</v>
      </c>
      <c r="G6" s="33">
        <f t="shared" si="3"/>
        <v>0</v>
      </c>
      <c r="H6" s="33" t="str">
        <f t="shared" si="3"/>
        <v>三重県　東員町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31.86</v>
      </c>
      <c r="Q6" s="34">
        <f t="shared" si="3"/>
        <v>89.48</v>
      </c>
      <c r="R6" s="34">
        <f t="shared" si="3"/>
        <v>1760</v>
      </c>
      <c r="S6" s="34">
        <f t="shared" si="3"/>
        <v>25918</v>
      </c>
      <c r="T6" s="34">
        <f t="shared" si="3"/>
        <v>22.68</v>
      </c>
      <c r="U6" s="34">
        <f t="shared" si="3"/>
        <v>1142.77</v>
      </c>
      <c r="V6" s="34">
        <f t="shared" si="3"/>
        <v>8261</v>
      </c>
      <c r="W6" s="34">
        <f t="shared" si="3"/>
        <v>2.98</v>
      </c>
      <c r="X6" s="34">
        <f t="shared" si="3"/>
        <v>2772.15</v>
      </c>
      <c r="Y6" s="35">
        <f>IF(Y7="",NA(),Y7)</f>
        <v>87.93</v>
      </c>
      <c r="Z6" s="35">
        <f t="shared" ref="Z6:AH6" si="4">IF(Z7="",NA(),Z7)</f>
        <v>83.85</v>
      </c>
      <c r="AA6" s="35">
        <f t="shared" si="4"/>
        <v>60.01</v>
      </c>
      <c r="AB6" s="35">
        <f t="shared" si="4"/>
        <v>65.23</v>
      </c>
      <c r="AC6" s="35">
        <f t="shared" si="4"/>
        <v>65.34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696.51</v>
      </c>
      <c r="BG6" s="35">
        <f t="shared" ref="BG6:BO6" si="7">IF(BG7="",NA(),BG7)</f>
        <v>728.41</v>
      </c>
      <c r="BH6" s="35">
        <f t="shared" si="7"/>
        <v>780.04</v>
      </c>
      <c r="BI6" s="35">
        <f t="shared" si="7"/>
        <v>735.69</v>
      </c>
      <c r="BJ6" s="35">
        <f t="shared" si="7"/>
        <v>659.91</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82.24</v>
      </c>
      <c r="BR6" s="35">
        <f t="shared" ref="BR6:BZ6" si="8">IF(BR7="",NA(),BR7)</f>
        <v>76.44</v>
      </c>
      <c r="BS6" s="35">
        <f t="shared" si="8"/>
        <v>50.77</v>
      </c>
      <c r="BT6" s="35">
        <f t="shared" si="8"/>
        <v>54.49</v>
      </c>
      <c r="BU6" s="35">
        <f t="shared" si="8"/>
        <v>54.45</v>
      </c>
      <c r="BV6" s="35">
        <f t="shared" si="8"/>
        <v>66.22</v>
      </c>
      <c r="BW6" s="35">
        <f t="shared" si="8"/>
        <v>69.87</v>
      </c>
      <c r="BX6" s="35">
        <f t="shared" si="8"/>
        <v>74.3</v>
      </c>
      <c r="BY6" s="35">
        <f t="shared" si="8"/>
        <v>72.260000000000005</v>
      </c>
      <c r="BZ6" s="35">
        <f t="shared" si="8"/>
        <v>71.84</v>
      </c>
      <c r="CA6" s="34" t="str">
        <f>IF(CA7="","",IF(CA7="-","【-】","【"&amp;SUBSTITUTE(TEXT(CA7,"#,##0.00"),"-","△")&amp;"】"))</f>
        <v>【74.17】</v>
      </c>
      <c r="CB6" s="35">
        <f>IF(CB7="",NA(),CB7)</f>
        <v>185.85</v>
      </c>
      <c r="CC6" s="35">
        <f t="shared" ref="CC6:CK6" si="9">IF(CC7="",NA(),CC7)</f>
        <v>183.08</v>
      </c>
      <c r="CD6" s="35">
        <f t="shared" si="9"/>
        <v>237.39</v>
      </c>
      <c r="CE6" s="35">
        <f t="shared" si="9"/>
        <v>220.57</v>
      </c>
      <c r="CF6" s="35">
        <f t="shared" si="9"/>
        <v>221.36</v>
      </c>
      <c r="CG6" s="35">
        <f t="shared" si="9"/>
        <v>246.72</v>
      </c>
      <c r="CH6" s="35">
        <f t="shared" si="9"/>
        <v>234.96</v>
      </c>
      <c r="CI6" s="35">
        <f t="shared" si="9"/>
        <v>221.81</v>
      </c>
      <c r="CJ6" s="35">
        <f t="shared" si="9"/>
        <v>230.02</v>
      </c>
      <c r="CK6" s="35">
        <f t="shared" si="9"/>
        <v>228.47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f t="shared" si="10"/>
        <v>41.35</v>
      </c>
      <c r="CS6" s="35">
        <f t="shared" si="10"/>
        <v>42.9</v>
      </c>
      <c r="CT6" s="35">
        <f t="shared" si="10"/>
        <v>43.36</v>
      </c>
      <c r="CU6" s="35">
        <f t="shared" si="10"/>
        <v>42.56</v>
      </c>
      <c r="CV6" s="35">
        <f t="shared" si="10"/>
        <v>42.47</v>
      </c>
      <c r="CW6" s="34" t="str">
        <f>IF(CW7="","",IF(CW7="-","【-】","【"&amp;SUBSTITUTE(TEXT(CW7,"#,##0.00"),"-","△")&amp;"】"))</f>
        <v>【42.86】</v>
      </c>
      <c r="CX6" s="35">
        <f>IF(CX7="",NA(),CX7)</f>
        <v>96.56</v>
      </c>
      <c r="CY6" s="35">
        <f t="shared" ref="CY6:DG6" si="11">IF(CY7="",NA(),CY7)</f>
        <v>96.92</v>
      </c>
      <c r="CZ6" s="35">
        <f t="shared" si="11"/>
        <v>97.09</v>
      </c>
      <c r="DA6" s="35">
        <f t="shared" si="11"/>
        <v>97.12</v>
      </c>
      <c r="DB6" s="35">
        <f t="shared" si="11"/>
        <v>97.32</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243248</v>
      </c>
      <c r="D7" s="37">
        <v>47</v>
      </c>
      <c r="E7" s="37">
        <v>17</v>
      </c>
      <c r="F7" s="37">
        <v>4</v>
      </c>
      <c r="G7" s="37">
        <v>0</v>
      </c>
      <c r="H7" s="37" t="s">
        <v>99</v>
      </c>
      <c r="I7" s="37" t="s">
        <v>100</v>
      </c>
      <c r="J7" s="37" t="s">
        <v>101</v>
      </c>
      <c r="K7" s="37" t="s">
        <v>102</v>
      </c>
      <c r="L7" s="37" t="s">
        <v>103</v>
      </c>
      <c r="M7" s="37" t="s">
        <v>104</v>
      </c>
      <c r="N7" s="38" t="s">
        <v>105</v>
      </c>
      <c r="O7" s="38" t="s">
        <v>106</v>
      </c>
      <c r="P7" s="38">
        <v>31.86</v>
      </c>
      <c r="Q7" s="38">
        <v>89.48</v>
      </c>
      <c r="R7" s="38">
        <v>1760</v>
      </c>
      <c r="S7" s="38">
        <v>25918</v>
      </c>
      <c r="T7" s="38">
        <v>22.68</v>
      </c>
      <c r="U7" s="38">
        <v>1142.77</v>
      </c>
      <c r="V7" s="38">
        <v>8261</v>
      </c>
      <c r="W7" s="38">
        <v>2.98</v>
      </c>
      <c r="X7" s="38">
        <v>2772.15</v>
      </c>
      <c r="Y7" s="38">
        <v>87.93</v>
      </c>
      <c r="Z7" s="38">
        <v>83.85</v>
      </c>
      <c r="AA7" s="38">
        <v>60.01</v>
      </c>
      <c r="AB7" s="38">
        <v>65.23</v>
      </c>
      <c r="AC7" s="38">
        <v>65.34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696.51</v>
      </c>
      <c r="BG7" s="38">
        <v>728.41</v>
      </c>
      <c r="BH7" s="38">
        <v>780.04</v>
      </c>
      <c r="BI7" s="38">
        <v>735.69</v>
      </c>
      <c r="BJ7" s="38">
        <v>659.91</v>
      </c>
      <c r="BK7" s="38">
        <v>1434.89</v>
      </c>
      <c r="BL7" s="38">
        <v>1298.9100000000001</v>
      </c>
      <c r="BM7" s="38">
        <v>1243.71</v>
      </c>
      <c r="BN7" s="38">
        <v>1194.1500000000001</v>
      </c>
      <c r="BO7" s="38">
        <v>1206.79</v>
      </c>
      <c r="BP7" s="38">
        <v>1218.7</v>
      </c>
      <c r="BQ7" s="38">
        <v>82.24</v>
      </c>
      <c r="BR7" s="38">
        <v>76.44</v>
      </c>
      <c r="BS7" s="38">
        <v>50.77</v>
      </c>
      <c r="BT7" s="38">
        <v>54.49</v>
      </c>
      <c r="BU7" s="38">
        <v>54.45</v>
      </c>
      <c r="BV7" s="38">
        <v>66.22</v>
      </c>
      <c r="BW7" s="38">
        <v>69.87</v>
      </c>
      <c r="BX7" s="38">
        <v>74.3</v>
      </c>
      <c r="BY7" s="38">
        <v>72.260000000000005</v>
      </c>
      <c r="BZ7" s="38">
        <v>71.84</v>
      </c>
      <c r="CA7" s="38">
        <v>74.17</v>
      </c>
      <c r="CB7" s="38">
        <v>185.85</v>
      </c>
      <c r="CC7" s="38">
        <v>183.08</v>
      </c>
      <c r="CD7" s="38">
        <v>237.39</v>
      </c>
      <c r="CE7" s="38">
        <v>220.57</v>
      </c>
      <c r="CF7" s="38">
        <v>221.36</v>
      </c>
      <c r="CG7" s="38">
        <v>246.72</v>
      </c>
      <c r="CH7" s="38">
        <v>234.96</v>
      </c>
      <c r="CI7" s="38">
        <v>221.81</v>
      </c>
      <c r="CJ7" s="38">
        <v>230.02</v>
      </c>
      <c r="CK7" s="38">
        <v>228.47</v>
      </c>
      <c r="CL7" s="38">
        <v>218.56</v>
      </c>
      <c r="CM7" s="38" t="s">
        <v>105</v>
      </c>
      <c r="CN7" s="38" t="s">
        <v>105</v>
      </c>
      <c r="CO7" s="38" t="s">
        <v>105</v>
      </c>
      <c r="CP7" s="38" t="s">
        <v>105</v>
      </c>
      <c r="CQ7" s="38" t="s">
        <v>105</v>
      </c>
      <c r="CR7" s="38">
        <v>41.35</v>
      </c>
      <c r="CS7" s="38">
        <v>42.9</v>
      </c>
      <c r="CT7" s="38">
        <v>43.36</v>
      </c>
      <c r="CU7" s="38">
        <v>42.56</v>
      </c>
      <c r="CV7" s="38">
        <v>42.47</v>
      </c>
      <c r="CW7" s="38">
        <v>42.86</v>
      </c>
      <c r="CX7" s="38">
        <v>96.56</v>
      </c>
      <c r="CY7" s="38">
        <v>96.92</v>
      </c>
      <c r="CZ7" s="38">
        <v>97.09</v>
      </c>
      <c r="DA7" s="38">
        <v>97.12</v>
      </c>
      <c r="DB7" s="38">
        <v>97.32</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2021-01-28T06:18:56Z</cp:lastPrinted>
  <dcterms:created xsi:type="dcterms:W3CDTF">2020-12-04T02:55:52Z</dcterms:created>
  <dcterms:modified xsi:type="dcterms:W3CDTF">2021-01-28T06:35:43Z</dcterms:modified>
  <cp:category/>
</cp:coreProperties>
</file>