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〆2_1】公営企業経営比較分析表（R1決算）\経営比較分析表（R1決算）\"/>
    </mc:Choice>
  </mc:AlternateContent>
  <workbookProtection workbookAlgorithmName="SHA-512" workbookHashValue="FHb6kFyQCMCmJukfqriJ61jDddHI+pqZ4rZBVnE7H+lazsj3BX2tq/xRp/iHsQx3KZvinAmNL9hYToxyoVnQsQ==" workbookSaltValue="/p0W8UUOkXKeFPV2Yu2kI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<sst xmlns="http://schemas.openxmlformats.org/spreadsheetml/2006/main" count="275" uniqueCount="117">
  <si>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</si>
  <si>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</si>
  <si>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</si>
  <si>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</si>
  <si>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</si>
  <si>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</si>
  <si>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</si>
  <si>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</si>
  <si>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</si>
  <si>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</si>
  <si>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</si>
  <si>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</si>
  <si>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</si>
  <si>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</si>
  <si>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</si>
  <si>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</si>
  <si>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</si>
  <si>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</si>
  <si>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</si>
  <si>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</si>
  <si>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</si>
  <si>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</si>
  <si>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</si>
  <si>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</si>
  <si>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</si>
  <si>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</si>
  <si>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</si>
  <si>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</si>
  <si>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</si>
  <si>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</si>
  <si>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</si>
  <si>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</si>
  <si>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</si>
  <si>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</si>
  <si>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</si>
  <si>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</si>
  <si>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</si>
  <si>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</si>
  <si>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</si>
  <si>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</si>
  <si>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</si>
  <si>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</si>
  <si>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</si>
  <si>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</si>
  <si>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</si>
  <si>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</si>
  <si>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</si>
  <si>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</si>
  <si>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</si>
  <si>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</si>
  <si>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</si>
  <si>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</si>
  <si>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</si>
  <si>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</si>
  <si>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</si>
  <si>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</si>
  <si>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</si>
  <si>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</si>
  <si>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</si>
  <si>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</si>
  <si>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</si>
  <si>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</si>
  <si>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</si>
  <si>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</si>
  <si>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</si>
  <si>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</si>
  <si>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</si>
  <si>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</si>
  <si>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</si>
  <si>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</si>
  <si>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</si>
  <si>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</si>
  <si>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</si>
  <si>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</si>
  <si>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</si>
  <si>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</si>
  <si>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</si>
  <si>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</si>
  <si>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</si>
  <si>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</si>
  <si>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</si>
  <si>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</si>
  <si>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</si>
  <si>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</si>
  <si>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</si>
  <si>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</si>
  <si>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</si>
  <si>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</si>
  <si>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</si>
  <si>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</si>
  <si>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</si>
  <si>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</si>
  <si>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</si>
  <si>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</si>
  <si>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</si>
  <si>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</si>
  <si>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</si>
  <si>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</si>
  <si>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</si>
  <si>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</si>
  <si>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</si>
  <si>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</si>
  <si>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</si>
  <si>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</si>
  <si>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</si>
  <si>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</si>
  <si>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</si>
  <si>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</si>
  <si>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</si>
  <si>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</si>
  <si>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</si>
  <si>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</si>
  <si>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</si>
  <si>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</si>
  <si>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現状では法定耐用年数を超えた老朽化管渠がないため、改修のみの実施となっている。
　資産の老朽化度合を示す有形固定資産減価償却率は類似団体平均値より低い値であるが、市内26処理区のうち19処理区が供用開始から15年以上経過しており、処理施設の機械・電気設備などの改修や更新時期を迎えている。
　このため、今後策定していく施設の統廃合計画と調整を図りながら、人口減少時代に合った適正規模での改築更新を進めていく必要がある。
</t>
    <rPh sb="74" eb="75">
      <t>ヒク</t>
    </rPh>
    <rPh sb="76" eb="77">
      <t>アタイ</t>
    </rPh>
    <rPh sb="82" eb="84">
      <t>シナイ</t>
    </rPh>
    <rPh sb="86" eb="88">
      <t>ショリ</t>
    </rPh>
    <rPh sb="88" eb="89">
      <t>ク</t>
    </rPh>
    <rPh sb="94" eb="96">
      <t>ショリ</t>
    </rPh>
    <rPh sb="96" eb="97">
      <t>ク</t>
    </rPh>
    <rPh sb="98" eb="100">
      <t>キョウヨウ</t>
    </rPh>
    <rPh sb="100" eb="102">
      <t>カイシ</t>
    </rPh>
    <rPh sb="106" eb="107">
      <t>ネン</t>
    </rPh>
    <rPh sb="107" eb="109">
      <t>イジョウ</t>
    </rPh>
    <rPh sb="109" eb="111">
      <t>ケイカ</t>
    </rPh>
    <rPh sb="152" eb="154">
      <t>コンゴ</t>
    </rPh>
    <rPh sb="154" eb="156">
      <t>サクテイ</t>
    </rPh>
    <rPh sb="160" eb="162">
      <t>シセツ</t>
    </rPh>
    <rPh sb="163" eb="166">
      <t>トウハイゴウ</t>
    </rPh>
    <rPh sb="166" eb="168">
      <t>ケイカク</t>
    </rPh>
    <rPh sb="169" eb="171">
      <t>チョウセイ</t>
    </rPh>
    <rPh sb="172" eb="173">
      <t>ハカ</t>
    </rPh>
    <rPh sb="178" eb="180">
      <t>ジンコウ</t>
    </rPh>
    <rPh sb="180" eb="182">
      <t>ゲンショウ</t>
    </rPh>
    <rPh sb="182" eb="184">
      <t>ジダイ</t>
    </rPh>
    <rPh sb="185" eb="186">
      <t>ア</t>
    </rPh>
    <rPh sb="188" eb="190">
      <t>テキセイ</t>
    </rPh>
    <rPh sb="190" eb="192">
      <t>キボ</t>
    </rPh>
    <rPh sb="194" eb="196">
      <t>カイチク</t>
    </rPh>
    <rPh sb="196" eb="198">
      <t>コウシン</t>
    </rPh>
    <rPh sb="199" eb="200">
      <t>スス</t>
    </rPh>
    <rPh sb="204" eb="206">
      <t>ヒツヨウ</t>
    </rPh>
    <phoneticPr fontId="4"/>
  </si>
  <si>
    <t>　次年度から供用開始を予定している山田南地区をもって本事業の面整備は完了となり、以後は既存施設の維持管理や更新が中心となる。　
　最も古い処理区では供用開始から30年以上経過し、施設の改築更新に多額の費用が必要となることや、小規模の処理区が点在することによる非効率性などの課題を抱えている。
　こうした状況から、使用料収入で維持管理費が賄えていない状況であり、経営は今後さらに困難になっていくと予想される。
　このため、安定的な事業運営に向けた経営基盤強化と財政マネジメント向上のため、伊賀市下水道事業経営戦略に基づき、老朽化施設の計画的な改築更新や、本年度に着手した使用料の見直し検討等の取り組みを引き続き進めていく。</t>
    <rPh sb="1" eb="4">
      <t>ジネンド</t>
    </rPh>
    <rPh sb="6" eb="8">
      <t>キョウヨウ</t>
    </rPh>
    <rPh sb="8" eb="10">
      <t>カイシ</t>
    </rPh>
    <rPh sb="11" eb="13">
      <t>ヨテイ</t>
    </rPh>
    <rPh sb="17" eb="19">
      <t>ヤマダ</t>
    </rPh>
    <rPh sb="19" eb="20">
      <t>ミナミ</t>
    </rPh>
    <rPh sb="20" eb="22">
      <t>チク</t>
    </rPh>
    <rPh sb="26" eb="27">
      <t>ホン</t>
    </rPh>
    <rPh sb="27" eb="29">
      <t>ジギョウ</t>
    </rPh>
    <rPh sb="30" eb="31">
      <t>メン</t>
    </rPh>
    <rPh sb="31" eb="33">
      <t>セイビ</t>
    </rPh>
    <rPh sb="34" eb="36">
      <t>カンリョウ</t>
    </rPh>
    <rPh sb="40" eb="42">
      <t>イゴ</t>
    </rPh>
    <rPh sb="43" eb="45">
      <t>キソン</t>
    </rPh>
    <rPh sb="45" eb="47">
      <t>シセツ</t>
    </rPh>
    <rPh sb="48" eb="50">
      <t>イジ</t>
    </rPh>
    <rPh sb="50" eb="52">
      <t>カンリ</t>
    </rPh>
    <rPh sb="53" eb="55">
      <t>コウシン</t>
    </rPh>
    <rPh sb="56" eb="58">
      <t>チュウシン</t>
    </rPh>
    <rPh sb="65" eb="66">
      <t>モット</t>
    </rPh>
    <rPh sb="67" eb="68">
      <t>フル</t>
    </rPh>
    <rPh sb="69" eb="71">
      <t>ショリ</t>
    </rPh>
    <rPh sb="71" eb="72">
      <t>ク</t>
    </rPh>
    <rPh sb="74" eb="76">
      <t>キョウヨウ</t>
    </rPh>
    <rPh sb="76" eb="78">
      <t>カイシ</t>
    </rPh>
    <rPh sb="82" eb="83">
      <t>ネン</t>
    </rPh>
    <rPh sb="83" eb="85">
      <t>イジョウ</t>
    </rPh>
    <rPh sb="85" eb="87">
      <t>ケイカ</t>
    </rPh>
    <rPh sb="89" eb="91">
      <t>シセツ</t>
    </rPh>
    <rPh sb="92" eb="94">
      <t>カイチク</t>
    </rPh>
    <rPh sb="94" eb="96">
      <t>コウシン</t>
    </rPh>
    <rPh sb="97" eb="99">
      <t>タガク</t>
    </rPh>
    <rPh sb="100" eb="102">
      <t>ヒヨウ</t>
    </rPh>
    <rPh sb="103" eb="105">
      <t>ヒツヨウ</t>
    </rPh>
    <rPh sb="112" eb="113">
      <t>ショウ</t>
    </rPh>
    <rPh sb="113" eb="115">
      <t>キボ</t>
    </rPh>
    <rPh sb="116" eb="118">
      <t>ショリ</t>
    </rPh>
    <rPh sb="118" eb="119">
      <t>ク</t>
    </rPh>
    <rPh sb="120" eb="122">
      <t>テンザイ</t>
    </rPh>
    <rPh sb="129" eb="130">
      <t>ヒ</t>
    </rPh>
    <rPh sb="130" eb="133">
      <t>コウリツセイ</t>
    </rPh>
    <rPh sb="136" eb="138">
      <t>カダイ</t>
    </rPh>
    <rPh sb="139" eb="140">
      <t>カカ</t>
    </rPh>
    <rPh sb="151" eb="153">
      <t>ジョウキョウ</t>
    </rPh>
    <rPh sb="156" eb="159">
      <t>シヨウリョウ</t>
    </rPh>
    <rPh sb="159" eb="161">
      <t>シュウニュウ</t>
    </rPh>
    <rPh sb="162" eb="164">
      <t>イジ</t>
    </rPh>
    <rPh sb="164" eb="167">
      <t>カンリヒ</t>
    </rPh>
    <rPh sb="168" eb="169">
      <t>マカナ</t>
    </rPh>
    <rPh sb="174" eb="176">
      <t>ジョウキョウ</t>
    </rPh>
    <rPh sb="180" eb="182">
      <t>ケイエイ</t>
    </rPh>
    <rPh sb="183" eb="185">
      <t>コンゴ</t>
    </rPh>
    <rPh sb="188" eb="190">
      <t>コンナン</t>
    </rPh>
    <rPh sb="197" eb="199">
      <t>ヨソウ</t>
    </rPh>
    <rPh sb="210" eb="213">
      <t>アンテイテキ</t>
    </rPh>
    <rPh sb="214" eb="216">
      <t>ジギョウ</t>
    </rPh>
    <rPh sb="216" eb="218">
      <t>ウンエイ</t>
    </rPh>
    <rPh sb="219" eb="220">
      <t>ム</t>
    </rPh>
    <rPh sb="222" eb="224">
      <t>ケイエイ</t>
    </rPh>
    <rPh sb="224" eb="226">
      <t>キバン</t>
    </rPh>
    <rPh sb="226" eb="228">
      <t>キョウカ</t>
    </rPh>
    <rPh sb="229" eb="231">
      <t>ザイセイ</t>
    </rPh>
    <rPh sb="237" eb="239">
      <t>コウジョウ</t>
    </rPh>
    <rPh sb="243" eb="246">
      <t>イガシ</t>
    </rPh>
    <rPh sb="246" eb="249">
      <t>ゲスイドウ</t>
    </rPh>
    <rPh sb="249" eb="251">
      <t>ジギョウ</t>
    </rPh>
    <rPh sb="251" eb="253">
      <t>ケイエイ</t>
    </rPh>
    <rPh sb="253" eb="255">
      <t>センリャク</t>
    </rPh>
    <rPh sb="256" eb="257">
      <t>モト</t>
    </rPh>
    <rPh sb="260" eb="263">
      <t>ロウキュウカ</t>
    </rPh>
    <rPh sb="263" eb="265">
      <t>シセツ</t>
    </rPh>
    <rPh sb="266" eb="268">
      <t>ケイカク</t>
    </rPh>
    <rPh sb="268" eb="269">
      <t>テキ</t>
    </rPh>
    <rPh sb="270" eb="272">
      <t>カイチク</t>
    </rPh>
    <rPh sb="272" eb="274">
      <t>コウシン</t>
    </rPh>
    <rPh sb="276" eb="279">
      <t>ホンネンド</t>
    </rPh>
    <rPh sb="280" eb="282">
      <t>チャクシュ</t>
    </rPh>
    <rPh sb="284" eb="287">
      <t>シヨウリョウ</t>
    </rPh>
    <rPh sb="288" eb="290">
      <t>ミナオ</t>
    </rPh>
    <rPh sb="291" eb="293">
      <t>ケントウ</t>
    </rPh>
    <rPh sb="293" eb="294">
      <t>トウ</t>
    </rPh>
    <rPh sb="295" eb="296">
      <t>ト</t>
    </rPh>
    <rPh sb="297" eb="298">
      <t>ク</t>
    </rPh>
    <rPh sb="300" eb="301">
      <t>ヒ</t>
    </rPh>
    <rPh sb="302" eb="303">
      <t>ツヅ</t>
    </rPh>
    <rPh sb="304" eb="305">
      <t>スス</t>
    </rPh>
    <phoneticPr fontId="4"/>
  </si>
  <si>
    <t>　経常収支比率は100％以上であり、単年度収支としては黒字であるが、実態は一般会計繰入金に大きく依存している状況であり、今後、老朽化施設の改築更新費等の増加が見込まれることから、使用料の適正化等による財源確保が喫緊の課題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経費回収率については、類似団体平均値よりは高いものの、汚水処理費が使用料により賄われていない状況のため、適正な使用料金収入の確保と汚水処理費の削減の両面からの対策が必要である。
　施設利用率については、類似団体平均値をやや上回っているが、今後、人口減少等による社会情勢の変化に合わせ、処理場の統廃合やダウンサイジング等、施設の効率化に向けた検討を進める必要がある。
　水洗化率については、100％未満であり、類似団体と比較しても低い値となっているため、公共用水域の水質保全や、使用料収入確保の観点から、普及啓発等の取り組みをさらに進めていく必要がある。
　</t>
    <rPh sb="1" eb="3">
      <t>ケイジョウ</t>
    </rPh>
    <rPh sb="3" eb="5">
      <t>シュウシ</t>
    </rPh>
    <rPh sb="5" eb="7">
      <t>ヒリツ</t>
    </rPh>
    <rPh sb="12" eb="14">
      <t>イジョウ</t>
    </rPh>
    <rPh sb="18" eb="21">
      <t>タンネンド</t>
    </rPh>
    <rPh sb="21" eb="23">
      <t>シュウシ</t>
    </rPh>
    <rPh sb="27" eb="29">
      <t>クロジ</t>
    </rPh>
    <rPh sb="34" eb="36">
      <t>ジッタイ</t>
    </rPh>
    <rPh sb="37" eb="39">
      <t>イッパン</t>
    </rPh>
    <rPh sb="39" eb="41">
      <t>カイケイ</t>
    </rPh>
    <rPh sb="41" eb="43">
      <t>クリイレ</t>
    </rPh>
    <rPh sb="43" eb="44">
      <t>キン</t>
    </rPh>
    <rPh sb="45" eb="46">
      <t>オオ</t>
    </rPh>
    <rPh sb="48" eb="50">
      <t>イゾン</t>
    </rPh>
    <rPh sb="54" eb="56">
      <t>ジョウキョウ</t>
    </rPh>
    <rPh sb="60" eb="62">
      <t>コンゴ</t>
    </rPh>
    <rPh sb="63" eb="66">
      <t>ロウキュウカ</t>
    </rPh>
    <rPh sb="66" eb="68">
      <t>シセツ</t>
    </rPh>
    <rPh sb="69" eb="71">
      <t>カイチク</t>
    </rPh>
    <rPh sb="71" eb="73">
      <t>コウシン</t>
    </rPh>
    <rPh sb="73" eb="74">
      <t>ヒ</t>
    </rPh>
    <rPh sb="74" eb="75">
      <t>トウ</t>
    </rPh>
    <rPh sb="76" eb="78">
      <t>ゾウカ</t>
    </rPh>
    <rPh sb="79" eb="81">
      <t>ミコ</t>
    </rPh>
    <rPh sb="89" eb="92">
      <t>シヨウリョウ</t>
    </rPh>
    <rPh sb="93" eb="96">
      <t>テキセイカ</t>
    </rPh>
    <rPh sb="96" eb="97">
      <t>トウ</t>
    </rPh>
    <rPh sb="100" eb="102">
      <t>ザイゲン</t>
    </rPh>
    <rPh sb="102" eb="104">
      <t>カクホ</t>
    </rPh>
    <rPh sb="105" eb="107">
      <t>キッキン</t>
    </rPh>
    <rPh sb="108" eb="110">
      <t>カダイ</t>
    </rPh>
    <rPh sb="172" eb="174">
      <t>コンゴ</t>
    </rPh>
    <rPh sb="175" eb="177">
      <t>カイチク</t>
    </rPh>
    <rPh sb="177" eb="179">
      <t>コウシン</t>
    </rPh>
    <rPh sb="180" eb="183">
      <t>ホンカクカ</t>
    </rPh>
    <rPh sb="184" eb="185">
      <t>トモナ</t>
    </rPh>
    <rPh sb="186" eb="188">
      <t>キギョウ</t>
    </rPh>
    <rPh sb="188" eb="189">
      <t>サイ</t>
    </rPh>
    <rPh sb="189" eb="191">
      <t>ハッコウ</t>
    </rPh>
    <rPh sb="192" eb="194">
      <t>ゾウカ</t>
    </rPh>
    <rPh sb="195" eb="197">
      <t>ミコ</t>
    </rPh>
    <rPh sb="203" eb="205">
      <t>ケイヒ</t>
    </rPh>
    <rPh sb="205" eb="207">
      <t>カイシュウ</t>
    </rPh>
    <rPh sb="207" eb="208">
      <t>リツ</t>
    </rPh>
    <rPh sb="214" eb="216">
      <t>ルイジ</t>
    </rPh>
    <rPh sb="216" eb="218">
      <t>ダンタイ</t>
    </rPh>
    <rPh sb="218" eb="220">
      <t>ヘイキン</t>
    </rPh>
    <rPh sb="220" eb="221">
      <t>チ</t>
    </rPh>
    <rPh sb="224" eb="225">
      <t>タカ</t>
    </rPh>
    <rPh sb="230" eb="232">
      <t>オスイ</t>
    </rPh>
    <rPh sb="232" eb="234">
      <t>ショリ</t>
    </rPh>
    <rPh sb="234" eb="235">
      <t>ヒ</t>
    </rPh>
    <rPh sb="236" eb="238">
      <t>シヨウ</t>
    </rPh>
    <rPh sb="242" eb="243">
      <t>マカナ</t>
    </rPh>
    <rPh sb="249" eb="251">
      <t>ジョウキョウ</t>
    </rPh>
    <rPh sb="255" eb="257">
      <t>テキセイ</t>
    </rPh>
    <rPh sb="258" eb="260">
      <t>シヨウ</t>
    </rPh>
    <rPh sb="260" eb="262">
      <t>リョウキン</t>
    </rPh>
    <rPh sb="262" eb="264">
      <t>シュウニュウ</t>
    </rPh>
    <rPh sb="265" eb="267">
      <t>カクホ</t>
    </rPh>
    <rPh sb="268" eb="270">
      <t>オスイ</t>
    </rPh>
    <rPh sb="270" eb="272">
      <t>ショリ</t>
    </rPh>
    <rPh sb="272" eb="273">
      <t>ヒ</t>
    </rPh>
    <rPh sb="274" eb="276">
      <t>サクゲン</t>
    </rPh>
    <rPh sb="277" eb="279">
      <t>リョウメン</t>
    </rPh>
    <rPh sb="282" eb="284">
      <t>タイサク</t>
    </rPh>
    <rPh sb="285" eb="287">
      <t>ヒツヨウ</t>
    </rPh>
    <rPh sb="293" eb="295">
      <t>シセツ</t>
    </rPh>
    <rPh sb="295" eb="298">
      <t>リヨウリツ</t>
    </rPh>
    <rPh sb="304" eb="306">
      <t>ルイジ</t>
    </rPh>
    <rPh sb="306" eb="308">
      <t>ダンタイ</t>
    </rPh>
    <rPh sb="308" eb="310">
      <t>ヘイキン</t>
    </rPh>
    <rPh sb="310" eb="311">
      <t>チ</t>
    </rPh>
    <rPh sb="314" eb="316">
      <t>ウワマワ</t>
    </rPh>
    <rPh sb="322" eb="324">
      <t>コンゴ</t>
    </rPh>
    <rPh sb="325" eb="327">
      <t>ジンコウ</t>
    </rPh>
    <rPh sb="327" eb="329">
      <t>ゲンショウ</t>
    </rPh>
    <rPh sb="329" eb="330">
      <t>トウ</t>
    </rPh>
    <rPh sb="333" eb="334">
      <t>シャ</t>
    </rPh>
    <rPh sb="334" eb="335">
      <t>カイ</t>
    </rPh>
    <rPh sb="335" eb="337">
      <t>ジョウセイ</t>
    </rPh>
    <rPh sb="338" eb="340">
      <t>ヘンカ</t>
    </rPh>
    <rPh sb="341" eb="342">
      <t>ア</t>
    </rPh>
    <rPh sb="345" eb="347">
      <t>ショリ</t>
    </rPh>
    <rPh sb="347" eb="348">
      <t>ジョウ</t>
    </rPh>
    <rPh sb="361" eb="362">
      <t>トウ</t>
    </rPh>
    <rPh sb="363" eb="365">
      <t>シセツ</t>
    </rPh>
    <rPh sb="366" eb="369">
      <t>コウリツカ</t>
    </rPh>
    <rPh sb="370" eb="371">
      <t>ム</t>
    </rPh>
    <rPh sb="373" eb="375">
      <t>ケントウ</t>
    </rPh>
    <rPh sb="376" eb="377">
      <t>スス</t>
    </rPh>
    <rPh sb="379" eb="381">
      <t>ヒツヨウ</t>
    </rPh>
    <rPh sb="387" eb="390">
      <t>スイセンカ</t>
    </rPh>
    <rPh sb="390" eb="391">
      <t>リツ</t>
    </rPh>
    <rPh sb="401" eb="403">
      <t>ミマン</t>
    </rPh>
    <rPh sb="407" eb="409">
      <t>ルイジ</t>
    </rPh>
    <rPh sb="409" eb="411">
      <t>ダンタイ</t>
    </rPh>
    <rPh sb="412" eb="414">
      <t>ヒカク</t>
    </rPh>
    <rPh sb="417" eb="418">
      <t>ヒク</t>
    </rPh>
    <rPh sb="419" eb="420">
      <t>アタイ</t>
    </rPh>
    <rPh sb="429" eb="432">
      <t>コウキョウヨウ</t>
    </rPh>
    <rPh sb="432" eb="434">
      <t>スイイキ</t>
    </rPh>
    <rPh sb="435" eb="437">
      <t>スイシツ</t>
    </rPh>
    <rPh sb="437" eb="439">
      <t>ホゼン</t>
    </rPh>
    <rPh sb="441" eb="444">
      <t>シヨウリョウ</t>
    </rPh>
    <rPh sb="444" eb="446">
      <t>シュウニュウ</t>
    </rPh>
    <rPh sb="446" eb="448">
      <t>カクホ</t>
    </rPh>
    <rPh sb="449" eb="451">
      <t>カンテン</t>
    </rPh>
    <rPh sb="454" eb="456">
      <t>フキュウ</t>
    </rPh>
    <rPh sb="456" eb="458">
      <t>ケイハツ</t>
    </rPh>
    <rPh sb="458" eb="459">
      <t>トウ</t>
    </rPh>
    <rPh sb="460" eb="461">
      <t>ト</t>
    </rPh>
    <rPh sb="462" eb="463">
      <t>ク</t>
    </rPh>
    <rPh sb="468" eb="469">
      <t>スス</t>
    </rPh>
    <rPh sb="473" eb="4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</si>
</sst>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35A-461A-9A9C-E34666EC4F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0.44</c:v>
                </c:pt>
                <c:pt idx="3">
                  <c:v>0.04</c:v>
                </c:pt>
                <c:pt idx="4">
                  <c:v>0.02</c:v>
                </c:pt>
              </c:numCache>
            </c:numRef>
          </c:val>
          <c:smooth val="0"/>
          <c:extLst>
            <c:ext xmlns:c16="http://schemas.microsoft.com/office/drawing/2014/chart" uri="{C3380CC4-5D6E-409C-BE32-E72D297353CC}">
              <c16:uniqueId val="{00000001-D35A-461A-9A9C-E34666EC4F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60.66</c:v>
                </c:pt>
                <c:pt idx="3">
                  <c:v>60.55</c:v>
                </c:pt>
                <c:pt idx="4">
                  <c:v>60.19</c:v>
                </c:pt>
              </c:numCache>
            </c:numRef>
          </c:val>
          <c:extLst>
            <c:ext xmlns:c16="http://schemas.microsoft.com/office/drawing/2014/chart" uri="{C3380CC4-5D6E-409C-BE32-E72D297353CC}">
              <c16:uniqueId val="{00000000-8BFA-4F5F-8621-AB4B47C33B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56.01</c:v>
                </c:pt>
                <c:pt idx="3">
                  <c:v>56.72</c:v>
                </c:pt>
                <c:pt idx="4">
                  <c:v>54.06</c:v>
                </c:pt>
              </c:numCache>
            </c:numRef>
          </c:val>
          <c:smooth val="0"/>
          <c:extLst>
            <c:ext xmlns:c16="http://schemas.microsoft.com/office/drawing/2014/chart" uri="{C3380CC4-5D6E-409C-BE32-E72D297353CC}">
              <c16:uniqueId val="{00000001-8BFA-4F5F-8621-AB4B47C33B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82.61</c:v>
                </c:pt>
                <c:pt idx="3">
                  <c:v>83.59</c:v>
                </c:pt>
                <c:pt idx="4">
                  <c:v>84.29</c:v>
                </c:pt>
              </c:numCache>
            </c:numRef>
          </c:val>
          <c:extLst>
            <c:ext xmlns:c16="http://schemas.microsoft.com/office/drawing/2014/chart" uri="{C3380CC4-5D6E-409C-BE32-E72D297353CC}">
              <c16:uniqueId val="{00000000-48DA-4F2B-847D-94301A223E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89.77</c:v>
                </c:pt>
                <c:pt idx="3">
                  <c:v>90.04</c:v>
                </c:pt>
                <c:pt idx="4">
                  <c:v>90.11</c:v>
                </c:pt>
              </c:numCache>
            </c:numRef>
          </c:val>
          <c:smooth val="0"/>
          <c:extLst>
            <c:ext xmlns:c16="http://schemas.microsoft.com/office/drawing/2014/chart" uri="{C3380CC4-5D6E-409C-BE32-E72D297353CC}">
              <c16:uniqueId val="{00000001-48DA-4F2B-847D-94301A223E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99.44</c:v>
                </c:pt>
                <c:pt idx="3">
                  <c:v>109.34</c:v>
                </c:pt>
                <c:pt idx="4">
                  <c:v>111.72</c:v>
                </c:pt>
              </c:numCache>
            </c:numRef>
          </c:val>
          <c:extLst>
            <c:ext xmlns:c16="http://schemas.microsoft.com/office/drawing/2014/chart" uri="{C3380CC4-5D6E-409C-BE32-E72D297353CC}">
              <c16:uniqueId val="{00000000-6CF0-4252-834A-C56884325A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100.99</c:v>
                </c:pt>
                <c:pt idx="3">
                  <c:v>101.27</c:v>
                </c:pt>
                <c:pt idx="4">
                  <c:v>101.91</c:v>
                </c:pt>
              </c:numCache>
            </c:numRef>
          </c:val>
          <c:smooth val="0"/>
          <c:extLst>
            <c:ext xmlns:c16="http://schemas.microsoft.com/office/drawing/2014/chart" uri="{C3380CC4-5D6E-409C-BE32-E72D297353CC}">
              <c16:uniqueId val="{00000001-6CF0-4252-834A-C56884325A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3.88</c:v>
                </c:pt>
                <c:pt idx="3">
                  <c:v>7.6</c:v>
                </c:pt>
                <c:pt idx="4">
                  <c:v>10.85</c:v>
                </c:pt>
              </c:numCache>
            </c:numRef>
          </c:val>
          <c:extLst>
            <c:ext xmlns:c16="http://schemas.microsoft.com/office/drawing/2014/chart" uri="{C3380CC4-5D6E-409C-BE32-E72D297353CC}">
              <c16:uniqueId val="{00000000-2BA8-4B46-A008-E81BF40C54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22.69</c:v>
                </c:pt>
                <c:pt idx="3">
                  <c:v>24.32</c:v>
                </c:pt>
                <c:pt idx="4">
                  <c:v>28.19</c:v>
                </c:pt>
              </c:numCache>
            </c:numRef>
          </c:val>
          <c:smooth val="0"/>
          <c:extLst>
            <c:ext xmlns:c16="http://schemas.microsoft.com/office/drawing/2014/chart" uri="{C3380CC4-5D6E-409C-BE32-E72D297353CC}">
              <c16:uniqueId val="{00000001-2BA8-4B46-A008-E81BF40C54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853-4EA5-A9D0-365FA6D56E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4853-4EA5-A9D0-365FA6D56E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6.58</c:v>
                </c:pt>
                <c:pt idx="3" formatCode="#,##0.00;&quot;△&quot;#,##0.00">
                  <c:v>0</c:v>
                </c:pt>
                <c:pt idx="4" formatCode="#,##0.00;&quot;△&quot;#,##0.00">
                  <c:v>0</c:v>
                </c:pt>
              </c:numCache>
            </c:numRef>
          </c:val>
          <c:extLst>
            <c:ext xmlns:c16="http://schemas.microsoft.com/office/drawing/2014/chart" uri="{C3380CC4-5D6E-409C-BE32-E72D297353CC}">
              <c16:uniqueId val="{00000000-7454-4E7D-93EA-07A3FF2B38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149.02000000000001</c:v>
                </c:pt>
                <c:pt idx="3">
                  <c:v>137.09</c:v>
                </c:pt>
                <c:pt idx="4">
                  <c:v>127.98</c:v>
                </c:pt>
              </c:numCache>
            </c:numRef>
          </c:val>
          <c:smooth val="0"/>
          <c:extLst>
            <c:ext xmlns:c16="http://schemas.microsoft.com/office/drawing/2014/chart" uri="{C3380CC4-5D6E-409C-BE32-E72D297353CC}">
              <c16:uniqueId val="{00000001-7454-4E7D-93EA-07A3FF2B38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38.93</c:v>
                </c:pt>
                <c:pt idx="3">
                  <c:v>44.36</c:v>
                </c:pt>
                <c:pt idx="4">
                  <c:v>54.84</c:v>
                </c:pt>
              </c:numCache>
            </c:numRef>
          </c:val>
          <c:extLst>
            <c:ext xmlns:c16="http://schemas.microsoft.com/office/drawing/2014/chart" uri="{C3380CC4-5D6E-409C-BE32-E72D297353CC}">
              <c16:uniqueId val="{00000000-0225-4402-A605-54515F3D16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38.119999999999997</c:v>
                </c:pt>
                <c:pt idx="3">
                  <c:v>43.5</c:v>
                </c:pt>
                <c:pt idx="4">
                  <c:v>44.14</c:v>
                </c:pt>
              </c:numCache>
            </c:numRef>
          </c:val>
          <c:smooth val="0"/>
          <c:extLst>
            <c:ext xmlns:c16="http://schemas.microsoft.com/office/drawing/2014/chart" uri="{C3380CC4-5D6E-409C-BE32-E72D297353CC}">
              <c16:uniqueId val="{00000001-0225-4402-A605-54515F3D16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283.49</c:v>
                </c:pt>
                <c:pt idx="3">
                  <c:v>275.64999999999998</c:v>
                </c:pt>
                <c:pt idx="4">
                  <c:v>279.3</c:v>
                </c:pt>
              </c:numCache>
            </c:numRef>
          </c:val>
          <c:extLst>
            <c:ext xmlns:c16="http://schemas.microsoft.com/office/drawing/2014/chart" uri="{C3380CC4-5D6E-409C-BE32-E72D297353CC}">
              <c16:uniqueId val="{00000000-2555-4CD0-A67D-CF5B109559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684.74</c:v>
                </c:pt>
                <c:pt idx="3">
                  <c:v>654.91999999999996</c:v>
                </c:pt>
                <c:pt idx="4">
                  <c:v>654.71</c:v>
                </c:pt>
              </c:numCache>
            </c:numRef>
          </c:val>
          <c:smooth val="0"/>
          <c:extLst>
            <c:ext xmlns:c16="http://schemas.microsoft.com/office/drawing/2014/chart" uri="{C3380CC4-5D6E-409C-BE32-E72D297353CC}">
              <c16:uniqueId val="{00000001-2555-4CD0-A67D-CF5B109559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99.86</c:v>
                </c:pt>
                <c:pt idx="3">
                  <c:v>94.17</c:v>
                </c:pt>
                <c:pt idx="4">
                  <c:v>91.96</c:v>
                </c:pt>
              </c:numCache>
            </c:numRef>
          </c:val>
          <c:extLst>
            <c:ext xmlns:c16="http://schemas.microsoft.com/office/drawing/2014/chart" uri="{C3380CC4-5D6E-409C-BE32-E72D297353CC}">
              <c16:uniqueId val="{00000000-F967-4470-B36B-7A40C876736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65.33</c:v>
                </c:pt>
                <c:pt idx="3">
                  <c:v>65.39</c:v>
                </c:pt>
                <c:pt idx="4">
                  <c:v>65.37</c:v>
                </c:pt>
              </c:numCache>
            </c:numRef>
          </c:val>
          <c:smooth val="0"/>
          <c:extLst>
            <c:ext xmlns:c16="http://schemas.microsoft.com/office/drawing/2014/chart" uri="{C3380CC4-5D6E-409C-BE32-E72D297353CC}">
              <c16:uniqueId val="{00000001-F967-4470-B36B-7A40C876736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165.88</c:v>
                </c:pt>
                <c:pt idx="3">
                  <c:v>176.04</c:v>
                </c:pt>
                <c:pt idx="4">
                  <c:v>180.01</c:v>
                </c:pt>
              </c:numCache>
            </c:numRef>
          </c:val>
          <c:extLst>
            <c:ext xmlns:c16="http://schemas.microsoft.com/office/drawing/2014/chart" uri="{C3380CC4-5D6E-409C-BE32-E72D297353CC}">
              <c16:uniqueId val="{00000000-B631-477A-99B8-186278B52F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227.43</c:v>
                </c:pt>
                <c:pt idx="3">
                  <c:v>230.88</c:v>
                </c:pt>
                <c:pt idx="4">
                  <c:v>228.99</c:v>
                </c:pt>
              </c:numCache>
            </c:numRef>
          </c:val>
          <c:smooth val="0"/>
          <c:extLst>
            <c:ext xmlns:c16="http://schemas.microsoft.com/office/drawing/2014/chart" uri="{C3380CC4-5D6E-409C-BE32-E72D297353CC}">
              <c16:uniqueId val="{00000001-B631-477A-99B8-186278B52F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0"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自治体職員</v>
      </c>
      <c r="AE8" s="73"/>
      <c r="AF8" s="73"/>
      <c r="AG8" s="73"/>
      <c r="AH8" s="73"/>
      <c r="AI8" s="73"/>
      <c r="AJ8" s="73"/>
      <c r="AK8" s="3"/>
      <c r="AL8" s="69">
        <f>データ!S6</f>
        <v>91230</v>
      </c>
      <c r="AM8" s="69"/>
      <c r="AN8" s="69"/>
      <c r="AO8" s="69"/>
      <c r="AP8" s="69"/>
      <c r="AQ8" s="69"/>
      <c r="AR8" s="69"/>
      <c r="AS8" s="69"/>
      <c r="AT8" s="68">
        <f>データ!T6</f>
        <v>558.23</v>
      </c>
      <c r="AU8" s="68"/>
      <c r="AV8" s="68"/>
      <c r="AW8" s="68"/>
      <c r="AX8" s="68"/>
      <c r="AY8" s="68"/>
      <c r="AZ8" s="68"/>
      <c r="BA8" s="68"/>
      <c r="BB8" s="68">
        <f>データ!U6</f>
        <v>163.43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57.93</v>
      </c>
      <c r="J10" s="68"/>
      <c r="K10" s="68"/>
      <c r="L10" s="68"/>
      <c r="M10" s="68"/>
      <c r="N10" s="68"/>
      <c r="O10" s="68"/>
      <c r="P10" s="68">
        <f>データ!P6</f>
        <v>18.2</v>
      </c>
      <c r="Q10" s="68"/>
      <c r="R10" s="68"/>
      <c r="S10" s="68"/>
      <c r="T10" s="68"/>
      <c r="U10" s="68"/>
      <c r="V10" s="68"/>
      <c r="W10" s="68">
        <f>データ!Q6</f>
        <v>100</v>
      </c>
      <c r="X10" s="68"/>
      <c r="Y10" s="68"/>
      <c r="Z10" s="68"/>
      <c r="AA10" s="68"/>
      <c r="AB10" s="68"/>
      <c r="AC10" s="68"/>
      <c r="AD10" s="69">
        <f>データ!R6</f>
        <v>4950</v>
      </c>
      <c r="AE10" s="69"/>
      <c r="AF10" s="69"/>
      <c r="AG10" s="69"/>
      <c r="AH10" s="69"/>
      <c r="AI10" s="69"/>
      <c r="AJ10" s="69"/>
      <c r="AK10" s="2"/>
      <c r="AL10" s="69">
        <f>データ!V6</f>
        <v>16487</v>
      </c>
      <c r="AM10" s="69"/>
      <c r="AN10" s="69"/>
      <c r="AO10" s="69"/>
      <c r="AP10" s="69"/>
      <c r="AQ10" s="69"/>
      <c r="AR10" s="69"/>
      <c r="AS10" s="69"/>
      <c r="AT10" s="68">
        <f>データ!W6</f>
        <v>10.24</v>
      </c>
      <c r="AU10" s="68"/>
      <c r="AV10" s="68"/>
      <c r="AW10" s="68"/>
      <c r="AX10" s="68"/>
      <c r="AY10" s="68"/>
      <c r="AZ10" s="68"/>
      <c r="BA10" s="68"/>
      <c r="BB10" s="68">
        <f>データ!X6</f>
        <v>1610.06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x3fFsIOatzCZEftcVebcNIU3/+CO1k3kAlxpJsR9CQUJoCnl8GBWL5xrCIt+tDz7nF3wtPrnTzZ9bU7JYqRy1w==" saltValue="uBiXjVEAU9EqfTyW69kYJ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242161</v>
      </c>
      <c r="D6" s="33">
        <f t="shared" si="3"/>
        <v>46</v>
      </c>
      <c r="E6" s="33">
        <f t="shared" si="3"/>
        <v>17</v>
      </c>
      <c r="F6" s="33">
        <f t="shared" si="3"/>
        <v>5</v>
      </c>
      <c r="G6" s="33">
        <f t="shared" si="3"/>
        <v>0</v>
      </c>
      <c r="H6" s="33" t="str">
        <f t="shared" si="3"/>
        <v>三重県　伊賀市</v>
      </c>
      <c r="I6" s="33" t="str">
        <f t="shared" si="3"/>
        <v>法適用</v>
      </c>
      <c r="J6" s="33" t="str">
        <f t="shared" si="3"/>
        <v>下水道事業</v>
      </c>
      <c r="K6" s="33" t="str">
        <f t="shared" si="3"/>
        <v>農業集落排水</v>
      </c>
      <c r="L6" s="33" t="str">
        <f t="shared" si="3"/>
        <v>F1</v>
      </c>
      <c r="M6" s="33" t="str">
        <f t="shared" si="3"/>
        <v>自治体職員</v>
      </c>
      <c r="N6" s="34" t="str">
        <f t="shared" si="3"/>
        <v>-</v>
      </c>
      <c r="O6" s="34">
        <f t="shared" si="3"/>
        <v>57.93</v>
      </c>
      <c r="P6" s="34">
        <f t="shared" si="3"/>
        <v>18.2</v>
      </c>
      <c r="Q6" s="34">
        <f t="shared" si="3"/>
        <v>100</v>
      </c>
      <c r="R6" s="34">
        <f t="shared" si="3"/>
        <v>4950</v>
      </c>
      <c r="S6" s="34">
        <f t="shared" si="3"/>
        <v>91230</v>
      </c>
      <c r="T6" s="34">
        <f t="shared" si="3"/>
        <v>558.23</v>
      </c>
      <c r="U6" s="34">
        <f t="shared" si="3"/>
        <v>163.43</v>
      </c>
      <c r="V6" s="34">
        <f t="shared" si="3"/>
        <v>16487</v>
      </c>
      <c r="W6" s="34">
        <f t="shared" si="3"/>
        <v>10.24</v>
      </c>
      <c r="X6" s="34">
        <f t="shared" si="3"/>
        <v>1610.06</v>
      </c>
      <c r="Y6" s="35" t="str">
        <f>IF(Y7="",NA(),Y7)</f>
        <v>-</v>
      </c>
      <c r="Z6" s="35" t="str">
        <f t="shared" ref="Z6:AH6" si="4">IF(Z7="",NA(),Z7)</f>
        <v>-</v>
      </c>
      <c r="AA6" s="35">
        <f t="shared" si="4"/>
        <v>99.44</v>
      </c>
      <c r="AB6" s="35">
        <f t="shared" si="4"/>
        <v>109.34</v>
      </c>
      <c r="AC6" s="35">
        <f t="shared" si="4"/>
        <v>111.72</v>
      </c>
      <c r="AD6" s="35" t="str">
        <f t="shared" si="4"/>
        <v>-</v>
      </c>
      <c r="AE6" s="35" t="str">
        <f t="shared" si="4"/>
        <v>-</v>
      </c>
      <c r="AF6" s="35">
        <f t="shared" si="4"/>
        <v>100.99</v>
      </c>
      <c r="AG6" s="35">
        <f t="shared" si="4"/>
        <v>101.27</v>
      </c>
      <c r="AH6" s="35">
        <f t="shared" si="4"/>
        <v>101.91</v>
      </c>
      <c r="AI6" s="34" t="str">
        <f>IF(AI7="","",IF(AI7="-","【-】","【"&amp;SUBSTITUTE(TEXT(AI7,"#,##0.00"),"-","△")&amp;"】"))</f>
        <v>【102.97】</v>
      </c>
      <c r="AJ6" s="35" t="str">
        <f>IF(AJ7="",NA(),AJ7)</f>
        <v>-</v>
      </c>
      <c r="AK6" s="35" t="str">
        <f t="shared" ref="AK6:AS6" si="5">IF(AK7="",NA(),AK7)</f>
        <v>-</v>
      </c>
      <c r="AL6" s="35">
        <f t="shared" si="5"/>
        <v>6.58</v>
      </c>
      <c r="AM6" s="34">
        <f t="shared" si="5"/>
        <v>0</v>
      </c>
      <c r="AN6" s="34">
        <f t="shared" si="5"/>
        <v>0</v>
      </c>
      <c r="AO6" s="35" t="str">
        <f t="shared" si="5"/>
        <v>-</v>
      </c>
      <c r="AP6" s="35" t="str">
        <f t="shared" si="5"/>
        <v>-</v>
      </c>
      <c r="AQ6" s="35">
        <f t="shared" si="5"/>
        <v>149.02000000000001</v>
      </c>
      <c r="AR6" s="35">
        <f t="shared" si="5"/>
        <v>137.09</v>
      </c>
      <c r="AS6" s="35">
        <f t="shared" si="5"/>
        <v>127.98</v>
      </c>
      <c r="AT6" s="34" t="str">
        <f>IF(AT7="","",IF(AT7="-","【-】","【"&amp;SUBSTITUTE(TEXT(AT7,"#,##0.00"),"-","△")&amp;"】"))</f>
        <v>【165.48】</v>
      </c>
      <c r="AU6" s="35" t="str">
        <f>IF(AU7="",NA(),AU7)</f>
        <v>-</v>
      </c>
      <c r="AV6" s="35" t="str">
        <f t="shared" ref="AV6:BD6" si="6">IF(AV7="",NA(),AV7)</f>
        <v>-</v>
      </c>
      <c r="AW6" s="35">
        <f t="shared" si="6"/>
        <v>38.93</v>
      </c>
      <c r="AX6" s="35">
        <f t="shared" si="6"/>
        <v>44.36</v>
      </c>
      <c r="AY6" s="35">
        <f t="shared" si="6"/>
        <v>54.84</v>
      </c>
      <c r="AZ6" s="35" t="str">
        <f t="shared" si="6"/>
        <v>-</v>
      </c>
      <c r="BA6" s="35" t="str">
        <f t="shared" si="6"/>
        <v>-</v>
      </c>
      <c r="BB6" s="35">
        <f t="shared" si="6"/>
        <v>38.119999999999997</v>
      </c>
      <c r="BC6" s="35">
        <f t="shared" si="6"/>
        <v>43.5</v>
      </c>
      <c r="BD6" s="35">
        <f t="shared" si="6"/>
        <v>44.14</v>
      </c>
      <c r="BE6" s="34" t="str">
        <f>IF(BE7="","",IF(BE7="-","【-】","【"&amp;SUBSTITUTE(TEXT(BE7,"#,##0.00"),"-","△")&amp;"】"))</f>
        <v>【33.84】</v>
      </c>
      <c r="BF6" s="35" t="str">
        <f>IF(BF7="",NA(),BF7)</f>
        <v>-</v>
      </c>
      <c r="BG6" s="35" t="str">
        <f t="shared" ref="BG6:BO6" si="7">IF(BG7="",NA(),BG7)</f>
        <v>-</v>
      </c>
      <c r="BH6" s="35">
        <f t="shared" si="7"/>
        <v>283.49</v>
      </c>
      <c r="BI6" s="35">
        <f t="shared" si="7"/>
        <v>275.64999999999998</v>
      </c>
      <c r="BJ6" s="35">
        <f t="shared" si="7"/>
        <v>279.3</v>
      </c>
      <c r="BK6" s="35" t="str">
        <f t="shared" si="7"/>
        <v>-</v>
      </c>
      <c r="BL6" s="35" t="str">
        <f t="shared" si="7"/>
        <v>-</v>
      </c>
      <c r="BM6" s="35">
        <f t="shared" si="7"/>
        <v>684.74</v>
      </c>
      <c r="BN6" s="35">
        <f t="shared" si="7"/>
        <v>654.91999999999996</v>
      </c>
      <c r="BO6" s="35">
        <f t="shared" si="7"/>
        <v>654.71</v>
      </c>
      <c r="BP6" s="34" t="str">
        <f>IF(BP7="","",IF(BP7="-","【-】","【"&amp;SUBSTITUTE(TEXT(BP7,"#,##0.00"),"-","△")&amp;"】"))</f>
        <v>【765.47】</v>
      </c>
      <c r="BQ6" s="35" t="str">
        <f>IF(BQ7="",NA(),BQ7)</f>
        <v>-</v>
      </c>
      <c r="BR6" s="35" t="str">
        <f t="shared" ref="BR6:BZ6" si="8">IF(BR7="",NA(),BR7)</f>
        <v>-</v>
      </c>
      <c r="BS6" s="35">
        <f t="shared" si="8"/>
        <v>99.86</v>
      </c>
      <c r="BT6" s="35">
        <f t="shared" si="8"/>
        <v>94.17</v>
      </c>
      <c r="BU6" s="35">
        <f t="shared" si="8"/>
        <v>91.96</v>
      </c>
      <c r="BV6" s="35" t="str">
        <f t="shared" si="8"/>
        <v>-</v>
      </c>
      <c r="BW6" s="35" t="str">
        <f t="shared" si="8"/>
        <v>-</v>
      </c>
      <c r="BX6" s="35">
        <f t="shared" si="8"/>
        <v>65.33</v>
      </c>
      <c r="BY6" s="35">
        <f t="shared" si="8"/>
        <v>65.39</v>
      </c>
      <c r="BZ6" s="35">
        <f t="shared" si="8"/>
        <v>65.37</v>
      </c>
      <c r="CA6" s="34" t="str">
        <f>IF(CA7="","",IF(CA7="-","【-】","【"&amp;SUBSTITUTE(TEXT(CA7,"#,##0.00"),"-","△")&amp;"】"))</f>
        <v>【59.59】</v>
      </c>
      <c r="CB6" s="35" t="str">
        <f>IF(CB7="",NA(),CB7)</f>
        <v>-</v>
      </c>
      <c r="CC6" s="35" t="str">
        <f t="shared" ref="CC6:CK6" si="9">IF(CC7="",NA(),CC7)</f>
        <v>-</v>
      </c>
      <c r="CD6" s="35">
        <f t="shared" si="9"/>
        <v>165.88</v>
      </c>
      <c r="CE6" s="35">
        <f t="shared" si="9"/>
        <v>176.04</v>
      </c>
      <c r="CF6" s="35">
        <f t="shared" si="9"/>
        <v>180.01</v>
      </c>
      <c r="CG6" s="35" t="str">
        <f t="shared" si="9"/>
        <v>-</v>
      </c>
      <c r="CH6" s="35" t="str">
        <f t="shared" si="9"/>
        <v>-</v>
      </c>
      <c r="CI6" s="35">
        <f t="shared" si="9"/>
        <v>227.43</v>
      </c>
      <c r="CJ6" s="35">
        <f t="shared" si="9"/>
        <v>230.88</v>
      </c>
      <c r="CK6" s="35">
        <f t="shared" si="9"/>
        <v>228.99</v>
      </c>
      <c r="CL6" s="34" t="str">
        <f>IF(CL7="","",IF(CL7="-","【-】","【"&amp;SUBSTITUTE(TEXT(CL7,"#,##0.00"),"-","△")&amp;"】"))</f>
        <v>【257.86】</v>
      </c>
      <c r="CM6" s="35" t="str">
        <f>IF(CM7="",NA(),CM7)</f>
        <v>-</v>
      </c>
      <c r="CN6" s="35" t="str">
        <f t="shared" ref="CN6:CV6" si="10">IF(CN7="",NA(),CN7)</f>
        <v>-</v>
      </c>
      <c r="CO6" s="35">
        <f t="shared" si="10"/>
        <v>60.66</v>
      </c>
      <c r="CP6" s="35">
        <f t="shared" si="10"/>
        <v>60.55</v>
      </c>
      <c r="CQ6" s="35">
        <f t="shared" si="10"/>
        <v>60.19</v>
      </c>
      <c r="CR6" s="35" t="str">
        <f t="shared" si="10"/>
        <v>-</v>
      </c>
      <c r="CS6" s="35" t="str">
        <f t="shared" si="10"/>
        <v>-</v>
      </c>
      <c r="CT6" s="35">
        <f t="shared" si="10"/>
        <v>56.01</v>
      </c>
      <c r="CU6" s="35">
        <f t="shared" si="10"/>
        <v>56.72</v>
      </c>
      <c r="CV6" s="35">
        <f t="shared" si="10"/>
        <v>54.06</v>
      </c>
      <c r="CW6" s="34" t="str">
        <f>IF(CW7="","",IF(CW7="-","【-】","【"&amp;SUBSTITUTE(TEXT(CW7,"#,##0.00"),"-","△")&amp;"】"))</f>
        <v>【51.30】</v>
      </c>
      <c r="CX6" s="35" t="str">
        <f>IF(CX7="",NA(),CX7)</f>
        <v>-</v>
      </c>
      <c r="CY6" s="35" t="str">
        <f t="shared" ref="CY6:DG6" si="11">IF(CY7="",NA(),CY7)</f>
        <v>-</v>
      </c>
      <c r="CZ6" s="35">
        <f t="shared" si="11"/>
        <v>82.61</v>
      </c>
      <c r="DA6" s="35">
        <f t="shared" si="11"/>
        <v>83.59</v>
      </c>
      <c r="DB6" s="35">
        <f t="shared" si="11"/>
        <v>84.29</v>
      </c>
      <c r="DC6" s="35" t="str">
        <f t="shared" si="11"/>
        <v>-</v>
      </c>
      <c r="DD6" s="35" t="str">
        <f t="shared" si="11"/>
        <v>-</v>
      </c>
      <c r="DE6" s="35">
        <f t="shared" si="11"/>
        <v>89.77</v>
      </c>
      <c r="DF6" s="35">
        <f t="shared" si="11"/>
        <v>90.04</v>
      </c>
      <c r="DG6" s="35">
        <f t="shared" si="11"/>
        <v>90.11</v>
      </c>
      <c r="DH6" s="34" t="str">
        <f>IF(DH7="","",IF(DH7="-","【-】","【"&amp;SUBSTITUTE(TEXT(DH7,"#,##0.00"),"-","△")&amp;"】"))</f>
        <v>【86.22】</v>
      </c>
      <c r="DI6" s="35" t="str">
        <f>IF(DI7="",NA(),DI7)</f>
        <v>-</v>
      </c>
      <c r="DJ6" s="35" t="str">
        <f t="shared" ref="DJ6:DR6" si="12">IF(DJ7="",NA(),DJ7)</f>
        <v>-</v>
      </c>
      <c r="DK6" s="35">
        <f t="shared" si="12"/>
        <v>3.88</v>
      </c>
      <c r="DL6" s="35">
        <f t="shared" si="12"/>
        <v>7.6</v>
      </c>
      <c r="DM6" s="35">
        <f t="shared" si="12"/>
        <v>10.85</v>
      </c>
      <c r="DN6" s="35" t="str">
        <f t="shared" si="12"/>
        <v>-</v>
      </c>
      <c r="DO6" s="35" t="str">
        <f t="shared" si="12"/>
        <v>-</v>
      </c>
      <c r="DP6" s="35">
        <f t="shared" si="12"/>
        <v>22.69</v>
      </c>
      <c r="DQ6" s="35">
        <f t="shared" si="12"/>
        <v>24.32</v>
      </c>
      <c r="DR6" s="35">
        <f t="shared" si="12"/>
        <v>28.19</v>
      </c>
      <c r="DS6" s="34" t="str">
        <f>IF(DS7="","",IF(DS7="-","【-】","【"&amp;SUBSTITUTE(TEXT(DS7,"#,##0.00"),"-","△")&amp;"】"))</f>
        <v>【24.97】</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0.44</v>
      </c>
      <c r="EM6" s="35">
        <f t="shared" si="14"/>
        <v>0.04</v>
      </c>
      <c r="EN6" s="35">
        <f t="shared" si="14"/>
        <v>0.02</v>
      </c>
      <c r="EO6" s="34" t="str">
        <f>IF(EO7="","",IF(EO7="-","【-】","【"&amp;SUBSTITUTE(TEXT(EO7,"#,##0.00"),"-","△")&amp;"】"))</f>
        <v>【0.02】</v>
      </c>
    </row>
    <row r="7" spans="1:148" s="36" customFormat="1" x14ac:dyDescent="0.15">
      <c r="A7" s="28"/>
      <c r="B7" s="37">
        <v>2019</v>
      </c>
      <c r="C7" s="37">
        <v>242161</v>
      </c>
      <c r="D7" s="37">
        <v>46</v>
      </c>
      <c r="E7" s="37">
        <v>17</v>
      </c>
      <c r="F7" s="37">
        <v>5</v>
      </c>
      <c r="G7" s="37">
        <v>0</v>
      </c>
      <c r="H7" s="37" t="s">
        <v>96</v>
      </c>
      <c r="I7" s="37" t="s">
        <v>97</v>
      </c>
      <c r="J7" s="37" t="s">
        <v>98</v>
      </c>
      <c r="K7" s="37" t="s">
        <v>99</v>
      </c>
      <c r="L7" s="37" t="s">
        <v>100</v>
      </c>
      <c r="M7" s="37" t="s">
        <v>101</v>
      </c>
      <c r="N7" s="38" t="s">
        <v>102</v>
      </c>
      <c r="O7" s="38">
        <v>57.93</v>
      </c>
      <c r="P7" s="38">
        <v>18.2</v>
      </c>
      <c r="Q7" s="38">
        <v>100</v>
      </c>
      <c r="R7" s="38">
        <v>4950</v>
      </c>
      <c r="S7" s="38">
        <v>91230</v>
      </c>
      <c r="T7" s="38">
        <v>558.23</v>
      </c>
      <c r="U7" s="38">
        <v>163.43</v>
      </c>
      <c r="V7" s="38">
        <v>16487</v>
      </c>
      <c r="W7" s="38">
        <v>10.24</v>
      </c>
      <c r="X7" s="38">
        <v>1610.06</v>
      </c>
      <c r="Y7" s="38" t="s">
        <v>102</v>
      </c>
      <c r="Z7" s="38" t="s">
        <v>102</v>
      </c>
      <c r="AA7" s="38">
        <v>99.44</v>
      </c>
      <c r="AB7" s="38">
        <v>109.34</v>
      </c>
      <c r="AC7" s="38">
        <v>111.72</v>
      </c>
      <c r="AD7" s="38" t="s">
        <v>102</v>
      </c>
      <c r="AE7" s="38" t="s">
        <v>102</v>
      </c>
      <c r="AF7" s="38">
        <v>100.99</v>
      </c>
      <c r="AG7" s="38">
        <v>101.27</v>
      </c>
      <c r="AH7" s="38">
        <v>101.91</v>
      </c>
      <c r="AI7" s="38">
        <v>102.97</v>
      </c>
      <c r="AJ7" s="38" t="s">
        <v>102</v>
      </c>
      <c r="AK7" s="38" t="s">
        <v>102</v>
      </c>
      <c r="AL7" s="38">
        <v>6.58</v>
      </c>
      <c r="AM7" s="38">
        <v>0</v>
      </c>
      <c r="AN7" s="38">
        <v>0</v>
      </c>
      <c r="AO7" s="38" t="s">
        <v>102</v>
      </c>
      <c r="AP7" s="38" t="s">
        <v>102</v>
      </c>
      <c r="AQ7" s="38">
        <v>149.02000000000001</v>
      </c>
      <c r="AR7" s="38">
        <v>137.09</v>
      </c>
      <c r="AS7" s="38">
        <v>127.98</v>
      </c>
      <c r="AT7" s="38">
        <v>165.48</v>
      </c>
      <c r="AU7" s="38" t="s">
        <v>102</v>
      </c>
      <c r="AV7" s="38" t="s">
        <v>102</v>
      </c>
      <c r="AW7" s="38">
        <v>38.93</v>
      </c>
      <c r="AX7" s="38">
        <v>44.36</v>
      </c>
      <c r="AY7" s="38">
        <v>54.84</v>
      </c>
      <c r="AZ7" s="38" t="s">
        <v>102</v>
      </c>
      <c r="BA7" s="38" t="s">
        <v>102</v>
      </c>
      <c r="BB7" s="38">
        <v>38.119999999999997</v>
      </c>
      <c r="BC7" s="38">
        <v>43.5</v>
      </c>
      <c r="BD7" s="38">
        <v>44.14</v>
      </c>
      <c r="BE7" s="38">
        <v>33.840000000000003</v>
      </c>
      <c r="BF7" s="38" t="s">
        <v>102</v>
      </c>
      <c r="BG7" s="38" t="s">
        <v>102</v>
      </c>
      <c r="BH7" s="38">
        <v>283.49</v>
      </c>
      <c r="BI7" s="38">
        <v>275.64999999999998</v>
      </c>
      <c r="BJ7" s="38">
        <v>279.3</v>
      </c>
      <c r="BK7" s="38" t="s">
        <v>102</v>
      </c>
      <c r="BL7" s="38" t="s">
        <v>102</v>
      </c>
      <c r="BM7" s="38">
        <v>684.74</v>
      </c>
      <c r="BN7" s="38">
        <v>654.91999999999996</v>
      </c>
      <c r="BO7" s="38">
        <v>654.71</v>
      </c>
      <c r="BP7" s="38">
        <v>765.47</v>
      </c>
      <c r="BQ7" s="38" t="s">
        <v>102</v>
      </c>
      <c r="BR7" s="38" t="s">
        <v>102</v>
      </c>
      <c r="BS7" s="38">
        <v>99.86</v>
      </c>
      <c r="BT7" s="38">
        <v>94.17</v>
      </c>
      <c r="BU7" s="38">
        <v>91.96</v>
      </c>
      <c r="BV7" s="38" t="s">
        <v>102</v>
      </c>
      <c r="BW7" s="38" t="s">
        <v>102</v>
      </c>
      <c r="BX7" s="38">
        <v>65.33</v>
      </c>
      <c r="BY7" s="38">
        <v>65.39</v>
      </c>
      <c r="BZ7" s="38">
        <v>65.37</v>
      </c>
      <c r="CA7" s="38">
        <v>59.59</v>
      </c>
      <c r="CB7" s="38" t="s">
        <v>102</v>
      </c>
      <c r="CC7" s="38" t="s">
        <v>102</v>
      </c>
      <c r="CD7" s="38">
        <v>165.88</v>
      </c>
      <c r="CE7" s="38">
        <v>176.04</v>
      </c>
      <c r="CF7" s="38">
        <v>180.01</v>
      </c>
      <c r="CG7" s="38" t="s">
        <v>102</v>
      </c>
      <c r="CH7" s="38" t="s">
        <v>102</v>
      </c>
      <c r="CI7" s="38">
        <v>227.43</v>
      </c>
      <c r="CJ7" s="38">
        <v>230.88</v>
      </c>
      <c r="CK7" s="38">
        <v>228.99</v>
      </c>
      <c r="CL7" s="38">
        <v>257.86</v>
      </c>
      <c r="CM7" s="38" t="s">
        <v>102</v>
      </c>
      <c r="CN7" s="38" t="s">
        <v>102</v>
      </c>
      <c r="CO7" s="38">
        <v>60.66</v>
      </c>
      <c r="CP7" s="38">
        <v>60.55</v>
      </c>
      <c r="CQ7" s="38">
        <v>60.19</v>
      </c>
      <c r="CR7" s="38" t="s">
        <v>102</v>
      </c>
      <c r="CS7" s="38" t="s">
        <v>102</v>
      </c>
      <c r="CT7" s="38">
        <v>56.01</v>
      </c>
      <c r="CU7" s="38">
        <v>56.72</v>
      </c>
      <c r="CV7" s="38">
        <v>54.06</v>
      </c>
      <c r="CW7" s="38">
        <v>51.3</v>
      </c>
      <c r="CX7" s="38" t="s">
        <v>102</v>
      </c>
      <c r="CY7" s="38" t="s">
        <v>102</v>
      </c>
      <c r="CZ7" s="38">
        <v>82.61</v>
      </c>
      <c r="DA7" s="38">
        <v>83.59</v>
      </c>
      <c r="DB7" s="38">
        <v>84.29</v>
      </c>
      <c r="DC7" s="38" t="s">
        <v>102</v>
      </c>
      <c r="DD7" s="38" t="s">
        <v>102</v>
      </c>
      <c r="DE7" s="38">
        <v>89.77</v>
      </c>
      <c r="DF7" s="38">
        <v>90.04</v>
      </c>
      <c r="DG7" s="38">
        <v>90.11</v>
      </c>
      <c r="DH7" s="38">
        <v>86.22</v>
      </c>
      <c r="DI7" s="38" t="s">
        <v>102</v>
      </c>
      <c r="DJ7" s="38" t="s">
        <v>102</v>
      </c>
      <c r="DK7" s="38">
        <v>3.88</v>
      </c>
      <c r="DL7" s="38">
        <v>7.6</v>
      </c>
      <c r="DM7" s="38">
        <v>10.85</v>
      </c>
      <c r="DN7" s="38" t="s">
        <v>102</v>
      </c>
      <c r="DO7" s="38" t="s">
        <v>102</v>
      </c>
      <c r="DP7" s="38">
        <v>22.69</v>
      </c>
      <c r="DQ7" s="38">
        <v>24.32</v>
      </c>
      <c r="DR7" s="38">
        <v>28.19</v>
      </c>
      <c r="DS7" s="38">
        <v>24.97</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0.44</v>
      </c>
      <c r="EM7" s="38">
        <v>0.04</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2021-01-29T08:16:26Z</cp:lastPrinted>
  <dcterms:created xsi:type="dcterms:W3CDTF">2020-12-04T02:37:07Z</dcterms:created>
  <dcterms:modified xsi:type="dcterms:W3CDTF">2021-02-03T00:33:43Z</dcterms:modified>
  <cp:category/>
</cp:coreProperties>
</file>