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〆2_1】公営企業経営比較分析表（R1決算）\経営比較分析表（R1決算）\"/>
    </mc:Choice>
  </mc:AlternateContent>
  <workbookProtection workbookAlgorithmName="SHA-512" workbookHashValue="A3MifVICrjggzLE9FlDtDmsxB0O+V4McQ8i/cwj8p/r5Iy9fDHqU63s+tGN6UgvqCC6JPs5Y28JN0keqA2QSew==" workbookSaltValue="FprqwcW4BSaP4LkE6PgQ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<sst xmlns="http://schemas.openxmlformats.org/spreadsheetml/2006/main" count="275" uniqueCount="117">
  <si>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</si>
  <si>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</si>
  <si>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</si>
  <si>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</si>
  <si>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</si>
  <si>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</si>
  <si>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</si>
  <si>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</si>
  <si>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</si>
  <si>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</si>
  <si>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</si>
  <si>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</si>
  <si>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</si>
  <si>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</si>
  <si>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</si>
  <si>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</si>
  <si>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</si>
  <si>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</si>
  <si>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</si>
  <si>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</si>
  <si>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</si>
  <si>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</si>
  <si>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</si>
  <si>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</si>
  <si>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</si>
  <si>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</si>
  <si>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</si>
  <si>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</si>
  <si>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</si>
  <si>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</si>
  <si>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</si>
  <si>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</si>
  <si>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</si>
  <si>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</si>
  <si>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</si>
  <si>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</si>
  <si>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</si>
  <si>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</si>
  <si>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</si>
  <si>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</si>
  <si>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</si>
  <si>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</si>
  <si>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</si>
  <si>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</si>
  <si>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</si>
  <si>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</si>
  <si>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</si>
  <si>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</si>
  <si>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</si>
  <si>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</si>
  <si>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</si>
  <si>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</si>
  <si>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</si>
  <si>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</si>
  <si>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</si>
  <si>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</si>
  <si>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</si>
  <si>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</si>
  <si>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</si>
  <si>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</si>
  <si>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</si>
  <si>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</si>
  <si>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</si>
  <si>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</si>
  <si>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</si>
  <si>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</si>
  <si>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</si>
  <si>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</si>
  <si>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</si>
  <si>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</si>
  <si>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</si>
  <si>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</si>
  <si>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</si>
  <si>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</si>
  <si>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</si>
  <si>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</si>
  <si>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</si>
  <si>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</si>
  <si>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</si>
  <si>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</si>
  <si>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</si>
  <si>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</si>
  <si>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</si>
  <si>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</si>
  <si>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</si>
  <si>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</si>
  <si>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</si>
  <si>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</si>
  <si>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</si>
  <si>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</si>
  <si>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</si>
  <si>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</si>
  <si>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</si>
  <si>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</si>
  <si>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</si>
  <si>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</si>
  <si>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</si>
  <si>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</si>
  <si>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</si>
  <si>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</si>
  <si>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</si>
  <si>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</si>
  <si>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</si>
  <si>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</si>
  <si>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</si>
  <si>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</si>
  <si>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</si>
  <si>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</si>
  <si>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</si>
  <si>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</si>
  <si>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</si>
  <si>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</si>
  <si>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</si>
  <si>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</si>
  <si>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類似団体平均値より低い値であるが、市内5処理区のうち4処理区が供用開始から15年以上経過しており、処理施設の機械・電気設備などの改修や更新時期を迎えている。
　このため、今後策定していく施設の統廃合計画と調整を図りながら、人口減少時代に合った適正規模での改築更新を進めていく必要がある。</t>
    <rPh sb="74" eb="75">
      <t>ヒク</t>
    </rPh>
    <rPh sb="76" eb="77">
      <t>アタイ</t>
    </rPh>
    <rPh sb="82" eb="84">
      <t>シナイ</t>
    </rPh>
    <rPh sb="85" eb="87">
      <t>ショリ</t>
    </rPh>
    <rPh sb="87" eb="88">
      <t>ク</t>
    </rPh>
    <rPh sb="92" eb="94">
      <t>ショリ</t>
    </rPh>
    <rPh sb="94" eb="95">
      <t>ク</t>
    </rPh>
    <rPh sb="96" eb="98">
      <t>キョウヨウ</t>
    </rPh>
    <rPh sb="98" eb="100">
      <t>カイシ</t>
    </rPh>
    <rPh sb="104" eb="105">
      <t>ネン</t>
    </rPh>
    <rPh sb="105" eb="107">
      <t>イジョウ</t>
    </rPh>
    <rPh sb="107" eb="109">
      <t>ケイカ</t>
    </rPh>
    <rPh sb="114" eb="116">
      <t>ショリ</t>
    </rPh>
    <rPh sb="116" eb="118">
      <t>シセツ</t>
    </rPh>
    <rPh sb="119" eb="121">
      <t>キカイ</t>
    </rPh>
    <rPh sb="122" eb="124">
      <t>デンキ</t>
    </rPh>
    <rPh sb="124" eb="126">
      <t>セツビ</t>
    </rPh>
    <rPh sb="129" eb="131">
      <t>カイシュウ</t>
    </rPh>
    <rPh sb="132" eb="134">
      <t>コウシン</t>
    </rPh>
    <rPh sb="134" eb="136">
      <t>ジキ</t>
    </rPh>
    <rPh sb="137" eb="138">
      <t>ムカ</t>
    </rPh>
    <rPh sb="150" eb="152">
      <t>コンゴ</t>
    </rPh>
    <rPh sb="152" eb="154">
      <t>サクテイ</t>
    </rPh>
    <rPh sb="158" eb="160">
      <t>シセツ</t>
    </rPh>
    <rPh sb="161" eb="164">
      <t>トウハイゴウ</t>
    </rPh>
    <rPh sb="164" eb="166">
      <t>ケイカク</t>
    </rPh>
    <rPh sb="167" eb="169">
      <t>チョウセイ</t>
    </rPh>
    <rPh sb="170" eb="171">
      <t>ハカ</t>
    </rPh>
    <rPh sb="176" eb="178">
      <t>ジンコウ</t>
    </rPh>
    <rPh sb="178" eb="180">
      <t>ゲンショウ</t>
    </rPh>
    <rPh sb="180" eb="182">
      <t>ジダイ</t>
    </rPh>
    <rPh sb="183" eb="184">
      <t>ア</t>
    </rPh>
    <rPh sb="186" eb="188">
      <t>テキセイ</t>
    </rPh>
    <rPh sb="188" eb="190">
      <t>キボ</t>
    </rPh>
    <rPh sb="192" eb="194">
      <t>カイチク</t>
    </rPh>
    <rPh sb="194" eb="196">
      <t>コウシン</t>
    </rPh>
    <rPh sb="197" eb="198">
      <t>スス</t>
    </rPh>
    <rPh sb="202" eb="204">
      <t>ヒツヨウ</t>
    </rPh>
    <phoneticPr fontId="4"/>
  </si>
  <si>
    <t>　全国平均や類似団体平均との比較では、水洗化率は低水準であるものの、他の指標は概ね良好な数値を示している。
　しかしながら、実態は一般会計に大きく依存することによって経営が成り立っている状況であり、使用料収入で維持管理費程度しか賄えていない状況である。
　また、施設の改築更新等に多額の経費が必要と見込まれ、経営は今後さらに困難になっていくと予想される。
　このため、安定的な事業運営に向けた経営基盤強化と財政マネジメント向上のため、伊賀市下水道事業経営戦略に基づき、老朽化施設の計画的な改築更新や、本年度に着手した使用料の見直し検討等の取り組みを引き続き進めていく。</t>
    <rPh sb="1" eb="3">
      <t>ゼンコク</t>
    </rPh>
    <rPh sb="3" eb="5">
      <t>ヘイキン</t>
    </rPh>
    <rPh sb="6" eb="8">
      <t>ルイジ</t>
    </rPh>
    <rPh sb="8" eb="10">
      <t>ダンタイ</t>
    </rPh>
    <rPh sb="10" eb="12">
      <t>ヘイキン</t>
    </rPh>
    <rPh sb="14" eb="16">
      <t>ヒカク</t>
    </rPh>
    <rPh sb="19" eb="22">
      <t>スイセンカ</t>
    </rPh>
    <rPh sb="22" eb="23">
      <t>リツ</t>
    </rPh>
    <rPh sb="24" eb="27">
      <t>テイスイジュン</t>
    </rPh>
    <rPh sb="34" eb="35">
      <t>タ</t>
    </rPh>
    <rPh sb="36" eb="38">
      <t>シヒョウ</t>
    </rPh>
    <rPh sb="39" eb="40">
      <t>オオム</t>
    </rPh>
    <rPh sb="41" eb="43">
      <t>リョウコウ</t>
    </rPh>
    <rPh sb="44" eb="46">
      <t>スウチ</t>
    </rPh>
    <rPh sb="47" eb="48">
      <t>シメ</t>
    </rPh>
    <rPh sb="62" eb="64">
      <t>ジッタイ</t>
    </rPh>
    <rPh sb="65" eb="67">
      <t>イッパン</t>
    </rPh>
    <rPh sb="67" eb="69">
      <t>カイケイ</t>
    </rPh>
    <rPh sb="70" eb="71">
      <t>オオ</t>
    </rPh>
    <rPh sb="73" eb="75">
      <t>イゾン</t>
    </rPh>
    <rPh sb="83" eb="85">
      <t>ケイエイ</t>
    </rPh>
    <rPh sb="86" eb="87">
      <t>ナ</t>
    </rPh>
    <rPh sb="88" eb="89">
      <t>タ</t>
    </rPh>
    <rPh sb="93" eb="95">
      <t>ジョウキョウ</t>
    </rPh>
    <rPh sb="99" eb="101">
      <t>シヨウ</t>
    </rPh>
    <rPh sb="102" eb="104">
      <t>シュウニュウ</t>
    </rPh>
    <rPh sb="105" eb="107">
      <t>イジ</t>
    </rPh>
    <rPh sb="107" eb="110">
      <t>カンリヒ</t>
    </rPh>
    <rPh sb="110" eb="112">
      <t>テイド</t>
    </rPh>
    <rPh sb="114" eb="115">
      <t>マカナ</t>
    </rPh>
    <rPh sb="120" eb="122">
      <t>ジョウキョウ</t>
    </rPh>
    <rPh sb="131" eb="133">
      <t>シセツ</t>
    </rPh>
    <rPh sb="134" eb="136">
      <t>カイチク</t>
    </rPh>
    <rPh sb="136" eb="138">
      <t>コウシン</t>
    </rPh>
    <rPh sb="138" eb="139">
      <t>トウ</t>
    </rPh>
    <rPh sb="140" eb="142">
      <t>タガク</t>
    </rPh>
    <rPh sb="143" eb="145">
      <t>ケイヒ</t>
    </rPh>
    <rPh sb="146" eb="148">
      <t>ヒツヨウ</t>
    </rPh>
    <rPh sb="149" eb="151">
      <t>ミコ</t>
    </rPh>
    <rPh sb="154" eb="156">
      <t>ケイエイ</t>
    </rPh>
    <rPh sb="157" eb="159">
      <t>コンゴ</t>
    </rPh>
    <rPh sb="162" eb="164">
      <t>コンナン</t>
    </rPh>
    <rPh sb="171" eb="173">
      <t>ヨソウ</t>
    </rPh>
    <rPh sb="184" eb="187">
      <t>アンテイテキ</t>
    </rPh>
    <rPh sb="188" eb="190">
      <t>ジギョウ</t>
    </rPh>
    <rPh sb="190" eb="192">
      <t>ウンエイ</t>
    </rPh>
    <rPh sb="193" eb="194">
      <t>ム</t>
    </rPh>
    <rPh sb="196" eb="198">
      <t>ケイエイ</t>
    </rPh>
    <rPh sb="198" eb="200">
      <t>キバン</t>
    </rPh>
    <rPh sb="200" eb="202">
      <t>キョウカ</t>
    </rPh>
    <rPh sb="203" eb="205">
      <t>ザイセイ</t>
    </rPh>
    <rPh sb="211" eb="213">
      <t>コウジョウ</t>
    </rPh>
    <rPh sb="217" eb="220">
      <t>イガシ</t>
    </rPh>
    <rPh sb="220" eb="223">
      <t>ゲスイドウ</t>
    </rPh>
    <rPh sb="223" eb="225">
      <t>ジギョウ</t>
    </rPh>
    <rPh sb="225" eb="227">
      <t>ケイエイ</t>
    </rPh>
    <rPh sb="227" eb="229">
      <t>センリャク</t>
    </rPh>
    <rPh sb="230" eb="231">
      <t>モト</t>
    </rPh>
    <rPh sb="234" eb="237">
      <t>ロウキュウカ</t>
    </rPh>
    <rPh sb="237" eb="239">
      <t>シセツ</t>
    </rPh>
    <rPh sb="240" eb="242">
      <t>ケイカク</t>
    </rPh>
    <rPh sb="242" eb="243">
      <t>テキ</t>
    </rPh>
    <rPh sb="244" eb="246">
      <t>カイチク</t>
    </rPh>
    <rPh sb="246" eb="248">
      <t>コウシン</t>
    </rPh>
    <rPh sb="250" eb="253">
      <t>ホンネンド</t>
    </rPh>
    <rPh sb="254" eb="256">
      <t>チャクシュ</t>
    </rPh>
    <rPh sb="258" eb="261">
      <t>シヨウリョウ</t>
    </rPh>
    <rPh sb="262" eb="264">
      <t>ミナオ</t>
    </rPh>
    <rPh sb="265" eb="267">
      <t>ケントウ</t>
    </rPh>
    <rPh sb="267" eb="268">
      <t>トウ</t>
    </rPh>
    <rPh sb="269" eb="270">
      <t>ト</t>
    </rPh>
    <rPh sb="271" eb="272">
      <t>ク</t>
    </rPh>
    <rPh sb="274" eb="275">
      <t>ヒ</t>
    </rPh>
    <rPh sb="276" eb="277">
      <t>ツヅ</t>
    </rPh>
    <rPh sb="278" eb="279">
      <t>スス</t>
    </rPh>
    <phoneticPr fontId="4"/>
  </si>
  <si>
    <t>　経常収支比率は100％以上であり、単年度収支としては黒字を維持しているが、実態は一般会計繰入金に大きく依存しており、今後、老朽化施設の改築更新費等の増加が見込まれることから、使用料の適正化等による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経費回収率については、類似団体平均値よりは高いものの、汚水処理費が使用料により賄われていない状況のため、適正な使用料収入の確保と汚水処理費の削減の両面からの対策が必要である。
　施設利用率については、類似団体平均値をやや上回っているが、今後、人口減少等による社会情勢の変化に合わせ、処理場の統廃合やダウンサイジング等、施設の効率化に向けた検討を進める必要がある。
　水洗化率については、100％未満であり、類似団体平均値と比較しても低い値となっているため、公共用水域の水質保全や、使用料収入確保の観点から、普及啓発等の取り組みをさらに進めていく必要がある。
　</t>
    <rPh sb="1" eb="3">
      <t>ケイジョウ</t>
    </rPh>
    <rPh sb="3" eb="5">
      <t>シュウシ</t>
    </rPh>
    <rPh sb="5" eb="7">
      <t>ヒリツ</t>
    </rPh>
    <rPh sb="12" eb="14">
      <t>イジョウ</t>
    </rPh>
    <rPh sb="18" eb="21">
      <t>タンネンド</t>
    </rPh>
    <rPh sb="21" eb="23">
      <t>シュウシ</t>
    </rPh>
    <rPh sb="27" eb="29">
      <t>クロジ</t>
    </rPh>
    <rPh sb="30" eb="32">
      <t>イジ</t>
    </rPh>
    <rPh sb="38" eb="40">
      <t>ジッタイ</t>
    </rPh>
    <rPh sb="41" eb="43">
      <t>イッパン</t>
    </rPh>
    <rPh sb="43" eb="45">
      <t>カイケイ</t>
    </rPh>
    <rPh sb="45" eb="47">
      <t>クリイレ</t>
    </rPh>
    <rPh sb="47" eb="48">
      <t>キン</t>
    </rPh>
    <rPh sb="49" eb="50">
      <t>オオ</t>
    </rPh>
    <rPh sb="52" eb="54">
      <t>イゾン</t>
    </rPh>
    <rPh sb="59" eb="61">
      <t>コンゴ</t>
    </rPh>
    <rPh sb="62" eb="65">
      <t>ロウキュウカ</t>
    </rPh>
    <rPh sb="65" eb="67">
      <t>シセツ</t>
    </rPh>
    <rPh sb="68" eb="70">
      <t>カイチク</t>
    </rPh>
    <rPh sb="70" eb="72">
      <t>コウシン</t>
    </rPh>
    <rPh sb="72" eb="73">
      <t>ヒ</t>
    </rPh>
    <rPh sb="73" eb="74">
      <t>トウ</t>
    </rPh>
    <rPh sb="75" eb="77">
      <t>ゾウカ</t>
    </rPh>
    <rPh sb="78" eb="80">
      <t>ミコ</t>
    </rPh>
    <rPh sb="88" eb="91">
      <t>シヨウリョウ</t>
    </rPh>
    <rPh sb="92" eb="94">
      <t>テキセイ</t>
    </rPh>
    <rPh sb="94" eb="95">
      <t>カ</t>
    </rPh>
    <rPh sb="95" eb="96">
      <t>トウ</t>
    </rPh>
    <rPh sb="99" eb="101">
      <t>ザイゲン</t>
    </rPh>
    <rPh sb="101" eb="103">
      <t>カクホ</t>
    </rPh>
    <rPh sb="104" eb="106">
      <t>キッキン</t>
    </rPh>
    <rPh sb="107" eb="109">
      <t>カダイ</t>
    </rPh>
    <rPh sb="171" eb="173">
      <t>コンゴ</t>
    </rPh>
    <rPh sb="174" eb="176">
      <t>カイチク</t>
    </rPh>
    <rPh sb="176" eb="178">
      <t>コウシン</t>
    </rPh>
    <rPh sb="179" eb="182">
      <t>ホンカクカ</t>
    </rPh>
    <rPh sb="183" eb="184">
      <t>トモナ</t>
    </rPh>
    <rPh sb="185" eb="187">
      <t>キギョウ</t>
    </rPh>
    <rPh sb="187" eb="188">
      <t>サイ</t>
    </rPh>
    <rPh sb="188" eb="190">
      <t>ハッコウ</t>
    </rPh>
    <rPh sb="191" eb="193">
      <t>ゾウカ</t>
    </rPh>
    <rPh sb="194" eb="196">
      <t>ミコ</t>
    </rPh>
    <rPh sb="202" eb="204">
      <t>ケイヒ</t>
    </rPh>
    <rPh sb="204" eb="206">
      <t>カイシュウ</t>
    </rPh>
    <rPh sb="206" eb="207">
      <t>リツ</t>
    </rPh>
    <rPh sb="213" eb="215">
      <t>ルイジ</t>
    </rPh>
    <rPh sb="215" eb="217">
      <t>ダンタイ</t>
    </rPh>
    <rPh sb="217" eb="219">
      <t>ヘイキン</t>
    </rPh>
    <rPh sb="219" eb="220">
      <t>チ</t>
    </rPh>
    <rPh sb="223" eb="224">
      <t>タカ</t>
    </rPh>
    <rPh sb="229" eb="231">
      <t>オスイ</t>
    </rPh>
    <rPh sb="231" eb="233">
      <t>ショリ</t>
    </rPh>
    <rPh sb="233" eb="234">
      <t>ヒ</t>
    </rPh>
    <rPh sb="235" eb="237">
      <t>シヨウ</t>
    </rPh>
    <rPh sb="241" eb="242">
      <t>マカナ</t>
    </rPh>
    <rPh sb="248" eb="250">
      <t>ジョウキョウ</t>
    </rPh>
    <rPh sb="254" eb="256">
      <t>テキセイ</t>
    </rPh>
    <rPh sb="257" eb="259">
      <t>シヨウ</t>
    </rPh>
    <rPh sb="260" eb="262">
      <t>シュウニュウ</t>
    </rPh>
    <rPh sb="263" eb="265">
      <t>カクホ</t>
    </rPh>
    <rPh sb="266" eb="268">
      <t>オスイ</t>
    </rPh>
    <rPh sb="268" eb="270">
      <t>ショリ</t>
    </rPh>
    <rPh sb="270" eb="271">
      <t>ヒ</t>
    </rPh>
    <rPh sb="272" eb="274">
      <t>サクゲン</t>
    </rPh>
    <rPh sb="275" eb="277">
      <t>リョウメン</t>
    </rPh>
    <rPh sb="280" eb="282">
      <t>タイサク</t>
    </rPh>
    <rPh sb="283" eb="285">
      <t>ヒツヨウ</t>
    </rPh>
    <rPh sb="291" eb="293">
      <t>シセツ</t>
    </rPh>
    <rPh sb="293" eb="296">
      <t>リヨウリツ</t>
    </rPh>
    <rPh sb="302" eb="304">
      <t>ルイジ</t>
    </rPh>
    <rPh sb="304" eb="306">
      <t>ダンタイ</t>
    </rPh>
    <rPh sb="306" eb="308">
      <t>ヘイキン</t>
    </rPh>
    <rPh sb="308" eb="309">
      <t>チ</t>
    </rPh>
    <rPh sb="312" eb="314">
      <t>ウワマワ</t>
    </rPh>
    <rPh sb="320" eb="322">
      <t>コンゴ</t>
    </rPh>
    <rPh sb="323" eb="325">
      <t>ジンコウ</t>
    </rPh>
    <rPh sb="325" eb="327">
      <t>ゲンショウ</t>
    </rPh>
    <rPh sb="327" eb="328">
      <t>トウ</t>
    </rPh>
    <rPh sb="331" eb="333">
      <t>シャカイ</t>
    </rPh>
    <rPh sb="333" eb="335">
      <t>ジョウセイ</t>
    </rPh>
    <rPh sb="336" eb="338">
      <t>ヘンカ</t>
    </rPh>
    <rPh sb="339" eb="340">
      <t>ア</t>
    </rPh>
    <rPh sb="343" eb="345">
      <t>ショリ</t>
    </rPh>
    <rPh sb="345" eb="346">
      <t>ジョウ</t>
    </rPh>
    <rPh sb="347" eb="350">
      <t>トウハイゴウ</t>
    </rPh>
    <rPh sb="359" eb="360">
      <t>トウ</t>
    </rPh>
    <rPh sb="361" eb="363">
      <t>シセツ</t>
    </rPh>
    <rPh sb="364" eb="367">
      <t>コウリツカ</t>
    </rPh>
    <rPh sb="368" eb="369">
      <t>ム</t>
    </rPh>
    <rPh sb="371" eb="373">
      <t>ケントウ</t>
    </rPh>
    <rPh sb="374" eb="375">
      <t>スス</t>
    </rPh>
    <rPh sb="377" eb="379">
      <t>ヒツヨウ</t>
    </rPh>
    <rPh sb="385" eb="388">
      <t>スイセンカ</t>
    </rPh>
    <rPh sb="388" eb="389">
      <t>リツ</t>
    </rPh>
    <rPh sb="399" eb="401">
      <t>ミマン</t>
    </rPh>
    <rPh sb="405" eb="407">
      <t>ルイジ</t>
    </rPh>
    <rPh sb="407" eb="409">
      <t>ダンタイ</t>
    </rPh>
    <rPh sb="409" eb="411">
      <t>ヘイキン</t>
    </rPh>
    <rPh sb="411" eb="412">
      <t>チ</t>
    </rPh>
    <rPh sb="413" eb="415">
      <t>ヒカク</t>
    </rPh>
    <rPh sb="418" eb="419">
      <t>ヒク</t>
    </rPh>
    <rPh sb="420" eb="421">
      <t>アタイ</t>
    </rPh>
    <rPh sb="430" eb="433">
      <t>コウキョウヨウ</t>
    </rPh>
    <rPh sb="433" eb="435">
      <t>スイイキ</t>
    </rPh>
    <rPh sb="436" eb="438">
      <t>スイシツ</t>
    </rPh>
    <rPh sb="438" eb="440">
      <t>ホゼン</t>
    </rPh>
    <rPh sb="442" eb="445">
      <t>シヨウリョウ</t>
    </rPh>
    <rPh sb="445" eb="447">
      <t>シュウニュウ</t>
    </rPh>
    <rPh sb="447" eb="449">
      <t>カクホ</t>
    </rPh>
    <rPh sb="450" eb="452">
      <t>カンテン</t>
    </rPh>
    <rPh sb="455" eb="457">
      <t>フキュウ</t>
    </rPh>
    <rPh sb="459" eb="460">
      <t>トウ</t>
    </rPh>
    <rPh sb="461" eb="462">
      <t>ト</t>
    </rPh>
    <rPh sb="463" eb="464">
      <t>ク</t>
    </rPh>
    <rPh sb="469" eb="470">
      <t>スス</t>
    </rPh>
    <rPh sb="474" eb="4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</si>
</sst>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0" fillId="0" borderId="0" xfId="0" applyFill="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D8D-4C66-B042-57E12894A1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0.13</c:v>
                </c:pt>
                <c:pt idx="4">
                  <c:v>0.36</c:v>
                </c:pt>
              </c:numCache>
            </c:numRef>
          </c:val>
          <c:smooth val="0"/>
          <c:extLst>
            <c:ext xmlns:c16="http://schemas.microsoft.com/office/drawing/2014/chart" uri="{C3380CC4-5D6E-409C-BE32-E72D297353CC}">
              <c16:uniqueId val="{00000001-DD8D-4C66-B042-57E12894A1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46.94</c:v>
                </c:pt>
                <c:pt idx="3">
                  <c:v>46.55</c:v>
                </c:pt>
                <c:pt idx="4">
                  <c:v>45.65</c:v>
                </c:pt>
              </c:numCache>
            </c:numRef>
          </c:val>
          <c:extLst>
            <c:ext xmlns:c16="http://schemas.microsoft.com/office/drawing/2014/chart" uri="{C3380CC4-5D6E-409C-BE32-E72D297353CC}">
              <c16:uniqueId val="{00000000-6FAB-4295-9E38-D00077A4F9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43.36</c:v>
                </c:pt>
                <c:pt idx="3">
                  <c:v>42.56</c:v>
                </c:pt>
                <c:pt idx="4">
                  <c:v>42.47</c:v>
                </c:pt>
              </c:numCache>
            </c:numRef>
          </c:val>
          <c:smooth val="0"/>
          <c:extLst>
            <c:ext xmlns:c16="http://schemas.microsoft.com/office/drawing/2014/chart" uri="{C3380CC4-5D6E-409C-BE32-E72D297353CC}">
              <c16:uniqueId val="{00000001-6FAB-4295-9E38-D00077A4F9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76.209999999999994</c:v>
                </c:pt>
                <c:pt idx="3">
                  <c:v>76.959999999999994</c:v>
                </c:pt>
                <c:pt idx="4">
                  <c:v>77.59</c:v>
                </c:pt>
              </c:numCache>
            </c:numRef>
          </c:val>
          <c:extLst>
            <c:ext xmlns:c16="http://schemas.microsoft.com/office/drawing/2014/chart" uri="{C3380CC4-5D6E-409C-BE32-E72D297353CC}">
              <c16:uniqueId val="{00000000-2ED9-4524-9FFE-28A062FCCD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83.06</c:v>
                </c:pt>
                <c:pt idx="3">
                  <c:v>83.32</c:v>
                </c:pt>
                <c:pt idx="4">
                  <c:v>83.75</c:v>
                </c:pt>
              </c:numCache>
            </c:numRef>
          </c:val>
          <c:smooth val="0"/>
          <c:extLst>
            <c:ext xmlns:c16="http://schemas.microsoft.com/office/drawing/2014/chart" uri="{C3380CC4-5D6E-409C-BE32-E72D297353CC}">
              <c16:uniqueId val="{00000001-2ED9-4524-9FFE-28A062FCCD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112.4</c:v>
                </c:pt>
                <c:pt idx="3">
                  <c:v>125.76</c:v>
                </c:pt>
                <c:pt idx="4">
                  <c:v>124.58</c:v>
                </c:pt>
              </c:numCache>
            </c:numRef>
          </c:val>
          <c:extLst>
            <c:ext xmlns:c16="http://schemas.microsoft.com/office/drawing/2014/chart" uri="{C3380CC4-5D6E-409C-BE32-E72D297353CC}">
              <c16:uniqueId val="{00000000-5B8B-4267-8B0C-4C09066C26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102.13</c:v>
                </c:pt>
                <c:pt idx="3">
                  <c:v>101.72</c:v>
                </c:pt>
                <c:pt idx="4">
                  <c:v>102.73</c:v>
                </c:pt>
              </c:numCache>
            </c:numRef>
          </c:val>
          <c:smooth val="0"/>
          <c:extLst>
            <c:ext xmlns:c16="http://schemas.microsoft.com/office/drawing/2014/chart" uri="{C3380CC4-5D6E-409C-BE32-E72D297353CC}">
              <c16:uniqueId val="{00000001-5B8B-4267-8B0C-4C09066C26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3.85</c:v>
                </c:pt>
                <c:pt idx="3">
                  <c:v>7.56</c:v>
                </c:pt>
                <c:pt idx="4">
                  <c:v>10.9</c:v>
                </c:pt>
              </c:numCache>
            </c:numRef>
          </c:val>
          <c:extLst>
            <c:ext xmlns:c16="http://schemas.microsoft.com/office/drawing/2014/chart" uri="{C3380CC4-5D6E-409C-BE32-E72D297353CC}">
              <c16:uniqueId val="{00000000-9F95-470E-8636-887DCF93F9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23.93</c:v>
                </c:pt>
                <c:pt idx="3">
                  <c:v>24.68</c:v>
                </c:pt>
                <c:pt idx="4">
                  <c:v>24.68</c:v>
                </c:pt>
              </c:numCache>
            </c:numRef>
          </c:val>
          <c:smooth val="0"/>
          <c:extLst>
            <c:ext xmlns:c16="http://schemas.microsoft.com/office/drawing/2014/chart" uri="{C3380CC4-5D6E-409C-BE32-E72D297353CC}">
              <c16:uniqueId val="{00000001-9F95-470E-8636-887DCF93F9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EB7-46B9-941C-F4E3253E1D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8.6199999999999992</c:v>
                </c:pt>
              </c:numCache>
            </c:numRef>
          </c:val>
          <c:smooth val="0"/>
          <c:extLst>
            <c:ext xmlns:c16="http://schemas.microsoft.com/office/drawing/2014/chart" uri="{C3380CC4-5D6E-409C-BE32-E72D297353CC}">
              <c16:uniqueId val="{00000001-3EB7-46B9-941C-F4E3253E1D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71A-4F1D-99E7-1E6B39BAE1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109.51</c:v>
                </c:pt>
                <c:pt idx="3">
                  <c:v>112.88</c:v>
                </c:pt>
                <c:pt idx="4">
                  <c:v>94.97</c:v>
                </c:pt>
              </c:numCache>
            </c:numRef>
          </c:val>
          <c:smooth val="0"/>
          <c:extLst>
            <c:ext xmlns:c16="http://schemas.microsoft.com/office/drawing/2014/chart" uri="{C3380CC4-5D6E-409C-BE32-E72D297353CC}">
              <c16:uniqueId val="{00000001-771A-4F1D-99E7-1E6B39BAE1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273.01</c:v>
                </c:pt>
                <c:pt idx="3">
                  <c:v>250.66</c:v>
                </c:pt>
                <c:pt idx="4">
                  <c:v>269.62</c:v>
                </c:pt>
              </c:numCache>
            </c:numRef>
          </c:val>
          <c:extLst>
            <c:ext xmlns:c16="http://schemas.microsoft.com/office/drawing/2014/chart" uri="{C3380CC4-5D6E-409C-BE32-E72D297353CC}">
              <c16:uniqueId val="{00000000-BA0C-4132-BBFE-E0C1610D2C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47.44</c:v>
                </c:pt>
                <c:pt idx="3">
                  <c:v>49.18</c:v>
                </c:pt>
                <c:pt idx="4">
                  <c:v>47.72</c:v>
                </c:pt>
              </c:numCache>
            </c:numRef>
          </c:val>
          <c:smooth val="0"/>
          <c:extLst>
            <c:ext xmlns:c16="http://schemas.microsoft.com/office/drawing/2014/chart" uri="{C3380CC4-5D6E-409C-BE32-E72D297353CC}">
              <c16:uniqueId val="{00000001-BA0C-4132-BBFE-E0C1610D2C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14.59</c:v>
                </c:pt>
                <c:pt idx="3">
                  <c:v>8.84</c:v>
                </c:pt>
                <c:pt idx="4">
                  <c:v>17.91</c:v>
                </c:pt>
              </c:numCache>
            </c:numRef>
          </c:val>
          <c:extLst>
            <c:ext xmlns:c16="http://schemas.microsoft.com/office/drawing/2014/chart" uri="{C3380CC4-5D6E-409C-BE32-E72D297353CC}">
              <c16:uniqueId val="{00000000-2113-408A-8C27-7B913D7E84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1243.71</c:v>
                </c:pt>
                <c:pt idx="3">
                  <c:v>1194.1500000000001</c:v>
                </c:pt>
                <c:pt idx="4">
                  <c:v>1206.79</c:v>
                </c:pt>
              </c:numCache>
            </c:numRef>
          </c:val>
          <c:smooth val="0"/>
          <c:extLst>
            <c:ext xmlns:c16="http://schemas.microsoft.com/office/drawing/2014/chart" uri="{C3380CC4-5D6E-409C-BE32-E72D297353CC}">
              <c16:uniqueId val="{00000001-2113-408A-8C27-7B913D7E84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100</c:v>
                </c:pt>
                <c:pt idx="3">
                  <c:v>93.21</c:v>
                </c:pt>
                <c:pt idx="4">
                  <c:v>89.27</c:v>
                </c:pt>
              </c:numCache>
            </c:numRef>
          </c:val>
          <c:extLst>
            <c:ext xmlns:c16="http://schemas.microsoft.com/office/drawing/2014/chart" uri="{C3380CC4-5D6E-409C-BE32-E72D297353CC}">
              <c16:uniqueId val="{00000000-9BD3-400C-A610-8CBA561E69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74.3</c:v>
                </c:pt>
                <c:pt idx="3">
                  <c:v>72.260000000000005</c:v>
                </c:pt>
                <c:pt idx="4">
                  <c:v>71.84</c:v>
                </c:pt>
              </c:numCache>
            </c:numRef>
          </c:val>
          <c:smooth val="0"/>
          <c:extLst>
            <c:ext xmlns:c16="http://schemas.microsoft.com/office/drawing/2014/chart" uri="{C3380CC4-5D6E-409C-BE32-E72D297353CC}">
              <c16:uniqueId val="{00000001-9BD3-400C-A610-8CBA561E69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165.88</c:v>
                </c:pt>
                <c:pt idx="3">
                  <c:v>180.38</c:v>
                </c:pt>
                <c:pt idx="4">
                  <c:v>187.28</c:v>
                </c:pt>
              </c:numCache>
            </c:numRef>
          </c:val>
          <c:extLst>
            <c:ext xmlns:c16="http://schemas.microsoft.com/office/drawing/2014/chart" uri="{C3380CC4-5D6E-409C-BE32-E72D297353CC}">
              <c16:uniqueId val="{00000000-B13C-4C8C-9CF1-23C2BA0393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221.81</c:v>
                </c:pt>
                <c:pt idx="3">
                  <c:v>230.02</c:v>
                </c:pt>
                <c:pt idx="4">
                  <c:v>228.47</c:v>
                </c:pt>
              </c:numCache>
            </c:numRef>
          </c:val>
          <c:smooth val="0"/>
          <c:extLst>
            <c:ext xmlns:c16="http://schemas.microsoft.com/office/drawing/2014/chart" uri="{C3380CC4-5D6E-409C-BE32-E72D297353CC}">
              <c16:uniqueId val="{00000001-B13C-4C8C-9CF1-23C2BA0393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0" zoomScaleNormal="100" workbookViewId="0">
      <selection activeCell="CC21" sqref="CC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伊賀市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法適用</v>
      </c>
      <c r="C8" s="50"/>
      <c r="D8" s="50"/>
      <c r="E8" s="50"/>
      <c r="F8" s="50"/>
      <c r="G8" s="50"/>
      <c r="H8" s="50"/>
      <c r="I8" s="50" t="str">
        <f>データ!J6</f>
        <v>下水道事業</v>
      </c>
      <c r="J8" s="50"/>
      <c r="K8" s="50"/>
      <c r="L8" s="50"/>
      <c r="M8" s="50"/>
      <c r="N8" s="50"/>
      <c r="O8" s="50"/>
      <c r="P8" s="50" t="str">
        <f>データ!K6</f>
        <v>特定環境保全公共下水道</v>
      </c>
      <c r="Q8" s="50"/>
      <c r="R8" s="50"/>
      <c r="S8" s="50"/>
      <c r="T8" s="50"/>
      <c r="U8" s="50"/>
      <c r="V8" s="50"/>
      <c r="W8" s="50" t="str">
        <f>データ!L6</f>
        <v>D2</v>
      </c>
      <c r="X8" s="50"/>
      <c r="Y8" s="50"/>
      <c r="Z8" s="50"/>
      <c r="AA8" s="50"/>
      <c r="AB8" s="50"/>
      <c r="AC8" s="50"/>
      <c r="AD8" s="51" t="str">
        <f>データ!$M$6</f>
        <v>自治体職員</v>
      </c>
      <c r="AE8" s="51"/>
      <c r="AF8" s="51"/>
      <c r="AG8" s="51"/>
      <c r="AH8" s="51"/>
      <c r="AI8" s="51"/>
      <c r="AJ8" s="51"/>
      <c r="AK8" s="3"/>
      <c r="AL8" s="52">
        <f>データ!S6</f>
        <v>91230</v>
      </c>
      <c r="AM8" s="52"/>
      <c r="AN8" s="52"/>
      <c r="AO8" s="52"/>
      <c r="AP8" s="52"/>
      <c r="AQ8" s="52"/>
      <c r="AR8" s="52"/>
      <c r="AS8" s="52"/>
      <c r="AT8" s="47">
        <f>データ!T6</f>
        <v>558.23</v>
      </c>
      <c r="AU8" s="47"/>
      <c r="AV8" s="47"/>
      <c r="AW8" s="47"/>
      <c r="AX8" s="47"/>
      <c r="AY8" s="47"/>
      <c r="AZ8" s="47"/>
      <c r="BA8" s="47"/>
      <c r="BB8" s="47">
        <f>データ!U6</f>
        <v>163.43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53" t="s">
        <v>20</v>
      </c>
      <c r="BM9" s="54"/>
      <c r="BN9" s="10" t="s">
        <v>21</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f>データ!O6</f>
        <v>64.36</v>
      </c>
      <c r="J10" s="47"/>
      <c r="K10" s="47"/>
      <c r="L10" s="47"/>
      <c r="M10" s="47"/>
      <c r="N10" s="47"/>
      <c r="O10" s="47"/>
      <c r="P10" s="47">
        <f>データ!P6</f>
        <v>13.89</v>
      </c>
      <c r="Q10" s="47"/>
      <c r="R10" s="47"/>
      <c r="S10" s="47"/>
      <c r="T10" s="47"/>
      <c r="U10" s="47"/>
      <c r="V10" s="47"/>
      <c r="W10" s="47">
        <f>データ!Q6</f>
        <v>100</v>
      </c>
      <c r="X10" s="47"/>
      <c r="Y10" s="47"/>
      <c r="Z10" s="47"/>
      <c r="AA10" s="47"/>
      <c r="AB10" s="47"/>
      <c r="AC10" s="47"/>
      <c r="AD10" s="52">
        <f>データ!R6</f>
        <v>4510</v>
      </c>
      <c r="AE10" s="52"/>
      <c r="AF10" s="52"/>
      <c r="AG10" s="52"/>
      <c r="AH10" s="52"/>
      <c r="AI10" s="52"/>
      <c r="AJ10" s="52"/>
      <c r="AK10" s="2"/>
      <c r="AL10" s="52">
        <f>データ!V6</f>
        <v>12580</v>
      </c>
      <c r="AM10" s="52"/>
      <c r="AN10" s="52"/>
      <c r="AO10" s="52"/>
      <c r="AP10" s="52"/>
      <c r="AQ10" s="52"/>
      <c r="AR10" s="52"/>
      <c r="AS10" s="52"/>
      <c r="AT10" s="47">
        <f>データ!W6</f>
        <v>4.5</v>
      </c>
      <c r="AU10" s="47"/>
      <c r="AV10" s="47"/>
      <c r="AW10" s="47"/>
      <c r="AX10" s="47"/>
      <c r="AY10" s="47"/>
      <c r="AZ10" s="47"/>
      <c r="BA10" s="47"/>
      <c r="BB10" s="47">
        <f>データ!X6</f>
        <v>2795.56</v>
      </c>
      <c r="BC10" s="47"/>
      <c r="BD10" s="47"/>
      <c r="BE10" s="47"/>
      <c r="BF10" s="47"/>
      <c r="BG10" s="47"/>
      <c r="BH10" s="47"/>
      <c r="BI10" s="47"/>
      <c r="BJ10" s="2"/>
      <c r="BK10" s="2"/>
      <c r="BL10" s="70" t="s">
        <v>22</v>
      </c>
      <c r="BM10" s="71"/>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5" t="s">
        <v>116</v>
      </c>
      <c r="BM16" s="56"/>
      <c r="BN16" s="56"/>
      <c r="BO16" s="56"/>
      <c r="BP16" s="56"/>
      <c r="BQ16" s="56"/>
      <c r="BR16" s="56"/>
      <c r="BS16" s="56"/>
      <c r="BT16" s="56"/>
      <c r="BU16" s="56"/>
      <c r="BV16" s="56"/>
      <c r="BW16" s="56"/>
      <c r="BX16" s="56"/>
      <c r="BY16" s="56"/>
      <c r="BZ16" s="5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5"/>
      <c r="BM17" s="56"/>
      <c r="BN17" s="56"/>
      <c r="BO17" s="56"/>
      <c r="BP17" s="56"/>
      <c r="BQ17" s="56"/>
      <c r="BR17" s="56"/>
      <c r="BS17" s="56"/>
      <c r="BT17" s="56"/>
      <c r="BU17" s="56"/>
      <c r="BV17" s="56"/>
      <c r="BW17" s="56"/>
      <c r="BX17" s="56"/>
      <c r="BY17" s="56"/>
      <c r="BZ17" s="5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5"/>
      <c r="BM18" s="56"/>
      <c r="BN18" s="56"/>
      <c r="BO18" s="56"/>
      <c r="BP18" s="56"/>
      <c r="BQ18" s="56"/>
      <c r="BR18" s="56"/>
      <c r="BS18" s="56"/>
      <c r="BT18" s="56"/>
      <c r="BU18" s="56"/>
      <c r="BV18" s="56"/>
      <c r="BW18" s="56"/>
      <c r="BX18" s="56"/>
      <c r="BY18" s="56"/>
      <c r="BZ18" s="5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5"/>
      <c r="BM19" s="56"/>
      <c r="BN19" s="56"/>
      <c r="BO19" s="56"/>
      <c r="BP19" s="56"/>
      <c r="BQ19" s="56"/>
      <c r="BR19" s="56"/>
      <c r="BS19" s="56"/>
      <c r="BT19" s="56"/>
      <c r="BU19" s="56"/>
      <c r="BV19" s="56"/>
      <c r="BW19" s="56"/>
      <c r="BX19" s="56"/>
      <c r="BY19" s="56"/>
      <c r="BZ19" s="5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5"/>
      <c r="BM20" s="56"/>
      <c r="BN20" s="56"/>
      <c r="BO20" s="56"/>
      <c r="BP20" s="56"/>
      <c r="BQ20" s="56"/>
      <c r="BR20" s="56"/>
      <c r="BS20" s="56"/>
      <c r="BT20" s="56"/>
      <c r="BU20" s="56"/>
      <c r="BV20" s="56"/>
      <c r="BW20" s="56"/>
      <c r="BX20" s="56"/>
      <c r="BY20" s="56"/>
      <c r="BZ20" s="5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5"/>
      <c r="BM21" s="56"/>
      <c r="BN21" s="56"/>
      <c r="BO21" s="56"/>
      <c r="BP21" s="56"/>
      <c r="BQ21" s="56"/>
      <c r="BR21" s="56"/>
      <c r="BS21" s="56"/>
      <c r="BT21" s="56"/>
      <c r="BU21" s="56"/>
      <c r="BV21" s="56"/>
      <c r="BW21" s="56"/>
      <c r="BX21" s="56"/>
      <c r="BY21" s="56"/>
      <c r="BZ21" s="5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5"/>
      <c r="BM22" s="56"/>
      <c r="BN22" s="56"/>
      <c r="BO22" s="56"/>
      <c r="BP22" s="56"/>
      <c r="BQ22" s="56"/>
      <c r="BR22" s="56"/>
      <c r="BS22" s="56"/>
      <c r="BT22" s="56"/>
      <c r="BU22" s="56"/>
      <c r="BV22" s="56"/>
      <c r="BW22" s="56"/>
      <c r="BX22" s="56"/>
      <c r="BY22" s="56"/>
      <c r="BZ22" s="5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5"/>
      <c r="BM23" s="56"/>
      <c r="BN23" s="56"/>
      <c r="BO23" s="56"/>
      <c r="BP23" s="56"/>
      <c r="BQ23" s="56"/>
      <c r="BR23" s="56"/>
      <c r="BS23" s="56"/>
      <c r="BT23" s="56"/>
      <c r="BU23" s="56"/>
      <c r="BV23" s="56"/>
      <c r="BW23" s="56"/>
      <c r="BX23" s="56"/>
      <c r="BY23" s="56"/>
      <c r="BZ23" s="5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5"/>
      <c r="BM24" s="56"/>
      <c r="BN24" s="56"/>
      <c r="BO24" s="56"/>
      <c r="BP24" s="56"/>
      <c r="BQ24" s="56"/>
      <c r="BR24" s="56"/>
      <c r="BS24" s="56"/>
      <c r="BT24" s="56"/>
      <c r="BU24" s="56"/>
      <c r="BV24" s="56"/>
      <c r="BW24" s="56"/>
      <c r="BX24" s="56"/>
      <c r="BY24" s="56"/>
      <c r="BZ24" s="5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5"/>
      <c r="BM25" s="56"/>
      <c r="BN25" s="56"/>
      <c r="BO25" s="56"/>
      <c r="BP25" s="56"/>
      <c r="BQ25" s="56"/>
      <c r="BR25" s="56"/>
      <c r="BS25" s="56"/>
      <c r="BT25" s="56"/>
      <c r="BU25" s="56"/>
      <c r="BV25" s="56"/>
      <c r="BW25" s="56"/>
      <c r="BX25" s="56"/>
      <c r="BY25" s="56"/>
      <c r="BZ25" s="5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5"/>
      <c r="BM26" s="56"/>
      <c r="BN26" s="56"/>
      <c r="BO26" s="56"/>
      <c r="BP26" s="56"/>
      <c r="BQ26" s="56"/>
      <c r="BR26" s="56"/>
      <c r="BS26" s="56"/>
      <c r="BT26" s="56"/>
      <c r="BU26" s="56"/>
      <c r="BV26" s="56"/>
      <c r="BW26" s="56"/>
      <c r="BX26" s="56"/>
      <c r="BY26" s="56"/>
      <c r="BZ26" s="5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5"/>
      <c r="BM27" s="56"/>
      <c r="BN27" s="56"/>
      <c r="BO27" s="56"/>
      <c r="BP27" s="56"/>
      <c r="BQ27" s="56"/>
      <c r="BR27" s="56"/>
      <c r="BS27" s="56"/>
      <c r="BT27" s="56"/>
      <c r="BU27" s="56"/>
      <c r="BV27" s="56"/>
      <c r="BW27" s="56"/>
      <c r="BX27" s="56"/>
      <c r="BY27" s="56"/>
      <c r="BZ27" s="5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5"/>
      <c r="BM28" s="56"/>
      <c r="BN28" s="56"/>
      <c r="BO28" s="56"/>
      <c r="BP28" s="56"/>
      <c r="BQ28" s="56"/>
      <c r="BR28" s="56"/>
      <c r="BS28" s="56"/>
      <c r="BT28" s="56"/>
      <c r="BU28" s="56"/>
      <c r="BV28" s="56"/>
      <c r="BW28" s="56"/>
      <c r="BX28" s="56"/>
      <c r="BY28" s="56"/>
      <c r="BZ28" s="5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5"/>
      <c r="BM29" s="56"/>
      <c r="BN29" s="56"/>
      <c r="BO29" s="56"/>
      <c r="BP29" s="56"/>
      <c r="BQ29" s="56"/>
      <c r="BR29" s="56"/>
      <c r="BS29" s="56"/>
      <c r="BT29" s="56"/>
      <c r="BU29" s="56"/>
      <c r="BV29" s="56"/>
      <c r="BW29" s="56"/>
      <c r="BX29" s="56"/>
      <c r="BY29" s="56"/>
      <c r="BZ29" s="5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5"/>
      <c r="BM30" s="56"/>
      <c r="BN30" s="56"/>
      <c r="BO30" s="56"/>
      <c r="BP30" s="56"/>
      <c r="BQ30" s="56"/>
      <c r="BR30" s="56"/>
      <c r="BS30" s="56"/>
      <c r="BT30" s="56"/>
      <c r="BU30" s="56"/>
      <c r="BV30" s="56"/>
      <c r="BW30" s="56"/>
      <c r="BX30" s="56"/>
      <c r="BY30" s="56"/>
      <c r="BZ30" s="5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5"/>
      <c r="BM31" s="56"/>
      <c r="BN31" s="56"/>
      <c r="BO31" s="56"/>
      <c r="BP31" s="56"/>
      <c r="BQ31" s="56"/>
      <c r="BR31" s="56"/>
      <c r="BS31" s="56"/>
      <c r="BT31" s="56"/>
      <c r="BU31" s="56"/>
      <c r="BV31" s="56"/>
      <c r="BW31" s="56"/>
      <c r="BX31" s="56"/>
      <c r="BY31" s="56"/>
      <c r="BZ31" s="5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5"/>
      <c r="BM32" s="56"/>
      <c r="BN32" s="56"/>
      <c r="BO32" s="56"/>
      <c r="BP32" s="56"/>
      <c r="BQ32" s="56"/>
      <c r="BR32" s="56"/>
      <c r="BS32" s="56"/>
      <c r="BT32" s="56"/>
      <c r="BU32" s="56"/>
      <c r="BV32" s="56"/>
      <c r="BW32" s="56"/>
      <c r="BX32" s="56"/>
      <c r="BY32" s="56"/>
      <c r="BZ32" s="5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5"/>
      <c r="BM33" s="56"/>
      <c r="BN33" s="56"/>
      <c r="BO33" s="56"/>
      <c r="BP33" s="56"/>
      <c r="BQ33" s="56"/>
      <c r="BR33" s="56"/>
      <c r="BS33" s="56"/>
      <c r="BT33" s="56"/>
      <c r="BU33" s="56"/>
      <c r="BV33" s="56"/>
      <c r="BW33" s="56"/>
      <c r="BX33" s="56"/>
      <c r="BY33" s="56"/>
      <c r="BZ33" s="5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5"/>
      <c r="BM34" s="56"/>
      <c r="BN34" s="56"/>
      <c r="BO34" s="56"/>
      <c r="BP34" s="56"/>
      <c r="BQ34" s="56"/>
      <c r="BR34" s="56"/>
      <c r="BS34" s="56"/>
      <c r="BT34" s="56"/>
      <c r="BU34" s="56"/>
      <c r="BV34" s="56"/>
      <c r="BW34" s="56"/>
      <c r="BX34" s="56"/>
      <c r="BY34" s="56"/>
      <c r="BZ34" s="5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5"/>
      <c r="BM35" s="56"/>
      <c r="BN35" s="56"/>
      <c r="BO35" s="56"/>
      <c r="BP35" s="56"/>
      <c r="BQ35" s="56"/>
      <c r="BR35" s="56"/>
      <c r="BS35" s="56"/>
      <c r="BT35" s="56"/>
      <c r="BU35" s="56"/>
      <c r="BV35" s="56"/>
      <c r="BW35" s="56"/>
      <c r="BX35" s="56"/>
      <c r="BY35" s="56"/>
      <c r="BZ35" s="5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5"/>
      <c r="BM36" s="56"/>
      <c r="BN36" s="56"/>
      <c r="BO36" s="56"/>
      <c r="BP36" s="56"/>
      <c r="BQ36" s="56"/>
      <c r="BR36" s="56"/>
      <c r="BS36" s="56"/>
      <c r="BT36" s="56"/>
      <c r="BU36" s="56"/>
      <c r="BV36" s="56"/>
      <c r="BW36" s="56"/>
      <c r="BX36" s="56"/>
      <c r="BY36" s="56"/>
      <c r="BZ36" s="5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5"/>
      <c r="BM37" s="56"/>
      <c r="BN37" s="56"/>
      <c r="BO37" s="56"/>
      <c r="BP37" s="56"/>
      <c r="BQ37" s="56"/>
      <c r="BR37" s="56"/>
      <c r="BS37" s="56"/>
      <c r="BT37" s="56"/>
      <c r="BU37" s="56"/>
      <c r="BV37" s="56"/>
      <c r="BW37" s="56"/>
      <c r="BX37" s="56"/>
      <c r="BY37" s="56"/>
      <c r="BZ37" s="5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5"/>
      <c r="BM38" s="56"/>
      <c r="BN38" s="56"/>
      <c r="BO38" s="56"/>
      <c r="BP38" s="56"/>
      <c r="BQ38" s="56"/>
      <c r="BR38" s="56"/>
      <c r="BS38" s="56"/>
      <c r="BT38" s="56"/>
      <c r="BU38" s="56"/>
      <c r="BV38" s="56"/>
      <c r="BW38" s="56"/>
      <c r="BX38" s="56"/>
      <c r="BY38" s="56"/>
      <c r="BZ38" s="5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5"/>
      <c r="BM39" s="56"/>
      <c r="BN39" s="56"/>
      <c r="BO39" s="56"/>
      <c r="BP39" s="56"/>
      <c r="BQ39" s="56"/>
      <c r="BR39" s="56"/>
      <c r="BS39" s="56"/>
      <c r="BT39" s="56"/>
      <c r="BU39" s="56"/>
      <c r="BV39" s="56"/>
      <c r="BW39" s="56"/>
      <c r="BX39" s="56"/>
      <c r="BY39" s="56"/>
      <c r="BZ39" s="5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5"/>
      <c r="BM40" s="56"/>
      <c r="BN40" s="56"/>
      <c r="BO40" s="56"/>
      <c r="BP40" s="56"/>
      <c r="BQ40" s="56"/>
      <c r="BR40" s="56"/>
      <c r="BS40" s="56"/>
      <c r="BT40" s="56"/>
      <c r="BU40" s="56"/>
      <c r="BV40" s="56"/>
      <c r="BW40" s="56"/>
      <c r="BX40" s="56"/>
      <c r="BY40" s="56"/>
      <c r="BZ40" s="5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5"/>
      <c r="BM41" s="56"/>
      <c r="BN41" s="56"/>
      <c r="BO41" s="56"/>
      <c r="BP41" s="56"/>
      <c r="BQ41" s="56"/>
      <c r="BR41" s="56"/>
      <c r="BS41" s="56"/>
      <c r="BT41" s="56"/>
      <c r="BU41" s="56"/>
      <c r="BV41" s="56"/>
      <c r="BW41" s="56"/>
      <c r="BX41" s="56"/>
      <c r="BY41" s="56"/>
      <c r="BZ41" s="5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5"/>
      <c r="BM42" s="56"/>
      <c r="BN42" s="56"/>
      <c r="BO42" s="56"/>
      <c r="BP42" s="56"/>
      <c r="BQ42" s="56"/>
      <c r="BR42" s="56"/>
      <c r="BS42" s="56"/>
      <c r="BT42" s="56"/>
      <c r="BU42" s="56"/>
      <c r="BV42" s="56"/>
      <c r="BW42" s="56"/>
      <c r="BX42" s="56"/>
      <c r="BY42" s="56"/>
      <c r="BZ42" s="5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5"/>
      <c r="BM43" s="56"/>
      <c r="BN43" s="56"/>
      <c r="BO43" s="56"/>
      <c r="BP43" s="56"/>
      <c r="BQ43" s="56"/>
      <c r="BR43" s="56"/>
      <c r="BS43" s="56"/>
      <c r="BT43" s="56"/>
      <c r="BU43" s="56"/>
      <c r="BV43" s="56"/>
      <c r="BW43" s="56"/>
      <c r="BX43" s="56"/>
      <c r="BY43" s="56"/>
      <c r="BZ43" s="5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4" t="s">
        <v>27</v>
      </c>
      <c r="BM45" s="65"/>
      <c r="BN45" s="65"/>
      <c r="BO45" s="65"/>
      <c r="BP45" s="65"/>
      <c r="BQ45" s="65"/>
      <c r="BR45" s="65"/>
      <c r="BS45" s="65"/>
      <c r="BT45" s="65"/>
      <c r="BU45" s="65"/>
      <c r="BV45" s="65"/>
      <c r="BW45" s="65"/>
      <c r="BX45" s="65"/>
      <c r="BY45" s="65"/>
      <c r="BZ45" s="6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7"/>
      <c r="BM46" s="68"/>
      <c r="BN46" s="68"/>
      <c r="BO46" s="68"/>
      <c r="BP46" s="68"/>
      <c r="BQ46" s="68"/>
      <c r="BR46" s="68"/>
      <c r="BS46" s="68"/>
      <c r="BT46" s="68"/>
      <c r="BU46" s="68"/>
      <c r="BV46" s="68"/>
      <c r="BW46" s="68"/>
      <c r="BX46" s="68"/>
      <c r="BY46" s="68"/>
      <c r="BZ46" s="6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114</v>
      </c>
      <c r="BM47" s="56"/>
      <c r="BN47" s="56"/>
      <c r="BO47" s="56"/>
      <c r="BP47" s="56"/>
      <c r="BQ47" s="56"/>
      <c r="BR47" s="56"/>
      <c r="BS47" s="56"/>
      <c r="BT47" s="56"/>
      <c r="BU47" s="56"/>
      <c r="BV47" s="56"/>
      <c r="BW47" s="56"/>
      <c r="BX47" s="56"/>
      <c r="BY47" s="56"/>
      <c r="BZ47" s="5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5"/>
      <c r="BM48" s="56"/>
      <c r="BN48" s="56"/>
      <c r="BO48" s="56"/>
      <c r="BP48" s="56"/>
      <c r="BQ48" s="56"/>
      <c r="BR48" s="56"/>
      <c r="BS48" s="56"/>
      <c r="BT48" s="56"/>
      <c r="BU48" s="56"/>
      <c r="BV48" s="56"/>
      <c r="BW48" s="56"/>
      <c r="BX48" s="56"/>
      <c r="BY48" s="56"/>
      <c r="BZ48" s="5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5"/>
      <c r="BM49" s="56"/>
      <c r="BN49" s="56"/>
      <c r="BO49" s="56"/>
      <c r="BP49" s="56"/>
      <c r="BQ49" s="56"/>
      <c r="BR49" s="56"/>
      <c r="BS49" s="56"/>
      <c r="BT49" s="56"/>
      <c r="BU49" s="56"/>
      <c r="BV49" s="56"/>
      <c r="BW49" s="56"/>
      <c r="BX49" s="56"/>
      <c r="BY49" s="56"/>
      <c r="BZ49" s="5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5"/>
      <c r="BM50" s="56"/>
      <c r="BN50" s="56"/>
      <c r="BO50" s="56"/>
      <c r="BP50" s="56"/>
      <c r="BQ50" s="56"/>
      <c r="BR50" s="56"/>
      <c r="BS50" s="56"/>
      <c r="BT50" s="56"/>
      <c r="BU50" s="56"/>
      <c r="BV50" s="56"/>
      <c r="BW50" s="56"/>
      <c r="BX50" s="56"/>
      <c r="BY50" s="56"/>
      <c r="BZ50" s="5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5"/>
      <c r="BM51" s="56"/>
      <c r="BN51" s="56"/>
      <c r="BO51" s="56"/>
      <c r="BP51" s="56"/>
      <c r="BQ51" s="56"/>
      <c r="BR51" s="56"/>
      <c r="BS51" s="56"/>
      <c r="BT51" s="56"/>
      <c r="BU51" s="56"/>
      <c r="BV51" s="56"/>
      <c r="BW51" s="56"/>
      <c r="BX51" s="56"/>
      <c r="BY51" s="56"/>
      <c r="BZ51" s="5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5"/>
      <c r="BM52" s="56"/>
      <c r="BN52" s="56"/>
      <c r="BO52" s="56"/>
      <c r="BP52" s="56"/>
      <c r="BQ52" s="56"/>
      <c r="BR52" s="56"/>
      <c r="BS52" s="56"/>
      <c r="BT52" s="56"/>
      <c r="BU52" s="56"/>
      <c r="BV52" s="56"/>
      <c r="BW52" s="56"/>
      <c r="BX52" s="56"/>
      <c r="BY52" s="56"/>
      <c r="BZ52" s="5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5"/>
      <c r="BM53" s="56"/>
      <c r="BN53" s="56"/>
      <c r="BO53" s="56"/>
      <c r="BP53" s="56"/>
      <c r="BQ53" s="56"/>
      <c r="BR53" s="56"/>
      <c r="BS53" s="56"/>
      <c r="BT53" s="56"/>
      <c r="BU53" s="56"/>
      <c r="BV53" s="56"/>
      <c r="BW53" s="56"/>
      <c r="BX53" s="56"/>
      <c r="BY53" s="56"/>
      <c r="BZ53" s="5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5"/>
      <c r="BM54" s="56"/>
      <c r="BN54" s="56"/>
      <c r="BO54" s="56"/>
      <c r="BP54" s="56"/>
      <c r="BQ54" s="56"/>
      <c r="BR54" s="56"/>
      <c r="BS54" s="56"/>
      <c r="BT54" s="56"/>
      <c r="BU54" s="56"/>
      <c r="BV54" s="56"/>
      <c r="BW54" s="56"/>
      <c r="BX54" s="56"/>
      <c r="BY54" s="56"/>
      <c r="BZ54" s="5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5"/>
      <c r="BM55" s="56"/>
      <c r="BN55" s="56"/>
      <c r="BO55" s="56"/>
      <c r="BP55" s="56"/>
      <c r="BQ55" s="56"/>
      <c r="BR55" s="56"/>
      <c r="BS55" s="56"/>
      <c r="BT55" s="56"/>
      <c r="BU55" s="56"/>
      <c r="BV55" s="56"/>
      <c r="BW55" s="56"/>
      <c r="BX55" s="56"/>
      <c r="BY55" s="56"/>
      <c r="BZ55" s="57"/>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5"/>
      <c r="BM56" s="56"/>
      <c r="BN56" s="56"/>
      <c r="BO56" s="56"/>
      <c r="BP56" s="56"/>
      <c r="BQ56" s="56"/>
      <c r="BR56" s="56"/>
      <c r="BS56" s="56"/>
      <c r="BT56" s="56"/>
      <c r="BU56" s="56"/>
      <c r="BV56" s="56"/>
      <c r="BW56" s="56"/>
      <c r="BX56" s="56"/>
      <c r="BY56" s="56"/>
      <c r="BZ56" s="57"/>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5"/>
      <c r="BM57" s="56"/>
      <c r="BN57" s="56"/>
      <c r="BO57" s="56"/>
      <c r="BP57" s="56"/>
      <c r="BQ57" s="56"/>
      <c r="BR57" s="56"/>
      <c r="BS57" s="56"/>
      <c r="BT57" s="56"/>
      <c r="BU57" s="56"/>
      <c r="BV57" s="56"/>
      <c r="BW57" s="56"/>
      <c r="BX57" s="56"/>
      <c r="BY57" s="56"/>
      <c r="BZ57" s="57"/>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5"/>
      <c r="BM62" s="56"/>
      <c r="BN62" s="56"/>
      <c r="BO62" s="56"/>
      <c r="BP62" s="56"/>
      <c r="BQ62" s="56"/>
      <c r="BR62" s="56"/>
      <c r="BS62" s="56"/>
      <c r="BT62" s="56"/>
      <c r="BU62" s="56"/>
      <c r="BV62" s="56"/>
      <c r="BW62" s="56"/>
      <c r="BX62" s="56"/>
      <c r="BY62" s="56"/>
      <c r="BZ62" s="5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4" t="s">
        <v>29</v>
      </c>
      <c r="BM64" s="65"/>
      <c r="BN64" s="65"/>
      <c r="BO64" s="65"/>
      <c r="BP64" s="65"/>
      <c r="BQ64" s="65"/>
      <c r="BR64" s="65"/>
      <c r="BS64" s="65"/>
      <c r="BT64" s="65"/>
      <c r="BU64" s="65"/>
      <c r="BV64" s="65"/>
      <c r="BW64" s="65"/>
      <c r="BX64" s="65"/>
      <c r="BY64" s="65"/>
      <c r="BZ64" s="6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7"/>
      <c r="BM65" s="68"/>
      <c r="BN65" s="68"/>
      <c r="BO65" s="68"/>
      <c r="BP65" s="68"/>
      <c r="BQ65" s="68"/>
      <c r="BR65" s="68"/>
      <c r="BS65" s="68"/>
      <c r="BT65" s="68"/>
      <c r="BU65" s="68"/>
      <c r="BV65" s="68"/>
      <c r="BW65" s="68"/>
      <c r="BX65" s="68"/>
      <c r="BY65" s="68"/>
      <c r="BZ65" s="6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5" t="s">
        <v>115</v>
      </c>
      <c r="BM66" s="56"/>
      <c r="BN66" s="56"/>
      <c r="BO66" s="56"/>
      <c r="BP66" s="56"/>
      <c r="BQ66" s="56"/>
      <c r="BR66" s="56"/>
      <c r="BS66" s="56"/>
      <c r="BT66" s="56"/>
      <c r="BU66" s="56"/>
      <c r="BV66" s="56"/>
      <c r="BW66" s="56"/>
      <c r="BX66" s="56"/>
      <c r="BY66" s="56"/>
      <c r="BZ66" s="5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5"/>
      <c r="BM67" s="56"/>
      <c r="BN67" s="56"/>
      <c r="BO67" s="56"/>
      <c r="BP67" s="56"/>
      <c r="BQ67" s="56"/>
      <c r="BR67" s="56"/>
      <c r="BS67" s="56"/>
      <c r="BT67" s="56"/>
      <c r="BU67" s="56"/>
      <c r="BV67" s="56"/>
      <c r="BW67" s="56"/>
      <c r="BX67" s="56"/>
      <c r="BY67" s="56"/>
      <c r="BZ67" s="5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5"/>
      <c r="BM68" s="56"/>
      <c r="BN68" s="56"/>
      <c r="BO68" s="56"/>
      <c r="BP68" s="56"/>
      <c r="BQ68" s="56"/>
      <c r="BR68" s="56"/>
      <c r="BS68" s="56"/>
      <c r="BT68" s="56"/>
      <c r="BU68" s="56"/>
      <c r="BV68" s="56"/>
      <c r="BW68" s="56"/>
      <c r="BX68" s="56"/>
      <c r="BY68" s="56"/>
      <c r="BZ68" s="5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5"/>
      <c r="BM69" s="56"/>
      <c r="BN69" s="56"/>
      <c r="BO69" s="56"/>
      <c r="BP69" s="56"/>
      <c r="BQ69" s="56"/>
      <c r="BR69" s="56"/>
      <c r="BS69" s="56"/>
      <c r="BT69" s="56"/>
      <c r="BU69" s="56"/>
      <c r="BV69" s="56"/>
      <c r="BW69" s="56"/>
      <c r="BX69" s="56"/>
      <c r="BY69" s="56"/>
      <c r="BZ69" s="5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5"/>
      <c r="BM70" s="56"/>
      <c r="BN70" s="56"/>
      <c r="BO70" s="56"/>
      <c r="BP70" s="56"/>
      <c r="BQ70" s="56"/>
      <c r="BR70" s="56"/>
      <c r="BS70" s="56"/>
      <c r="BT70" s="56"/>
      <c r="BU70" s="56"/>
      <c r="BV70" s="56"/>
      <c r="BW70" s="56"/>
      <c r="BX70" s="56"/>
      <c r="BY70" s="56"/>
      <c r="BZ70" s="5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5"/>
      <c r="BM71" s="56"/>
      <c r="BN71" s="56"/>
      <c r="BO71" s="56"/>
      <c r="BP71" s="56"/>
      <c r="BQ71" s="56"/>
      <c r="BR71" s="56"/>
      <c r="BS71" s="56"/>
      <c r="BT71" s="56"/>
      <c r="BU71" s="56"/>
      <c r="BV71" s="56"/>
      <c r="BW71" s="56"/>
      <c r="BX71" s="56"/>
      <c r="BY71" s="56"/>
      <c r="BZ71" s="5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5"/>
      <c r="BM72" s="56"/>
      <c r="BN72" s="56"/>
      <c r="BO72" s="56"/>
      <c r="BP72" s="56"/>
      <c r="BQ72" s="56"/>
      <c r="BR72" s="56"/>
      <c r="BS72" s="56"/>
      <c r="BT72" s="56"/>
      <c r="BU72" s="56"/>
      <c r="BV72" s="56"/>
      <c r="BW72" s="56"/>
      <c r="BX72" s="56"/>
      <c r="BY72" s="56"/>
      <c r="BZ72" s="5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5"/>
      <c r="BM73" s="56"/>
      <c r="BN73" s="56"/>
      <c r="BO73" s="56"/>
      <c r="BP73" s="56"/>
      <c r="BQ73" s="56"/>
      <c r="BR73" s="56"/>
      <c r="BS73" s="56"/>
      <c r="BT73" s="56"/>
      <c r="BU73" s="56"/>
      <c r="BV73" s="56"/>
      <c r="BW73" s="56"/>
      <c r="BX73" s="56"/>
      <c r="BY73" s="56"/>
      <c r="BZ73" s="5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5"/>
      <c r="BM74" s="56"/>
      <c r="BN74" s="56"/>
      <c r="BO74" s="56"/>
      <c r="BP74" s="56"/>
      <c r="BQ74" s="56"/>
      <c r="BR74" s="56"/>
      <c r="BS74" s="56"/>
      <c r="BT74" s="56"/>
      <c r="BU74" s="56"/>
      <c r="BV74" s="56"/>
      <c r="BW74" s="56"/>
      <c r="BX74" s="56"/>
      <c r="BY74" s="56"/>
      <c r="BZ74" s="5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5"/>
      <c r="BM75" s="56"/>
      <c r="BN75" s="56"/>
      <c r="BO75" s="56"/>
      <c r="BP75" s="56"/>
      <c r="BQ75" s="56"/>
      <c r="BR75" s="56"/>
      <c r="BS75" s="56"/>
      <c r="BT75" s="56"/>
      <c r="BU75" s="56"/>
      <c r="BV75" s="56"/>
      <c r="BW75" s="56"/>
      <c r="BX75" s="56"/>
      <c r="BY75" s="56"/>
      <c r="BZ75" s="5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5"/>
      <c r="BM76" s="56"/>
      <c r="BN76" s="56"/>
      <c r="BO76" s="56"/>
      <c r="BP76" s="56"/>
      <c r="BQ76" s="56"/>
      <c r="BR76" s="56"/>
      <c r="BS76" s="56"/>
      <c r="BT76" s="56"/>
      <c r="BU76" s="56"/>
      <c r="BV76" s="56"/>
      <c r="BW76" s="56"/>
      <c r="BX76" s="56"/>
      <c r="BY76" s="56"/>
      <c r="BZ76" s="5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5"/>
      <c r="BM77" s="56"/>
      <c r="BN77" s="56"/>
      <c r="BO77" s="56"/>
      <c r="BP77" s="56"/>
      <c r="BQ77" s="56"/>
      <c r="BR77" s="56"/>
      <c r="BS77" s="56"/>
      <c r="BT77" s="56"/>
      <c r="BU77" s="56"/>
      <c r="BV77" s="56"/>
      <c r="BW77" s="56"/>
      <c r="BX77" s="56"/>
      <c r="BY77" s="56"/>
      <c r="BZ77" s="5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5"/>
      <c r="BM78" s="56"/>
      <c r="BN78" s="56"/>
      <c r="BO78" s="56"/>
      <c r="BP78" s="56"/>
      <c r="BQ78" s="56"/>
      <c r="BR78" s="56"/>
      <c r="BS78" s="56"/>
      <c r="BT78" s="56"/>
      <c r="BU78" s="56"/>
      <c r="BV78" s="56"/>
      <c r="BW78" s="56"/>
      <c r="BX78" s="56"/>
      <c r="BY78" s="56"/>
      <c r="BZ78" s="57"/>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5"/>
      <c r="BM79" s="56"/>
      <c r="BN79" s="56"/>
      <c r="BO79" s="56"/>
      <c r="BP79" s="56"/>
      <c r="BQ79" s="56"/>
      <c r="BR79" s="56"/>
      <c r="BS79" s="56"/>
      <c r="BT79" s="56"/>
      <c r="BU79" s="56"/>
      <c r="BV79" s="56"/>
      <c r="BW79" s="56"/>
      <c r="BX79" s="56"/>
      <c r="BY79" s="56"/>
      <c r="BZ79" s="57"/>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5"/>
      <c r="BM80" s="56"/>
      <c r="BN80" s="56"/>
      <c r="BO80" s="56"/>
      <c r="BP80" s="56"/>
      <c r="BQ80" s="56"/>
      <c r="BR80" s="56"/>
      <c r="BS80" s="56"/>
      <c r="BT80" s="56"/>
      <c r="BU80" s="56"/>
      <c r="BV80" s="56"/>
      <c r="BW80" s="56"/>
      <c r="BX80" s="56"/>
      <c r="BY80" s="56"/>
      <c r="BZ80" s="57"/>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5"/>
      <c r="BM81" s="56"/>
      <c r="BN81" s="56"/>
      <c r="BO81" s="56"/>
      <c r="BP81" s="56"/>
      <c r="BQ81" s="56"/>
      <c r="BR81" s="56"/>
      <c r="BS81" s="56"/>
      <c r="BT81" s="56"/>
      <c r="BU81" s="56"/>
      <c r="BV81" s="56"/>
      <c r="BW81" s="56"/>
      <c r="BX81" s="56"/>
      <c r="BY81" s="56"/>
      <c r="BZ81" s="5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8"/>
      <c r="BM82" s="59"/>
      <c r="BN82" s="59"/>
      <c r="BO82" s="59"/>
      <c r="BP82" s="59"/>
      <c r="BQ82" s="59"/>
      <c r="BR82" s="59"/>
      <c r="BS82" s="59"/>
      <c r="BT82" s="59"/>
      <c r="BU82" s="59"/>
      <c r="BV82" s="59"/>
      <c r="BW82" s="59"/>
      <c r="BX82" s="59"/>
      <c r="BY82" s="59"/>
      <c r="BZ82" s="60"/>
    </row>
    <row r="83" spans="1:78" x14ac:dyDescent="0.15">
      <c r="C83" s="2" t="s">
        <v>30</v>
      </c>
      <c r="BL83" s="43"/>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WXcoHLj48F5m4SGMagIKNxRlX8MlKIMaeB0cynye7aDYRUY1tRGpnKtZi/MRAieaYvmqU2SAIxNjqUOapksSpg==" saltValue="zOrgvDLgUiJalX84q5vY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242161</v>
      </c>
      <c r="D6" s="33">
        <f t="shared" si="3"/>
        <v>46</v>
      </c>
      <c r="E6" s="33">
        <f t="shared" si="3"/>
        <v>17</v>
      </c>
      <c r="F6" s="33">
        <f t="shared" si="3"/>
        <v>4</v>
      </c>
      <c r="G6" s="33">
        <f t="shared" si="3"/>
        <v>0</v>
      </c>
      <c r="H6" s="33" t="str">
        <f t="shared" si="3"/>
        <v>三重県　伊賀市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64.36</v>
      </c>
      <c r="P6" s="34">
        <f t="shared" si="3"/>
        <v>13.89</v>
      </c>
      <c r="Q6" s="34">
        <f t="shared" si="3"/>
        <v>100</v>
      </c>
      <c r="R6" s="34">
        <f t="shared" si="3"/>
        <v>4510</v>
      </c>
      <c r="S6" s="34">
        <f t="shared" si="3"/>
        <v>91230</v>
      </c>
      <c r="T6" s="34">
        <f t="shared" si="3"/>
        <v>558.23</v>
      </c>
      <c r="U6" s="34">
        <f t="shared" si="3"/>
        <v>163.43</v>
      </c>
      <c r="V6" s="34">
        <f t="shared" si="3"/>
        <v>12580</v>
      </c>
      <c r="W6" s="34">
        <f t="shared" si="3"/>
        <v>4.5</v>
      </c>
      <c r="X6" s="34">
        <f t="shared" si="3"/>
        <v>2795.56</v>
      </c>
      <c r="Y6" s="35" t="str">
        <f>IF(Y7="",NA(),Y7)</f>
        <v>-</v>
      </c>
      <c r="Z6" s="35" t="str">
        <f t="shared" ref="Z6:AH6" si="4">IF(Z7="",NA(),Z7)</f>
        <v>-</v>
      </c>
      <c r="AA6" s="35">
        <f t="shared" si="4"/>
        <v>112.4</v>
      </c>
      <c r="AB6" s="35">
        <f t="shared" si="4"/>
        <v>125.76</v>
      </c>
      <c r="AC6" s="35">
        <f t="shared" si="4"/>
        <v>124.58</v>
      </c>
      <c r="AD6" s="35" t="str">
        <f t="shared" si="4"/>
        <v>-</v>
      </c>
      <c r="AE6" s="35" t="str">
        <f t="shared" si="4"/>
        <v>-</v>
      </c>
      <c r="AF6" s="35">
        <f t="shared" si="4"/>
        <v>102.13</v>
      </c>
      <c r="AG6" s="35">
        <f t="shared" si="4"/>
        <v>101.72</v>
      </c>
      <c r="AH6" s="35">
        <f t="shared" si="4"/>
        <v>102.73</v>
      </c>
      <c r="AI6" s="34" t="str">
        <f>IF(AI7="","",IF(AI7="-","【-】","【"&amp;SUBSTITUTE(TEXT(AI7,"#,##0.00"),"-","△")&amp;"】"))</f>
        <v>【102.87】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109.51</v>
      </c>
      <c r="AR6" s="35">
        <f t="shared" si="5"/>
        <v>112.88</v>
      </c>
      <c r="AS6" s="35">
        <f t="shared" si="5"/>
        <v>94.97</v>
      </c>
      <c r="AT6" s="34" t="str">
        <f>IF(AT7="","",IF(AT7="-","【-】","【"&amp;SUBSTITUTE(TEXT(AT7,"#,##0.00"),"-","△")&amp;"】"))</f>
        <v>【76.63】</v>
      </c>
      <c r="AU6" s="35" t="str">
        <f>IF(AU7="",NA(),AU7)</f>
        <v>-</v>
      </c>
      <c r="AV6" s="35" t="str">
        <f t="shared" ref="AV6:BD6" si="6">IF(AV7="",NA(),AV7)</f>
        <v>-</v>
      </c>
      <c r="AW6" s="35">
        <f t="shared" si="6"/>
        <v>273.01</v>
      </c>
      <c r="AX6" s="35">
        <f t="shared" si="6"/>
        <v>250.66</v>
      </c>
      <c r="AY6" s="35">
        <f t="shared" si="6"/>
        <v>269.62</v>
      </c>
      <c r="AZ6" s="35" t="str">
        <f t="shared" si="6"/>
        <v>-</v>
      </c>
      <c r="BA6" s="35" t="str">
        <f t="shared" si="6"/>
        <v>-</v>
      </c>
      <c r="BB6" s="35">
        <f t="shared" si="6"/>
        <v>47.44</v>
      </c>
      <c r="BC6" s="35">
        <f t="shared" si="6"/>
        <v>49.18</v>
      </c>
      <c r="BD6" s="35">
        <f t="shared" si="6"/>
        <v>47.72</v>
      </c>
      <c r="BE6" s="34" t="str">
        <f>IF(BE7="","",IF(BE7="-","【-】","【"&amp;SUBSTITUTE(TEXT(BE7,"#,##0.00"),"-","△")&amp;"】"))</f>
        <v>【49.61】</v>
      </c>
      <c r="BF6" s="35" t="str">
        <f>IF(BF7="",NA(),BF7)</f>
        <v>-</v>
      </c>
      <c r="BG6" s="35" t="str">
        <f t="shared" ref="BG6:BO6" si="7">IF(BG7="",NA(),BG7)</f>
        <v>-</v>
      </c>
      <c r="BH6" s="35">
        <f t="shared" si="7"/>
        <v>14.59</v>
      </c>
      <c r="BI6" s="35">
        <f t="shared" si="7"/>
        <v>8.84</v>
      </c>
      <c r="BJ6" s="35">
        <f t="shared" si="7"/>
        <v>17.91</v>
      </c>
      <c r="BK6" s="35" t="str">
        <f t="shared" si="7"/>
        <v>-</v>
      </c>
      <c r="BL6" s="35" t="str">
        <f t="shared" si="7"/>
        <v>-</v>
      </c>
      <c r="BM6" s="35">
        <f t="shared" si="7"/>
        <v>1243.71</v>
      </c>
      <c r="BN6" s="35">
        <f t="shared" si="7"/>
        <v>1194.1500000000001</v>
      </c>
      <c r="BO6" s="35">
        <f t="shared" si="7"/>
        <v>1206.79</v>
      </c>
      <c r="BP6" s="34" t="str">
        <f>IF(BP7="","",IF(BP7="-","【-】","【"&amp;SUBSTITUTE(TEXT(BP7,"#,##0.00"),"-","△")&amp;"】"))</f>
        <v>【1,218.70】</v>
      </c>
      <c r="BQ6" s="35" t="str">
        <f>IF(BQ7="",NA(),BQ7)</f>
        <v>-</v>
      </c>
      <c r="BR6" s="35" t="str">
        <f t="shared" ref="BR6:BZ6" si="8">IF(BR7="",NA(),BR7)</f>
        <v>-</v>
      </c>
      <c r="BS6" s="35">
        <f t="shared" si="8"/>
        <v>100</v>
      </c>
      <c r="BT6" s="35">
        <f t="shared" si="8"/>
        <v>93.21</v>
      </c>
      <c r="BU6" s="35">
        <f t="shared" si="8"/>
        <v>89.27</v>
      </c>
      <c r="BV6" s="35" t="str">
        <f t="shared" si="8"/>
        <v>-</v>
      </c>
      <c r="BW6" s="35" t="str">
        <f t="shared" si="8"/>
        <v>-</v>
      </c>
      <c r="BX6" s="35">
        <f t="shared" si="8"/>
        <v>74.3</v>
      </c>
      <c r="BY6" s="35">
        <f t="shared" si="8"/>
        <v>72.260000000000005</v>
      </c>
      <c r="BZ6" s="35">
        <f t="shared" si="8"/>
        <v>71.84</v>
      </c>
      <c r="CA6" s="34" t="str">
        <f>IF(CA7="","",IF(CA7="-","【-】","【"&amp;SUBSTITUTE(TEXT(CA7,"#,##0.00"),"-","△")&amp;"】"))</f>
        <v>【74.17】</v>
      </c>
      <c r="CB6" s="35" t="str">
        <f>IF(CB7="",NA(),CB7)</f>
        <v>-</v>
      </c>
      <c r="CC6" s="35" t="str">
        <f t="shared" ref="CC6:CK6" si="9">IF(CC7="",NA(),CC7)</f>
        <v>-</v>
      </c>
      <c r="CD6" s="35">
        <f t="shared" si="9"/>
        <v>165.88</v>
      </c>
      <c r="CE6" s="35">
        <f t="shared" si="9"/>
        <v>180.38</v>
      </c>
      <c r="CF6" s="35">
        <f t="shared" si="9"/>
        <v>187.28</v>
      </c>
      <c r="CG6" s="35" t="str">
        <f t="shared" si="9"/>
        <v>-</v>
      </c>
      <c r="CH6" s="35" t="str">
        <f t="shared" si="9"/>
        <v>-</v>
      </c>
      <c r="CI6" s="35">
        <f t="shared" si="9"/>
        <v>221.81</v>
      </c>
      <c r="CJ6" s="35">
        <f t="shared" si="9"/>
        <v>230.02</v>
      </c>
      <c r="CK6" s="35">
        <f t="shared" si="9"/>
        <v>228.47</v>
      </c>
      <c r="CL6" s="34" t="str">
        <f>IF(CL7="","",IF(CL7="-","【-】","【"&amp;SUBSTITUTE(TEXT(CL7,"#,##0.00"),"-","△")&amp;"】"))</f>
        <v>【218.56】</v>
      </c>
      <c r="CM6" s="35" t="str">
        <f>IF(CM7="",NA(),CM7)</f>
        <v>-</v>
      </c>
      <c r="CN6" s="35" t="str">
        <f t="shared" ref="CN6:CV6" si="10">IF(CN7="",NA(),CN7)</f>
        <v>-</v>
      </c>
      <c r="CO6" s="35">
        <f t="shared" si="10"/>
        <v>46.94</v>
      </c>
      <c r="CP6" s="35">
        <f t="shared" si="10"/>
        <v>46.55</v>
      </c>
      <c r="CQ6" s="35">
        <f t="shared" si="10"/>
        <v>45.65</v>
      </c>
      <c r="CR6" s="35" t="str">
        <f t="shared" si="10"/>
        <v>-</v>
      </c>
      <c r="CS6" s="35" t="str">
        <f t="shared" si="10"/>
        <v>-</v>
      </c>
      <c r="CT6" s="35">
        <f t="shared" si="10"/>
        <v>43.36</v>
      </c>
      <c r="CU6" s="35">
        <f t="shared" si="10"/>
        <v>42.56</v>
      </c>
      <c r="CV6" s="35">
        <f t="shared" si="10"/>
        <v>42.47</v>
      </c>
      <c r="CW6" s="34" t="str">
        <f>IF(CW7="","",IF(CW7="-","【-】","【"&amp;SUBSTITUTE(TEXT(CW7,"#,##0.00"),"-","△")&amp;"】"))</f>
        <v>【42.86】</v>
      </c>
      <c r="CX6" s="35" t="str">
        <f>IF(CX7="",NA(),CX7)</f>
        <v>-</v>
      </c>
      <c r="CY6" s="35" t="str">
        <f t="shared" ref="CY6:DG6" si="11">IF(CY7="",NA(),CY7)</f>
        <v>-</v>
      </c>
      <c r="CZ6" s="35">
        <f t="shared" si="11"/>
        <v>76.209999999999994</v>
      </c>
      <c r="DA6" s="35">
        <f t="shared" si="11"/>
        <v>76.959999999999994</v>
      </c>
      <c r="DB6" s="35">
        <f t="shared" si="11"/>
        <v>77.59</v>
      </c>
      <c r="DC6" s="35" t="str">
        <f t="shared" si="11"/>
        <v>-</v>
      </c>
      <c r="DD6" s="35" t="str">
        <f t="shared" si="11"/>
        <v>-</v>
      </c>
      <c r="DE6" s="35">
        <f t="shared" si="11"/>
        <v>83.06</v>
      </c>
      <c r="DF6" s="35">
        <f t="shared" si="11"/>
        <v>83.32</v>
      </c>
      <c r="DG6" s="35">
        <f t="shared" si="11"/>
        <v>83.75</v>
      </c>
      <c r="DH6" s="34" t="str">
        <f>IF(DH7="","",IF(DH7="-","【-】","【"&amp;SUBSTITUTE(TEXT(DH7,"#,##0.00"),"-","△")&amp;"】"))</f>
        <v>【84.20】</v>
      </c>
      <c r="DI6" s="35" t="str">
        <f>IF(DI7="",NA(),DI7)</f>
        <v>-</v>
      </c>
      <c r="DJ6" s="35" t="str">
        <f t="shared" ref="DJ6:DR6" si="12">IF(DJ7="",NA(),DJ7)</f>
        <v>-</v>
      </c>
      <c r="DK6" s="35">
        <f t="shared" si="12"/>
        <v>3.85</v>
      </c>
      <c r="DL6" s="35">
        <f t="shared" si="12"/>
        <v>7.56</v>
      </c>
      <c r="DM6" s="35">
        <f t="shared" si="12"/>
        <v>10.9</v>
      </c>
      <c r="DN6" s="35" t="str">
        <f t="shared" si="12"/>
        <v>-</v>
      </c>
      <c r="DO6" s="35" t="str">
        <f t="shared" si="12"/>
        <v>-</v>
      </c>
      <c r="DP6" s="35">
        <f t="shared" si="12"/>
        <v>23.93</v>
      </c>
      <c r="DQ6" s="35">
        <f t="shared" si="12"/>
        <v>24.68</v>
      </c>
      <c r="DR6" s="35">
        <f t="shared" si="12"/>
        <v>24.68</v>
      </c>
      <c r="DS6" s="34" t="str">
        <f>IF(DS7="","",IF(DS7="-","【-】","【"&amp;SUBSTITUTE(TEXT(DS7,"#,##0.00"),"-","△")&amp;"】"))</f>
        <v>【25.37】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0.01</v>
      </c>
      <c r="EC6" s="35">
        <f t="shared" si="13"/>
        <v>8.6199999999999992</v>
      </c>
      <c r="ED6" s="34" t="str">
        <f>IF(ED7="","",IF(ED7="-","【-】","【"&amp;SUBSTITUTE(TEXT(ED7,"#,##0.00"),"-","△")&amp;"】"))</f>
        <v>【6.20】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0.09</v>
      </c>
      <c r="EM6" s="35">
        <f t="shared" si="14"/>
        <v>0.13</v>
      </c>
      <c r="EN6" s="35">
        <f t="shared" si="14"/>
        <v>0.36</v>
      </c>
      <c r="EO6" s="34" t="str">
        <f>IF(EO7="","",IF(EO7="-","【-】","【"&amp;SUBSTITUTE(TEXT(EO7,"#,##0.00"),"-","△")&amp;"】"))</f>
        <v>【0.28】</v>
      </c>
    </row>
    <row r="7" spans="1:148" s="36" customFormat="1" x14ac:dyDescent="0.15">
      <c r="A7" s="28"/>
      <c r="B7" s="37">
        <v>2019</v>
      </c>
      <c r="C7" s="37">
        <v>242161</v>
      </c>
      <c r="D7" s="37">
        <v>46</v>
      </c>
      <c r="E7" s="37">
        <v>17</v>
      </c>
      <c r="F7" s="37">
        <v>4</v>
      </c>
      <c r="G7" s="37">
        <v>0</v>
      </c>
      <c r="H7" s="37" t="s">
        <v>96</v>
      </c>
      <c r="I7" s="37" t="s">
        <v>97</v>
      </c>
      <c r="J7" s="37" t="s">
        <v>98</v>
      </c>
      <c r="K7" s="37" t="s">
        <v>99</v>
      </c>
      <c r="L7" s="37" t="s">
        <v>100</v>
      </c>
      <c r="M7" s="37" t="s">
        <v>101</v>
      </c>
      <c r="N7" s="38" t="s">
        <v>102</v>
      </c>
      <c r="O7" s="38">
        <v>64.36</v>
      </c>
      <c r="P7" s="38">
        <v>13.89</v>
      </c>
      <c r="Q7" s="38">
        <v>100</v>
      </c>
      <c r="R7" s="38">
        <v>4510</v>
      </c>
      <c r="S7" s="38">
        <v>91230</v>
      </c>
      <c r="T7" s="38">
        <v>558.23</v>
      </c>
      <c r="U7" s="38">
        <v>163.43</v>
      </c>
      <c r="V7" s="38">
        <v>12580</v>
      </c>
      <c r="W7" s="38">
        <v>4.5</v>
      </c>
      <c r="X7" s="38">
        <v>2795.56</v>
      </c>
      <c r="Y7" s="38" t="s">
        <v>102</v>
      </c>
      <c r="Z7" s="38" t="s">
        <v>102</v>
      </c>
      <c r="AA7" s="38">
        <v>112.4</v>
      </c>
      <c r="AB7" s="38">
        <v>125.76</v>
      </c>
      <c r="AC7" s="38">
        <v>124.58</v>
      </c>
      <c r="AD7" s="38" t="s">
        <v>102</v>
      </c>
      <c r="AE7" s="38" t="s">
        <v>102</v>
      </c>
      <c r="AF7" s="38">
        <v>102.13</v>
      </c>
      <c r="AG7" s="38">
        <v>101.72</v>
      </c>
      <c r="AH7" s="38">
        <v>102.73</v>
      </c>
      <c r="AI7" s="38">
        <v>102.87</v>
      </c>
      <c r="AJ7" s="38" t="s">
        <v>102</v>
      </c>
      <c r="AK7" s="38" t="s">
        <v>102</v>
      </c>
      <c r="AL7" s="38">
        <v>0</v>
      </c>
      <c r="AM7" s="38">
        <v>0</v>
      </c>
      <c r="AN7" s="38">
        <v>0</v>
      </c>
      <c r="AO7" s="38" t="s">
        <v>102</v>
      </c>
      <c r="AP7" s="38" t="s">
        <v>102</v>
      </c>
      <c r="AQ7" s="38">
        <v>109.51</v>
      </c>
      <c r="AR7" s="38">
        <v>112.88</v>
      </c>
      <c r="AS7" s="38">
        <v>94.97</v>
      </c>
      <c r="AT7" s="38">
        <v>76.63</v>
      </c>
      <c r="AU7" s="38" t="s">
        <v>102</v>
      </c>
      <c r="AV7" s="38" t="s">
        <v>102</v>
      </c>
      <c r="AW7" s="38">
        <v>273.01</v>
      </c>
      <c r="AX7" s="38">
        <v>250.66</v>
      </c>
      <c r="AY7" s="38">
        <v>269.62</v>
      </c>
      <c r="AZ7" s="38" t="s">
        <v>102</v>
      </c>
      <c r="BA7" s="38" t="s">
        <v>102</v>
      </c>
      <c r="BB7" s="38">
        <v>47.44</v>
      </c>
      <c r="BC7" s="38">
        <v>49.18</v>
      </c>
      <c r="BD7" s="38">
        <v>47.72</v>
      </c>
      <c r="BE7" s="38">
        <v>49.61</v>
      </c>
      <c r="BF7" s="38" t="s">
        <v>102</v>
      </c>
      <c r="BG7" s="38" t="s">
        <v>102</v>
      </c>
      <c r="BH7" s="38">
        <v>14.59</v>
      </c>
      <c r="BI7" s="38">
        <v>8.84</v>
      </c>
      <c r="BJ7" s="38">
        <v>17.91</v>
      </c>
      <c r="BK7" s="38" t="s">
        <v>102</v>
      </c>
      <c r="BL7" s="38" t="s">
        <v>102</v>
      </c>
      <c r="BM7" s="38">
        <v>1243.71</v>
      </c>
      <c r="BN7" s="38">
        <v>1194.1500000000001</v>
      </c>
      <c r="BO7" s="38">
        <v>1206.79</v>
      </c>
      <c r="BP7" s="38">
        <v>1218.7</v>
      </c>
      <c r="BQ7" s="38" t="s">
        <v>102</v>
      </c>
      <c r="BR7" s="38" t="s">
        <v>102</v>
      </c>
      <c r="BS7" s="38">
        <v>100</v>
      </c>
      <c r="BT7" s="38">
        <v>93.21</v>
      </c>
      <c r="BU7" s="38">
        <v>89.27</v>
      </c>
      <c r="BV7" s="38" t="s">
        <v>102</v>
      </c>
      <c r="BW7" s="38" t="s">
        <v>102</v>
      </c>
      <c r="BX7" s="38">
        <v>74.3</v>
      </c>
      <c r="BY7" s="38">
        <v>72.260000000000005</v>
      </c>
      <c r="BZ7" s="38">
        <v>71.84</v>
      </c>
      <c r="CA7" s="38">
        <v>74.17</v>
      </c>
      <c r="CB7" s="38" t="s">
        <v>102</v>
      </c>
      <c r="CC7" s="38" t="s">
        <v>102</v>
      </c>
      <c r="CD7" s="38">
        <v>165.88</v>
      </c>
      <c r="CE7" s="38">
        <v>180.38</v>
      </c>
      <c r="CF7" s="38">
        <v>187.28</v>
      </c>
      <c r="CG7" s="38" t="s">
        <v>102</v>
      </c>
      <c r="CH7" s="38" t="s">
        <v>102</v>
      </c>
      <c r="CI7" s="38">
        <v>221.81</v>
      </c>
      <c r="CJ7" s="38">
        <v>230.02</v>
      </c>
      <c r="CK7" s="38">
        <v>228.47</v>
      </c>
      <c r="CL7" s="38">
        <v>218.56</v>
      </c>
      <c r="CM7" s="38" t="s">
        <v>102</v>
      </c>
      <c r="CN7" s="38" t="s">
        <v>102</v>
      </c>
      <c r="CO7" s="38">
        <v>46.94</v>
      </c>
      <c r="CP7" s="38">
        <v>46.55</v>
      </c>
      <c r="CQ7" s="38">
        <v>45.65</v>
      </c>
      <c r="CR7" s="38" t="s">
        <v>102</v>
      </c>
      <c r="CS7" s="38" t="s">
        <v>102</v>
      </c>
      <c r="CT7" s="38">
        <v>43.36</v>
      </c>
      <c r="CU7" s="38">
        <v>42.56</v>
      </c>
      <c r="CV7" s="38">
        <v>42.47</v>
      </c>
      <c r="CW7" s="38">
        <v>42.86</v>
      </c>
      <c r="CX7" s="38" t="s">
        <v>102</v>
      </c>
      <c r="CY7" s="38" t="s">
        <v>102</v>
      </c>
      <c r="CZ7" s="38">
        <v>76.209999999999994</v>
      </c>
      <c r="DA7" s="38">
        <v>76.959999999999994</v>
      </c>
      <c r="DB7" s="38">
        <v>77.59</v>
      </c>
      <c r="DC7" s="38" t="s">
        <v>102</v>
      </c>
      <c r="DD7" s="38" t="s">
        <v>102</v>
      </c>
      <c r="DE7" s="38">
        <v>83.06</v>
      </c>
      <c r="DF7" s="38">
        <v>83.32</v>
      </c>
      <c r="DG7" s="38">
        <v>83.75</v>
      </c>
      <c r="DH7" s="38">
        <v>84.2</v>
      </c>
      <c r="DI7" s="38" t="s">
        <v>102</v>
      </c>
      <c r="DJ7" s="38" t="s">
        <v>102</v>
      </c>
      <c r="DK7" s="38">
        <v>3.85</v>
      </c>
      <c r="DL7" s="38">
        <v>7.56</v>
      </c>
      <c r="DM7" s="38">
        <v>10.9</v>
      </c>
      <c r="DN7" s="38" t="s">
        <v>102</v>
      </c>
      <c r="DO7" s="38" t="s">
        <v>102</v>
      </c>
      <c r="DP7" s="38">
        <v>23.93</v>
      </c>
      <c r="DQ7" s="38">
        <v>24.68</v>
      </c>
      <c r="DR7" s="38">
        <v>24.68</v>
      </c>
      <c r="DS7" s="38">
        <v>25.37</v>
      </c>
      <c r="DT7" s="38" t="s">
        <v>102</v>
      </c>
      <c r="DU7" s="38" t="s">
        <v>102</v>
      </c>
      <c r="DV7" s="38">
        <v>0</v>
      </c>
      <c r="DW7" s="38">
        <v>0</v>
      </c>
      <c r="DX7" s="38">
        <v>0</v>
      </c>
      <c r="DY7" s="38" t="s">
        <v>102</v>
      </c>
      <c r="DZ7" s="38" t="s">
        <v>102</v>
      </c>
      <c r="EA7" s="38">
        <v>0</v>
      </c>
      <c r="EB7" s="38">
        <v>0.01</v>
      </c>
      <c r="EC7" s="38">
        <v>8.6199999999999992</v>
      </c>
      <c r="ED7" s="38">
        <v>6.2</v>
      </c>
      <c r="EE7" s="38" t="s">
        <v>102</v>
      </c>
      <c r="EF7" s="38" t="s">
        <v>102</v>
      </c>
      <c r="EG7" s="38">
        <v>0</v>
      </c>
      <c r="EH7" s="38">
        <v>0</v>
      </c>
      <c r="EI7" s="38">
        <v>0</v>
      </c>
      <c r="EJ7" s="38" t="s">
        <v>102</v>
      </c>
      <c r="EK7" s="38" t="s">
        <v>102</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2021-01-25T06:12:13Z</cp:lastPrinted>
  <dcterms:created xsi:type="dcterms:W3CDTF">2020-12-04T02:33:28Z</dcterms:created>
  <dcterms:modified xsi:type="dcterms:W3CDTF">2021-02-03T00:22:12Z</dcterms:modified>
  <cp:category/>
</cp:coreProperties>
</file>