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経営比較分析表（R1決算）\【経営比較分析表】2019_242152_47_1718\"/>
    </mc:Choice>
  </mc:AlternateContent>
  <workbookProtection workbookAlgorithmName="SHA-512" workbookHashValue="3W2AzYzSbfVo/HSRTVb+ddqAZFl4EMnNC+kpJBJkCDMCcX7Fyk3VgBinlGr0fwU9mN0/dQ/DPsqlOOr3/hh/hg==" workbookSaltValue="bMtlUV7Pv06wWSUaWDm6i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<sst xmlns="http://schemas.openxmlformats.org/spreadsheetml/2006/main" count="236" uniqueCount="119">
  <si>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</si>
  <si>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</si>
  <si>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</si>
  <si>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</si>
  <si>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</si>
  <si>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</si>
  <si>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</si>
  <si>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</si>
  <si>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</si>
  <si>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</si>
  <si>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</si>
  <si>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</si>
  <si>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</si>
  <si>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</si>
  <si>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</si>
  <si>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</si>
  <si>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</si>
  <si>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</si>
  <si>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</si>
  <si>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</si>
  <si>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</si>
  <si>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</si>
  <si>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</si>
  <si>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</si>
  <si>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</si>
  <si>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</si>
  <si>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</si>
  <si>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</si>
  <si>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</si>
  <si>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</si>
  <si>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</si>
  <si>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</si>
  <si>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</si>
  <si>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</si>
  <si>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</si>
  <si>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</si>
  <si>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</si>
  <si>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</si>
  <si>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</si>
  <si>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</si>
  <si>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</si>
  <si>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</si>
  <si>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</si>
  <si>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</si>
  <si>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</si>
  <si>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</si>
  <si>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</si>
  <si>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</si>
  <si>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</si>
  <si>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</si>
  <si>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</si>
  <si>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</si>
  <si>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</si>
  <si>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</si>
  <si>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</si>
  <si>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</si>
  <si>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</si>
  <si>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</si>
  <si>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</si>
  <si>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</si>
  <si>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</si>
  <si>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</si>
  <si>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</si>
  <si>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</si>
  <si>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</si>
  <si>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</si>
  <si>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</si>
  <si>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</si>
  <si>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</si>
  <si>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</si>
  <si>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</si>
  <si>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</si>
  <si>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</si>
  <si>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</si>
  <si>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</si>
  <si>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</si>
  <si>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</si>
  <si>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</si>
  <si>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</si>
  <si>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</si>
  <si>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</si>
  <si>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</si>
  <si>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</si>
  <si>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</si>
  <si>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</si>
  <si>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</si>
  <si>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</si>
  <si>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</si>
  <si>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</si>
  <si>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</si>
  <si>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</si>
  <si>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</si>
  <si>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</si>
  <si>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</si>
  <si>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</si>
  <si>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</si>
  <si>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</si>
  <si>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</si>
  <si>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</si>
  <si>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</si>
  <si>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</si>
  <si>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</si>
  <si>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</si>
  <si>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</si>
  <si>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</si>
  <si>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</si>
  <si>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</si>
  <si>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</si>
  <si>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</si>
  <si>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</si>
  <si>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</si>
  <si>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</si>
  <si>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</si>
  <si>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</si>
  <si>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</si>
  <si>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</si>
  <si>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rPh sb="58" eb="59">
      <t>ジョウ</t>
    </rPh>
    <rPh sb="60" eb="62">
      <t>キカイ</t>
    </rPh>
    <rPh sb="65" eb="67">
      <t>セツビ</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</si>
  <si>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</si>
  <si>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企業債残高対事業規模比率については、新たな面整備を行っていないため地方債の残高は減少している状況である。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下水道使用料は、近隣市町と比較し非常に高額であるが、経費回収率の指標は低い数値となっているため、次回の経営戦略策定に合わせ適正な使用料の設定についての検討を行う。</t>
    <rPh sb="440" eb="441">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</si>
</sst>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FA-4E52-B4F0-B2E328A947B0}"/>
            </c:ext>
          </c:extLst>
        </c:ser>
        <c:dLbls>
          <c:showLegendKey val="0"/>
          <c:showVal val="0"/>
          <c:showCatName val="0"/>
          <c:showSerName val="0"/>
          <c:showPercent val="0"/>
          <c:showBubbleSize val="0"/>
        </c:dLbls>
        <c:gapWidth val="150"/>
        <c:axId val="244194760"/>
        <c:axId val="24449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A7FA-4E52-B4F0-B2E328A947B0}"/>
            </c:ext>
          </c:extLst>
        </c:ser>
        <c:dLbls>
          <c:showLegendKey val="0"/>
          <c:showVal val="0"/>
          <c:showCatName val="0"/>
          <c:showSerName val="0"/>
          <c:showPercent val="0"/>
          <c:showBubbleSize val="0"/>
        </c:dLbls>
        <c:marker val="1"/>
        <c:smooth val="0"/>
        <c:axId val="244194760"/>
        <c:axId val="244494664"/>
      </c:lineChart>
      <c:dateAx>
        <c:axId val="244194760"/>
        <c:scaling>
          <c:orientation val="minMax"/>
        </c:scaling>
        <c:delete val="1"/>
        <c:axPos val="b"/>
        <c:numFmt formatCode="&quot;H&quot;yy" sourceLinked="1"/>
        <c:majorTickMark val="none"/>
        <c:minorTickMark val="none"/>
        <c:tickLblPos val="none"/>
        <c:crossAx val="244494664"/>
        <c:crosses val="autoZero"/>
        <c:auto val="1"/>
        <c:lblOffset val="100"/>
        <c:baseTimeUnit val="years"/>
      </c:dateAx>
      <c:valAx>
        <c:axId val="24449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19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27.5</c:v>
                </c:pt>
                <c:pt idx="1">
                  <c:v>28.33</c:v>
                </c:pt>
                <c:pt idx="2">
                  <c:v>30.33</c:v>
                </c:pt>
                <c:pt idx="3">
                  <c:v>28.33</c:v>
                </c:pt>
                <c:pt idx="4">
                  <c:v>27.67</c:v>
                </c:pt>
              </c:numCache>
            </c:numRef>
          </c:val>
          <c:extLst xmlns:c16r2="http://schemas.microsoft.com/office/drawing/2015/06/chart">
            <c:ext xmlns:c16="http://schemas.microsoft.com/office/drawing/2014/chart" uri="{C3380CC4-5D6E-409C-BE32-E72D297353CC}">
              <c16:uniqueId val="{00000000-1981-4C0E-B0DB-46E55A707B42}"/>
            </c:ext>
          </c:extLst>
        </c:ser>
        <c:dLbls>
          <c:showLegendKey val="0"/>
          <c:showVal val="0"/>
          <c:showCatName val="0"/>
          <c:showSerName val="0"/>
          <c:showPercent val="0"/>
          <c:showBubbleSize val="0"/>
        </c:dLbls>
        <c:gapWidth val="150"/>
        <c:axId val="245269536"/>
        <c:axId val="24526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1981-4C0E-B0DB-46E55A707B42}"/>
            </c:ext>
          </c:extLst>
        </c:ser>
        <c:dLbls>
          <c:showLegendKey val="0"/>
          <c:showVal val="0"/>
          <c:showCatName val="0"/>
          <c:showSerName val="0"/>
          <c:showPercent val="0"/>
          <c:showBubbleSize val="0"/>
        </c:dLbls>
        <c:marker val="1"/>
        <c:smooth val="0"/>
        <c:axId val="245269536"/>
        <c:axId val="245269928"/>
      </c:lineChart>
      <c:dateAx>
        <c:axId val="245269536"/>
        <c:scaling>
          <c:orientation val="minMax"/>
        </c:scaling>
        <c:delete val="1"/>
        <c:axPos val="b"/>
        <c:numFmt formatCode="&quot;H&quot;yy" sourceLinked="1"/>
        <c:majorTickMark val="none"/>
        <c:minorTickMark val="none"/>
        <c:tickLblPos val="none"/>
        <c:crossAx val="245269928"/>
        <c:crosses val="autoZero"/>
        <c:auto val="1"/>
        <c:lblOffset val="100"/>
        <c:baseTimeUnit val="years"/>
      </c:dateAx>
      <c:valAx>
        <c:axId val="24526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69.63</c:v>
                </c:pt>
                <c:pt idx="1">
                  <c:v>70.33</c:v>
                </c:pt>
                <c:pt idx="2">
                  <c:v>70.930000000000007</c:v>
                </c:pt>
                <c:pt idx="3">
                  <c:v>72.150000000000006</c:v>
                </c:pt>
                <c:pt idx="4">
                  <c:v>72.040000000000006</c:v>
                </c:pt>
              </c:numCache>
            </c:numRef>
          </c:val>
          <c:extLst xmlns:c16r2="http://schemas.microsoft.com/office/drawing/2015/06/chart">
            <c:ext xmlns:c16="http://schemas.microsoft.com/office/drawing/2014/chart" uri="{C3380CC4-5D6E-409C-BE32-E72D297353CC}">
              <c16:uniqueId val="{00000000-4DCE-40E4-91DB-18165B9BE75B}"/>
            </c:ext>
          </c:extLst>
        </c:ser>
        <c:dLbls>
          <c:showLegendKey val="0"/>
          <c:showVal val="0"/>
          <c:showCatName val="0"/>
          <c:showSerName val="0"/>
          <c:showPercent val="0"/>
          <c:showBubbleSize val="0"/>
        </c:dLbls>
        <c:gapWidth val="150"/>
        <c:axId val="245271104"/>
        <c:axId val="24527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4DCE-40E4-91DB-18165B9BE75B}"/>
            </c:ext>
          </c:extLst>
        </c:ser>
        <c:dLbls>
          <c:showLegendKey val="0"/>
          <c:showVal val="0"/>
          <c:showCatName val="0"/>
          <c:showSerName val="0"/>
          <c:showPercent val="0"/>
          <c:showBubbleSize val="0"/>
        </c:dLbls>
        <c:marker val="1"/>
        <c:smooth val="0"/>
        <c:axId val="245271104"/>
        <c:axId val="245271496"/>
      </c:lineChart>
      <c:dateAx>
        <c:axId val="245271104"/>
        <c:scaling>
          <c:orientation val="minMax"/>
        </c:scaling>
        <c:delete val="1"/>
        <c:axPos val="b"/>
        <c:numFmt formatCode="&quot;H&quot;yy" sourceLinked="1"/>
        <c:majorTickMark val="none"/>
        <c:minorTickMark val="none"/>
        <c:tickLblPos val="none"/>
        <c:crossAx val="245271496"/>
        <c:crosses val="autoZero"/>
        <c:auto val="1"/>
        <c:lblOffset val="100"/>
        <c:baseTimeUnit val="years"/>
      </c:dateAx>
      <c:valAx>
        <c:axId val="24527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83.94</c:v>
                </c:pt>
                <c:pt idx="1">
                  <c:v>77.010000000000005</c:v>
                </c:pt>
                <c:pt idx="2">
                  <c:v>76.41</c:v>
                </c:pt>
                <c:pt idx="3">
                  <c:v>74.58</c:v>
                </c:pt>
                <c:pt idx="4">
                  <c:v>73.010000000000005</c:v>
                </c:pt>
              </c:numCache>
            </c:numRef>
          </c:val>
          <c:extLst xmlns:c16r2="http://schemas.microsoft.com/office/drawing/2015/06/chart">
            <c:ext xmlns:c16="http://schemas.microsoft.com/office/drawing/2014/chart" uri="{C3380CC4-5D6E-409C-BE32-E72D297353CC}">
              <c16:uniqueId val="{00000000-FF2F-47BA-9F63-C204ADA54874}"/>
            </c:ext>
          </c:extLst>
        </c:ser>
        <c:dLbls>
          <c:showLegendKey val="0"/>
          <c:showVal val="0"/>
          <c:showCatName val="0"/>
          <c:showSerName val="0"/>
          <c:showPercent val="0"/>
          <c:showBubbleSize val="0"/>
        </c:dLbls>
        <c:gapWidth val="150"/>
        <c:axId val="245185984"/>
        <c:axId val="24453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2F-47BA-9F63-C204ADA54874}"/>
            </c:ext>
          </c:extLst>
        </c:ser>
        <c:dLbls>
          <c:showLegendKey val="0"/>
          <c:showVal val="0"/>
          <c:showCatName val="0"/>
          <c:showSerName val="0"/>
          <c:showPercent val="0"/>
          <c:showBubbleSize val="0"/>
        </c:dLbls>
        <c:marker val="1"/>
        <c:smooth val="0"/>
        <c:axId val="245185984"/>
        <c:axId val="244538752"/>
      </c:lineChart>
      <c:dateAx>
        <c:axId val="245185984"/>
        <c:scaling>
          <c:orientation val="minMax"/>
        </c:scaling>
        <c:delete val="1"/>
        <c:axPos val="b"/>
        <c:numFmt formatCode="&quot;H&quot;yy" sourceLinked="1"/>
        <c:majorTickMark val="none"/>
        <c:minorTickMark val="none"/>
        <c:tickLblPos val="none"/>
        <c:crossAx val="244538752"/>
        <c:crosses val="autoZero"/>
        <c:auto val="1"/>
        <c:lblOffset val="100"/>
        <c:baseTimeUnit val="years"/>
      </c:dateAx>
      <c:valAx>
        <c:axId val="2445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1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21-4863-9F32-D70D12384B72}"/>
            </c:ext>
          </c:extLst>
        </c:ser>
        <c:dLbls>
          <c:showLegendKey val="0"/>
          <c:showVal val="0"/>
          <c:showCatName val="0"/>
          <c:showSerName val="0"/>
          <c:showPercent val="0"/>
          <c:showBubbleSize val="0"/>
        </c:dLbls>
        <c:gapWidth val="150"/>
        <c:axId val="245165080"/>
        <c:axId val="24516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21-4863-9F32-D70D12384B72}"/>
            </c:ext>
          </c:extLst>
        </c:ser>
        <c:dLbls>
          <c:showLegendKey val="0"/>
          <c:showVal val="0"/>
          <c:showCatName val="0"/>
          <c:showSerName val="0"/>
          <c:showPercent val="0"/>
          <c:showBubbleSize val="0"/>
        </c:dLbls>
        <c:marker val="1"/>
        <c:smooth val="0"/>
        <c:axId val="245165080"/>
        <c:axId val="245165464"/>
      </c:lineChart>
      <c:dateAx>
        <c:axId val="245165080"/>
        <c:scaling>
          <c:orientation val="minMax"/>
        </c:scaling>
        <c:delete val="1"/>
        <c:axPos val="b"/>
        <c:numFmt formatCode="&quot;H&quot;yy" sourceLinked="1"/>
        <c:majorTickMark val="none"/>
        <c:minorTickMark val="none"/>
        <c:tickLblPos val="none"/>
        <c:crossAx val="245165464"/>
        <c:crosses val="autoZero"/>
        <c:auto val="1"/>
        <c:lblOffset val="100"/>
        <c:baseTimeUnit val="years"/>
      </c:dateAx>
      <c:valAx>
        <c:axId val="24516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16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A9-4B81-B4BA-256F1CE7FEEF}"/>
            </c:ext>
          </c:extLst>
        </c:ser>
        <c:dLbls>
          <c:showLegendKey val="0"/>
          <c:showVal val="0"/>
          <c:showCatName val="0"/>
          <c:showSerName val="0"/>
          <c:showPercent val="0"/>
          <c:showBubbleSize val="0"/>
        </c:dLbls>
        <c:gapWidth val="150"/>
        <c:axId val="245267376"/>
        <c:axId val="24524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A9-4B81-B4BA-256F1CE7FEEF}"/>
            </c:ext>
          </c:extLst>
        </c:ser>
        <c:dLbls>
          <c:showLegendKey val="0"/>
          <c:showVal val="0"/>
          <c:showCatName val="0"/>
          <c:showSerName val="0"/>
          <c:showPercent val="0"/>
          <c:showBubbleSize val="0"/>
        </c:dLbls>
        <c:marker val="1"/>
        <c:smooth val="0"/>
        <c:axId val="245267376"/>
        <c:axId val="245242816"/>
      </c:lineChart>
      <c:dateAx>
        <c:axId val="245267376"/>
        <c:scaling>
          <c:orientation val="minMax"/>
        </c:scaling>
        <c:delete val="1"/>
        <c:axPos val="b"/>
        <c:numFmt formatCode="&quot;H&quot;yy" sourceLinked="1"/>
        <c:majorTickMark val="none"/>
        <c:minorTickMark val="none"/>
        <c:tickLblPos val="none"/>
        <c:crossAx val="245242816"/>
        <c:crosses val="autoZero"/>
        <c:auto val="1"/>
        <c:lblOffset val="100"/>
        <c:baseTimeUnit val="years"/>
      </c:dateAx>
      <c:valAx>
        <c:axId val="24524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6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DF-401D-8183-C82B8083CE6B}"/>
            </c:ext>
          </c:extLst>
        </c:ser>
        <c:dLbls>
          <c:showLegendKey val="0"/>
          <c:showVal val="0"/>
          <c:showCatName val="0"/>
          <c:showSerName val="0"/>
          <c:showPercent val="0"/>
          <c:showBubbleSize val="0"/>
        </c:dLbls>
        <c:gapWidth val="150"/>
        <c:axId val="245243992"/>
        <c:axId val="2452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DF-401D-8183-C82B8083CE6B}"/>
            </c:ext>
          </c:extLst>
        </c:ser>
        <c:dLbls>
          <c:showLegendKey val="0"/>
          <c:showVal val="0"/>
          <c:showCatName val="0"/>
          <c:showSerName val="0"/>
          <c:showPercent val="0"/>
          <c:showBubbleSize val="0"/>
        </c:dLbls>
        <c:marker val="1"/>
        <c:smooth val="0"/>
        <c:axId val="245243992"/>
        <c:axId val="245244384"/>
      </c:lineChart>
      <c:dateAx>
        <c:axId val="245243992"/>
        <c:scaling>
          <c:orientation val="minMax"/>
        </c:scaling>
        <c:delete val="1"/>
        <c:axPos val="b"/>
        <c:numFmt formatCode="&quot;H&quot;yy" sourceLinked="1"/>
        <c:majorTickMark val="none"/>
        <c:minorTickMark val="none"/>
        <c:tickLblPos val="none"/>
        <c:crossAx val="245244384"/>
        <c:crosses val="autoZero"/>
        <c:auto val="1"/>
        <c:lblOffset val="100"/>
        <c:baseTimeUnit val="years"/>
      </c:dateAx>
      <c:valAx>
        <c:axId val="2452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4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EA-4249-89E1-C5F7702150F4}"/>
            </c:ext>
          </c:extLst>
        </c:ser>
        <c:dLbls>
          <c:showLegendKey val="0"/>
          <c:showVal val="0"/>
          <c:showCatName val="0"/>
          <c:showSerName val="0"/>
          <c:showPercent val="0"/>
          <c:showBubbleSize val="0"/>
        </c:dLbls>
        <c:gapWidth val="150"/>
        <c:axId val="245245560"/>
        <c:axId val="2452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EA-4249-89E1-C5F7702150F4}"/>
            </c:ext>
          </c:extLst>
        </c:ser>
        <c:dLbls>
          <c:showLegendKey val="0"/>
          <c:showVal val="0"/>
          <c:showCatName val="0"/>
          <c:showSerName val="0"/>
          <c:showPercent val="0"/>
          <c:showBubbleSize val="0"/>
        </c:dLbls>
        <c:marker val="1"/>
        <c:smooth val="0"/>
        <c:axId val="245245560"/>
        <c:axId val="245245952"/>
      </c:lineChart>
      <c:dateAx>
        <c:axId val="245245560"/>
        <c:scaling>
          <c:orientation val="minMax"/>
        </c:scaling>
        <c:delete val="1"/>
        <c:axPos val="b"/>
        <c:numFmt formatCode="&quot;H&quot;yy" sourceLinked="1"/>
        <c:majorTickMark val="none"/>
        <c:minorTickMark val="none"/>
        <c:tickLblPos val="none"/>
        <c:crossAx val="245245952"/>
        <c:crosses val="autoZero"/>
        <c:auto val="1"/>
        <c:lblOffset val="100"/>
        <c:baseTimeUnit val="years"/>
      </c:dateAx>
      <c:valAx>
        <c:axId val="2452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4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238.27</c:v>
                </c:pt>
                <c:pt idx="1">
                  <c:v>178.63</c:v>
                </c:pt>
                <c:pt idx="2">
                  <c:v>145.22999999999999</c:v>
                </c:pt>
                <c:pt idx="3">
                  <c:v>91.67</c:v>
                </c:pt>
                <c:pt idx="4">
                  <c:v>49.3</c:v>
                </c:pt>
              </c:numCache>
            </c:numRef>
          </c:val>
          <c:extLst xmlns:c16r2="http://schemas.microsoft.com/office/drawing/2015/06/chart">
            <c:ext xmlns:c16="http://schemas.microsoft.com/office/drawing/2014/chart" uri="{C3380CC4-5D6E-409C-BE32-E72D297353CC}">
              <c16:uniqueId val="{00000000-528A-492D-B625-581BCCE8049A}"/>
            </c:ext>
          </c:extLst>
        </c:ser>
        <c:dLbls>
          <c:showLegendKey val="0"/>
          <c:showVal val="0"/>
          <c:showCatName val="0"/>
          <c:showSerName val="0"/>
          <c:showPercent val="0"/>
          <c:showBubbleSize val="0"/>
        </c:dLbls>
        <c:gapWidth val="150"/>
        <c:axId val="245037240"/>
        <c:axId val="24503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528A-492D-B625-581BCCE8049A}"/>
            </c:ext>
          </c:extLst>
        </c:ser>
        <c:dLbls>
          <c:showLegendKey val="0"/>
          <c:showVal val="0"/>
          <c:showCatName val="0"/>
          <c:showSerName val="0"/>
          <c:showPercent val="0"/>
          <c:showBubbleSize val="0"/>
        </c:dLbls>
        <c:marker val="1"/>
        <c:smooth val="0"/>
        <c:axId val="245037240"/>
        <c:axId val="245037632"/>
      </c:lineChart>
      <c:dateAx>
        <c:axId val="245037240"/>
        <c:scaling>
          <c:orientation val="minMax"/>
        </c:scaling>
        <c:delete val="1"/>
        <c:axPos val="b"/>
        <c:numFmt formatCode="&quot;H&quot;yy" sourceLinked="1"/>
        <c:majorTickMark val="none"/>
        <c:minorTickMark val="none"/>
        <c:tickLblPos val="none"/>
        <c:crossAx val="245037632"/>
        <c:crosses val="autoZero"/>
        <c:auto val="1"/>
        <c:lblOffset val="100"/>
        <c:baseTimeUnit val="years"/>
      </c:dateAx>
      <c:valAx>
        <c:axId val="2450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3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49.09</c:v>
                </c:pt>
                <c:pt idx="1">
                  <c:v>58.71</c:v>
                </c:pt>
                <c:pt idx="2">
                  <c:v>56.29</c:v>
                </c:pt>
                <c:pt idx="3">
                  <c:v>54.94</c:v>
                </c:pt>
                <c:pt idx="4">
                  <c:v>52.17</c:v>
                </c:pt>
              </c:numCache>
            </c:numRef>
          </c:val>
          <c:extLst xmlns:c16r2="http://schemas.microsoft.com/office/drawing/2015/06/chart">
            <c:ext xmlns:c16="http://schemas.microsoft.com/office/drawing/2014/chart" uri="{C3380CC4-5D6E-409C-BE32-E72D297353CC}">
              <c16:uniqueId val="{00000000-3E37-4DCB-BF02-9071915E11F9}"/>
            </c:ext>
          </c:extLst>
        </c:ser>
        <c:dLbls>
          <c:showLegendKey val="0"/>
          <c:showVal val="0"/>
          <c:showCatName val="0"/>
          <c:showSerName val="0"/>
          <c:showPercent val="0"/>
          <c:showBubbleSize val="0"/>
        </c:dLbls>
        <c:gapWidth val="150"/>
        <c:axId val="245038808"/>
        <c:axId val="24503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3E37-4DCB-BF02-9071915E11F9}"/>
            </c:ext>
          </c:extLst>
        </c:ser>
        <c:dLbls>
          <c:showLegendKey val="0"/>
          <c:showVal val="0"/>
          <c:showCatName val="0"/>
          <c:showSerName val="0"/>
          <c:showPercent val="0"/>
          <c:showBubbleSize val="0"/>
        </c:dLbls>
        <c:marker val="1"/>
        <c:smooth val="0"/>
        <c:axId val="245038808"/>
        <c:axId val="245039200"/>
      </c:lineChart>
      <c:dateAx>
        <c:axId val="245038808"/>
        <c:scaling>
          <c:orientation val="minMax"/>
        </c:scaling>
        <c:delete val="1"/>
        <c:axPos val="b"/>
        <c:numFmt formatCode="&quot;H&quot;yy" sourceLinked="1"/>
        <c:majorTickMark val="none"/>
        <c:minorTickMark val="none"/>
        <c:tickLblPos val="none"/>
        <c:crossAx val="245039200"/>
        <c:crosses val="autoZero"/>
        <c:auto val="1"/>
        <c:lblOffset val="100"/>
        <c:baseTimeUnit val="years"/>
      </c:dateAx>
      <c:valAx>
        <c:axId val="2450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3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482.55</c:v>
                </c:pt>
                <c:pt idx="1">
                  <c:v>432.75</c:v>
                </c:pt>
                <c:pt idx="2">
                  <c:v>405.49</c:v>
                </c:pt>
                <c:pt idx="3">
                  <c:v>442.05</c:v>
                </c:pt>
                <c:pt idx="4">
                  <c:v>481.15</c:v>
                </c:pt>
              </c:numCache>
            </c:numRef>
          </c:val>
          <c:extLst xmlns:c16r2="http://schemas.microsoft.com/office/drawing/2015/06/chart">
            <c:ext xmlns:c16="http://schemas.microsoft.com/office/drawing/2014/chart" uri="{C3380CC4-5D6E-409C-BE32-E72D297353CC}">
              <c16:uniqueId val="{00000000-6BF1-4D25-9EB9-DA221F7CCB5C}"/>
            </c:ext>
          </c:extLst>
        </c:ser>
        <c:dLbls>
          <c:showLegendKey val="0"/>
          <c:showVal val="0"/>
          <c:showCatName val="0"/>
          <c:showSerName val="0"/>
          <c:showPercent val="0"/>
          <c:showBubbleSize val="0"/>
        </c:dLbls>
        <c:gapWidth val="150"/>
        <c:axId val="245040376"/>
        <c:axId val="24526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6BF1-4D25-9EB9-DA221F7CCB5C}"/>
            </c:ext>
          </c:extLst>
        </c:ser>
        <c:dLbls>
          <c:showLegendKey val="0"/>
          <c:showVal val="0"/>
          <c:showCatName val="0"/>
          <c:showSerName val="0"/>
          <c:showPercent val="0"/>
          <c:showBubbleSize val="0"/>
        </c:dLbls>
        <c:marker val="1"/>
        <c:smooth val="0"/>
        <c:axId val="245040376"/>
        <c:axId val="245268360"/>
      </c:lineChart>
      <c:dateAx>
        <c:axId val="245040376"/>
        <c:scaling>
          <c:orientation val="minMax"/>
        </c:scaling>
        <c:delete val="1"/>
        <c:axPos val="b"/>
        <c:numFmt formatCode="&quot;H&quot;yy" sourceLinked="1"/>
        <c:majorTickMark val="none"/>
        <c:minorTickMark val="none"/>
        <c:tickLblPos val="none"/>
        <c:crossAx val="245268360"/>
        <c:crosses val="autoZero"/>
        <c:auto val="1"/>
        <c:lblOffset val="100"/>
        <c:baseTimeUnit val="years"/>
      </c:dateAx>
      <c:valAx>
        <c:axId val="24526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4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49295</v>
      </c>
      <c r="AM8" s="51"/>
      <c r="AN8" s="51"/>
      <c r="AO8" s="51"/>
      <c r="AP8" s="51"/>
      <c r="AQ8" s="51"/>
      <c r="AR8" s="51"/>
      <c r="AS8" s="51"/>
      <c r="AT8" s="46">
        <f>データ!T6</f>
        <v>178.95</v>
      </c>
      <c r="AU8" s="46"/>
      <c r="AV8" s="46"/>
      <c r="AW8" s="46"/>
      <c r="AX8" s="46"/>
      <c r="AY8" s="46"/>
      <c r="AZ8" s="46"/>
      <c r="BA8" s="46"/>
      <c r="BB8" s="46">
        <f>データ!U6</f>
        <v>275.47000000000003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2.2799999999999998</v>
      </c>
      <c r="Q10" s="46"/>
      <c r="R10" s="46"/>
      <c r="S10" s="46"/>
      <c r="T10" s="46"/>
      <c r="U10" s="46"/>
      <c r="V10" s="46"/>
      <c r="W10" s="46">
        <f>データ!Q6</f>
        <v>93.38</v>
      </c>
      <c r="X10" s="46"/>
      <c r="Y10" s="46"/>
      <c r="Z10" s="46"/>
      <c r="AA10" s="46"/>
      <c r="AB10" s="46"/>
      <c r="AC10" s="46"/>
      <c r="AD10" s="51">
        <f>データ!R6</f>
        <v>4312</v>
      </c>
      <c r="AE10" s="51"/>
      <c r="AF10" s="51"/>
      <c r="AG10" s="51"/>
      <c r="AH10" s="51"/>
      <c r="AI10" s="51"/>
      <c r="AJ10" s="51"/>
      <c r="AK10" s="2"/>
      <c r="AL10" s="51">
        <f>データ!V6</f>
        <v>1116</v>
      </c>
      <c r="AM10" s="51"/>
      <c r="AN10" s="51"/>
      <c r="AO10" s="51"/>
      <c r="AP10" s="51"/>
      <c r="AQ10" s="51"/>
      <c r="AR10" s="51"/>
      <c r="AS10" s="51"/>
      <c r="AT10" s="46">
        <f>データ!W6</f>
        <v>0.5</v>
      </c>
      <c r="AU10" s="46"/>
      <c r="AV10" s="46"/>
      <c r="AW10" s="46"/>
      <c r="AX10" s="46"/>
      <c r="AY10" s="46"/>
      <c r="AZ10" s="46"/>
      <c r="BA10" s="46"/>
      <c r="BB10" s="46">
        <f>データ!X6</f>
        <v>2232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2l0b133C+xh0u9Uag4fXoG3BrlJKaOWw5fRzzfqx7S12I90yjQFyaW4lCpe3WW4rUcBAXJnsvFdxaREZFNxdNw==" saltValue="0K54TBH61MvYdR+60si8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242152</v>
      </c>
      <c r="D6" s="33">
        <f t="shared" si="3"/>
        <v>47</v>
      </c>
      <c r="E6" s="33">
        <f t="shared" si="3"/>
        <v>17</v>
      </c>
      <c r="F6" s="33">
        <f t="shared" si="3"/>
        <v>5</v>
      </c>
      <c r="G6" s="33">
        <f t="shared" si="3"/>
        <v>0</v>
      </c>
      <c r="H6" s="33" t="str">
        <f t="shared" si="3"/>
        <v>三重県　志摩市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2.2799999999999998</v>
      </c>
      <c r="Q6" s="34">
        <f t="shared" si="3"/>
        <v>93.38</v>
      </c>
      <c r="R6" s="34">
        <f t="shared" si="3"/>
        <v>4312</v>
      </c>
      <c r="S6" s="34">
        <f t="shared" si="3"/>
        <v>49295</v>
      </c>
      <c r="T6" s="34">
        <f t="shared" si="3"/>
        <v>178.95</v>
      </c>
      <c r="U6" s="34">
        <f t="shared" si="3"/>
        <v>275.47000000000003</v>
      </c>
      <c r="V6" s="34">
        <f t="shared" si="3"/>
        <v>1116</v>
      </c>
      <c r="W6" s="34">
        <f t="shared" si="3"/>
        <v>0.5</v>
      </c>
      <c r="X6" s="34">
        <f t="shared" si="3"/>
        <v>2232</v>
      </c>
      <c r="Y6" s="35">
        <f>IF(Y7="",NA(),Y7)</f>
        <v>83.94</v>
      </c>
      <c r="Z6" s="35">
        <f t="shared" ref="Z6:AH6" si="4">IF(Z7="",NA(),Z7)</f>
        <v>77.010000000000005</v>
      </c>
      <c r="AA6" s="35">
        <f t="shared" si="4"/>
        <v>76.41</v>
      </c>
      <c r="AB6" s="35">
        <f t="shared" si="4"/>
        <v>74.58</v>
      </c>
      <c r="AC6" s="35">
        <f t="shared" si="4"/>
        <v>73.010000000000005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238.27</v>
      </c>
      <c r="BG6" s="35">
        <f t="shared" ref="BG6:BO6" si="7">IF(BG7="",NA(),BG7)</f>
        <v>178.63</v>
      </c>
      <c r="BH6" s="35">
        <f t="shared" si="7"/>
        <v>145.22999999999999</v>
      </c>
      <c r="BI6" s="35">
        <f t="shared" si="7"/>
        <v>91.67</v>
      </c>
      <c r="BJ6" s="35">
        <f t="shared" si="7"/>
        <v>49.3</v>
      </c>
      <c r="BK6" s="35">
        <f t="shared" si="7"/>
        <v>1081.8</v>
      </c>
      <c r="BL6" s="35">
        <f t="shared" si="7"/>
        <v>974.93</v>
      </c>
      <c r="BM6" s="35">
        <f t="shared" si="7"/>
        <v>855.8</v>
      </c>
      <c r="BN6" s="35">
        <f t="shared" si="7"/>
        <v>789.46</v>
      </c>
      <c r="BO6" s="35">
        <f t="shared" si="7"/>
        <v>826.83</v>
      </c>
      <c r="BP6" s="34" t="str">
        <f>IF(BP7="","",IF(BP7="-","【-】","【"&amp;SUBSTITUTE(TEXT(BP7,"#,##0.00"),"-","△")&amp;"】"))</f>
        <v>【765.47】</v>
      </c>
      <c r="BQ6" s="35">
        <f>IF(BQ7="",NA(),BQ7)</f>
        <v>49.09</v>
      </c>
      <c r="BR6" s="35">
        <f t="shared" ref="BR6:BZ6" si="8">IF(BR7="",NA(),BR7)</f>
        <v>58.71</v>
      </c>
      <c r="BS6" s="35">
        <f t="shared" si="8"/>
        <v>56.29</v>
      </c>
      <c r="BT6" s="35">
        <f t="shared" si="8"/>
        <v>54.94</v>
      </c>
      <c r="BU6" s="35">
        <f t="shared" si="8"/>
        <v>52.17</v>
      </c>
      <c r="BV6" s="35">
        <f t="shared" si="8"/>
        <v>52.19</v>
      </c>
      <c r="BW6" s="35">
        <f t="shared" si="8"/>
        <v>55.32</v>
      </c>
      <c r="BX6" s="35">
        <f t="shared" si="8"/>
        <v>59.8</v>
      </c>
      <c r="BY6" s="35">
        <f t="shared" si="8"/>
        <v>57.77</v>
      </c>
      <c r="BZ6" s="35">
        <f t="shared" si="8"/>
        <v>57.31</v>
      </c>
      <c r="CA6" s="34" t="str">
        <f>IF(CA7="","",IF(CA7="-","【-】","【"&amp;SUBSTITUTE(TEXT(CA7,"#,##0.00"),"-","△")&amp;"】"))</f>
        <v>【59.59】</v>
      </c>
      <c r="CB6" s="35">
        <f>IF(CB7="",NA(),CB7)</f>
        <v>482.55</v>
      </c>
      <c r="CC6" s="35">
        <f t="shared" ref="CC6:CK6" si="9">IF(CC7="",NA(),CC7)</f>
        <v>432.75</v>
      </c>
      <c r="CD6" s="35">
        <f t="shared" si="9"/>
        <v>405.49</v>
      </c>
      <c r="CE6" s="35">
        <f t="shared" si="9"/>
        <v>442.05</v>
      </c>
      <c r="CF6" s="35">
        <f t="shared" si="9"/>
        <v>481.15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27.5</v>
      </c>
      <c r="CN6" s="35">
        <f t="shared" ref="CN6:CV6" si="10">IF(CN7="",NA(),CN7)</f>
        <v>28.33</v>
      </c>
      <c r="CO6" s="35">
        <f t="shared" si="10"/>
        <v>30.33</v>
      </c>
      <c r="CP6" s="35">
        <f t="shared" si="10"/>
        <v>28.33</v>
      </c>
      <c r="CQ6" s="35">
        <f t="shared" si="10"/>
        <v>27.67</v>
      </c>
      <c r="CR6" s="35">
        <f t="shared" si="10"/>
        <v>52.31</v>
      </c>
      <c r="CS6" s="35">
        <f t="shared" si="10"/>
        <v>60.65</v>
      </c>
      <c r="CT6" s="35">
        <f t="shared" si="10"/>
        <v>51.75</v>
      </c>
      <c r="CU6" s="35">
        <f t="shared" si="10"/>
        <v>50.68</v>
      </c>
      <c r="CV6" s="35">
        <f t="shared" si="10"/>
        <v>50.14</v>
      </c>
      <c r="CW6" s="34" t="str">
        <f>IF(CW7="","",IF(CW7="-","【-】","【"&amp;SUBSTITUTE(TEXT(CW7,"#,##0.00"),"-","△")&amp;"】"))</f>
        <v>【51.30】</v>
      </c>
      <c r="CX6" s="35">
        <f>IF(CX7="",NA(),CX7)</f>
        <v>69.63</v>
      </c>
      <c r="CY6" s="35">
        <f t="shared" ref="CY6:DG6" si="11">IF(CY7="",NA(),CY7)</f>
        <v>70.33</v>
      </c>
      <c r="CZ6" s="35">
        <f t="shared" si="11"/>
        <v>70.930000000000007</v>
      </c>
      <c r="DA6" s="35">
        <f t="shared" si="11"/>
        <v>72.150000000000006</v>
      </c>
      <c r="DB6" s="35">
        <f t="shared" si="11"/>
        <v>72.040000000000006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242152</v>
      </c>
      <c r="D7" s="37">
        <v>47</v>
      </c>
      <c r="E7" s="37">
        <v>17</v>
      </c>
      <c r="F7" s="37">
        <v>5</v>
      </c>
      <c r="G7" s="37">
        <v>0</v>
      </c>
      <c r="H7" s="37" t="s">
        <v>98</v>
      </c>
      <c r="I7" s="37" t="s">
        <v>99</v>
      </c>
      <c r="J7" s="37" t="s">
        <v>100</v>
      </c>
      <c r="K7" s="37" t="s">
        <v>101</v>
      </c>
      <c r="L7" s="37" t="s">
        <v>102</v>
      </c>
      <c r="M7" s="37" t="s">
        <v>103</v>
      </c>
      <c r="N7" s="38" t="s">
        <v>104</v>
      </c>
      <c r="O7" s="38" t="s">
        <v>105</v>
      </c>
      <c r="P7" s="38">
        <v>2.2799999999999998</v>
      </c>
      <c r="Q7" s="38">
        <v>93.38</v>
      </c>
      <c r="R7" s="38">
        <v>4312</v>
      </c>
      <c r="S7" s="38">
        <v>49295</v>
      </c>
      <c r="T7" s="38">
        <v>178.95</v>
      </c>
      <c r="U7" s="38">
        <v>275.47000000000003</v>
      </c>
      <c r="V7" s="38">
        <v>1116</v>
      </c>
      <c r="W7" s="38">
        <v>0.5</v>
      </c>
      <c r="X7" s="38">
        <v>2232</v>
      </c>
      <c r="Y7" s="38">
        <v>83.94</v>
      </c>
      <c r="Z7" s="38">
        <v>77.010000000000005</v>
      </c>
      <c r="AA7" s="38">
        <v>76.41</v>
      </c>
      <c r="AB7" s="38">
        <v>74.58</v>
      </c>
      <c r="AC7" s="38">
        <v>73.010000000000005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238.27</v>
      </c>
      <c r="BG7" s="38">
        <v>178.63</v>
      </c>
      <c r="BH7" s="38">
        <v>145.22999999999999</v>
      </c>
      <c r="BI7" s="38">
        <v>91.67</v>
      </c>
      <c r="BJ7" s="38">
        <v>49.3</v>
      </c>
      <c r="BK7" s="38">
        <v>1081.8</v>
      </c>
      <c r="BL7" s="38">
        <v>974.93</v>
      </c>
      <c r="BM7" s="38">
        <v>855.8</v>
      </c>
      <c r="BN7" s="38">
        <v>789.46</v>
      </c>
      <c r="BO7" s="38">
        <v>826.83</v>
      </c>
      <c r="BP7" s="38">
        <v>765.47</v>
      </c>
      <c r="BQ7" s="38">
        <v>49.09</v>
      </c>
      <c r="BR7" s="38">
        <v>58.71</v>
      </c>
      <c r="BS7" s="38">
        <v>56.29</v>
      </c>
      <c r="BT7" s="38">
        <v>54.94</v>
      </c>
      <c r="BU7" s="38">
        <v>52.17</v>
      </c>
      <c r="BV7" s="38">
        <v>52.19</v>
      </c>
      <c r="BW7" s="38">
        <v>55.32</v>
      </c>
      <c r="BX7" s="38">
        <v>59.8</v>
      </c>
      <c r="BY7" s="38">
        <v>57.77</v>
      </c>
      <c r="BZ7" s="38">
        <v>57.31</v>
      </c>
      <c r="CA7" s="38">
        <v>59.59</v>
      </c>
      <c r="CB7" s="38">
        <v>482.55</v>
      </c>
      <c r="CC7" s="38">
        <v>432.75</v>
      </c>
      <c r="CD7" s="38">
        <v>405.49</v>
      </c>
      <c r="CE7" s="38">
        <v>442.05</v>
      </c>
      <c r="CF7" s="38">
        <v>481.15</v>
      </c>
      <c r="CG7" s="38">
        <v>296.14</v>
      </c>
      <c r="CH7" s="38">
        <v>283.17</v>
      </c>
      <c r="CI7" s="38">
        <v>263.76</v>
      </c>
      <c r="CJ7" s="38">
        <v>274.35000000000002</v>
      </c>
      <c r="CK7" s="38">
        <v>273.52</v>
      </c>
      <c r="CL7" s="38">
        <v>257.86</v>
      </c>
      <c r="CM7" s="38">
        <v>27.5</v>
      </c>
      <c r="CN7" s="38">
        <v>28.33</v>
      </c>
      <c r="CO7" s="38">
        <v>30.33</v>
      </c>
      <c r="CP7" s="38">
        <v>28.33</v>
      </c>
      <c r="CQ7" s="38">
        <v>27.67</v>
      </c>
      <c r="CR7" s="38">
        <v>52.31</v>
      </c>
      <c r="CS7" s="38">
        <v>60.65</v>
      </c>
      <c r="CT7" s="38">
        <v>51.75</v>
      </c>
      <c r="CU7" s="38">
        <v>50.68</v>
      </c>
      <c r="CV7" s="38">
        <v>50.14</v>
      </c>
      <c r="CW7" s="38">
        <v>51.3</v>
      </c>
      <c r="CX7" s="38">
        <v>69.63</v>
      </c>
      <c r="CY7" s="38">
        <v>70.33</v>
      </c>
      <c r="CZ7" s="38">
        <v>70.930000000000007</v>
      </c>
      <c r="DA7" s="38">
        <v>72.150000000000006</v>
      </c>
      <c r="DB7" s="38">
        <v>72.040000000000006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　慎也</cp:lastModifiedBy>
  <cp:lastPrinted>2021-01-14T07:36:08Z</cp:lastPrinted>
  <dcterms:created xsi:type="dcterms:W3CDTF">2020-12-04T03:05:40Z</dcterms:created>
  <dcterms:modified xsi:type="dcterms:W3CDTF">2021-01-14T08:02:40Z</dcterms:modified>
  <cp:category/>
</cp:coreProperties>
</file>