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ka-shinya\Desktop\経営比較分析表（R1決算）\【経営比較分析表】2019_242152_47_1718\"/>
    </mc:Choice>
  </mc:AlternateContent>
  <workbookProtection workbookAlgorithmName="SHA-512" workbookHashValue="4N8koBSadnELNWsQ4qk6PgOsop7Ar+eEalKkWUMhaPFy67jB7JyMpxeDumIPjTOcr7aX3PmCivJBkmnAFtOu3Q==" workbookSaltValue="DhX/t7iSEI1vP1IblJ9UM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<sst xmlns="http://schemas.openxmlformats.org/spreadsheetml/2006/main" count="236" uniqueCount="121">
  <si>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</si>
  <si>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</si>
  <si>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</si>
  <si>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</si>
  <si>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</si>
  <si>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</si>
  <si>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</si>
  <si>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</si>
  <si>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</si>
  <si>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</si>
  <si>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</si>
  <si>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</si>
  <si>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</si>
  <si>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</si>
  <si>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</si>
  <si>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</si>
  <si>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</si>
  <si>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</si>
  <si>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</si>
  <si>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</si>
  <si>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</si>
  <si>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</si>
  <si>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</si>
  <si>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</si>
  <si>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</si>
  <si>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</si>
  <si>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</si>
  <si>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</si>
  <si>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</si>
  <si>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</si>
  <si>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</si>
  <si>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</si>
  <si>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</si>
  <si>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</si>
  <si>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</si>
  <si>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</si>
  <si>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</si>
  <si>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</si>
  <si>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</si>
  <si>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</si>
  <si>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</si>
  <si>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</si>
  <si>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</si>
  <si>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</si>
  <si>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</si>
  <si>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</si>
  <si>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</si>
  <si>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</si>
  <si>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</si>
  <si>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</si>
  <si>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</si>
  <si>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</si>
  <si>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</si>
  <si>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</si>
  <si>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</si>
  <si>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</si>
  <si>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</si>
  <si>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</si>
  <si>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</si>
  <si>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</si>
  <si>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</si>
  <si>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</si>
  <si>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</si>
  <si>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</si>
  <si>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</si>
  <si>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</si>
  <si>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</si>
  <si>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</si>
  <si>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</si>
  <si>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</si>
  <si>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</si>
  <si>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</si>
  <si>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</si>
  <si>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</si>
  <si>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</si>
  <si>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</si>
  <si>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</si>
  <si>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</si>
  <si>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</si>
  <si>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</si>
  <si>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</si>
  <si>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</si>
  <si>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</si>
  <si>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</si>
  <si>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</si>
  <si>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</si>
  <si>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</si>
  <si>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</si>
  <si>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</si>
  <si>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</si>
  <si>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</si>
  <si>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</si>
  <si>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</si>
  <si>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</si>
  <si>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</si>
  <si>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</si>
  <si>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</si>
  <si>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</si>
  <si>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</si>
  <si>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</si>
  <si>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</si>
  <si>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</si>
  <si>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</si>
  <si>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</si>
  <si>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</si>
  <si>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</si>
  <si>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</si>
  <si>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</si>
  <si>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</si>
  <si>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</si>
  <si>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</si>
  <si>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</si>
  <si>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</si>
  <si>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</si>
  <si>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</si>
  <si>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</si>
  <si>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</si>
  <si>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</si>
  <si>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t>　特定環境保全公共下水道5施設の中で、最も古い処理区でも供用開始が平成10年であり、管渠については、老朽化の懸念はない。しかし、処理場やマンホールポンプ場の機械・電気設備の一部は耐用年数に達し、経年劣化からの故障もみられることから、平成25年度から長寿命化事業に着手し、現在は、志摩市下水道ストックマネジメント計画に基づく改修及び更新事業を実施している。</t>
    <rPh sb="76" eb="77">
      <t>ジョウ</t>
    </rPh>
    <rPh sb="78" eb="80">
      <t>キカイ</t>
    </rPh>
    <rPh sb="81" eb="83">
      <t>デンキ</t>
    </rPh>
    <rPh sb="83" eb="85">
      <t>セツビ</t>
    </rPh>
    <rPh sb="135" eb="137">
      <t>ゲンザイ</t>
    </rPh>
    <rPh sb="139" eb="142">
      <t>シマシ</t>
    </rPh>
    <rPh sb="142" eb="145">
      <t>ゲスイドウ</t>
    </rPh>
    <rPh sb="155" eb="157">
      <t>ケイカク</t>
    </rPh>
    <rPh sb="158" eb="159">
      <t>モト</t>
    </rPh>
    <rPh sb="167" eb="169">
      <t>ジギョウ</t>
    </rPh>
    <phoneticPr fontId="4"/>
  </si>
  <si>
    <t>　収益的収支比率、経費回収率の指標から、下水道使用料で事業運営ができていない状況であり、不足分を一般会計からの繰入金で賄っている。また、総支出額のうち地方債償還金の占める割合が大きい。
　企業債残高対事業規模比率については、新たな面整備を行っていないため地方債の残高は減少している状況である。
　水洗化率が低迷しており、施設利用率も低い状況が続いている。期間を限定した接続補助金制度の創設や戸別訪問等を行い、接続率向上に取り組んできたが、大きな効果は出ていない。今後、人口減少による処理水量の減少が予測される。
　汚水処理原価については、類似団体平均値と比べ高い数値で、効率的な汚水処理が行われていない状況である。接続率が低く有収水量が少ないことが一因に挙げられる。接続率の向上のため、未接続世帯への接続啓発を継続して行うとともに、維持管理費の削減に努める必要がある。　
　下水道使用料は、近隣市町と比較し非常に高額であるが、経費回収率の指標は低い数値となっているため、次回の経営戦略策定に合わせ適正な使用料の設定についての検討を行う。
　なお、収益的収支比率等の指標が改善傾向にあるが、令和元年度の決算数値については、令和2年度からの公営企業会計移行に伴い打切決算となっているため、費用の一部が令和2年度での支払いとなっていることが影響している。</t>
    <rPh sb="435" eb="437">
      <t>ジカイ</t>
    </rPh>
    <rPh sb="438" eb="440">
      <t>ケイエイ</t>
    </rPh>
    <rPh sb="440" eb="442">
      <t>センリャク</t>
    </rPh>
    <rPh sb="442" eb="444">
      <t>サクテイ</t>
    </rPh>
    <rPh sb="445" eb="446">
      <t>ア</t>
    </rPh>
    <rPh sb="473" eb="475">
      <t>シュウエキ</t>
    </rPh>
    <rPh sb="475" eb="476">
      <t>テキ</t>
    </rPh>
    <rPh sb="476" eb="478">
      <t>シュウシ</t>
    </rPh>
    <rPh sb="478" eb="480">
      <t>ヒリツ</t>
    </rPh>
    <rPh sb="480" eb="481">
      <t>トウ</t>
    </rPh>
    <rPh sb="482" eb="484">
      <t>シヒョウ</t>
    </rPh>
    <rPh sb="485" eb="487">
      <t>カイゼン</t>
    </rPh>
    <rPh sb="487" eb="489">
      <t>ケイコウ</t>
    </rPh>
    <rPh sb="494" eb="496">
      <t>レイワ</t>
    </rPh>
    <rPh sb="496" eb="498">
      <t>ガンネン</t>
    </rPh>
    <rPh sb="498" eb="499">
      <t>ド</t>
    </rPh>
    <rPh sb="500" eb="502">
      <t>ケッサン</t>
    </rPh>
    <rPh sb="502" eb="504">
      <t>スウチ</t>
    </rPh>
    <rPh sb="510" eb="512">
      <t>レイワ</t>
    </rPh>
    <rPh sb="513" eb="515">
      <t>ネンド</t>
    </rPh>
    <rPh sb="518" eb="520">
      <t>コウエイ</t>
    </rPh>
    <rPh sb="520" eb="522">
      <t>キギョウ</t>
    </rPh>
    <rPh sb="522" eb="524">
      <t>カイケイ</t>
    </rPh>
    <rPh sb="524" eb="526">
      <t>イコウ</t>
    </rPh>
    <rPh sb="527" eb="528">
      <t>トモナ</t>
    </rPh>
    <rPh sb="529" eb="531">
      <t>ウチキ</t>
    </rPh>
    <rPh sb="531" eb="533">
      <t>ケッサン</t>
    </rPh>
    <rPh sb="542" eb="544">
      <t>ヒヨウ</t>
    </rPh>
    <rPh sb="545" eb="547">
      <t>イチブ</t>
    </rPh>
    <rPh sb="548" eb="550">
      <t>レイワ</t>
    </rPh>
    <rPh sb="551" eb="553">
      <t>ネンド</t>
    </rPh>
    <rPh sb="555" eb="557">
      <t>シハラ</t>
    </rPh>
    <rPh sb="567" eb="569">
      <t>エイキョウ</t>
    </rPh>
    <phoneticPr fontId="4"/>
  </si>
  <si>
    <t>　施設の経年劣化により、維持管理費用の増大が見込まれるため、計画的な点検・調査及び修繕・改築を行うことにより持続的な下水道機能の確保とライフサイクルコストの低減を図ることを目的に「志摩市下水道ストックマネジメント計画」を策定した。今後は、この計画に基づき効率的で効果的な事業を実施していく。
　下水道接続率向上のため、未接続世帯への啓発活動を継続するとともに、経費節減に努め、効率的な事業運営を目指す。
　平成29年3月に「志摩市下水道事業経営戦略」を策定し、市ホームページへ掲載した。
　下水道事業の安定した経営実現のため、平成29年度から3ヶ年の継続事業により地方公営企業法適用化に取り組み、令和2年4月から公営企業会計に移行した。</t>
    <rPh sb="90" eb="93">
      <t>シマシ</t>
    </rPh>
    <rPh sb="110" eb="112">
      <t>サクテイ</t>
    </rPh>
    <rPh sb="115" eb="117">
      <t>コンゴ</t>
    </rPh>
    <rPh sb="121" eb="123">
      <t>ケイカク</t>
    </rPh>
    <rPh sb="124" eb="125">
      <t>モト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</si>
</sst>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justify" vertical="top" wrapText="1"/>
      <protection locked="0"/>
    </xf>
    <xf numFmtId="0" fontId="5" fillId="0" borderId="0" xfId="0" applyFont="1" applyBorder="1" applyAlignment="1" applyProtection="1">
      <alignment horizontal="justify" vertical="top" wrapText="1"/>
      <protection locked="0"/>
    </xf>
    <xf numFmtId="0" fontId="5" fillId="0" borderId="7" xfId="0" applyFont="1" applyBorder="1" applyAlignment="1" applyProtection="1">
      <alignment horizontal="justify" vertical="top" wrapText="1"/>
      <protection locked="0"/>
    </xf>
    <xf numFmtId="0" fontId="5" fillId="0" borderId="8" xfId="0" applyFont="1" applyBorder="1" applyAlignment="1" applyProtection="1">
      <alignment horizontal="justify" vertical="top" wrapText="1"/>
      <protection locked="0"/>
    </xf>
    <xf numFmtId="0" fontId="5" fillId="0" borderId="1" xfId="0" applyFont="1" applyBorder="1" applyAlignment="1" applyProtection="1">
      <alignment horizontal="justify" vertical="top" wrapText="1"/>
      <protection locked="0"/>
    </xf>
    <xf numFmtId="0" fontId="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9AC-4127-A4FA-58A5BD3F3F04}"/>
            </c:ext>
          </c:extLst>
        </c:ser>
        <c:dLbls>
          <c:showLegendKey val="0"/>
          <c:showVal val="0"/>
          <c:showCatName val="0"/>
          <c:showSerName val="0"/>
          <c:showPercent val="0"/>
          <c:showBubbleSize val="0"/>
        </c:dLbls>
        <c:gapWidth val="150"/>
        <c:axId val="237840072"/>
        <c:axId val="237840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xmlns:c16r2="http://schemas.microsoft.com/office/drawing/2015/06/chart">
            <c:ext xmlns:c16="http://schemas.microsoft.com/office/drawing/2014/chart" uri="{C3380CC4-5D6E-409C-BE32-E72D297353CC}">
              <c16:uniqueId val="{00000001-79AC-4127-A4FA-58A5BD3F3F04}"/>
            </c:ext>
          </c:extLst>
        </c:ser>
        <c:dLbls>
          <c:showLegendKey val="0"/>
          <c:showVal val="0"/>
          <c:showCatName val="0"/>
          <c:showSerName val="0"/>
          <c:showPercent val="0"/>
          <c:showBubbleSize val="0"/>
        </c:dLbls>
        <c:marker val="1"/>
        <c:smooth val="0"/>
        <c:axId val="237840072"/>
        <c:axId val="237840856"/>
      </c:lineChart>
      <c:dateAx>
        <c:axId val="237840072"/>
        <c:scaling>
          <c:orientation val="minMax"/>
        </c:scaling>
        <c:delete val="1"/>
        <c:axPos val="b"/>
        <c:numFmt formatCode="&quot;H&quot;yy" sourceLinked="1"/>
        <c:majorTickMark val="none"/>
        <c:minorTickMark val="none"/>
        <c:tickLblPos val="none"/>
        <c:crossAx val="237840856"/>
        <c:crosses val="autoZero"/>
        <c:auto val="1"/>
        <c:lblOffset val="100"/>
        <c:baseTimeUnit val="years"/>
      </c:dateAx>
      <c:valAx>
        <c:axId val="237840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840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22.21</c:v>
                </c:pt>
                <c:pt idx="1">
                  <c:v>22.04</c:v>
                </c:pt>
                <c:pt idx="2">
                  <c:v>22.7</c:v>
                </c:pt>
                <c:pt idx="3">
                  <c:v>22.86</c:v>
                </c:pt>
                <c:pt idx="4">
                  <c:v>22.97</c:v>
                </c:pt>
              </c:numCache>
            </c:numRef>
          </c:val>
          <c:extLst xmlns:c16r2="http://schemas.microsoft.com/office/drawing/2015/06/chart">
            <c:ext xmlns:c16="http://schemas.microsoft.com/office/drawing/2014/chart" uri="{C3380CC4-5D6E-409C-BE32-E72D297353CC}">
              <c16:uniqueId val="{00000000-AA46-4448-B6C1-104DD21CF614}"/>
            </c:ext>
          </c:extLst>
        </c:ser>
        <c:dLbls>
          <c:showLegendKey val="0"/>
          <c:showVal val="0"/>
          <c:showCatName val="0"/>
          <c:showSerName val="0"/>
          <c:showPercent val="0"/>
          <c:showBubbleSize val="0"/>
        </c:dLbls>
        <c:gapWidth val="150"/>
        <c:axId val="239800536"/>
        <c:axId val="24022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xmlns:c16r2="http://schemas.microsoft.com/office/drawing/2015/06/chart">
            <c:ext xmlns:c16="http://schemas.microsoft.com/office/drawing/2014/chart" uri="{C3380CC4-5D6E-409C-BE32-E72D297353CC}">
              <c16:uniqueId val="{00000001-AA46-4448-B6C1-104DD21CF614}"/>
            </c:ext>
          </c:extLst>
        </c:ser>
        <c:dLbls>
          <c:showLegendKey val="0"/>
          <c:showVal val="0"/>
          <c:showCatName val="0"/>
          <c:showSerName val="0"/>
          <c:showPercent val="0"/>
          <c:showBubbleSize val="0"/>
        </c:dLbls>
        <c:marker val="1"/>
        <c:smooth val="0"/>
        <c:axId val="239800536"/>
        <c:axId val="240222192"/>
      </c:lineChart>
      <c:dateAx>
        <c:axId val="239800536"/>
        <c:scaling>
          <c:orientation val="minMax"/>
        </c:scaling>
        <c:delete val="1"/>
        <c:axPos val="b"/>
        <c:numFmt formatCode="&quot;H&quot;yy" sourceLinked="1"/>
        <c:majorTickMark val="none"/>
        <c:minorTickMark val="none"/>
        <c:tickLblPos val="none"/>
        <c:crossAx val="240222192"/>
        <c:crosses val="autoZero"/>
        <c:auto val="1"/>
        <c:lblOffset val="100"/>
        <c:baseTimeUnit val="years"/>
      </c:dateAx>
      <c:valAx>
        <c:axId val="24022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800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50.56</c:v>
                </c:pt>
                <c:pt idx="1">
                  <c:v>52.94</c:v>
                </c:pt>
                <c:pt idx="2">
                  <c:v>53.14</c:v>
                </c:pt>
                <c:pt idx="3">
                  <c:v>53.4</c:v>
                </c:pt>
                <c:pt idx="4">
                  <c:v>54.3</c:v>
                </c:pt>
              </c:numCache>
            </c:numRef>
          </c:val>
          <c:extLst xmlns:c16r2="http://schemas.microsoft.com/office/drawing/2015/06/chart">
            <c:ext xmlns:c16="http://schemas.microsoft.com/office/drawing/2014/chart" uri="{C3380CC4-5D6E-409C-BE32-E72D297353CC}">
              <c16:uniqueId val="{00000000-8704-44AE-A2D4-B5A1E04192BA}"/>
            </c:ext>
          </c:extLst>
        </c:ser>
        <c:dLbls>
          <c:showLegendKey val="0"/>
          <c:showVal val="0"/>
          <c:showCatName val="0"/>
          <c:showSerName val="0"/>
          <c:showPercent val="0"/>
          <c:showBubbleSize val="0"/>
        </c:dLbls>
        <c:gapWidth val="150"/>
        <c:axId val="240223368"/>
        <c:axId val="24022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xmlns:c16r2="http://schemas.microsoft.com/office/drawing/2015/06/chart">
            <c:ext xmlns:c16="http://schemas.microsoft.com/office/drawing/2014/chart" uri="{C3380CC4-5D6E-409C-BE32-E72D297353CC}">
              <c16:uniqueId val="{00000001-8704-44AE-A2D4-B5A1E04192BA}"/>
            </c:ext>
          </c:extLst>
        </c:ser>
        <c:dLbls>
          <c:showLegendKey val="0"/>
          <c:showVal val="0"/>
          <c:showCatName val="0"/>
          <c:showSerName val="0"/>
          <c:showPercent val="0"/>
          <c:showBubbleSize val="0"/>
        </c:dLbls>
        <c:marker val="1"/>
        <c:smooth val="0"/>
        <c:axId val="240223368"/>
        <c:axId val="240223760"/>
      </c:lineChart>
      <c:dateAx>
        <c:axId val="240223368"/>
        <c:scaling>
          <c:orientation val="minMax"/>
        </c:scaling>
        <c:delete val="1"/>
        <c:axPos val="b"/>
        <c:numFmt formatCode="&quot;H&quot;yy" sourceLinked="1"/>
        <c:majorTickMark val="none"/>
        <c:minorTickMark val="none"/>
        <c:tickLblPos val="none"/>
        <c:crossAx val="240223760"/>
        <c:crosses val="autoZero"/>
        <c:auto val="1"/>
        <c:lblOffset val="100"/>
        <c:baseTimeUnit val="years"/>
      </c:dateAx>
      <c:valAx>
        <c:axId val="24022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223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83.38</c:v>
                </c:pt>
                <c:pt idx="1">
                  <c:v>85.36</c:v>
                </c:pt>
                <c:pt idx="2">
                  <c:v>86.47</c:v>
                </c:pt>
                <c:pt idx="3">
                  <c:v>85.35</c:v>
                </c:pt>
                <c:pt idx="4">
                  <c:v>92.37</c:v>
                </c:pt>
              </c:numCache>
            </c:numRef>
          </c:val>
          <c:extLst xmlns:c16r2="http://schemas.microsoft.com/office/drawing/2015/06/chart">
            <c:ext xmlns:c16="http://schemas.microsoft.com/office/drawing/2014/chart" uri="{C3380CC4-5D6E-409C-BE32-E72D297353CC}">
              <c16:uniqueId val="{00000000-CCAD-4B24-95D9-8781056C2B9D}"/>
            </c:ext>
          </c:extLst>
        </c:ser>
        <c:dLbls>
          <c:showLegendKey val="0"/>
          <c:showVal val="0"/>
          <c:showCatName val="0"/>
          <c:showSerName val="0"/>
          <c:showPercent val="0"/>
          <c:showBubbleSize val="0"/>
        </c:dLbls>
        <c:gapWidth val="150"/>
        <c:axId val="237842032"/>
        <c:axId val="237842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CAD-4B24-95D9-8781056C2B9D}"/>
            </c:ext>
          </c:extLst>
        </c:ser>
        <c:dLbls>
          <c:showLegendKey val="0"/>
          <c:showVal val="0"/>
          <c:showCatName val="0"/>
          <c:showSerName val="0"/>
          <c:showPercent val="0"/>
          <c:showBubbleSize val="0"/>
        </c:dLbls>
        <c:marker val="1"/>
        <c:smooth val="0"/>
        <c:axId val="237842032"/>
        <c:axId val="237842424"/>
      </c:lineChart>
      <c:dateAx>
        <c:axId val="237842032"/>
        <c:scaling>
          <c:orientation val="minMax"/>
        </c:scaling>
        <c:delete val="1"/>
        <c:axPos val="b"/>
        <c:numFmt formatCode="&quot;H&quot;yy" sourceLinked="1"/>
        <c:majorTickMark val="none"/>
        <c:minorTickMark val="none"/>
        <c:tickLblPos val="none"/>
        <c:crossAx val="237842424"/>
        <c:crosses val="autoZero"/>
        <c:auto val="1"/>
        <c:lblOffset val="100"/>
        <c:baseTimeUnit val="years"/>
      </c:dateAx>
      <c:valAx>
        <c:axId val="237842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84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C0F-4E8E-B7D4-5EF2751635DE}"/>
            </c:ext>
          </c:extLst>
        </c:ser>
        <c:dLbls>
          <c:showLegendKey val="0"/>
          <c:showVal val="0"/>
          <c:showCatName val="0"/>
          <c:showSerName val="0"/>
          <c:showPercent val="0"/>
          <c:showBubbleSize val="0"/>
        </c:dLbls>
        <c:gapWidth val="150"/>
        <c:axId val="239483840"/>
        <c:axId val="239484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C0F-4E8E-B7D4-5EF2751635DE}"/>
            </c:ext>
          </c:extLst>
        </c:ser>
        <c:dLbls>
          <c:showLegendKey val="0"/>
          <c:showVal val="0"/>
          <c:showCatName val="0"/>
          <c:showSerName val="0"/>
          <c:showPercent val="0"/>
          <c:showBubbleSize val="0"/>
        </c:dLbls>
        <c:marker val="1"/>
        <c:smooth val="0"/>
        <c:axId val="239483840"/>
        <c:axId val="239484232"/>
      </c:lineChart>
      <c:dateAx>
        <c:axId val="239483840"/>
        <c:scaling>
          <c:orientation val="minMax"/>
        </c:scaling>
        <c:delete val="1"/>
        <c:axPos val="b"/>
        <c:numFmt formatCode="&quot;H&quot;yy" sourceLinked="1"/>
        <c:majorTickMark val="none"/>
        <c:minorTickMark val="none"/>
        <c:tickLblPos val="none"/>
        <c:crossAx val="239484232"/>
        <c:crosses val="autoZero"/>
        <c:auto val="1"/>
        <c:lblOffset val="100"/>
        <c:baseTimeUnit val="years"/>
      </c:dateAx>
      <c:valAx>
        <c:axId val="239484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48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97A-4370-8F00-6211A04F54A3}"/>
            </c:ext>
          </c:extLst>
        </c:ser>
        <c:dLbls>
          <c:showLegendKey val="0"/>
          <c:showVal val="0"/>
          <c:showCatName val="0"/>
          <c:showSerName val="0"/>
          <c:showPercent val="0"/>
          <c:showBubbleSize val="0"/>
        </c:dLbls>
        <c:gapWidth val="150"/>
        <c:axId val="239485408"/>
        <c:axId val="239485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97A-4370-8F00-6211A04F54A3}"/>
            </c:ext>
          </c:extLst>
        </c:ser>
        <c:dLbls>
          <c:showLegendKey val="0"/>
          <c:showVal val="0"/>
          <c:showCatName val="0"/>
          <c:showSerName val="0"/>
          <c:showPercent val="0"/>
          <c:showBubbleSize val="0"/>
        </c:dLbls>
        <c:marker val="1"/>
        <c:smooth val="0"/>
        <c:axId val="239485408"/>
        <c:axId val="239485800"/>
      </c:lineChart>
      <c:dateAx>
        <c:axId val="239485408"/>
        <c:scaling>
          <c:orientation val="minMax"/>
        </c:scaling>
        <c:delete val="1"/>
        <c:axPos val="b"/>
        <c:numFmt formatCode="&quot;H&quot;yy" sourceLinked="1"/>
        <c:majorTickMark val="none"/>
        <c:minorTickMark val="none"/>
        <c:tickLblPos val="none"/>
        <c:crossAx val="239485800"/>
        <c:crosses val="autoZero"/>
        <c:auto val="1"/>
        <c:lblOffset val="100"/>
        <c:baseTimeUnit val="years"/>
      </c:dateAx>
      <c:valAx>
        <c:axId val="239485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48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9D2-4512-B693-C480A579CA9B}"/>
            </c:ext>
          </c:extLst>
        </c:ser>
        <c:dLbls>
          <c:showLegendKey val="0"/>
          <c:showVal val="0"/>
          <c:showCatName val="0"/>
          <c:showSerName val="0"/>
          <c:showPercent val="0"/>
          <c:showBubbleSize val="0"/>
        </c:dLbls>
        <c:gapWidth val="150"/>
        <c:axId val="239487368"/>
        <c:axId val="239601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D2-4512-B693-C480A579CA9B}"/>
            </c:ext>
          </c:extLst>
        </c:ser>
        <c:dLbls>
          <c:showLegendKey val="0"/>
          <c:showVal val="0"/>
          <c:showCatName val="0"/>
          <c:showSerName val="0"/>
          <c:showPercent val="0"/>
          <c:showBubbleSize val="0"/>
        </c:dLbls>
        <c:marker val="1"/>
        <c:smooth val="0"/>
        <c:axId val="239487368"/>
        <c:axId val="239601128"/>
      </c:lineChart>
      <c:dateAx>
        <c:axId val="239487368"/>
        <c:scaling>
          <c:orientation val="minMax"/>
        </c:scaling>
        <c:delete val="1"/>
        <c:axPos val="b"/>
        <c:numFmt formatCode="&quot;H&quot;yy" sourceLinked="1"/>
        <c:majorTickMark val="none"/>
        <c:minorTickMark val="none"/>
        <c:tickLblPos val="none"/>
        <c:crossAx val="239601128"/>
        <c:crosses val="autoZero"/>
        <c:auto val="1"/>
        <c:lblOffset val="100"/>
        <c:baseTimeUnit val="years"/>
      </c:dateAx>
      <c:valAx>
        <c:axId val="239601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487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527-4A6E-BECE-9359BB8CE84D}"/>
            </c:ext>
          </c:extLst>
        </c:ser>
        <c:dLbls>
          <c:showLegendKey val="0"/>
          <c:showVal val="0"/>
          <c:showCatName val="0"/>
          <c:showSerName val="0"/>
          <c:showPercent val="0"/>
          <c:showBubbleSize val="0"/>
        </c:dLbls>
        <c:gapWidth val="150"/>
        <c:axId val="239602304"/>
        <c:axId val="239602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527-4A6E-BECE-9359BB8CE84D}"/>
            </c:ext>
          </c:extLst>
        </c:ser>
        <c:dLbls>
          <c:showLegendKey val="0"/>
          <c:showVal val="0"/>
          <c:showCatName val="0"/>
          <c:showSerName val="0"/>
          <c:showPercent val="0"/>
          <c:showBubbleSize val="0"/>
        </c:dLbls>
        <c:marker val="1"/>
        <c:smooth val="0"/>
        <c:axId val="239602304"/>
        <c:axId val="239602696"/>
      </c:lineChart>
      <c:dateAx>
        <c:axId val="239602304"/>
        <c:scaling>
          <c:orientation val="minMax"/>
        </c:scaling>
        <c:delete val="1"/>
        <c:axPos val="b"/>
        <c:numFmt formatCode="&quot;H&quot;yy" sourceLinked="1"/>
        <c:majorTickMark val="none"/>
        <c:minorTickMark val="none"/>
        <c:tickLblPos val="none"/>
        <c:crossAx val="239602696"/>
        <c:crosses val="autoZero"/>
        <c:auto val="1"/>
        <c:lblOffset val="100"/>
        <c:baseTimeUnit val="years"/>
      </c:dateAx>
      <c:valAx>
        <c:axId val="239602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60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403.62</c:v>
                </c:pt>
                <c:pt idx="1">
                  <c:v>341.2</c:v>
                </c:pt>
                <c:pt idx="2">
                  <c:v>319.99</c:v>
                </c:pt>
                <c:pt idx="3">
                  <c:v>241.04</c:v>
                </c:pt>
                <c:pt idx="4">
                  <c:v>182.26</c:v>
                </c:pt>
              </c:numCache>
            </c:numRef>
          </c:val>
          <c:extLst xmlns:c16r2="http://schemas.microsoft.com/office/drawing/2015/06/chart">
            <c:ext xmlns:c16="http://schemas.microsoft.com/office/drawing/2014/chart" uri="{C3380CC4-5D6E-409C-BE32-E72D297353CC}">
              <c16:uniqueId val="{00000000-95B4-44DB-AA4A-5631D2C30EA1}"/>
            </c:ext>
          </c:extLst>
        </c:ser>
        <c:dLbls>
          <c:showLegendKey val="0"/>
          <c:showVal val="0"/>
          <c:showCatName val="0"/>
          <c:showSerName val="0"/>
          <c:showPercent val="0"/>
          <c:showBubbleSize val="0"/>
        </c:dLbls>
        <c:gapWidth val="150"/>
        <c:axId val="239603872"/>
        <c:axId val="239604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xmlns:c16r2="http://schemas.microsoft.com/office/drawing/2015/06/chart">
            <c:ext xmlns:c16="http://schemas.microsoft.com/office/drawing/2014/chart" uri="{C3380CC4-5D6E-409C-BE32-E72D297353CC}">
              <c16:uniqueId val="{00000001-95B4-44DB-AA4A-5631D2C30EA1}"/>
            </c:ext>
          </c:extLst>
        </c:ser>
        <c:dLbls>
          <c:showLegendKey val="0"/>
          <c:showVal val="0"/>
          <c:showCatName val="0"/>
          <c:showSerName val="0"/>
          <c:showPercent val="0"/>
          <c:showBubbleSize val="0"/>
        </c:dLbls>
        <c:marker val="1"/>
        <c:smooth val="0"/>
        <c:axId val="239603872"/>
        <c:axId val="239604264"/>
      </c:lineChart>
      <c:dateAx>
        <c:axId val="239603872"/>
        <c:scaling>
          <c:orientation val="minMax"/>
        </c:scaling>
        <c:delete val="1"/>
        <c:axPos val="b"/>
        <c:numFmt formatCode="&quot;H&quot;yy" sourceLinked="1"/>
        <c:majorTickMark val="none"/>
        <c:minorTickMark val="none"/>
        <c:tickLblPos val="none"/>
        <c:crossAx val="239604264"/>
        <c:crosses val="autoZero"/>
        <c:auto val="1"/>
        <c:lblOffset val="100"/>
        <c:baseTimeUnit val="years"/>
      </c:dateAx>
      <c:valAx>
        <c:axId val="23960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60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54.08</c:v>
                </c:pt>
                <c:pt idx="1">
                  <c:v>60.68</c:v>
                </c:pt>
                <c:pt idx="2">
                  <c:v>67.260000000000005</c:v>
                </c:pt>
                <c:pt idx="3">
                  <c:v>65.2</c:v>
                </c:pt>
                <c:pt idx="4">
                  <c:v>86.06</c:v>
                </c:pt>
              </c:numCache>
            </c:numRef>
          </c:val>
          <c:extLst xmlns:c16r2="http://schemas.microsoft.com/office/drawing/2015/06/chart">
            <c:ext xmlns:c16="http://schemas.microsoft.com/office/drawing/2014/chart" uri="{C3380CC4-5D6E-409C-BE32-E72D297353CC}">
              <c16:uniqueId val="{00000000-0936-4A30-A504-D4FF2361D17E}"/>
            </c:ext>
          </c:extLst>
        </c:ser>
        <c:dLbls>
          <c:showLegendKey val="0"/>
          <c:showVal val="0"/>
          <c:showCatName val="0"/>
          <c:showSerName val="0"/>
          <c:showPercent val="0"/>
          <c:showBubbleSize val="0"/>
        </c:dLbls>
        <c:gapWidth val="150"/>
        <c:axId val="239797400"/>
        <c:axId val="239797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xmlns:c16r2="http://schemas.microsoft.com/office/drawing/2015/06/chart">
            <c:ext xmlns:c16="http://schemas.microsoft.com/office/drawing/2014/chart" uri="{C3380CC4-5D6E-409C-BE32-E72D297353CC}">
              <c16:uniqueId val="{00000001-0936-4A30-A504-D4FF2361D17E}"/>
            </c:ext>
          </c:extLst>
        </c:ser>
        <c:dLbls>
          <c:showLegendKey val="0"/>
          <c:showVal val="0"/>
          <c:showCatName val="0"/>
          <c:showSerName val="0"/>
          <c:showPercent val="0"/>
          <c:showBubbleSize val="0"/>
        </c:dLbls>
        <c:marker val="1"/>
        <c:smooth val="0"/>
        <c:axId val="239797400"/>
        <c:axId val="239797792"/>
      </c:lineChart>
      <c:dateAx>
        <c:axId val="239797400"/>
        <c:scaling>
          <c:orientation val="minMax"/>
        </c:scaling>
        <c:delete val="1"/>
        <c:axPos val="b"/>
        <c:numFmt formatCode="&quot;H&quot;yy" sourceLinked="1"/>
        <c:majorTickMark val="none"/>
        <c:minorTickMark val="none"/>
        <c:tickLblPos val="none"/>
        <c:crossAx val="239797792"/>
        <c:crosses val="autoZero"/>
        <c:auto val="1"/>
        <c:lblOffset val="100"/>
        <c:baseTimeUnit val="years"/>
      </c:dateAx>
      <c:valAx>
        <c:axId val="23979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797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455.89</c:v>
                </c:pt>
                <c:pt idx="1">
                  <c:v>420.01</c:v>
                </c:pt>
                <c:pt idx="2">
                  <c:v>373.05</c:v>
                </c:pt>
                <c:pt idx="3">
                  <c:v>383.8</c:v>
                </c:pt>
                <c:pt idx="4">
                  <c:v>290.52999999999997</c:v>
                </c:pt>
              </c:numCache>
            </c:numRef>
          </c:val>
          <c:extLst xmlns:c16r2="http://schemas.microsoft.com/office/drawing/2015/06/chart">
            <c:ext xmlns:c16="http://schemas.microsoft.com/office/drawing/2014/chart" uri="{C3380CC4-5D6E-409C-BE32-E72D297353CC}">
              <c16:uniqueId val="{00000000-60A8-488C-9691-61BDA3ADC651}"/>
            </c:ext>
          </c:extLst>
        </c:ser>
        <c:dLbls>
          <c:showLegendKey val="0"/>
          <c:showVal val="0"/>
          <c:showCatName val="0"/>
          <c:showSerName val="0"/>
          <c:showPercent val="0"/>
          <c:showBubbleSize val="0"/>
        </c:dLbls>
        <c:gapWidth val="150"/>
        <c:axId val="239798968"/>
        <c:axId val="239799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xmlns:c16r2="http://schemas.microsoft.com/office/drawing/2015/06/chart">
            <c:ext xmlns:c16="http://schemas.microsoft.com/office/drawing/2014/chart" uri="{C3380CC4-5D6E-409C-BE32-E72D297353CC}">
              <c16:uniqueId val="{00000001-60A8-488C-9691-61BDA3ADC651}"/>
            </c:ext>
          </c:extLst>
        </c:ser>
        <c:dLbls>
          <c:showLegendKey val="0"/>
          <c:showVal val="0"/>
          <c:showCatName val="0"/>
          <c:showSerName val="0"/>
          <c:showPercent val="0"/>
          <c:showBubbleSize val="0"/>
        </c:dLbls>
        <c:marker val="1"/>
        <c:smooth val="0"/>
        <c:axId val="239798968"/>
        <c:axId val="239799360"/>
      </c:lineChart>
      <c:dateAx>
        <c:axId val="239798968"/>
        <c:scaling>
          <c:orientation val="minMax"/>
        </c:scaling>
        <c:delete val="1"/>
        <c:axPos val="b"/>
        <c:numFmt formatCode="&quot;H&quot;yy" sourceLinked="1"/>
        <c:majorTickMark val="none"/>
        <c:minorTickMark val="none"/>
        <c:tickLblPos val="none"/>
        <c:crossAx val="239799360"/>
        <c:crosses val="autoZero"/>
        <c:auto val="1"/>
        <c:lblOffset val="100"/>
        <c:baseTimeUnit val="years"/>
      </c:dateAx>
      <c:valAx>
        <c:axId val="23979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798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志摩市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49295</v>
      </c>
      <c r="AM8" s="69"/>
      <c r="AN8" s="69"/>
      <c r="AO8" s="69"/>
      <c r="AP8" s="69"/>
      <c r="AQ8" s="69"/>
      <c r="AR8" s="69"/>
      <c r="AS8" s="69"/>
      <c r="AT8" s="68">
        <f>データ!T6</f>
        <v>178.95</v>
      </c>
      <c r="AU8" s="68"/>
      <c r="AV8" s="68"/>
      <c r="AW8" s="68"/>
      <c r="AX8" s="68"/>
      <c r="AY8" s="68"/>
      <c r="AZ8" s="68"/>
      <c r="BA8" s="68"/>
      <c r="BB8" s="68">
        <f>データ!U6</f>
        <v>275.47000000000003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11.39</v>
      </c>
      <c r="Q10" s="68"/>
      <c r="R10" s="68"/>
      <c r="S10" s="68"/>
      <c r="T10" s="68"/>
      <c r="U10" s="68"/>
      <c r="V10" s="68"/>
      <c r="W10" s="68">
        <f>データ!Q6</f>
        <v>95.47</v>
      </c>
      <c r="X10" s="68"/>
      <c r="Y10" s="68"/>
      <c r="Z10" s="68"/>
      <c r="AA10" s="68"/>
      <c r="AB10" s="68"/>
      <c r="AC10" s="68"/>
      <c r="AD10" s="69">
        <f>データ!R6</f>
        <v>4312</v>
      </c>
      <c r="AE10" s="69"/>
      <c r="AF10" s="69"/>
      <c r="AG10" s="69"/>
      <c r="AH10" s="69"/>
      <c r="AI10" s="69"/>
      <c r="AJ10" s="69"/>
      <c r="AK10" s="2"/>
      <c r="AL10" s="69">
        <f>データ!V6</f>
        <v>5575</v>
      </c>
      <c r="AM10" s="69"/>
      <c r="AN10" s="69"/>
      <c r="AO10" s="69"/>
      <c r="AP10" s="69"/>
      <c r="AQ10" s="69"/>
      <c r="AR10" s="69"/>
      <c r="AS10" s="69"/>
      <c r="AT10" s="68">
        <f>データ!W6</f>
        <v>2.17</v>
      </c>
      <c r="AU10" s="68"/>
      <c r="AV10" s="68"/>
      <c r="AW10" s="68"/>
      <c r="AX10" s="68"/>
      <c r="AY10" s="68"/>
      <c r="AZ10" s="68"/>
      <c r="BA10" s="68"/>
      <c r="BB10" s="68">
        <f>データ!X6</f>
        <v>2569.12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43</v>
      </c>
      <c r="N86" s="26" t="s">
        <v>43</v>
      </c>
      <c r="O86" s="26" t="str">
        <f>データ!EO6</f>
        <v>【0.28】</v>
      </c>
    </row>
  </sheetData>
  <sheetProtection algorithmName="SHA-512" hashValue="CuoPmeh9hiZImvhG85/FWhu9FcvbuA8Xd/wvWrEL/7tcnmaTlI5rPOQ1b+3UYzjfRjvv5RS4FerTSZWLisXzEg==" saltValue="5Yhygm7umSPxpgHr9oCGy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242152</v>
      </c>
      <c r="D6" s="33">
        <f t="shared" si="3"/>
        <v>47</v>
      </c>
      <c r="E6" s="33">
        <f t="shared" si="3"/>
        <v>17</v>
      </c>
      <c r="F6" s="33">
        <f t="shared" si="3"/>
        <v>4</v>
      </c>
      <c r="G6" s="33">
        <f t="shared" si="3"/>
        <v>0</v>
      </c>
      <c r="H6" s="33" t="str">
        <f t="shared" si="3"/>
        <v>三重県　志摩市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11.39</v>
      </c>
      <c r="Q6" s="34">
        <f t="shared" si="3"/>
        <v>95.47</v>
      </c>
      <c r="R6" s="34">
        <f t="shared" si="3"/>
        <v>4312</v>
      </c>
      <c r="S6" s="34">
        <f t="shared" si="3"/>
        <v>49295</v>
      </c>
      <c r="T6" s="34">
        <f t="shared" si="3"/>
        <v>178.95</v>
      </c>
      <c r="U6" s="34">
        <f t="shared" si="3"/>
        <v>275.47000000000003</v>
      </c>
      <c r="V6" s="34">
        <f t="shared" si="3"/>
        <v>5575</v>
      </c>
      <c r="W6" s="34">
        <f t="shared" si="3"/>
        <v>2.17</v>
      </c>
      <c r="X6" s="34">
        <f t="shared" si="3"/>
        <v>2569.12</v>
      </c>
      <c r="Y6" s="35">
        <f>IF(Y7="",NA(),Y7)</f>
        <v>83.38</v>
      </c>
      <c r="Z6" s="35">
        <f t="shared" ref="Z6:AH6" si="4">IF(Z7="",NA(),Z7)</f>
        <v>85.36</v>
      </c>
      <c r="AA6" s="35">
        <f t="shared" si="4"/>
        <v>86.47</v>
      </c>
      <c r="AB6" s="35">
        <f t="shared" si="4"/>
        <v>85.35</v>
      </c>
      <c r="AC6" s="35">
        <f t="shared" si="4"/>
        <v>92.37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403.62</v>
      </c>
      <c r="BG6" s="35">
        <f t="shared" ref="BG6:BO6" si="7">IF(BG7="",NA(),BG7)</f>
        <v>341.2</v>
      </c>
      <c r="BH6" s="35">
        <f t="shared" si="7"/>
        <v>319.99</v>
      </c>
      <c r="BI6" s="35">
        <f t="shared" si="7"/>
        <v>241.04</v>
      </c>
      <c r="BJ6" s="35">
        <f t="shared" si="7"/>
        <v>182.26</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54.08</v>
      </c>
      <c r="BR6" s="35">
        <f t="shared" ref="BR6:BZ6" si="8">IF(BR7="",NA(),BR7)</f>
        <v>60.68</v>
      </c>
      <c r="BS6" s="35">
        <f t="shared" si="8"/>
        <v>67.260000000000005</v>
      </c>
      <c r="BT6" s="35">
        <f t="shared" si="8"/>
        <v>65.2</v>
      </c>
      <c r="BU6" s="35">
        <f t="shared" si="8"/>
        <v>86.06</v>
      </c>
      <c r="BV6" s="35">
        <f t="shared" si="8"/>
        <v>66.22</v>
      </c>
      <c r="BW6" s="35">
        <f t="shared" si="8"/>
        <v>69.87</v>
      </c>
      <c r="BX6" s="35">
        <f t="shared" si="8"/>
        <v>74.3</v>
      </c>
      <c r="BY6" s="35">
        <f t="shared" si="8"/>
        <v>72.260000000000005</v>
      </c>
      <c r="BZ6" s="35">
        <f t="shared" si="8"/>
        <v>71.84</v>
      </c>
      <c r="CA6" s="34" t="str">
        <f>IF(CA7="","",IF(CA7="-","【-】","【"&amp;SUBSTITUTE(TEXT(CA7,"#,##0.00"),"-","△")&amp;"】"))</f>
        <v>【74.17】</v>
      </c>
      <c r="CB6" s="35">
        <f>IF(CB7="",NA(),CB7)</f>
        <v>455.89</v>
      </c>
      <c r="CC6" s="35">
        <f t="shared" ref="CC6:CK6" si="9">IF(CC7="",NA(),CC7)</f>
        <v>420.01</v>
      </c>
      <c r="CD6" s="35">
        <f t="shared" si="9"/>
        <v>373.05</v>
      </c>
      <c r="CE6" s="35">
        <f t="shared" si="9"/>
        <v>383.8</v>
      </c>
      <c r="CF6" s="35">
        <f t="shared" si="9"/>
        <v>290.52999999999997</v>
      </c>
      <c r="CG6" s="35">
        <f t="shared" si="9"/>
        <v>246.72</v>
      </c>
      <c r="CH6" s="35">
        <f t="shared" si="9"/>
        <v>234.96</v>
      </c>
      <c r="CI6" s="35">
        <f t="shared" si="9"/>
        <v>221.81</v>
      </c>
      <c r="CJ6" s="35">
        <f t="shared" si="9"/>
        <v>230.02</v>
      </c>
      <c r="CK6" s="35">
        <f t="shared" si="9"/>
        <v>228.47</v>
      </c>
      <c r="CL6" s="34" t="str">
        <f>IF(CL7="","",IF(CL7="-","【-】","【"&amp;SUBSTITUTE(TEXT(CL7,"#,##0.00"),"-","△")&amp;"】"))</f>
        <v>【218.56】</v>
      </c>
      <c r="CM6" s="35">
        <f>IF(CM7="",NA(),CM7)</f>
        <v>22.21</v>
      </c>
      <c r="CN6" s="35">
        <f t="shared" ref="CN6:CV6" si="10">IF(CN7="",NA(),CN7)</f>
        <v>22.04</v>
      </c>
      <c r="CO6" s="35">
        <f t="shared" si="10"/>
        <v>22.7</v>
      </c>
      <c r="CP6" s="35">
        <f t="shared" si="10"/>
        <v>22.86</v>
      </c>
      <c r="CQ6" s="35">
        <f t="shared" si="10"/>
        <v>22.97</v>
      </c>
      <c r="CR6" s="35">
        <f t="shared" si="10"/>
        <v>41.35</v>
      </c>
      <c r="CS6" s="35">
        <f t="shared" si="10"/>
        <v>42.9</v>
      </c>
      <c r="CT6" s="35">
        <f t="shared" si="10"/>
        <v>43.36</v>
      </c>
      <c r="CU6" s="35">
        <f t="shared" si="10"/>
        <v>42.56</v>
      </c>
      <c r="CV6" s="35">
        <f t="shared" si="10"/>
        <v>42.47</v>
      </c>
      <c r="CW6" s="34" t="str">
        <f>IF(CW7="","",IF(CW7="-","【-】","【"&amp;SUBSTITUTE(TEXT(CW7,"#,##0.00"),"-","△")&amp;"】"))</f>
        <v>【42.86】</v>
      </c>
      <c r="CX6" s="35">
        <f>IF(CX7="",NA(),CX7)</f>
        <v>50.56</v>
      </c>
      <c r="CY6" s="35">
        <f t="shared" ref="CY6:DG6" si="11">IF(CY7="",NA(),CY7)</f>
        <v>52.94</v>
      </c>
      <c r="CZ6" s="35">
        <f t="shared" si="11"/>
        <v>53.14</v>
      </c>
      <c r="DA6" s="35">
        <f t="shared" si="11"/>
        <v>53.4</v>
      </c>
      <c r="DB6" s="35">
        <f t="shared" si="11"/>
        <v>54.3</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242152</v>
      </c>
      <c r="D7" s="37">
        <v>47</v>
      </c>
      <c r="E7" s="37">
        <v>17</v>
      </c>
      <c r="F7" s="37">
        <v>4</v>
      </c>
      <c r="G7" s="37">
        <v>0</v>
      </c>
      <c r="H7" s="37" t="s">
        <v>97</v>
      </c>
      <c r="I7" s="37" t="s">
        <v>98</v>
      </c>
      <c r="J7" s="37" t="s">
        <v>99</v>
      </c>
      <c r="K7" s="37" t="s">
        <v>100</v>
      </c>
      <c r="L7" s="37" t="s">
        <v>101</v>
      </c>
      <c r="M7" s="37" t="s">
        <v>102</v>
      </c>
      <c r="N7" s="38" t="s">
        <v>103</v>
      </c>
      <c r="O7" s="38" t="s">
        <v>104</v>
      </c>
      <c r="P7" s="38">
        <v>11.39</v>
      </c>
      <c r="Q7" s="38">
        <v>95.47</v>
      </c>
      <c r="R7" s="38">
        <v>4312</v>
      </c>
      <c r="S7" s="38">
        <v>49295</v>
      </c>
      <c r="T7" s="38">
        <v>178.95</v>
      </c>
      <c r="U7" s="38">
        <v>275.47000000000003</v>
      </c>
      <c r="V7" s="38">
        <v>5575</v>
      </c>
      <c r="W7" s="38">
        <v>2.17</v>
      </c>
      <c r="X7" s="38">
        <v>2569.12</v>
      </c>
      <c r="Y7" s="38">
        <v>83.38</v>
      </c>
      <c r="Z7" s="38">
        <v>85.36</v>
      </c>
      <c r="AA7" s="38">
        <v>86.47</v>
      </c>
      <c r="AB7" s="38">
        <v>85.35</v>
      </c>
      <c r="AC7" s="38">
        <v>92.37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403.62</v>
      </c>
      <c r="BG7" s="38">
        <v>341.2</v>
      </c>
      <c r="BH7" s="38">
        <v>319.99</v>
      </c>
      <c r="BI7" s="38">
        <v>241.04</v>
      </c>
      <c r="BJ7" s="38">
        <v>182.26</v>
      </c>
      <c r="BK7" s="38">
        <v>1434.89</v>
      </c>
      <c r="BL7" s="38">
        <v>1298.9100000000001</v>
      </c>
      <c r="BM7" s="38">
        <v>1243.71</v>
      </c>
      <c r="BN7" s="38">
        <v>1194.1500000000001</v>
      </c>
      <c r="BO7" s="38">
        <v>1206.79</v>
      </c>
      <c r="BP7" s="38">
        <v>1218.7</v>
      </c>
      <c r="BQ7" s="38">
        <v>54.08</v>
      </c>
      <c r="BR7" s="38">
        <v>60.68</v>
      </c>
      <c r="BS7" s="38">
        <v>67.260000000000005</v>
      </c>
      <c r="BT7" s="38">
        <v>65.2</v>
      </c>
      <c r="BU7" s="38">
        <v>86.06</v>
      </c>
      <c r="BV7" s="38">
        <v>66.22</v>
      </c>
      <c r="BW7" s="38">
        <v>69.87</v>
      </c>
      <c r="BX7" s="38">
        <v>74.3</v>
      </c>
      <c r="BY7" s="38">
        <v>72.260000000000005</v>
      </c>
      <c r="BZ7" s="38">
        <v>71.84</v>
      </c>
      <c r="CA7" s="38">
        <v>74.17</v>
      </c>
      <c r="CB7" s="38">
        <v>455.89</v>
      </c>
      <c r="CC7" s="38">
        <v>420.01</v>
      </c>
      <c r="CD7" s="38">
        <v>373.05</v>
      </c>
      <c r="CE7" s="38">
        <v>383.8</v>
      </c>
      <c r="CF7" s="38">
        <v>290.52999999999997</v>
      </c>
      <c r="CG7" s="38">
        <v>246.72</v>
      </c>
      <c r="CH7" s="38">
        <v>234.96</v>
      </c>
      <c r="CI7" s="38">
        <v>221.81</v>
      </c>
      <c r="CJ7" s="38">
        <v>230.02</v>
      </c>
      <c r="CK7" s="38">
        <v>228.47</v>
      </c>
      <c r="CL7" s="38">
        <v>218.56</v>
      </c>
      <c r="CM7" s="38">
        <v>22.21</v>
      </c>
      <c r="CN7" s="38">
        <v>22.04</v>
      </c>
      <c r="CO7" s="38">
        <v>22.7</v>
      </c>
      <c r="CP7" s="38">
        <v>22.86</v>
      </c>
      <c r="CQ7" s="38">
        <v>22.97</v>
      </c>
      <c r="CR7" s="38">
        <v>41.35</v>
      </c>
      <c r="CS7" s="38">
        <v>42.9</v>
      </c>
      <c r="CT7" s="38">
        <v>43.36</v>
      </c>
      <c r="CU7" s="38">
        <v>42.56</v>
      </c>
      <c r="CV7" s="38">
        <v>42.47</v>
      </c>
      <c r="CW7" s="38">
        <v>42.86</v>
      </c>
      <c r="CX7" s="38">
        <v>50.56</v>
      </c>
      <c r="CY7" s="38">
        <v>52.94</v>
      </c>
      <c r="CZ7" s="38">
        <v>53.14</v>
      </c>
      <c r="DA7" s="38">
        <v>53.4</v>
      </c>
      <c r="DB7" s="38">
        <v>54.3</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　慎也</cp:lastModifiedBy>
  <cp:lastPrinted>2021-01-14T07:37:05Z</cp:lastPrinted>
  <dcterms:created xsi:type="dcterms:W3CDTF">2020-12-04T02:55:50Z</dcterms:created>
  <dcterms:modified xsi:type="dcterms:W3CDTF">2021-01-14T08:01:36Z</dcterms:modified>
  <cp:category/>
</cp:coreProperties>
</file>