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020\FileSV\水道総務課\00 令和02年度\160 照会・回答・通知\いなべ市　財政課\09 経営比較分析表\"/>
    </mc:Choice>
  </mc:AlternateContent>
  <workbookProtection workbookAlgorithmName="SHA-512" workbookHashValue="x+tj6r07KGSGAFzEsC5D740JMEL8Cgbr1PESEM57wAZ6x5SatkIrMZAQ2D1CdKxAQRJfqefEZ2nMQOrvv//Jhw==" workbookSaltValue="h7dJHhbFbb83FUtQtviTg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<sst xmlns="http://schemas.openxmlformats.org/spreadsheetml/2006/main" count="320" uniqueCount="119">
  <si>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</si>
  <si>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</si>
  <si>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</si>
  <si>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</si>
  <si>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</si>
  <si>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</si>
  <si>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</si>
  <si>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</si>
  <si>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</si>
  <si>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</si>
  <si>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</si>
  <si>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</si>
  <si>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</si>
  <si>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</si>
  <si>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</si>
  <si>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</si>
  <si>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</si>
  <si>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</si>
  <si>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</si>
  <si>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</si>
  <si>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</si>
  <si>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</si>
  <si>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</si>
  <si>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</si>
  <si>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</si>
  <si>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</si>
  <si>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</si>
  <si>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</si>
  <si>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</si>
  <si>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</si>
  <si>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</si>
  <si>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</si>
  <si>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</si>
  <si>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</si>
  <si>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</si>
  <si>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</si>
  <si>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</si>
  <si>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</si>
  <si>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</si>
  <si>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</si>
  <si>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</si>
  <si>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</si>
  <si>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</si>
  <si>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</si>
  <si>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</si>
  <si>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</si>
  <si>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</si>
  <si>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</si>
  <si>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</si>
  <si>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</si>
  <si>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</si>
  <si>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</si>
  <si>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</si>
  <si>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</si>
  <si>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</si>
  <si>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</si>
  <si>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</si>
  <si>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</si>
  <si>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</si>
  <si>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</si>
  <si>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</si>
  <si>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</si>
  <si>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</si>
  <si>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</si>
  <si>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</si>
  <si>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</si>
  <si>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</si>
  <si>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</si>
  <si>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</si>
  <si>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</si>
  <si>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</si>
  <si>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</si>
  <si>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</si>
  <si>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</si>
  <si>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</si>
  <si>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</si>
  <si>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</si>
  <si>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</si>
  <si>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</si>
  <si>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</si>
  <si>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</si>
  <si>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</si>
  <si>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</si>
  <si>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</si>
  <si>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</si>
  <si>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</si>
  <si>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</si>
  <si>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</si>
  <si>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</si>
  <si>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</si>
  <si>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</si>
  <si>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</si>
  <si>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</si>
  <si>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</si>
  <si>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</si>
  <si>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</si>
  <si>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</si>
  <si>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</si>
  <si>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</si>
  <si>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</si>
  <si>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</si>
  <si>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</si>
  <si>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</si>
  <si>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</si>
  <si>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</si>
  <si>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</si>
  <si>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</si>
  <si>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</si>
  <si>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</si>
  <si>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</si>
  <si>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</si>
  <si>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</si>
  <si>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</si>
  <si>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"H"yy</t>
    <phoneticPr fontId="4"/>
  </si>
  <si>
    <t>"R"dd</t>
    <phoneticPr fontId="4"/>
  </si>
  <si>
    <t>←書式設定</t>
    <rPh sb="1" eb="3">
      <t>ショシキ</t>
    </rPh>
    <rPh sb="3" eb="5">
      <t>セッテイ</t>
    </rPh>
    <phoneticPr fontId="4"/>
  </si>
  <si>
    <t>①使用料収入に一般会計繰入金を含めると経常利益は黒字であるが、一般会計からの繰入金に大きく依存しているうえ使用料単価も安いことから、現状では大きな改善は期待できない。
③単独では100％を上回っているが、公共下水道事業、農業集落排水事業と合わせると90％を僅かに下回る。流動負債の大部分は企業債の償還金であり、一般会計からの繰入金に頼っている。
④公営企業会計化したことにより、類似団体より企業債残高対事業規模比率が大きいことが見えるようになった。しかし、農業集落排水地区の流域下水道への統合に要する費用という増加要素はあるものの、面整備がほぼ完了していることと面整備時の起債償還がピークを迎えていることから、今後は減少傾向が続くと考えられる。
⑤類似団体をやや上回るが、使用料単価が低いことから低い水準となっている。
⑥流域下水道であることから類似団体より低い水準であり、これ以上の低減は困難と考える。
⑧既に93.44%であり、今後大きな伸びはないと考えられるため、使用料収入の増加は期待できない。
　また、有収率が83％と低い水準にあるため、不明水対策が重要な課題となる。
　当市の下水道事業は公共下水道、農業集落排水と合わせて１会計であることから、３事業を合わせて判断すべきと考えられるが、いずれにしても大きな改善は見込めない。</t>
    <rPh sb="1" eb="4">
      <t>シヨウリョウ</t>
    </rPh>
    <rPh sb="4" eb="6">
      <t>シュウニュウ</t>
    </rPh>
    <rPh sb="7" eb="9">
      <t>イッパン</t>
    </rPh>
    <rPh sb="9" eb="11">
      <t>カイケイ</t>
    </rPh>
    <rPh sb="11" eb="13">
      <t>クリイレ</t>
    </rPh>
    <rPh sb="13" eb="14">
      <t>キン</t>
    </rPh>
    <rPh sb="15" eb="16">
      <t>フク</t>
    </rPh>
    <rPh sb="19" eb="21">
      <t>ケイジョウ</t>
    </rPh>
    <rPh sb="21" eb="23">
      <t>リエキ</t>
    </rPh>
    <rPh sb="24" eb="26">
      <t>クロジ</t>
    </rPh>
    <rPh sb="31" eb="33">
      <t>イッパン</t>
    </rPh>
    <rPh sb="33" eb="35">
      <t>カイケイ</t>
    </rPh>
    <rPh sb="38" eb="40">
      <t>クリイレ</t>
    </rPh>
    <rPh sb="40" eb="41">
      <t>キン</t>
    </rPh>
    <rPh sb="42" eb="43">
      <t>オオ</t>
    </rPh>
    <rPh sb="45" eb="47">
      <t>イゾン</t>
    </rPh>
    <rPh sb="53" eb="56">
      <t>シヨウリョウ</t>
    </rPh>
    <rPh sb="56" eb="58">
      <t>タンカ</t>
    </rPh>
    <rPh sb="59" eb="60">
      <t>ヤス</t>
    </rPh>
    <rPh sb="66" eb="68">
      <t>ゲンジョウ</t>
    </rPh>
    <rPh sb="70" eb="71">
      <t>オオ</t>
    </rPh>
    <rPh sb="73" eb="75">
      <t>カイゼン</t>
    </rPh>
    <rPh sb="76" eb="78">
      <t>キタイ</t>
    </rPh>
    <rPh sb="85" eb="87">
      <t>タンドク</t>
    </rPh>
    <rPh sb="94" eb="96">
      <t>ウワマワ</t>
    </rPh>
    <rPh sb="119" eb="120">
      <t>ア</t>
    </rPh>
    <rPh sb="128" eb="129">
      <t>ワズ</t>
    </rPh>
    <rPh sb="131" eb="133">
      <t>シタマワ</t>
    </rPh>
    <rPh sb="135" eb="137">
      <t>リュウドウ</t>
    </rPh>
    <rPh sb="137" eb="139">
      <t>フサイ</t>
    </rPh>
    <rPh sb="140" eb="143">
      <t>ダイブブン</t>
    </rPh>
    <rPh sb="144" eb="146">
      <t>キギョウ</t>
    </rPh>
    <rPh sb="146" eb="147">
      <t>サイ</t>
    </rPh>
    <rPh sb="148" eb="150">
      <t>ショウカン</t>
    </rPh>
    <rPh sb="150" eb="151">
      <t>キン</t>
    </rPh>
    <rPh sb="155" eb="157">
      <t>イッパン</t>
    </rPh>
    <rPh sb="157" eb="159">
      <t>カイケイ</t>
    </rPh>
    <rPh sb="162" eb="164">
      <t>クリイレ</t>
    </rPh>
    <rPh sb="164" eb="165">
      <t>キン</t>
    </rPh>
    <rPh sb="166" eb="167">
      <t>タヨ</t>
    </rPh>
    <rPh sb="174" eb="176">
      <t>コウエイ</t>
    </rPh>
    <rPh sb="176" eb="178">
      <t>キギョウ</t>
    </rPh>
    <rPh sb="178" eb="180">
      <t>カイケイ</t>
    </rPh>
    <rPh sb="180" eb="181">
      <t>カ</t>
    </rPh>
    <rPh sb="189" eb="193">
      <t>ルイジダンタイ</t>
    </rPh>
    <rPh sb="195" eb="197">
      <t>キギョウ</t>
    </rPh>
    <rPh sb="197" eb="198">
      <t>サイ</t>
    </rPh>
    <rPh sb="198" eb="200">
      <t>ザンダカ</t>
    </rPh>
    <rPh sb="200" eb="201">
      <t>タイ</t>
    </rPh>
    <rPh sb="201" eb="203">
      <t>ジギョウ</t>
    </rPh>
    <rPh sb="203" eb="205">
      <t>キボ</t>
    </rPh>
    <rPh sb="205" eb="207">
      <t>ヒリツ</t>
    </rPh>
    <rPh sb="208" eb="209">
      <t>オオ</t>
    </rPh>
    <rPh sb="214" eb="215">
      <t>ミ</t>
    </rPh>
    <rPh sb="237" eb="239">
      <t>リュウイキ</t>
    </rPh>
    <rPh sb="239" eb="242">
      <t>ゲスイドウ</t>
    </rPh>
    <rPh sb="247" eb="248">
      <t>ヨウ</t>
    </rPh>
    <rPh sb="250" eb="252">
      <t>ヒヨウ</t>
    </rPh>
    <rPh sb="255" eb="257">
      <t>ゾウカ</t>
    </rPh>
    <rPh sb="257" eb="259">
      <t>ヨウソ</t>
    </rPh>
    <rPh sb="266" eb="267">
      <t>メン</t>
    </rPh>
    <rPh sb="267" eb="269">
      <t>セイビ</t>
    </rPh>
    <rPh sb="272" eb="274">
      <t>カンリョウ</t>
    </rPh>
    <rPh sb="281" eb="282">
      <t>メン</t>
    </rPh>
    <rPh sb="282" eb="284">
      <t>セイビ</t>
    </rPh>
    <rPh sb="284" eb="285">
      <t>ジ</t>
    </rPh>
    <rPh sb="286" eb="288">
      <t>キサイ</t>
    </rPh>
    <rPh sb="288" eb="290">
      <t>ショウカン</t>
    </rPh>
    <rPh sb="295" eb="296">
      <t>ムカ</t>
    </rPh>
    <rPh sb="305" eb="307">
      <t>コンゴ</t>
    </rPh>
    <rPh sb="308" eb="310">
      <t>ゲンショウ</t>
    </rPh>
    <rPh sb="310" eb="312">
      <t>ケイコウ</t>
    </rPh>
    <rPh sb="313" eb="314">
      <t>ツヅ</t>
    </rPh>
    <rPh sb="316" eb="317">
      <t>カンガ</t>
    </rPh>
    <rPh sb="324" eb="326">
      <t>ルイジ</t>
    </rPh>
    <rPh sb="326" eb="328">
      <t>ダンタイ</t>
    </rPh>
    <rPh sb="331" eb="333">
      <t>ウワマワ</t>
    </rPh>
    <rPh sb="336" eb="339">
      <t>シヨウリョウ</t>
    </rPh>
    <rPh sb="339" eb="341">
      <t>タンカ</t>
    </rPh>
    <rPh sb="342" eb="343">
      <t>ヒク</t>
    </rPh>
    <rPh sb="348" eb="349">
      <t>ヒク</t>
    </rPh>
    <rPh sb="350" eb="352">
      <t>スイジュン</t>
    </rPh>
    <rPh sb="361" eb="363">
      <t>リュウイキ</t>
    </rPh>
    <rPh sb="363" eb="366">
      <t>ゲスイドウ</t>
    </rPh>
    <rPh sb="373" eb="375">
      <t>ルイジ</t>
    </rPh>
    <rPh sb="375" eb="377">
      <t>ダンタイ</t>
    </rPh>
    <rPh sb="379" eb="380">
      <t>ヒク</t>
    </rPh>
    <rPh sb="381" eb="383">
      <t>スイジュン</t>
    </rPh>
    <rPh sb="389" eb="391">
      <t>イジョウ</t>
    </rPh>
    <rPh sb="392" eb="394">
      <t>テイゲン</t>
    </rPh>
    <rPh sb="395" eb="397">
      <t>コンナン</t>
    </rPh>
    <rPh sb="398" eb="399">
      <t>カンガ</t>
    </rPh>
    <rPh sb="404" eb="405">
      <t>スデ</t>
    </rPh>
    <rPh sb="416" eb="418">
      <t>コンゴ</t>
    </rPh>
    <rPh sb="418" eb="419">
      <t>オオ</t>
    </rPh>
    <rPh sb="421" eb="422">
      <t>ノ</t>
    </rPh>
    <rPh sb="427" eb="428">
      <t>カンガ</t>
    </rPh>
    <rPh sb="435" eb="438">
      <t>シヨウリョウ</t>
    </rPh>
    <rPh sb="438" eb="440">
      <t>シュウニュウ</t>
    </rPh>
    <rPh sb="441" eb="443">
      <t>ゾウカ</t>
    </rPh>
    <rPh sb="444" eb="446">
      <t>キタイ</t>
    </rPh>
    <rPh sb="456" eb="459">
      <t>ユウシュウリツ</t>
    </rPh>
    <rPh sb="464" eb="465">
      <t>ヒク</t>
    </rPh>
    <rPh sb="466" eb="468">
      <t>スイジュン</t>
    </rPh>
    <rPh sb="474" eb="476">
      <t>フメイ</t>
    </rPh>
    <rPh sb="476" eb="477">
      <t>スイ</t>
    </rPh>
    <rPh sb="477" eb="479">
      <t>タイサク</t>
    </rPh>
    <rPh sb="480" eb="482">
      <t>ジュウヨウ</t>
    </rPh>
    <rPh sb="483" eb="485">
      <t>カダイ</t>
    </rPh>
    <rPh sb="491" eb="493">
      <t>トウシ</t>
    </rPh>
    <rPh sb="494" eb="497">
      <t>ゲスイドウ</t>
    </rPh>
    <rPh sb="497" eb="499">
      <t>ジギョウ</t>
    </rPh>
    <rPh sb="500" eb="502">
      <t>コウキョウ</t>
    </rPh>
    <rPh sb="502" eb="505">
      <t>ゲスイドウ</t>
    </rPh>
    <rPh sb="506" eb="508">
      <t>ノウギョウ</t>
    </rPh>
    <rPh sb="508" eb="510">
      <t>シュウラク</t>
    </rPh>
    <rPh sb="510" eb="512">
      <t>ハイスイ</t>
    </rPh>
    <rPh sb="513" eb="514">
      <t>ア</t>
    </rPh>
    <rPh sb="518" eb="520">
      <t>カイケイ</t>
    </rPh>
    <rPh sb="529" eb="531">
      <t>ジギョウ</t>
    </rPh>
    <rPh sb="532" eb="533">
      <t>ア</t>
    </rPh>
    <rPh sb="536" eb="538">
      <t>ハンダン</t>
    </rPh>
    <rPh sb="542" eb="543">
      <t>カンガ</t>
    </rPh>
    <rPh sb="556" eb="557">
      <t>オオ</t>
    </rPh>
    <rPh sb="559" eb="561">
      <t>カイゼン</t>
    </rPh>
    <rPh sb="562" eb="564">
      <t>ミコ</t>
    </rPh>
    <phoneticPr fontId="4"/>
  </si>
  <si>
    <t>　供用開始から20年余り経過したところであり、管路については全体的な改修は必要ないと考えられるが、一部地下水の侵入があるため、早急に対策を講じる必要がある。今後、同時期に施設の改修が重なると予想されることから、その資金の確保に努めなければならない。
　また、起伏の多い地形から多数のマンホールポンプを有しており、老朽化による故障のリスクが高まるため、計画的な更新が必要となる。
　処理場については、流域下水道であり更新にかかる負担は必要になるが、直接の更新工事はない。</t>
    <rPh sb="1" eb="3">
      <t>キョウヨウ</t>
    </rPh>
    <rPh sb="3" eb="5">
      <t>カイシ</t>
    </rPh>
    <rPh sb="9" eb="11">
      <t>ネンアマ</t>
    </rPh>
    <rPh sb="12" eb="14">
      <t>ケイカ</t>
    </rPh>
    <rPh sb="23" eb="25">
      <t>カンロ</t>
    </rPh>
    <rPh sb="30" eb="33">
      <t>ゼンタイテキ</t>
    </rPh>
    <rPh sb="34" eb="36">
      <t>カイシュウ</t>
    </rPh>
    <rPh sb="37" eb="39">
      <t>ヒツヨウ</t>
    </rPh>
    <rPh sb="42" eb="43">
      <t>カンガ</t>
    </rPh>
    <rPh sb="49" eb="51">
      <t>イチブ</t>
    </rPh>
    <rPh sb="51" eb="54">
      <t>チカスイ</t>
    </rPh>
    <rPh sb="55" eb="57">
      <t>シンニュウ</t>
    </rPh>
    <rPh sb="63" eb="65">
      <t>ソウキュウ</t>
    </rPh>
    <rPh sb="66" eb="68">
      <t>タイサク</t>
    </rPh>
    <rPh sb="69" eb="70">
      <t>コウ</t>
    </rPh>
    <rPh sb="72" eb="74">
      <t>ヒツヨウ</t>
    </rPh>
    <rPh sb="78" eb="80">
      <t>コンゴ</t>
    </rPh>
    <rPh sb="88" eb="90">
      <t>カイシュウ</t>
    </rPh>
    <rPh sb="107" eb="109">
      <t>シキン</t>
    </rPh>
    <rPh sb="110" eb="112">
      <t>カクホ</t>
    </rPh>
    <rPh sb="113" eb="114">
      <t>ツト</t>
    </rPh>
    <rPh sb="129" eb="131">
      <t>キフク</t>
    </rPh>
    <rPh sb="132" eb="133">
      <t>オオ</t>
    </rPh>
    <rPh sb="134" eb="136">
      <t>チケイ</t>
    </rPh>
    <rPh sb="138" eb="140">
      <t>タスウ</t>
    </rPh>
    <rPh sb="150" eb="151">
      <t>ユウ</t>
    </rPh>
    <rPh sb="156" eb="159">
      <t>ロウキュウカ</t>
    </rPh>
    <rPh sb="162" eb="164">
      <t>コショウ</t>
    </rPh>
    <rPh sb="169" eb="170">
      <t>タカ</t>
    </rPh>
    <rPh sb="175" eb="178">
      <t>ケイカクテキ</t>
    </rPh>
    <rPh sb="179" eb="181">
      <t>コウシン</t>
    </rPh>
    <rPh sb="182" eb="184">
      <t>ヒツヨウ</t>
    </rPh>
    <rPh sb="190" eb="193">
      <t>ショリジョウ</t>
    </rPh>
    <rPh sb="199" eb="201">
      <t>リュウイキ</t>
    </rPh>
    <rPh sb="201" eb="204">
      <t>ゲスイドウ</t>
    </rPh>
    <rPh sb="207" eb="209">
      <t>コウシン</t>
    </rPh>
    <rPh sb="213" eb="215">
      <t>フタン</t>
    </rPh>
    <rPh sb="216" eb="218">
      <t>ヒツヨウ</t>
    </rPh>
    <rPh sb="223" eb="225">
      <t>チョクセツ</t>
    </rPh>
    <rPh sb="226" eb="228">
      <t>コウシン</t>
    </rPh>
    <rPh sb="228" eb="230">
      <t>コウジ</t>
    </rPh>
    <phoneticPr fontId="4"/>
  </si>
  <si>
    <t xml:space="preserve"> 公共下水道、特定環境保全公共下水道及び農業集落排水とも市内同一の使用料体系で、使用料単価が低く、水洗化率が高いうえ、人口は減少傾向で、収入の増加につながる要素はない。
　支出についても流域下水道であること、施設は老朽化していくこと、施設の更新が進んでいないことから減額につながる要素はない。
　地方公営企業法を適用した初年度であるため、今後の推移を確認しつつ、使用料体系の改正も含め長期的な視野で経営の健全化に努めなければならない。
　また、下水道３事業（公共、特環、農集）を合わせると市民の約99％が受益者になることから、一般会計の負担が大きいことを理由に値上げを行うことは必ずしも適切であるとは考えない。</t>
    <rPh sb="18" eb="19">
      <t>オヨ</t>
    </rPh>
    <rPh sb="86" eb="88">
      <t>シシュツ</t>
    </rPh>
    <rPh sb="93" eb="95">
      <t>リュウイキ</t>
    </rPh>
    <rPh sb="95" eb="98">
      <t>ゲスイドウ</t>
    </rPh>
    <rPh sb="104" eb="106">
      <t>シセツ</t>
    </rPh>
    <rPh sb="107" eb="110">
      <t>ロウキュウカ</t>
    </rPh>
    <rPh sb="117" eb="119">
      <t>シセツ</t>
    </rPh>
    <rPh sb="120" eb="122">
      <t>コウシン</t>
    </rPh>
    <rPh sb="123" eb="124">
      <t>スス</t>
    </rPh>
    <rPh sb="133" eb="135">
      <t>ゲンガク</t>
    </rPh>
    <rPh sb="140" eb="142">
      <t>ヨウソ</t>
    </rPh>
    <rPh sb="148" eb="150">
      <t>チホウ</t>
    </rPh>
    <rPh sb="150" eb="152">
      <t>コウエイ</t>
    </rPh>
    <rPh sb="152" eb="154">
      <t>キギョウ</t>
    </rPh>
    <rPh sb="154" eb="155">
      <t>ホウ</t>
    </rPh>
    <rPh sb="156" eb="158">
      <t>テキヨウ</t>
    </rPh>
    <rPh sb="160" eb="163">
      <t>ショネンド</t>
    </rPh>
    <rPh sb="169" eb="171">
      <t>コンゴ</t>
    </rPh>
    <rPh sb="172" eb="174">
      <t>スイイ</t>
    </rPh>
    <rPh sb="175" eb="177">
      <t>カクニン</t>
    </rPh>
    <rPh sb="181" eb="184">
      <t>シヨウリョウ</t>
    </rPh>
    <rPh sb="184" eb="186">
      <t>タイケイ</t>
    </rPh>
    <rPh sb="187" eb="189">
      <t>カイセイ</t>
    </rPh>
    <rPh sb="190" eb="191">
      <t>フク</t>
    </rPh>
    <rPh sb="192" eb="195">
      <t>チョウキテキ</t>
    </rPh>
    <rPh sb="196" eb="198">
      <t>シヤ</t>
    </rPh>
    <rPh sb="199" eb="201">
      <t>ケイエイ</t>
    </rPh>
    <rPh sb="202" eb="205">
      <t>ケンゼンカ</t>
    </rPh>
    <rPh sb="206" eb="207">
      <t>ツト</t>
    </rPh>
    <rPh sb="222" eb="225">
      <t>ゲスイドウ</t>
    </rPh>
    <rPh sb="226" eb="228">
      <t>ジギョウ</t>
    </rPh>
    <rPh sb="229" eb="231">
      <t>コウキョウ</t>
    </rPh>
    <rPh sb="232" eb="234">
      <t>トッカン</t>
    </rPh>
    <rPh sb="235" eb="237">
      <t>ノウシュウ</t>
    </rPh>
    <rPh sb="239" eb="240">
      <t>ア</t>
    </rPh>
    <rPh sb="244" eb="246">
      <t>シミン</t>
    </rPh>
    <rPh sb="247" eb="248">
      <t>ヤク</t>
    </rPh>
    <rPh sb="252" eb="255">
      <t>ジュエキシャ</t>
    </rPh>
    <rPh sb="263" eb="265">
      <t>イッパン</t>
    </rPh>
    <rPh sb="265" eb="267">
      <t>カイケイ</t>
    </rPh>
    <rPh sb="268" eb="270">
      <t>フタン</t>
    </rPh>
    <rPh sb="271" eb="272">
      <t>オオ</t>
    </rPh>
    <rPh sb="277" eb="279">
      <t>リユウ</t>
    </rPh>
    <rPh sb="280" eb="282">
      <t>ネア</t>
    </rPh>
    <rPh sb="284" eb="285">
      <t>オコナ</t>
    </rPh>
    <rPh sb="289" eb="290">
      <t>カナラ</t>
    </rPh>
    <rPh sb="293" eb="295">
      <t>テキセツ</t>
    </rPh>
    <rPh sb="300" eb="30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</si>
</sst>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0.03</c:v>
                </c:pt>
              </c:numCache>
            </c:numRef>
          </c:val>
          <c:extLst xmlns:c16r2="http://schemas.microsoft.com/office/drawing/2015/06/chart">
            <c:ext xmlns:c16="http://schemas.microsoft.com/office/drawing/2014/chart" uri="{C3380CC4-5D6E-409C-BE32-E72D297353CC}">
              <c16:uniqueId val="{00000000-928C-4247-912B-4D96B9DD00FA}"/>
            </c:ext>
          </c:extLst>
        </c:ser>
        <c:dLbls>
          <c:showLegendKey val="0"/>
          <c:showVal val="0"/>
          <c:showCatName val="0"/>
          <c:showSerName val="0"/>
          <c:showPercent val="0"/>
          <c:showBubbleSize val="0"/>
        </c:dLbls>
        <c:gapWidth val="150"/>
        <c:axId val="180328488"/>
        <c:axId val="180330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0.36</c:v>
                </c:pt>
              </c:numCache>
            </c:numRef>
          </c:val>
          <c:smooth val="0"/>
          <c:extLst xmlns:c16r2="http://schemas.microsoft.com/office/drawing/2015/06/chart">
            <c:ext xmlns:c16="http://schemas.microsoft.com/office/drawing/2014/chart" uri="{C3380CC4-5D6E-409C-BE32-E72D297353CC}">
              <c16:uniqueId val="{00000001-928C-4247-912B-4D96B9DD00FA}"/>
            </c:ext>
          </c:extLst>
        </c:ser>
        <c:dLbls>
          <c:showLegendKey val="0"/>
          <c:showVal val="0"/>
          <c:showCatName val="0"/>
          <c:showSerName val="0"/>
          <c:showPercent val="0"/>
          <c:showBubbleSize val="0"/>
        </c:dLbls>
        <c:marker val="1"/>
        <c:smooth val="0"/>
        <c:axId val="180328488"/>
        <c:axId val="180330840"/>
      </c:lineChart>
      <c:dateAx>
        <c:axId val="180328488"/>
        <c:scaling>
          <c:orientation val="minMax"/>
        </c:scaling>
        <c:delete val="1"/>
        <c:axPos val="b"/>
        <c:numFmt formatCode="&quot;H&quot;yy" sourceLinked="1"/>
        <c:majorTickMark val="none"/>
        <c:minorTickMark val="none"/>
        <c:tickLblPos val="none"/>
        <c:crossAx val="180330840"/>
        <c:crosses val="autoZero"/>
        <c:auto val="1"/>
        <c:lblOffset val="100"/>
        <c:baseTimeUnit val="years"/>
      </c:dateAx>
      <c:valAx>
        <c:axId val="180330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328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6B3-4770-9DD8-7511FB36B2AE}"/>
            </c:ext>
          </c:extLst>
        </c:ser>
        <c:dLbls>
          <c:showLegendKey val="0"/>
          <c:showVal val="0"/>
          <c:showCatName val="0"/>
          <c:showSerName val="0"/>
          <c:showPercent val="0"/>
          <c:showBubbleSize val="0"/>
        </c:dLbls>
        <c:gapWidth val="150"/>
        <c:axId val="413259272"/>
        <c:axId val="413256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42.47</c:v>
                </c:pt>
              </c:numCache>
            </c:numRef>
          </c:val>
          <c:smooth val="0"/>
          <c:extLst xmlns:c16r2="http://schemas.microsoft.com/office/drawing/2015/06/chart">
            <c:ext xmlns:c16="http://schemas.microsoft.com/office/drawing/2014/chart" uri="{C3380CC4-5D6E-409C-BE32-E72D297353CC}">
              <c16:uniqueId val="{00000001-66B3-4770-9DD8-7511FB36B2AE}"/>
            </c:ext>
          </c:extLst>
        </c:ser>
        <c:dLbls>
          <c:showLegendKey val="0"/>
          <c:showVal val="0"/>
          <c:showCatName val="0"/>
          <c:showSerName val="0"/>
          <c:showPercent val="0"/>
          <c:showBubbleSize val="0"/>
        </c:dLbls>
        <c:marker val="1"/>
        <c:smooth val="0"/>
        <c:axId val="413259272"/>
        <c:axId val="413256920"/>
      </c:lineChart>
      <c:dateAx>
        <c:axId val="413259272"/>
        <c:scaling>
          <c:orientation val="minMax"/>
        </c:scaling>
        <c:delete val="1"/>
        <c:axPos val="b"/>
        <c:numFmt formatCode="&quot;H&quot;yy" sourceLinked="1"/>
        <c:majorTickMark val="none"/>
        <c:minorTickMark val="none"/>
        <c:tickLblPos val="none"/>
        <c:crossAx val="413256920"/>
        <c:crosses val="autoZero"/>
        <c:auto val="1"/>
        <c:lblOffset val="100"/>
        <c:baseTimeUnit val="years"/>
      </c:dateAx>
      <c:valAx>
        <c:axId val="413256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259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93.44</c:v>
                </c:pt>
              </c:numCache>
            </c:numRef>
          </c:val>
          <c:extLst xmlns:c16r2="http://schemas.microsoft.com/office/drawing/2015/06/chart">
            <c:ext xmlns:c16="http://schemas.microsoft.com/office/drawing/2014/chart" uri="{C3380CC4-5D6E-409C-BE32-E72D297353CC}">
              <c16:uniqueId val="{00000000-8505-4C2F-BFF7-D1E135E7CDE6}"/>
            </c:ext>
          </c:extLst>
        </c:ser>
        <c:dLbls>
          <c:showLegendKey val="0"/>
          <c:showVal val="0"/>
          <c:showCatName val="0"/>
          <c:showSerName val="0"/>
          <c:showPercent val="0"/>
          <c:showBubbleSize val="0"/>
        </c:dLbls>
        <c:gapWidth val="150"/>
        <c:axId val="413259664"/>
        <c:axId val="413257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83.75</c:v>
                </c:pt>
              </c:numCache>
            </c:numRef>
          </c:val>
          <c:smooth val="0"/>
          <c:extLst xmlns:c16r2="http://schemas.microsoft.com/office/drawing/2015/06/chart">
            <c:ext xmlns:c16="http://schemas.microsoft.com/office/drawing/2014/chart" uri="{C3380CC4-5D6E-409C-BE32-E72D297353CC}">
              <c16:uniqueId val="{00000001-8505-4C2F-BFF7-D1E135E7CDE6}"/>
            </c:ext>
          </c:extLst>
        </c:ser>
        <c:dLbls>
          <c:showLegendKey val="0"/>
          <c:showVal val="0"/>
          <c:showCatName val="0"/>
          <c:showSerName val="0"/>
          <c:showPercent val="0"/>
          <c:showBubbleSize val="0"/>
        </c:dLbls>
        <c:marker val="1"/>
        <c:smooth val="0"/>
        <c:axId val="413259664"/>
        <c:axId val="413257312"/>
      </c:lineChart>
      <c:dateAx>
        <c:axId val="413259664"/>
        <c:scaling>
          <c:orientation val="minMax"/>
        </c:scaling>
        <c:delete val="1"/>
        <c:axPos val="b"/>
        <c:numFmt formatCode="&quot;H&quot;yy" sourceLinked="1"/>
        <c:majorTickMark val="none"/>
        <c:minorTickMark val="none"/>
        <c:tickLblPos val="none"/>
        <c:crossAx val="413257312"/>
        <c:crosses val="autoZero"/>
        <c:auto val="1"/>
        <c:lblOffset val="100"/>
        <c:baseTimeUnit val="years"/>
      </c:dateAx>
      <c:valAx>
        <c:axId val="41325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25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122.2</c:v>
                </c:pt>
              </c:numCache>
            </c:numRef>
          </c:val>
          <c:extLst xmlns:c16r2="http://schemas.microsoft.com/office/drawing/2015/06/chart">
            <c:ext xmlns:c16="http://schemas.microsoft.com/office/drawing/2014/chart" uri="{C3380CC4-5D6E-409C-BE32-E72D297353CC}">
              <c16:uniqueId val="{00000000-77D5-4604-A8A5-4CB5F71F6203}"/>
            </c:ext>
          </c:extLst>
        </c:ser>
        <c:dLbls>
          <c:showLegendKey val="0"/>
          <c:showVal val="0"/>
          <c:showCatName val="0"/>
          <c:showSerName val="0"/>
          <c:showPercent val="0"/>
          <c:showBubbleSize val="0"/>
        </c:dLbls>
        <c:gapWidth val="150"/>
        <c:axId val="180331232"/>
        <c:axId val="180327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102.73</c:v>
                </c:pt>
              </c:numCache>
            </c:numRef>
          </c:val>
          <c:smooth val="0"/>
          <c:extLst xmlns:c16r2="http://schemas.microsoft.com/office/drawing/2015/06/chart">
            <c:ext xmlns:c16="http://schemas.microsoft.com/office/drawing/2014/chart" uri="{C3380CC4-5D6E-409C-BE32-E72D297353CC}">
              <c16:uniqueId val="{00000001-77D5-4604-A8A5-4CB5F71F6203}"/>
            </c:ext>
          </c:extLst>
        </c:ser>
        <c:dLbls>
          <c:showLegendKey val="0"/>
          <c:showVal val="0"/>
          <c:showCatName val="0"/>
          <c:showSerName val="0"/>
          <c:showPercent val="0"/>
          <c:showBubbleSize val="0"/>
        </c:dLbls>
        <c:marker val="1"/>
        <c:smooth val="0"/>
        <c:axId val="180331232"/>
        <c:axId val="180327704"/>
      </c:lineChart>
      <c:dateAx>
        <c:axId val="180331232"/>
        <c:scaling>
          <c:orientation val="minMax"/>
        </c:scaling>
        <c:delete val="1"/>
        <c:axPos val="b"/>
        <c:numFmt formatCode="&quot;H&quot;yy" sourceLinked="1"/>
        <c:majorTickMark val="none"/>
        <c:minorTickMark val="none"/>
        <c:tickLblPos val="none"/>
        <c:crossAx val="180327704"/>
        <c:crosses val="autoZero"/>
        <c:auto val="1"/>
        <c:lblOffset val="100"/>
        <c:baseTimeUnit val="years"/>
      </c:dateAx>
      <c:valAx>
        <c:axId val="180327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33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40.49</c:v>
                </c:pt>
              </c:numCache>
            </c:numRef>
          </c:val>
          <c:extLst xmlns:c16r2="http://schemas.microsoft.com/office/drawing/2015/06/chart">
            <c:ext xmlns:c16="http://schemas.microsoft.com/office/drawing/2014/chart" uri="{C3380CC4-5D6E-409C-BE32-E72D297353CC}">
              <c16:uniqueId val="{00000000-EC88-4463-BC90-A9F8F2C6138B}"/>
            </c:ext>
          </c:extLst>
        </c:ser>
        <c:dLbls>
          <c:showLegendKey val="0"/>
          <c:showVal val="0"/>
          <c:showCatName val="0"/>
          <c:showSerName val="0"/>
          <c:showPercent val="0"/>
          <c:showBubbleSize val="0"/>
        </c:dLbls>
        <c:gapWidth val="150"/>
        <c:axId val="413426424"/>
        <c:axId val="413431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24.68</c:v>
                </c:pt>
              </c:numCache>
            </c:numRef>
          </c:val>
          <c:smooth val="0"/>
          <c:extLst xmlns:c16r2="http://schemas.microsoft.com/office/drawing/2015/06/chart">
            <c:ext xmlns:c16="http://schemas.microsoft.com/office/drawing/2014/chart" uri="{C3380CC4-5D6E-409C-BE32-E72D297353CC}">
              <c16:uniqueId val="{00000001-EC88-4463-BC90-A9F8F2C6138B}"/>
            </c:ext>
          </c:extLst>
        </c:ser>
        <c:dLbls>
          <c:showLegendKey val="0"/>
          <c:showVal val="0"/>
          <c:showCatName val="0"/>
          <c:showSerName val="0"/>
          <c:showPercent val="0"/>
          <c:showBubbleSize val="0"/>
        </c:dLbls>
        <c:marker val="1"/>
        <c:smooth val="0"/>
        <c:axId val="413426424"/>
        <c:axId val="413431520"/>
      </c:lineChart>
      <c:dateAx>
        <c:axId val="413426424"/>
        <c:scaling>
          <c:orientation val="minMax"/>
        </c:scaling>
        <c:delete val="1"/>
        <c:axPos val="b"/>
        <c:numFmt formatCode="&quot;H&quot;yy" sourceLinked="1"/>
        <c:majorTickMark val="none"/>
        <c:minorTickMark val="none"/>
        <c:tickLblPos val="none"/>
        <c:crossAx val="413431520"/>
        <c:crosses val="autoZero"/>
        <c:auto val="1"/>
        <c:lblOffset val="100"/>
        <c:baseTimeUnit val="years"/>
      </c:dateAx>
      <c:valAx>
        <c:axId val="41343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426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7485-4CEC-B131-1F1F468EC24B}"/>
            </c:ext>
          </c:extLst>
        </c:ser>
        <c:dLbls>
          <c:showLegendKey val="0"/>
          <c:showVal val="0"/>
          <c:showCatName val="0"/>
          <c:showSerName val="0"/>
          <c:showPercent val="0"/>
          <c:showBubbleSize val="0"/>
        </c:dLbls>
        <c:gapWidth val="150"/>
        <c:axId val="413427992"/>
        <c:axId val="41342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8.6199999999999992</c:v>
                </c:pt>
              </c:numCache>
            </c:numRef>
          </c:val>
          <c:smooth val="0"/>
          <c:extLst xmlns:c16r2="http://schemas.microsoft.com/office/drawing/2015/06/chart">
            <c:ext xmlns:c16="http://schemas.microsoft.com/office/drawing/2014/chart" uri="{C3380CC4-5D6E-409C-BE32-E72D297353CC}">
              <c16:uniqueId val="{00000001-7485-4CEC-B131-1F1F468EC24B}"/>
            </c:ext>
          </c:extLst>
        </c:ser>
        <c:dLbls>
          <c:showLegendKey val="0"/>
          <c:showVal val="0"/>
          <c:showCatName val="0"/>
          <c:showSerName val="0"/>
          <c:showPercent val="0"/>
          <c:showBubbleSize val="0"/>
        </c:dLbls>
        <c:marker val="1"/>
        <c:smooth val="0"/>
        <c:axId val="413427992"/>
        <c:axId val="413429952"/>
      </c:lineChart>
      <c:dateAx>
        <c:axId val="413427992"/>
        <c:scaling>
          <c:orientation val="minMax"/>
        </c:scaling>
        <c:delete val="1"/>
        <c:axPos val="b"/>
        <c:numFmt formatCode="&quot;H&quot;yy" sourceLinked="1"/>
        <c:majorTickMark val="none"/>
        <c:minorTickMark val="none"/>
        <c:tickLblPos val="none"/>
        <c:crossAx val="413429952"/>
        <c:crosses val="autoZero"/>
        <c:auto val="1"/>
        <c:lblOffset val="100"/>
        <c:baseTimeUnit val="years"/>
      </c:dateAx>
      <c:valAx>
        <c:axId val="41342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427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5F80-4165-A3F4-616054487388}"/>
            </c:ext>
          </c:extLst>
        </c:ser>
        <c:dLbls>
          <c:showLegendKey val="0"/>
          <c:showVal val="0"/>
          <c:showCatName val="0"/>
          <c:showSerName val="0"/>
          <c:showPercent val="0"/>
          <c:showBubbleSize val="0"/>
        </c:dLbls>
        <c:gapWidth val="150"/>
        <c:axId val="413426816"/>
        <c:axId val="413431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94.97</c:v>
                </c:pt>
              </c:numCache>
            </c:numRef>
          </c:val>
          <c:smooth val="0"/>
          <c:extLst xmlns:c16r2="http://schemas.microsoft.com/office/drawing/2015/06/chart">
            <c:ext xmlns:c16="http://schemas.microsoft.com/office/drawing/2014/chart" uri="{C3380CC4-5D6E-409C-BE32-E72D297353CC}">
              <c16:uniqueId val="{00000001-5F80-4165-A3F4-616054487388}"/>
            </c:ext>
          </c:extLst>
        </c:ser>
        <c:dLbls>
          <c:showLegendKey val="0"/>
          <c:showVal val="0"/>
          <c:showCatName val="0"/>
          <c:showSerName val="0"/>
          <c:showPercent val="0"/>
          <c:showBubbleSize val="0"/>
        </c:dLbls>
        <c:marker val="1"/>
        <c:smooth val="0"/>
        <c:axId val="413426816"/>
        <c:axId val="413431912"/>
      </c:lineChart>
      <c:dateAx>
        <c:axId val="413426816"/>
        <c:scaling>
          <c:orientation val="minMax"/>
        </c:scaling>
        <c:delete val="1"/>
        <c:axPos val="b"/>
        <c:numFmt formatCode="&quot;H&quot;yy" sourceLinked="1"/>
        <c:majorTickMark val="none"/>
        <c:minorTickMark val="none"/>
        <c:tickLblPos val="none"/>
        <c:crossAx val="413431912"/>
        <c:crosses val="autoZero"/>
        <c:auto val="1"/>
        <c:lblOffset val="100"/>
        <c:baseTimeUnit val="years"/>
      </c:dateAx>
      <c:valAx>
        <c:axId val="413431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42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135.75</c:v>
                </c:pt>
              </c:numCache>
            </c:numRef>
          </c:val>
          <c:extLst xmlns:c16r2="http://schemas.microsoft.com/office/drawing/2015/06/chart">
            <c:ext xmlns:c16="http://schemas.microsoft.com/office/drawing/2014/chart" uri="{C3380CC4-5D6E-409C-BE32-E72D297353CC}">
              <c16:uniqueId val="{00000000-98B3-43A5-AE33-8845C55D5B46}"/>
            </c:ext>
          </c:extLst>
        </c:ser>
        <c:dLbls>
          <c:showLegendKey val="0"/>
          <c:showVal val="0"/>
          <c:showCatName val="0"/>
          <c:showSerName val="0"/>
          <c:showPercent val="0"/>
          <c:showBubbleSize val="0"/>
        </c:dLbls>
        <c:gapWidth val="150"/>
        <c:axId val="413428384"/>
        <c:axId val="413428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47.72</c:v>
                </c:pt>
              </c:numCache>
            </c:numRef>
          </c:val>
          <c:smooth val="0"/>
          <c:extLst xmlns:c16r2="http://schemas.microsoft.com/office/drawing/2015/06/chart">
            <c:ext xmlns:c16="http://schemas.microsoft.com/office/drawing/2014/chart" uri="{C3380CC4-5D6E-409C-BE32-E72D297353CC}">
              <c16:uniqueId val="{00000001-98B3-43A5-AE33-8845C55D5B46}"/>
            </c:ext>
          </c:extLst>
        </c:ser>
        <c:dLbls>
          <c:showLegendKey val="0"/>
          <c:showVal val="0"/>
          <c:showCatName val="0"/>
          <c:showSerName val="0"/>
          <c:showPercent val="0"/>
          <c:showBubbleSize val="0"/>
        </c:dLbls>
        <c:marker val="1"/>
        <c:smooth val="0"/>
        <c:axId val="413428384"/>
        <c:axId val="413428776"/>
      </c:lineChart>
      <c:dateAx>
        <c:axId val="413428384"/>
        <c:scaling>
          <c:orientation val="minMax"/>
        </c:scaling>
        <c:delete val="1"/>
        <c:axPos val="b"/>
        <c:numFmt formatCode="&quot;H&quot;yy" sourceLinked="1"/>
        <c:majorTickMark val="none"/>
        <c:minorTickMark val="none"/>
        <c:tickLblPos val="none"/>
        <c:crossAx val="413428776"/>
        <c:crosses val="autoZero"/>
        <c:auto val="1"/>
        <c:lblOffset val="100"/>
        <c:baseTimeUnit val="years"/>
      </c:dateAx>
      <c:valAx>
        <c:axId val="413428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42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1641.07</c:v>
                </c:pt>
              </c:numCache>
            </c:numRef>
          </c:val>
          <c:extLst xmlns:c16r2="http://schemas.microsoft.com/office/drawing/2015/06/chart">
            <c:ext xmlns:c16="http://schemas.microsoft.com/office/drawing/2014/chart" uri="{C3380CC4-5D6E-409C-BE32-E72D297353CC}">
              <c16:uniqueId val="{00000000-CC86-4B6E-B842-54A1B82B0A78}"/>
            </c:ext>
          </c:extLst>
        </c:ser>
        <c:dLbls>
          <c:showLegendKey val="0"/>
          <c:showVal val="0"/>
          <c:showCatName val="0"/>
          <c:showSerName val="0"/>
          <c:showPercent val="0"/>
          <c:showBubbleSize val="0"/>
        </c:dLbls>
        <c:gapWidth val="150"/>
        <c:axId val="413433088"/>
        <c:axId val="413425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1206.79</c:v>
                </c:pt>
              </c:numCache>
            </c:numRef>
          </c:val>
          <c:smooth val="0"/>
          <c:extLst xmlns:c16r2="http://schemas.microsoft.com/office/drawing/2015/06/chart">
            <c:ext xmlns:c16="http://schemas.microsoft.com/office/drawing/2014/chart" uri="{C3380CC4-5D6E-409C-BE32-E72D297353CC}">
              <c16:uniqueId val="{00000001-CC86-4B6E-B842-54A1B82B0A78}"/>
            </c:ext>
          </c:extLst>
        </c:ser>
        <c:dLbls>
          <c:showLegendKey val="0"/>
          <c:showVal val="0"/>
          <c:showCatName val="0"/>
          <c:showSerName val="0"/>
          <c:showPercent val="0"/>
          <c:showBubbleSize val="0"/>
        </c:dLbls>
        <c:marker val="1"/>
        <c:smooth val="0"/>
        <c:axId val="413433088"/>
        <c:axId val="413425640"/>
      </c:lineChart>
      <c:dateAx>
        <c:axId val="413433088"/>
        <c:scaling>
          <c:orientation val="minMax"/>
        </c:scaling>
        <c:delete val="1"/>
        <c:axPos val="b"/>
        <c:numFmt formatCode="&quot;H&quot;yy" sourceLinked="1"/>
        <c:majorTickMark val="none"/>
        <c:minorTickMark val="none"/>
        <c:tickLblPos val="none"/>
        <c:crossAx val="413425640"/>
        <c:crosses val="autoZero"/>
        <c:auto val="1"/>
        <c:lblOffset val="100"/>
        <c:baseTimeUnit val="years"/>
      </c:dateAx>
      <c:valAx>
        <c:axId val="413425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43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74.510000000000005</c:v>
                </c:pt>
              </c:numCache>
            </c:numRef>
          </c:val>
          <c:extLst xmlns:c16r2="http://schemas.microsoft.com/office/drawing/2015/06/chart">
            <c:ext xmlns:c16="http://schemas.microsoft.com/office/drawing/2014/chart" uri="{C3380CC4-5D6E-409C-BE32-E72D297353CC}">
              <c16:uniqueId val="{00000000-ECAF-4DD2-9209-1D62A8A97A1D}"/>
            </c:ext>
          </c:extLst>
        </c:ser>
        <c:dLbls>
          <c:showLegendKey val="0"/>
          <c:showVal val="0"/>
          <c:showCatName val="0"/>
          <c:showSerName val="0"/>
          <c:showPercent val="0"/>
          <c:showBubbleSize val="0"/>
        </c:dLbls>
        <c:gapWidth val="150"/>
        <c:axId val="413255744"/>
        <c:axId val="413256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71.84</c:v>
                </c:pt>
              </c:numCache>
            </c:numRef>
          </c:val>
          <c:smooth val="0"/>
          <c:extLst xmlns:c16r2="http://schemas.microsoft.com/office/drawing/2015/06/chart">
            <c:ext xmlns:c16="http://schemas.microsoft.com/office/drawing/2014/chart" uri="{C3380CC4-5D6E-409C-BE32-E72D297353CC}">
              <c16:uniqueId val="{00000001-ECAF-4DD2-9209-1D62A8A97A1D}"/>
            </c:ext>
          </c:extLst>
        </c:ser>
        <c:dLbls>
          <c:showLegendKey val="0"/>
          <c:showVal val="0"/>
          <c:showCatName val="0"/>
          <c:showSerName val="0"/>
          <c:showPercent val="0"/>
          <c:showBubbleSize val="0"/>
        </c:dLbls>
        <c:marker val="1"/>
        <c:smooth val="0"/>
        <c:axId val="413255744"/>
        <c:axId val="413256528"/>
      </c:lineChart>
      <c:dateAx>
        <c:axId val="413255744"/>
        <c:scaling>
          <c:orientation val="minMax"/>
        </c:scaling>
        <c:delete val="1"/>
        <c:axPos val="b"/>
        <c:numFmt formatCode="&quot;H&quot;yy" sourceLinked="1"/>
        <c:majorTickMark val="none"/>
        <c:minorTickMark val="none"/>
        <c:tickLblPos val="none"/>
        <c:crossAx val="413256528"/>
        <c:crosses val="autoZero"/>
        <c:auto val="1"/>
        <c:lblOffset val="100"/>
        <c:baseTimeUnit val="years"/>
      </c:dateAx>
      <c:valAx>
        <c:axId val="41325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25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150</c:v>
                </c:pt>
              </c:numCache>
            </c:numRef>
          </c:val>
          <c:extLst xmlns:c16r2="http://schemas.microsoft.com/office/drawing/2015/06/chart">
            <c:ext xmlns:c16="http://schemas.microsoft.com/office/drawing/2014/chart" uri="{C3380CC4-5D6E-409C-BE32-E72D297353CC}">
              <c16:uniqueId val="{00000000-3DCA-4317-9675-4CB72189D3EF}"/>
            </c:ext>
          </c:extLst>
        </c:ser>
        <c:dLbls>
          <c:showLegendKey val="0"/>
          <c:showVal val="0"/>
          <c:showCatName val="0"/>
          <c:showSerName val="0"/>
          <c:showPercent val="0"/>
          <c:showBubbleSize val="0"/>
        </c:dLbls>
        <c:gapWidth val="150"/>
        <c:axId val="413260840"/>
        <c:axId val="413262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228.47</c:v>
                </c:pt>
              </c:numCache>
            </c:numRef>
          </c:val>
          <c:smooth val="0"/>
          <c:extLst xmlns:c16r2="http://schemas.microsoft.com/office/drawing/2015/06/chart">
            <c:ext xmlns:c16="http://schemas.microsoft.com/office/drawing/2014/chart" uri="{C3380CC4-5D6E-409C-BE32-E72D297353CC}">
              <c16:uniqueId val="{00000001-3DCA-4317-9675-4CB72189D3EF}"/>
            </c:ext>
          </c:extLst>
        </c:ser>
        <c:dLbls>
          <c:showLegendKey val="0"/>
          <c:showVal val="0"/>
          <c:showCatName val="0"/>
          <c:showSerName val="0"/>
          <c:showPercent val="0"/>
          <c:showBubbleSize val="0"/>
        </c:dLbls>
        <c:marker val="1"/>
        <c:smooth val="0"/>
        <c:axId val="413260840"/>
        <c:axId val="413262016"/>
      </c:lineChart>
      <c:dateAx>
        <c:axId val="413260840"/>
        <c:scaling>
          <c:orientation val="minMax"/>
        </c:scaling>
        <c:delete val="1"/>
        <c:axPos val="b"/>
        <c:numFmt formatCode="&quot;H&quot;yy" sourceLinked="1"/>
        <c:majorTickMark val="none"/>
        <c:minorTickMark val="none"/>
        <c:tickLblPos val="none"/>
        <c:crossAx val="413262016"/>
        <c:crosses val="autoZero"/>
        <c:auto val="1"/>
        <c:lblOffset val="100"/>
        <c:baseTimeUnit val="years"/>
      </c:dateAx>
      <c:valAx>
        <c:axId val="41326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260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4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いなべ市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45713</v>
      </c>
      <c r="AM8" s="51"/>
      <c r="AN8" s="51"/>
      <c r="AO8" s="51"/>
      <c r="AP8" s="51"/>
      <c r="AQ8" s="51"/>
      <c r="AR8" s="51"/>
      <c r="AS8" s="51"/>
      <c r="AT8" s="46">
        <f>データ!T6</f>
        <v>219.83</v>
      </c>
      <c r="AU8" s="46"/>
      <c r="AV8" s="46"/>
      <c r="AW8" s="46"/>
      <c r="AX8" s="46"/>
      <c r="AY8" s="46"/>
      <c r="AZ8" s="46"/>
      <c r="BA8" s="46"/>
      <c r="BB8" s="46">
        <f>データ!U6</f>
        <v>207.95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64.45</v>
      </c>
      <c r="J10" s="46"/>
      <c r="K10" s="46"/>
      <c r="L10" s="46"/>
      <c r="M10" s="46"/>
      <c r="N10" s="46"/>
      <c r="O10" s="46"/>
      <c r="P10" s="46">
        <f>データ!P6</f>
        <v>32.94</v>
      </c>
      <c r="Q10" s="46"/>
      <c r="R10" s="46"/>
      <c r="S10" s="46"/>
      <c r="T10" s="46"/>
      <c r="U10" s="46"/>
      <c r="V10" s="46"/>
      <c r="W10" s="46">
        <f>データ!Q6</f>
        <v>83.5</v>
      </c>
      <c r="X10" s="46"/>
      <c r="Y10" s="46"/>
      <c r="Z10" s="46"/>
      <c r="AA10" s="46"/>
      <c r="AB10" s="46"/>
      <c r="AC10" s="46"/>
      <c r="AD10" s="51">
        <f>データ!R6</f>
        <v>2090</v>
      </c>
      <c r="AE10" s="51"/>
      <c r="AF10" s="51"/>
      <c r="AG10" s="51"/>
      <c r="AH10" s="51"/>
      <c r="AI10" s="51"/>
      <c r="AJ10" s="51"/>
      <c r="AK10" s="2"/>
      <c r="AL10" s="51">
        <f>データ!V6</f>
        <v>15021</v>
      </c>
      <c r="AM10" s="51"/>
      <c r="AN10" s="51"/>
      <c r="AO10" s="51"/>
      <c r="AP10" s="51"/>
      <c r="AQ10" s="51"/>
      <c r="AR10" s="51"/>
      <c r="AS10" s="51"/>
      <c r="AT10" s="46">
        <f>データ!W6</f>
        <v>9.3699999999999992</v>
      </c>
      <c r="AU10" s="46"/>
      <c r="AV10" s="46"/>
      <c r="AW10" s="46"/>
      <c r="AX10" s="46"/>
      <c r="AY10" s="46"/>
      <c r="AZ10" s="46"/>
      <c r="BA10" s="46"/>
      <c r="BB10" s="46">
        <f>データ!X6</f>
        <v>1603.09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RaMXA2n4pI0PQJ4M74BT2CJoqfsvbUeOVidSNA9V0ttOr161bKg9w6lN9ceyvYFximKddA2VOWQH22t4Q8eQhQ==" saltValue="99YjOYiTVGFxgSb9tizLt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242144</v>
      </c>
      <c r="D6" s="33">
        <f t="shared" si="3"/>
        <v>46</v>
      </c>
      <c r="E6" s="33">
        <f t="shared" si="3"/>
        <v>17</v>
      </c>
      <c r="F6" s="33">
        <f t="shared" si="3"/>
        <v>4</v>
      </c>
      <c r="G6" s="33">
        <f t="shared" si="3"/>
        <v>0</v>
      </c>
      <c r="H6" s="33" t="str">
        <f t="shared" si="3"/>
        <v>三重県　いなべ市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64.45</v>
      </c>
      <c r="P6" s="34">
        <f t="shared" si="3"/>
        <v>32.94</v>
      </c>
      <c r="Q6" s="34">
        <f t="shared" si="3"/>
        <v>83.5</v>
      </c>
      <c r="R6" s="34">
        <f t="shared" si="3"/>
        <v>2090</v>
      </c>
      <c r="S6" s="34">
        <f t="shared" si="3"/>
        <v>45713</v>
      </c>
      <c r="T6" s="34">
        <f t="shared" si="3"/>
        <v>219.83</v>
      </c>
      <c r="U6" s="34">
        <f t="shared" si="3"/>
        <v>207.95</v>
      </c>
      <c r="V6" s="34">
        <f t="shared" si="3"/>
        <v>15021</v>
      </c>
      <c r="W6" s="34">
        <f t="shared" si="3"/>
        <v>9.3699999999999992</v>
      </c>
      <c r="X6" s="34">
        <f t="shared" si="3"/>
        <v>1603.09</v>
      </c>
      <c r="Y6" s="35" t="str">
        <f>IF(Y7="",NA(),Y7)</f>
        <v>-</v>
      </c>
      <c r="Z6" s="35" t="str">
        <f t="shared" ref="Z6:AH6" si="4">IF(Z7="",NA(),Z7)</f>
        <v>-</v>
      </c>
      <c r="AA6" s="35" t="str">
        <f t="shared" si="4"/>
        <v>-</v>
      </c>
      <c r="AB6" s="35" t="str">
        <f t="shared" si="4"/>
        <v>-</v>
      </c>
      <c r="AC6" s="35">
        <f t="shared" si="4"/>
        <v>122.2</v>
      </c>
      <c r="AD6" s="35" t="str">
        <f t="shared" si="4"/>
        <v>-</v>
      </c>
      <c r="AE6" s="35" t="str">
        <f t="shared" si="4"/>
        <v>-</v>
      </c>
      <c r="AF6" s="35" t="str">
        <f t="shared" si="4"/>
        <v>-</v>
      </c>
      <c r="AG6" s="35" t="str">
        <f t="shared" si="4"/>
        <v>-</v>
      </c>
      <c r="AH6" s="35">
        <f t="shared" si="4"/>
        <v>102.73</v>
      </c>
      <c r="AI6" s="34" t="str">
        <f>IF(AI7="","",IF(AI7="-","【-】","【"&amp;SUBSTITUTE(TEXT(AI7,"#,##0.00"),"-","△")&amp;"】"))</f>
        <v>【102.87】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94.97</v>
      </c>
      <c r="AT6" s="34" t="str">
        <f>IF(AT7="","",IF(AT7="-","【-】","【"&amp;SUBSTITUTE(TEXT(AT7,"#,##0.00"),"-","△")&amp;"】"))</f>
        <v>【76.63】</v>
      </c>
      <c r="AU6" s="35" t="str">
        <f>IF(AU7="",NA(),AU7)</f>
        <v>-</v>
      </c>
      <c r="AV6" s="35" t="str">
        <f t="shared" ref="AV6:BD6" si="6">IF(AV7="",NA(),AV7)</f>
        <v>-</v>
      </c>
      <c r="AW6" s="35" t="str">
        <f t="shared" si="6"/>
        <v>-</v>
      </c>
      <c r="AX6" s="35" t="str">
        <f t="shared" si="6"/>
        <v>-</v>
      </c>
      <c r="AY6" s="35">
        <f t="shared" si="6"/>
        <v>135.75</v>
      </c>
      <c r="AZ6" s="35" t="str">
        <f t="shared" si="6"/>
        <v>-</v>
      </c>
      <c r="BA6" s="35" t="str">
        <f t="shared" si="6"/>
        <v>-</v>
      </c>
      <c r="BB6" s="35" t="str">
        <f t="shared" si="6"/>
        <v>-</v>
      </c>
      <c r="BC6" s="35" t="str">
        <f t="shared" si="6"/>
        <v>-</v>
      </c>
      <c r="BD6" s="35">
        <f t="shared" si="6"/>
        <v>47.72</v>
      </c>
      <c r="BE6" s="34" t="str">
        <f>IF(BE7="","",IF(BE7="-","【-】","【"&amp;SUBSTITUTE(TEXT(BE7,"#,##0.00"),"-","△")&amp;"】"))</f>
        <v>【49.61】</v>
      </c>
      <c r="BF6" s="35" t="str">
        <f>IF(BF7="",NA(),BF7)</f>
        <v>-</v>
      </c>
      <c r="BG6" s="35" t="str">
        <f t="shared" ref="BG6:BO6" si="7">IF(BG7="",NA(),BG7)</f>
        <v>-</v>
      </c>
      <c r="BH6" s="35" t="str">
        <f t="shared" si="7"/>
        <v>-</v>
      </c>
      <c r="BI6" s="35" t="str">
        <f t="shared" si="7"/>
        <v>-</v>
      </c>
      <c r="BJ6" s="35">
        <f t="shared" si="7"/>
        <v>1641.07</v>
      </c>
      <c r="BK6" s="35" t="str">
        <f t="shared" si="7"/>
        <v>-</v>
      </c>
      <c r="BL6" s="35" t="str">
        <f t="shared" si="7"/>
        <v>-</v>
      </c>
      <c r="BM6" s="35" t="str">
        <f t="shared" si="7"/>
        <v>-</v>
      </c>
      <c r="BN6" s="35" t="str">
        <f t="shared" si="7"/>
        <v>-</v>
      </c>
      <c r="BO6" s="35">
        <f t="shared" si="7"/>
        <v>1206.79</v>
      </c>
      <c r="BP6" s="34" t="str">
        <f>IF(BP7="","",IF(BP7="-","【-】","【"&amp;SUBSTITUTE(TEXT(BP7,"#,##0.00"),"-","△")&amp;"】"))</f>
        <v>【1,218.70】</v>
      </c>
      <c r="BQ6" s="35" t="str">
        <f>IF(BQ7="",NA(),BQ7)</f>
        <v>-</v>
      </c>
      <c r="BR6" s="35" t="str">
        <f t="shared" ref="BR6:BZ6" si="8">IF(BR7="",NA(),BR7)</f>
        <v>-</v>
      </c>
      <c r="BS6" s="35" t="str">
        <f t="shared" si="8"/>
        <v>-</v>
      </c>
      <c r="BT6" s="35" t="str">
        <f t="shared" si="8"/>
        <v>-</v>
      </c>
      <c r="BU6" s="35">
        <f t="shared" si="8"/>
        <v>74.510000000000005</v>
      </c>
      <c r="BV6" s="35" t="str">
        <f t="shared" si="8"/>
        <v>-</v>
      </c>
      <c r="BW6" s="35" t="str">
        <f t="shared" si="8"/>
        <v>-</v>
      </c>
      <c r="BX6" s="35" t="str">
        <f t="shared" si="8"/>
        <v>-</v>
      </c>
      <c r="BY6" s="35" t="str">
        <f t="shared" si="8"/>
        <v>-</v>
      </c>
      <c r="BZ6" s="35">
        <f t="shared" si="8"/>
        <v>71.84</v>
      </c>
      <c r="CA6" s="34" t="str">
        <f>IF(CA7="","",IF(CA7="-","【-】","【"&amp;SUBSTITUTE(TEXT(CA7,"#,##0.00"),"-","△")&amp;"】"))</f>
        <v>【74.17】</v>
      </c>
      <c r="CB6" s="35" t="str">
        <f>IF(CB7="",NA(),CB7)</f>
        <v>-</v>
      </c>
      <c r="CC6" s="35" t="str">
        <f t="shared" ref="CC6:CK6" si="9">IF(CC7="",NA(),CC7)</f>
        <v>-</v>
      </c>
      <c r="CD6" s="35" t="str">
        <f t="shared" si="9"/>
        <v>-</v>
      </c>
      <c r="CE6" s="35" t="str">
        <f t="shared" si="9"/>
        <v>-</v>
      </c>
      <c r="CF6" s="35">
        <f t="shared" si="9"/>
        <v>150</v>
      </c>
      <c r="CG6" s="35" t="str">
        <f t="shared" si="9"/>
        <v>-</v>
      </c>
      <c r="CH6" s="35" t="str">
        <f t="shared" si="9"/>
        <v>-</v>
      </c>
      <c r="CI6" s="35" t="str">
        <f t="shared" si="9"/>
        <v>-</v>
      </c>
      <c r="CJ6" s="35" t="str">
        <f t="shared" si="9"/>
        <v>-</v>
      </c>
      <c r="CK6" s="35">
        <f t="shared" si="9"/>
        <v>228.47</v>
      </c>
      <c r="CL6" s="34" t="str">
        <f>IF(CL7="","",IF(CL7="-","【-】","【"&amp;SUBSTITUTE(TEXT(CL7,"#,##0.00"),"-","△")&amp;"】"))</f>
        <v>【218.56】</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42.47</v>
      </c>
      <c r="CW6" s="34" t="str">
        <f>IF(CW7="","",IF(CW7="-","【-】","【"&amp;SUBSTITUTE(TEXT(CW7,"#,##0.00"),"-","△")&amp;"】"))</f>
        <v>【42.86】</v>
      </c>
      <c r="CX6" s="35" t="str">
        <f>IF(CX7="",NA(),CX7)</f>
        <v>-</v>
      </c>
      <c r="CY6" s="35" t="str">
        <f t="shared" ref="CY6:DG6" si="11">IF(CY7="",NA(),CY7)</f>
        <v>-</v>
      </c>
      <c r="CZ6" s="35" t="str">
        <f t="shared" si="11"/>
        <v>-</v>
      </c>
      <c r="DA6" s="35" t="str">
        <f t="shared" si="11"/>
        <v>-</v>
      </c>
      <c r="DB6" s="35">
        <f t="shared" si="11"/>
        <v>93.44</v>
      </c>
      <c r="DC6" s="35" t="str">
        <f t="shared" si="11"/>
        <v>-</v>
      </c>
      <c r="DD6" s="35" t="str">
        <f t="shared" si="11"/>
        <v>-</v>
      </c>
      <c r="DE6" s="35" t="str">
        <f t="shared" si="11"/>
        <v>-</v>
      </c>
      <c r="DF6" s="35" t="str">
        <f t="shared" si="11"/>
        <v>-</v>
      </c>
      <c r="DG6" s="35">
        <f t="shared" si="11"/>
        <v>83.75</v>
      </c>
      <c r="DH6" s="34" t="str">
        <f>IF(DH7="","",IF(DH7="-","【-】","【"&amp;SUBSTITUTE(TEXT(DH7,"#,##0.00"),"-","△")&amp;"】"))</f>
        <v>【84.20】</v>
      </c>
      <c r="DI6" s="35" t="str">
        <f>IF(DI7="",NA(),DI7)</f>
        <v>-</v>
      </c>
      <c r="DJ6" s="35" t="str">
        <f t="shared" ref="DJ6:DR6" si="12">IF(DJ7="",NA(),DJ7)</f>
        <v>-</v>
      </c>
      <c r="DK6" s="35" t="str">
        <f t="shared" si="12"/>
        <v>-</v>
      </c>
      <c r="DL6" s="35" t="str">
        <f t="shared" si="12"/>
        <v>-</v>
      </c>
      <c r="DM6" s="35">
        <f t="shared" si="12"/>
        <v>40.49</v>
      </c>
      <c r="DN6" s="35" t="str">
        <f t="shared" si="12"/>
        <v>-</v>
      </c>
      <c r="DO6" s="35" t="str">
        <f t="shared" si="12"/>
        <v>-</v>
      </c>
      <c r="DP6" s="35" t="str">
        <f t="shared" si="12"/>
        <v>-</v>
      </c>
      <c r="DQ6" s="35" t="str">
        <f t="shared" si="12"/>
        <v>-</v>
      </c>
      <c r="DR6" s="35">
        <f t="shared" si="12"/>
        <v>24.68</v>
      </c>
      <c r="DS6" s="34" t="str">
        <f>IF(DS7="","",IF(DS7="-","【-】","【"&amp;SUBSTITUTE(TEXT(DS7,"#,##0.00"),"-","△")&amp;"】"))</f>
        <v>【25.37】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8.6199999999999992</v>
      </c>
      <c r="ED6" s="34" t="str">
        <f>IF(ED7="","",IF(ED7="-","【-】","【"&amp;SUBSTITUTE(TEXT(ED7,"#,##0.00"),"-","△")&amp;"】"))</f>
        <v>【6.20】</v>
      </c>
      <c r="EE6" s="35" t="str">
        <f>IF(EE7="",NA(),EE7)</f>
        <v>-</v>
      </c>
      <c r="EF6" s="35" t="str">
        <f t="shared" ref="EF6:EN6" si="14">IF(EF7="",NA(),EF7)</f>
        <v>-</v>
      </c>
      <c r="EG6" s="35" t="str">
        <f t="shared" si="14"/>
        <v>-</v>
      </c>
      <c r="EH6" s="35" t="str">
        <f t="shared" si="14"/>
        <v>-</v>
      </c>
      <c r="EI6" s="35">
        <f t="shared" si="14"/>
        <v>0.03</v>
      </c>
      <c r="EJ6" s="35" t="str">
        <f t="shared" si="14"/>
        <v>-</v>
      </c>
      <c r="EK6" s="35" t="str">
        <f t="shared" si="14"/>
        <v>-</v>
      </c>
      <c r="EL6" s="35" t="str">
        <f t="shared" si="14"/>
        <v>-</v>
      </c>
      <c r="EM6" s="35" t="str">
        <f t="shared" si="14"/>
        <v>-</v>
      </c>
      <c r="EN6" s="35">
        <f t="shared" si="14"/>
        <v>0.36</v>
      </c>
      <c r="EO6" s="34" t="str">
        <f>IF(EO7="","",IF(EO7="-","【-】","【"&amp;SUBSTITUTE(TEXT(EO7,"#,##0.00"),"-","△")&amp;"】"))</f>
        <v>【0.28】</v>
      </c>
    </row>
    <row r="7" spans="1:148" s="36" customFormat="1" x14ac:dyDescent="0.15">
      <c r="A7" s="28"/>
      <c r="B7" s="37">
        <v>2019</v>
      </c>
      <c r="C7" s="37">
        <v>242144</v>
      </c>
      <c r="D7" s="37">
        <v>46</v>
      </c>
      <c r="E7" s="37">
        <v>17</v>
      </c>
      <c r="F7" s="37">
        <v>4</v>
      </c>
      <c r="G7" s="37">
        <v>0</v>
      </c>
      <c r="H7" s="37" t="s">
        <v>96</v>
      </c>
      <c r="I7" s="37" t="s">
        <v>97</v>
      </c>
      <c r="J7" s="37" t="s">
        <v>98</v>
      </c>
      <c r="K7" s="37" t="s">
        <v>99</v>
      </c>
      <c r="L7" s="37" t="s">
        <v>100</v>
      </c>
      <c r="M7" s="37" t="s">
        <v>101</v>
      </c>
      <c r="N7" s="38" t="s">
        <v>102</v>
      </c>
      <c r="O7" s="38">
        <v>64.45</v>
      </c>
      <c r="P7" s="38">
        <v>32.94</v>
      </c>
      <c r="Q7" s="38">
        <v>83.5</v>
      </c>
      <c r="R7" s="38">
        <v>2090</v>
      </c>
      <c r="S7" s="38">
        <v>45713</v>
      </c>
      <c r="T7" s="38">
        <v>219.83</v>
      </c>
      <c r="U7" s="38">
        <v>207.95</v>
      </c>
      <c r="V7" s="38">
        <v>15021</v>
      </c>
      <c r="W7" s="38">
        <v>9.3699999999999992</v>
      </c>
      <c r="X7" s="38">
        <v>1603.09</v>
      </c>
      <c r="Y7" s="38" t="s">
        <v>102</v>
      </c>
      <c r="Z7" s="38" t="s">
        <v>102</v>
      </c>
      <c r="AA7" s="38" t="s">
        <v>102</v>
      </c>
      <c r="AB7" s="38" t="s">
        <v>102</v>
      </c>
      <c r="AC7" s="38">
        <v>122.2</v>
      </c>
      <c r="AD7" s="38" t="s">
        <v>102</v>
      </c>
      <c r="AE7" s="38" t="s">
        <v>102</v>
      </c>
      <c r="AF7" s="38" t="s">
        <v>102</v>
      </c>
      <c r="AG7" s="38" t="s">
        <v>102</v>
      </c>
      <c r="AH7" s="38">
        <v>102.73</v>
      </c>
      <c r="AI7" s="38">
        <v>102.87</v>
      </c>
      <c r="AJ7" s="38" t="s">
        <v>102</v>
      </c>
      <c r="AK7" s="38" t="s">
        <v>102</v>
      </c>
      <c r="AL7" s="38" t="s">
        <v>102</v>
      </c>
      <c r="AM7" s="38" t="s">
        <v>102</v>
      </c>
      <c r="AN7" s="38">
        <v>0</v>
      </c>
      <c r="AO7" s="38" t="s">
        <v>102</v>
      </c>
      <c r="AP7" s="38" t="s">
        <v>102</v>
      </c>
      <c r="AQ7" s="38" t="s">
        <v>102</v>
      </c>
      <c r="AR7" s="38" t="s">
        <v>102</v>
      </c>
      <c r="AS7" s="38">
        <v>94.97</v>
      </c>
      <c r="AT7" s="38">
        <v>76.63</v>
      </c>
      <c r="AU7" s="38" t="s">
        <v>102</v>
      </c>
      <c r="AV7" s="38" t="s">
        <v>102</v>
      </c>
      <c r="AW7" s="38" t="s">
        <v>102</v>
      </c>
      <c r="AX7" s="38" t="s">
        <v>102</v>
      </c>
      <c r="AY7" s="38">
        <v>135.75</v>
      </c>
      <c r="AZ7" s="38" t="s">
        <v>102</v>
      </c>
      <c r="BA7" s="38" t="s">
        <v>102</v>
      </c>
      <c r="BB7" s="38" t="s">
        <v>102</v>
      </c>
      <c r="BC7" s="38" t="s">
        <v>102</v>
      </c>
      <c r="BD7" s="38">
        <v>47.72</v>
      </c>
      <c r="BE7" s="38">
        <v>49.61</v>
      </c>
      <c r="BF7" s="38" t="s">
        <v>102</v>
      </c>
      <c r="BG7" s="38" t="s">
        <v>102</v>
      </c>
      <c r="BH7" s="38" t="s">
        <v>102</v>
      </c>
      <c r="BI7" s="38" t="s">
        <v>102</v>
      </c>
      <c r="BJ7" s="38">
        <v>1641.07</v>
      </c>
      <c r="BK7" s="38" t="s">
        <v>102</v>
      </c>
      <c r="BL7" s="38" t="s">
        <v>102</v>
      </c>
      <c r="BM7" s="38" t="s">
        <v>102</v>
      </c>
      <c r="BN7" s="38" t="s">
        <v>102</v>
      </c>
      <c r="BO7" s="38">
        <v>1206.79</v>
      </c>
      <c r="BP7" s="38">
        <v>1218.7</v>
      </c>
      <c r="BQ7" s="38" t="s">
        <v>102</v>
      </c>
      <c r="BR7" s="38" t="s">
        <v>102</v>
      </c>
      <c r="BS7" s="38" t="s">
        <v>102</v>
      </c>
      <c r="BT7" s="38" t="s">
        <v>102</v>
      </c>
      <c r="BU7" s="38">
        <v>74.510000000000005</v>
      </c>
      <c r="BV7" s="38" t="s">
        <v>102</v>
      </c>
      <c r="BW7" s="38" t="s">
        <v>102</v>
      </c>
      <c r="BX7" s="38" t="s">
        <v>102</v>
      </c>
      <c r="BY7" s="38" t="s">
        <v>102</v>
      </c>
      <c r="BZ7" s="38">
        <v>71.84</v>
      </c>
      <c r="CA7" s="38">
        <v>74.17</v>
      </c>
      <c r="CB7" s="38" t="s">
        <v>102</v>
      </c>
      <c r="CC7" s="38" t="s">
        <v>102</v>
      </c>
      <c r="CD7" s="38" t="s">
        <v>102</v>
      </c>
      <c r="CE7" s="38" t="s">
        <v>102</v>
      </c>
      <c r="CF7" s="38">
        <v>150</v>
      </c>
      <c r="CG7" s="38" t="s">
        <v>102</v>
      </c>
      <c r="CH7" s="38" t="s">
        <v>102</v>
      </c>
      <c r="CI7" s="38" t="s">
        <v>102</v>
      </c>
      <c r="CJ7" s="38" t="s">
        <v>102</v>
      </c>
      <c r="CK7" s="38">
        <v>228.47</v>
      </c>
      <c r="CL7" s="38">
        <v>218.56</v>
      </c>
      <c r="CM7" s="38" t="s">
        <v>102</v>
      </c>
      <c r="CN7" s="38" t="s">
        <v>102</v>
      </c>
      <c r="CO7" s="38" t="s">
        <v>102</v>
      </c>
      <c r="CP7" s="38" t="s">
        <v>102</v>
      </c>
      <c r="CQ7" s="38" t="s">
        <v>102</v>
      </c>
      <c r="CR7" s="38" t="s">
        <v>102</v>
      </c>
      <c r="CS7" s="38" t="s">
        <v>102</v>
      </c>
      <c r="CT7" s="38" t="s">
        <v>102</v>
      </c>
      <c r="CU7" s="38" t="s">
        <v>102</v>
      </c>
      <c r="CV7" s="38">
        <v>42.47</v>
      </c>
      <c r="CW7" s="38">
        <v>42.86</v>
      </c>
      <c r="CX7" s="38" t="s">
        <v>102</v>
      </c>
      <c r="CY7" s="38" t="s">
        <v>102</v>
      </c>
      <c r="CZ7" s="38" t="s">
        <v>102</v>
      </c>
      <c r="DA7" s="38" t="s">
        <v>102</v>
      </c>
      <c r="DB7" s="38">
        <v>93.44</v>
      </c>
      <c r="DC7" s="38" t="s">
        <v>102</v>
      </c>
      <c r="DD7" s="38" t="s">
        <v>102</v>
      </c>
      <c r="DE7" s="38" t="s">
        <v>102</v>
      </c>
      <c r="DF7" s="38" t="s">
        <v>102</v>
      </c>
      <c r="DG7" s="38">
        <v>83.75</v>
      </c>
      <c r="DH7" s="38">
        <v>84.2</v>
      </c>
      <c r="DI7" s="38" t="s">
        <v>102</v>
      </c>
      <c r="DJ7" s="38" t="s">
        <v>102</v>
      </c>
      <c r="DK7" s="38" t="s">
        <v>102</v>
      </c>
      <c r="DL7" s="38" t="s">
        <v>102</v>
      </c>
      <c r="DM7" s="38">
        <v>40.49</v>
      </c>
      <c r="DN7" s="38" t="s">
        <v>102</v>
      </c>
      <c r="DO7" s="38" t="s">
        <v>102</v>
      </c>
      <c r="DP7" s="38" t="s">
        <v>102</v>
      </c>
      <c r="DQ7" s="38" t="s">
        <v>102</v>
      </c>
      <c r="DR7" s="38">
        <v>24.68</v>
      </c>
      <c r="DS7" s="38">
        <v>25.37</v>
      </c>
      <c r="DT7" s="38" t="s">
        <v>102</v>
      </c>
      <c r="DU7" s="38" t="s">
        <v>102</v>
      </c>
      <c r="DV7" s="38" t="s">
        <v>102</v>
      </c>
      <c r="DW7" s="38" t="s">
        <v>102</v>
      </c>
      <c r="DX7" s="38">
        <v>0</v>
      </c>
      <c r="DY7" s="38" t="s">
        <v>102</v>
      </c>
      <c r="DZ7" s="38" t="s">
        <v>102</v>
      </c>
      <c r="EA7" s="38" t="s">
        <v>102</v>
      </c>
      <c r="EB7" s="38" t="s">
        <v>102</v>
      </c>
      <c r="EC7" s="38">
        <v>8.6199999999999992</v>
      </c>
      <c r="ED7" s="38">
        <v>6.2</v>
      </c>
      <c r="EE7" s="38" t="s">
        <v>102</v>
      </c>
      <c r="EF7" s="38" t="s">
        <v>102</v>
      </c>
      <c r="EG7" s="38" t="s">
        <v>102</v>
      </c>
      <c r="EH7" s="38" t="s">
        <v>102</v>
      </c>
      <c r="EI7" s="38">
        <v>0.03</v>
      </c>
      <c r="EJ7" s="38" t="s">
        <v>102</v>
      </c>
      <c r="EK7" s="38" t="s">
        <v>102</v>
      </c>
      <c r="EL7" s="38" t="s">
        <v>102</v>
      </c>
      <c r="EM7" s="38" t="s">
        <v>102</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2021-01-29T06:30:08Z</cp:lastPrinted>
  <dcterms:created xsi:type="dcterms:W3CDTF">2020-12-04T02:33:27Z</dcterms:created>
  <dcterms:modified xsi:type="dcterms:W3CDTF">2021-02-02T06:08:16Z</dcterms:modified>
  <cp:category/>
</cp:coreProperties>
</file>