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0庁内LAN移行データ\Ｈ２５移行データ\移行データ\財政係２\公営企業会計制度関係★\R2年度\1.12【依頼：25(金)〆】公営企業に係る経営比較分析表（令和元年度決算）の分析等について.msg\"/>
    </mc:Choice>
  </mc:AlternateContent>
  <workbookProtection workbookAlgorithmName="SHA-512" workbookHashValue="SqSGNQQ0ndmNpuDEPeUQZxqL0el0xwkXIXOQCK9C9OCeuJMF3b8frOHl/YkweBllhgIy+iaKl5CJ+K4Fzxmo/A==" workbookSaltValue="Ha5XvowuPzOPjByMC0T4bg==" workbookSpinCount="100000" lockStructure="1"/>
  <bookViews>
    <workbookView xWindow="0" yWindow="0" windowWidth="20415" windowHeight="7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<sst xmlns="http://schemas.openxmlformats.org/spreadsheetml/2006/main" count="228" uniqueCount="113">
  <si>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</si>
  <si>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</si>
  <si>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</si>
  <si>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</si>
  <si>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</si>
  <si>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</si>
  <si>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</si>
  <si>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</si>
  <si>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</si>
  <si>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</si>
  <si>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</si>
  <si>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</si>
  <si>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</si>
  <si>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</si>
  <si>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</si>
  <si>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</si>
  <si>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</si>
  <si>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</si>
  <si>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</si>
  <si>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</si>
  <si>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</si>
  <si>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</si>
  <si>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</si>
  <si>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</si>
  <si>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</si>
  <si>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</si>
  <si>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</si>
  <si>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</si>
  <si>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</si>
  <si>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</si>
  <si>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</si>
  <si>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</si>
  <si>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</si>
  <si>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</si>
  <si>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</si>
  <si>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</si>
  <si>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</si>
  <si>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</si>
  <si>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</si>
  <si>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</si>
  <si>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</si>
  <si>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</si>
  <si>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</si>
  <si>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</si>
  <si>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</si>
  <si>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</si>
  <si>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</si>
  <si>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</si>
  <si>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</si>
  <si>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</si>
  <si>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</si>
  <si>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</si>
  <si>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</si>
  <si>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</si>
  <si>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</si>
  <si>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</si>
  <si>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</si>
  <si>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</si>
  <si>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</si>
  <si>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</si>
  <si>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</si>
  <si>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</si>
  <si>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</si>
  <si>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</si>
  <si>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</si>
  <si>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</si>
  <si>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</si>
  <si>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</si>
  <si>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</si>
  <si>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</si>
  <si>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</si>
  <si>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</si>
  <si>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</si>
  <si>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</si>
  <si>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</si>
  <si>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</si>
  <si>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</si>
  <si>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</si>
  <si>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</si>
  <si>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</si>
  <si>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</si>
  <si>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</si>
  <si>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</si>
  <si>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</si>
  <si>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</si>
  <si>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</si>
  <si>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</si>
  <si>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</si>
  <si>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</si>
  <si>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</si>
  <si>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</si>
  <si>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</si>
  <si>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</si>
  <si>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</si>
  <si>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</si>
  <si>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</si>
  <si>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</si>
  <si>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</si>
  <si>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</si>
  <si>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</si>
  <si>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</si>
  <si>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</si>
  <si>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</si>
  <si>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</si>
  <si>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</si>
  <si>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</si>
  <si>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</si>
  <si>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</si>
  <si>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</si>
  <si>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</si>
  <si>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①経営収支比率は、１００％を上回ったが依然として低い状態が続いており、引き続き経営改善に向けた取り組みが必要である。
③流動比率は、他団体と比べて低い。これは、建設改良費等に充てられた企業債の償還が多いからと分析する。
④企業債残高対給水収益比率が高い。将来世代に過重な負担とならないよう適正化していく必要がある。
⑤料金回収率は、１００％を下回っている。また、必要な経費を料金で賄うことが出来ていない現状であるため、料金の改定が必要である。
⑧有収率は、他団体に比べて低く減少傾向にある。また、令和元年度は大幅に減少しているが、これについては、令和元年度から流量計を用いて配水量の実数を計測するようにしたところ、これまでの数値より配水量が多いことが判明した。そのため、分母が大きくなるので有収率が減少となった。有収率の値が低いのは主に本管の漏水と思われるため、今後も漏水対策を進めて行きます。</t>
    <rPh sb="1" eb="3">
      <t>ケイエイ</t>
    </rPh>
    <rPh sb="3" eb="5">
      <t>シュウシ</t>
    </rPh>
    <rPh sb="5" eb="7">
      <t>ヒリツ</t>
    </rPh>
    <rPh sb="14" eb="16">
      <t>ウワマワ</t>
    </rPh>
    <rPh sb="19" eb="21">
      <t>イゼン</t>
    </rPh>
    <rPh sb="24" eb="25">
      <t>ヒク</t>
    </rPh>
    <rPh sb="26" eb="28">
      <t>ジョウタイ</t>
    </rPh>
    <rPh sb="29" eb="30">
      <t>ツヅ</t>
    </rPh>
    <rPh sb="35" eb="36">
      <t>ヒ</t>
    </rPh>
    <rPh sb="37" eb="38">
      <t>ツヅ</t>
    </rPh>
    <rPh sb="39" eb="41">
      <t>ケイエイ</t>
    </rPh>
    <rPh sb="41" eb="43">
      <t>カイゼン</t>
    </rPh>
    <rPh sb="44" eb="45">
      <t>ム</t>
    </rPh>
    <rPh sb="47" eb="48">
      <t>ト</t>
    </rPh>
    <rPh sb="49" eb="50">
      <t>ク</t>
    </rPh>
    <rPh sb="52" eb="54">
      <t>ヒツヨウ</t>
    </rPh>
    <rPh sb="60" eb="62">
      <t>リュウドウ</t>
    </rPh>
    <rPh sb="62" eb="64">
      <t>ヒリツ</t>
    </rPh>
    <rPh sb="66" eb="67">
      <t>タ</t>
    </rPh>
    <rPh sb="67" eb="69">
      <t>ダンタイ</t>
    </rPh>
    <rPh sb="70" eb="71">
      <t>クラ</t>
    </rPh>
    <rPh sb="73" eb="74">
      <t>ヒク</t>
    </rPh>
    <rPh sb="80" eb="82">
      <t>ケンセツ</t>
    </rPh>
    <rPh sb="82" eb="84">
      <t>カイリョウ</t>
    </rPh>
    <rPh sb="84" eb="85">
      <t>ヒ</t>
    </rPh>
    <rPh sb="85" eb="86">
      <t>トウ</t>
    </rPh>
    <rPh sb="87" eb="88">
      <t>ア</t>
    </rPh>
    <rPh sb="92" eb="94">
      <t>キギョウ</t>
    </rPh>
    <rPh sb="94" eb="95">
      <t>サイ</t>
    </rPh>
    <rPh sb="96" eb="98">
      <t>ショウカン</t>
    </rPh>
    <rPh sb="99" eb="100">
      <t>オオ</t>
    </rPh>
    <rPh sb="104" eb="106">
      <t>ブンセキ</t>
    </rPh>
    <rPh sb="111" eb="113">
      <t>キギョウ</t>
    </rPh>
    <rPh sb="113" eb="114">
      <t>サイ</t>
    </rPh>
    <rPh sb="114" eb="116">
      <t>ザンダカ</t>
    </rPh>
    <rPh sb="116" eb="117">
      <t>タイ</t>
    </rPh>
    <rPh sb="117" eb="119">
      <t>キュウスイ</t>
    </rPh>
    <rPh sb="119" eb="121">
      <t>シュウエキ</t>
    </rPh>
    <rPh sb="121" eb="123">
      <t>ヒリツ</t>
    </rPh>
    <rPh sb="124" eb="125">
      <t>タカ</t>
    </rPh>
    <rPh sb="127" eb="129">
      <t>ショウライ</t>
    </rPh>
    <rPh sb="129" eb="131">
      <t>セダイ</t>
    </rPh>
    <rPh sb="132" eb="134">
      <t>カジュウ</t>
    </rPh>
    <rPh sb="135" eb="137">
      <t>フタン</t>
    </rPh>
    <rPh sb="144" eb="147">
      <t>テキセイカ</t>
    </rPh>
    <rPh sb="151" eb="153">
      <t>ヒツヨウ</t>
    </rPh>
    <rPh sb="159" eb="161">
      <t>リョウキン</t>
    </rPh>
    <rPh sb="161" eb="163">
      <t>カイシュウ</t>
    </rPh>
    <rPh sb="163" eb="164">
      <t>リツ</t>
    </rPh>
    <rPh sb="171" eb="173">
      <t>シタマワ</t>
    </rPh>
    <rPh sb="181" eb="183">
      <t>ヒツヨウ</t>
    </rPh>
    <rPh sb="184" eb="186">
      <t>ケイヒ</t>
    </rPh>
    <rPh sb="187" eb="189">
      <t>リョウキン</t>
    </rPh>
    <rPh sb="190" eb="191">
      <t>マカナ</t>
    </rPh>
    <rPh sb="195" eb="197">
      <t>デキ</t>
    </rPh>
    <rPh sb="201" eb="203">
      <t>ゲンジョウ</t>
    </rPh>
    <rPh sb="209" eb="211">
      <t>リョウキン</t>
    </rPh>
    <rPh sb="212" eb="214">
      <t>カイテイ</t>
    </rPh>
    <rPh sb="215" eb="217">
      <t>ヒツヨウ</t>
    </rPh>
    <rPh sb="223" eb="226">
      <t>ユウシュウリツ</t>
    </rPh>
    <rPh sb="228" eb="229">
      <t>タ</t>
    </rPh>
    <rPh sb="229" eb="231">
      <t>ダンタイ</t>
    </rPh>
    <rPh sb="232" eb="233">
      <t>クラ</t>
    </rPh>
    <rPh sb="235" eb="236">
      <t>ヒク</t>
    </rPh>
    <rPh sb="237" eb="239">
      <t>ゲンショウ</t>
    </rPh>
    <rPh sb="239" eb="241">
      <t>ケイコウ</t>
    </rPh>
    <rPh sb="248" eb="250">
      <t>レイワ</t>
    </rPh>
    <rPh sb="250" eb="252">
      <t>ガンネン</t>
    </rPh>
    <rPh sb="252" eb="253">
      <t>ド</t>
    </rPh>
    <rPh sb="254" eb="256">
      <t>オオハバ</t>
    </rPh>
    <rPh sb="257" eb="259">
      <t>ゲンショウ</t>
    </rPh>
    <rPh sb="273" eb="275">
      <t>レイワ</t>
    </rPh>
    <rPh sb="275" eb="277">
      <t>ガンネン</t>
    </rPh>
    <rPh sb="277" eb="278">
      <t>ド</t>
    </rPh>
    <rPh sb="280" eb="283">
      <t>リュウリョウケイ</t>
    </rPh>
    <rPh sb="284" eb="285">
      <t>モチ</t>
    </rPh>
    <rPh sb="287" eb="289">
      <t>ハイスイ</t>
    </rPh>
    <rPh sb="289" eb="290">
      <t>リョウ</t>
    </rPh>
    <rPh sb="291" eb="293">
      <t>ジッスウ</t>
    </rPh>
    <rPh sb="294" eb="296">
      <t>ケイソク</t>
    </rPh>
    <rPh sb="312" eb="314">
      <t>スウチ</t>
    </rPh>
    <rPh sb="316" eb="318">
      <t>ハイスイ</t>
    </rPh>
    <rPh sb="318" eb="319">
      <t>リョウ</t>
    </rPh>
    <rPh sb="320" eb="321">
      <t>オオ</t>
    </rPh>
    <rPh sb="325" eb="327">
      <t>ハンメイ</t>
    </rPh>
    <rPh sb="335" eb="337">
      <t>ブンボ</t>
    </rPh>
    <rPh sb="338" eb="339">
      <t>オオ</t>
    </rPh>
    <rPh sb="345" eb="348">
      <t>ユウシュウリツ</t>
    </rPh>
    <rPh sb="349" eb="351">
      <t>ゲンショウ</t>
    </rPh>
    <rPh sb="356" eb="359">
      <t>ユウシュウリツ</t>
    </rPh>
    <rPh sb="360" eb="361">
      <t>アタイ</t>
    </rPh>
    <rPh sb="362" eb="363">
      <t>ヒク</t>
    </rPh>
    <rPh sb="366" eb="367">
      <t>オモ</t>
    </rPh>
    <rPh sb="368" eb="370">
      <t>ホンカン</t>
    </rPh>
    <rPh sb="371" eb="373">
      <t>ロウスイ</t>
    </rPh>
    <rPh sb="374" eb="375">
      <t>オモ</t>
    </rPh>
    <rPh sb="381" eb="383">
      <t>コンゴ</t>
    </rPh>
    <rPh sb="384" eb="386">
      <t>ロウスイ</t>
    </rPh>
    <rPh sb="386" eb="388">
      <t>タイサク</t>
    </rPh>
    <rPh sb="389" eb="390">
      <t>スス</t>
    </rPh>
    <rPh sb="392" eb="393">
      <t>イ</t>
    </rPh>
    <phoneticPr fontId="4"/>
  </si>
  <si>
    <t>②管路経年化率について、平成３０年度、令和元年度で急増しているが、これは、平成３０年度から管路等の管理システムを変更したことにより平成２９年度までの管路延長等の数値が大幅に違っていることが発覚したもので、平成３０年度以降の数値が現状値に近いものである。他団体と比べて高い数値になっている。今後、計画的な更新整備が必要である。</t>
    <rPh sb="1" eb="3">
      <t>カンロ</t>
    </rPh>
    <rPh sb="3" eb="6">
      <t>ケイネンカ</t>
    </rPh>
    <rPh sb="6" eb="7">
      <t>リツ</t>
    </rPh>
    <rPh sb="12" eb="14">
      <t>ヘイセイ</t>
    </rPh>
    <rPh sb="16" eb="18">
      <t>ネンド</t>
    </rPh>
    <rPh sb="19" eb="21">
      <t>レイワ</t>
    </rPh>
    <rPh sb="21" eb="23">
      <t>ガンネン</t>
    </rPh>
    <rPh sb="23" eb="24">
      <t>ド</t>
    </rPh>
    <rPh sb="25" eb="27">
      <t>キュウゾウ</t>
    </rPh>
    <rPh sb="37" eb="39">
      <t>ヘイセイ</t>
    </rPh>
    <rPh sb="41" eb="43">
      <t>ネンド</t>
    </rPh>
    <rPh sb="45" eb="47">
      <t>カンロ</t>
    </rPh>
    <rPh sb="47" eb="48">
      <t>トウ</t>
    </rPh>
    <rPh sb="49" eb="51">
      <t>カンリ</t>
    </rPh>
    <rPh sb="56" eb="58">
      <t>ヘンコウ</t>
    </rPh>
    <rPh sb="65" eb="67">
      <t>ヘイセイ</t>
    </rPh>
    <rPh sb="69" eb="71">
      <t>ネンド</t>
    </rPh>
    <rPh sb="74" eb="76">
      <t>カンロ</t>
    </rPh>
    <rPh sb="76" eb="78">
      <t>エンチョウ</t>
    </rPh>
    <rPh sb="78" eb="79">
      <t>トウ</t>
    </rPh>
    <rPh sb="80" eb="82">
      <t>スウチ</t>
    </rPh>
    <rPh sb="83" eb="85">
      <t>オオハバ</t>
    </rPh>
    <rPh sb="86" eb="87">
      <t>チガ</t>
    </rPh>
    <rPh sb="94" eb="96">
      <t>ハッカク</t>
    </rPh>
    <rPh sb="102" eb="104">
      <t>ヘイセイ</t>
    </rPh>
    <rPh sb="106" eb="108">
      <t>ネンド</t>
    </rPh>
    <rPh sb="108" eb="110">
      <t>イコウ</t>
    </rPh>
    <rPh sb="111" eb="113">
      <t>スウチ</t>
    </rPh>
    <rPh sb="114" eb="116">
      <t>ゲンジョウ</t>
    </rPh>
    <rPh sb="116" eb="117">
      <t>チ</t>
    </rPh>
    <rPh sb="118" eb="119">
      <t>チカ</t>
    </rPh>
    <rPh sb="126" eb="127">
      <t>タ</t>
    </rPh>
    <rPh sb="127" eb="129">
      <t>ダンタイ</t>
    </rPh>
    <rPh sb="130" eb="131">
      <t>クラ</t>
    </rPh>
    <rPh sb="133" eb="134">
      <t>タカ</t>
    </rPh>
    <rPh sb="135" eb="137">
      <t>スウチ</t>
    </rPh>
    <rPh sb="144" eb="146">
      <t>コンゴ</t>
    </rPh>
    <rPh sb="147" eb="150">
      <t>ケイカクテキ</t>
    </rPh>
    <rPh sb="151" eb="153">
      <t>コウシン</t>
    </rPh>
    <rPh sb="153" eb="155">
      <t>セイビ</t>
    </rPh>
    <rPh sb="156" eb="158">
      <t>ヒツヨウ</t>
    </rPh>
    <phoneticPr fontId="4"/>
  </si>
  <si>
    <t>人口の減少に伴い、経営の根幹となる財源である給水収益が減り続けている。
その一方、施設の老朽化が進んでおり、更新に必要な財源の多くを企業債で賄っている状況である。
今後、安定した経営を継続させていくためには、料金の改定は避けられない。</t>
    <rPh sb="0" eb="2">
      <t>ジンコウ</t>
    </rPh>
    <rPh sb="3" eb="5">
      <t>ゲンショウ</t>
    </rPh>
    <rPh sb="6" eb="7">
      <t>トモナ</t>
    </rPh>
    <rPh sb="9" eb="11">
      <t>ケイエイ</t>
    </rPh>
    <rPh sb="12" eb="14">
      <t>コンカン</t>
    </rPh>
    <rPh sb="17" eb="19">
      <t>ザイゲン</t>
    </rPh>
    <rPh sb="22" eb="24">
      <t>キュウスイ</t>
    </rPh>
    <rPh sb="24" eb="26">
      <t>シュウエキ</t>
    </rPh>
    <rPh sb="27" eb="28">
      <t>ヘ</t>
    </rPh>
    <rPh sb="29" eb="30">
      <t>ツヅ</t>
    </rPh>
    <rPh sb="38" eb="40">
      <t>イッポウ</t>
    </rPh>
    <rPh sb="41" eb="43">
      <t>シセツ</t>
    </rPh>
    <rPh sb="44" eb="47">
      <t>ロウキュウカ</t>
    </rPh>
    <rPh sb="48" eb="49">
      <t>スス</t>
    </rPh>
    <rPh sb="54" eb="56">
      <t>コウシン</t>
    </rPh>
    <rPh sb="57" eb="59">
      <t>ヒツヨウ</t>
    </rPh>
    <rPh sb="60" eb="62">
      <t>ザイゲン</t>
    </rPh>
    <rPh sb="63" eb="64">
      <t>オオ</t>
    </rPh>
    <rPh sb="66" eb="68">
      <t>キギョウ</t>
    </rPh>
    <rPh sb="68" eb="69">
      <t>サイ</t>
    </rPh>
    <rPh sb="70" eb="71">
      <t>マカナ</t>
    </rPh>
    <rPh sb="75" eb="77">
      <t>ジョウキョウ</t>
    </rPh>
    <rPh sb="82" eb="84">
      <t>コンゴ</t>
    </rPh>
    <rPh sb="85" eb="87">
      <t>アンテイ</t>
    </rPh>
    <rPh sb="89" eb="91">
      <t>ケイエイ</t>
    </rPh>
    <rPh sb="92" eb="94">
      <t>ケイゾク</t>
    </rPh>
    <rPh sb="104" eb="106">
      <t>リョウキン</t>
    </rPh>
    <rPh sb="107" eb="109">
      <t>カイテイ</t>
    </rPh>
    <rPh sb="110" eb="111">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</si>
</sst>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0.32</c:v>
                </c:pt>
                <c:pt idx="1">
                  <c:v>1.87</c:v>
                </c:pt>
                <c:pt idx="2">
                  <c:v>0.86</c:v>
                </c:pt>
                <c:pt idx="3">
                  <c:v>0.77</c:v>
                </c:pt>
                <c:pt idx="4">
                  <c:v>0.56000000000000005</c:v>
                </c:pt>
              </c:numCache>
            </c:numRef>
          </c:val>
          <c:extLst>
            <c:ext xmlns:c16="http://schemas.microsoft.com/office/drawing/2014/chart" uri="{C3380CC4-5D6E-409C-BE32-E72D297353CC}">
              <c16:uniqueId val="{00000000-77A9-4F82-9F70-03D2267527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77A9-4F82-9F70-03D2267527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71.19</c:v>
                </c:pt>
                <c:pt idx="1">
                  <c:v>72.63</c:v>
                </c:pt>
                <c:pt idx="2">
                  <c:v>71.16</c:v>
                </c:pt>
                <c:pt idx="3">
                  <c:v>71.41</c:v>
                </c:pt>
                <c:pt idx="4">
                  <c:v>92.12</c:v>
                </c:pt>
              </c:numCache>
            </c:numRef>
          </c:val>
          <c:extLst>
            <c:ext xmlns:c16="http://schemas.microsoft.com/office/drawing/2014/chart" uri="{C3380CC4-5D6E-409C-BE32-E72D297353CC}">
              <c16:uniqueId val="{00000000-3386-4633-9C5E-6D98190DFD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3386-4633-9C5E-6D98190DFD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73.8</c:v>
                </c:pt>
                <c:pt idx="1">
                  <c:v>71.400000000000006</c:v>
                </c:pt>
                <c:pt idx="2">
                  <c:v>72.540000000000006</c:v>
                </c:pt>
                <c:pt idx="3">
                  <c:v>72.45</c:v>
                </c:pt>
                <c:pt idx="4">
                  <c:v>53.68</c:v>
                </c:pt>
              </c:numCache>
            </c:numRef>
          </c:val>
          <c:extLst>
            <c:ext xmlns:c16="http://schemas.microsoft.com/office/drawing/2014/chart" uri="{C3380CC4-5D6E-409C-BE32-E72D297353CC}">
              <c16:uniqueId val="{00000000-DCD9-489F-9325-E73F69F87C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DCD9-489F-9325-E73F69F87C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98.31</c:v>
                </c:pt>
                <c:pt idx="1">
                  <c:v>101.8</c:v>
                </c:pt>
                <c:pt idx="2">
                  <c:v>99.63</c:v>
                </c:pt>
                <c:pt idx="3">
                  <c:v>99.04</c:v>
                </c:pt>
                <c:pt idx="4">
                  <c:v>100.39</c:v>
                </c:pt>
              </c:numCache>
            </c:numRef>
          </c:val>
          <c:extLst>
            <c:ext xmlns:c16="http://schemas.microsoft.com/office/drawing/2014/chart" uri="{C3380CC4-5D6E-409C-BE32-E72D297353CC}">
              <c16:uniqueId val="{00000000-C89F-47D7-BAFE-576FE9983F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C89F-47D7-BAFE-576FE9983F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39.479999999999997</c:v>
                </c:pt>
                <c:pt idx="1">
                  <c:v>40.43</c:v>
                </c:pt>
                <c:pt idx="2">
                  <c:v>41.4</c:v>
                </c:pt>
                <c:pt idx="3">
                  <c:v>42.31</c:v>
                </c:pt>
                <c:pt idx="4">
                  <c:v>43.58</c:v>
                </c:pt>
              </c:numCache>
            </c:numRef>
          </c:val>
          <c:extLst>
            <c:ext xmlns:c16="http://schemas.microsoft.com/office/drawing/2014/chart" uri="{C3380CC4-5D6E-409C-BE32-E72D297353CC}">
              <c16:uniqueId val="{00000000-3286-42A6-A01D-F1B9EDFDB3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3286-42A6-A01D-F1B9EDFDB3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2.88</c:v>
                </c:pt>
                <c:pt idx="1">
                  <c:v>2.84</c:v>
                </c:pt>
                <c:pt idx="2">
                  <c:v>7.35</c:v>
                </c:pt>
                <c:pt idx="3">
                  <c:v>47.76</c:v>
                </c:pt>
                <c:pt idx="4">
                  <c:v>78.87</c:v>
                </c:pt>
              </c:numCache>
            </c:numRef>
          </c:val>
          <c:extLst>
            <c:ext xmlns:c16="http://schemas.microsoft.com/office/drawing/2014/chart" uri="{C3380CC4-5D6E-409C-BE32-E72D297353CC}">
              <c16:uniqueId val="{00000000-5AB8-4487-B351-63AB190F5F5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5AB8-4487-B351-63AB190F5F5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A2-440A-9D88-68BF07463F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4EA2-440A-9D88-68BF07463F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131.63999999999999</c:v>
                </c:pt>
                <c:pt idx="1">
                  <c:v>120.24</c:v>
                </c:pt>
                <c:pt idx="2">
                  <c:v>104.53</c:v>
                </c:pt>
                <c:pt idx="3">
                  <c:v>117.25</c:v>
                </c:pt>
                <c:pt idx="4">
                  <c:v>101.87</c:v>
                </c:pt>
              </c:numCache>
            </c:numRef>
          </c:val>
          <c:extLst>
            <c:ext xmlns:c16="http://schemas.microsoft.com/office/drawing/2014/chart" uri="{C3380CC4-5D6E-409C-BE32-E72D297353CC}">
              <c16:uniqueId val="{00000000-D111-45CA-84F5-0C2B1033E1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D111-45CA-84F5-0C2B1033E1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639.88</c:v>
                </c:pt>
                <c:pt idx="1">
                  <c:v>607.01</c:v>
                </c:pt>
                <c:pt idx="2">
                  <c:v>575.73</c:v>
                </c:pt>
                <c:pt idx="3">
                  <c:v>538.66999999999996</c:v>
                </c:pt>
                <c:pt idx="4">
                  <c:v>530.42999999999995</c:v>
                </c:pt>
              </c:numCache>
            </c:numRef>
          </c:val>
          <c:extLst>
            <c:ext xmlns:c16="http://schemas.microsoft.com/office/drawing/2014/chart" uri="{C3380CC4-5D6E-409C-BE32-E72D297353CC}">
              <c16:uniqueId val="{00000000-87BF-4198-A0BB-9EC7AF2508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87BF-4198-A0BB-9EC7AF2508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93.85</c:v>
                </c:pt>
                <c:pt idx="1">
                  <c:v>97.88</c:v>
                </c:pt>
                <c:pt idx="2">
                  <c:v>96.05</c:v>
                </c:pt>
                <c:pt idx="3">
                  <c:v>95.67</c:v>
                </c:pt>
                <c:pt idx="4">
                  <c:v>97.19</c:v>
                </c:pt>
              </c:numCache>
            </c:numRef>
          </c:val>
          <c:extLst>
            <c:ext xmlns:c16="http://schemas.microsoft.com/office/drawing/2014/chart" uri="{C3380CC4-5D6E-409C-BE32-E72D297353CC}">
              <c16:uniqueId val="{00000000-4CBB-47AB-B5C5-09804110DD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CBB-47AB-B5C5-09804110DD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137.66</c:v>
                </c:pt>
                <c:pt idx="1">
                  <c:v>132.56</c:v>
                </c:pt>
                <c:pt idx="2">
                  <c:v>135.25</c:v>
                </c:pt>
                <c:pt idx="3">
                  <c:v>134.16999999999999</c:v>
                </c:pt>
                <c:pt idx="4">
                  <c:v>134.6</c:v>
                </c:pt>
              </c:numCache>
            </c:numRef>
          </c:val>
          <c:extLst>
            <c:ext xmlns:c16="http://schemas.microsoft.com/office/drawing/2014/chart" uri="{C3380CC4-5D6E-409C-BE32-E72D297353CC}">
              <c16:uniqueId val="{00000000-87EA-4A46-A3E2-2BAFF592AC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87EA-4A46-A3E2-2BAFF592AC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熊野市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16694</v>
      </c>
      <c r="AM8" s="71"/>
      <c r="AN8" s="71"/>
      <c r="AO8" s="71"/>
      <c r="AP8" s="71"/>
      <c r="AQ8" s="71"/>
      <c r="AR8" s="71"/>
      <c r="AS8" s="71"/>
      <c r="AT8" s="67">
        <f>データ!$S$6</f>
        <v>373.35</v>
      </c>
      <c r="AU8" s="68"/>
      <c r="AV8" s="68"/>
      <c r="AW8" s="68"/>
      <c r="AX8" s="68"/>
      <c r="AY8" s="68"/>
      <c r="AZ8" s="68"/>
      <c r="BA8" s="68"/>
      <c r="BB8" s="70">
        <f>データ!$T$6</f>
        <v>44.71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62.33</v>
      </c>
      <c r="J10" s="68"/>
      <c r="K10" s="68"/>
      <c r="L10" s="68"/>
      <c r="M10" s="68"/>
      <c r="N10" s="68"/>
      <c r="O10" s="69"/>
      <c r="P10" s="70">
        <f>データ!$P$6</f>
        <v>92.35</v>
      </c>
      <c r="Q10" s="70"/>
      <c r="R10" s="70"/>
      <c r="S10" s="70"/>
      <c r="T10" s="70"/>
      <c r="U10" s="70"/>
      <c r="V10" s="70"/>
      <c r="W10" s="71">
        <f>データ!$Q$6</f>
        <v>2310</v>
      </c>
      <c r="X10" s="71"/>
      <c r="Y10" s="71"/>
      <c r="Z10" s="71"/>
      <c r="AA10" s="71"/>
      <c r="AB10" s="71"/>
      <c r="AC10" s="71"/>
      <c r="AD10" s="2"/>
      <c r="AE10" s="2"/>
      <c r="AF10" s="2"/>
      <c r="AG10" s="2"/>
      <c r="AH10" s="4"/>
      <c r="AI10" s="4"/>
      <c r="AJ10" s="4"/>
      <c r="AK10" s="4"/>
      <c r="AL10" s="71">
        <f>データ!$U$6</f>
        <v>15214</v>
      </c>
      <c r="AM10" s="71"/>
      <c r="AN10" s="71"/>
      <c r="AO10" s="71"/>
      <c r="AP10" s="71"/>
      <c r="AQ10" s="71"/>
      <c r="AR10" s="71"/>
      <c r="AS10" s="71"/>
      <c r="AT10" s="67">
        <f>データ!$V$6</f>
        <v>18.940000000000001</v>
      </c>
      <c r="AU10" s="68"/>
      <c r="AV10" s="68"/>
      <c r="AW10" s="68"/>
      <c r="AX10" s="68"/>
      <c r="AY10" s="68"/>
      <c r="AZ10" s="68"/>
      <c r="BA10" s="68"/>
      <c r="BB10" s="70">
        <f>データ!$W$6</f>
        <v>803.27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VpBnPFCWBqFJorvBh0GX5B7PJpFlJwfVfwz3nD0Bny1mat2QV8RBRdbDwDHlr77d5KiP60Vr/Moty3gYOAXmag==" saltValue="PDsOdKnJuyq5v1mcnHLFE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242128</v>
      </c>
      <c r="D6" s="34">
        <f t="shared" si="3"/>
        <v>46</v>
      </c>
      <c r="E6" s="34">
        <f t="shared" si="3"/>
        <v>1</v>
      </c>
      <c r="F6" s="34">
        <f t="shared" si="3"/>
        <v>0</v>
      </c>
      <c r="G6" s="34">
        <f t="shared" si="3"/>
        <v>1</v>
      </c>
      <c r="H6" s="34" t="str">
        <f t="shared" si="3"/>
        <v>三重県　熊野市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62.33</v>
      </c>
      <c r="P6" s="35">
        <f t="shared" si="3"/>
        <v>92.35</v>
      </c>
      <c r="Q6" s="35">
        <f t="shared" si="3"/>
        <v>2310</v>
      </c>
      <c r="R6" s="35">
        <f t="shared" si="3"/>
        <v>16694</v>
      </c>
      <c r="S6" s="35">
        <f t="shared" si="3"/>
        <v>373.35</v>
      </c>
      <c r="T6" s="35">
        <f t="shared" si="3"/>
        <v>44.71</v>
      </c>
      <c r="U6" s="35">
        <f t="shared" si="3"/>
        <v>15214</v>
      </c>
      <c r="V6" s="35">
        <f t="shared" si="3"/>
        <v>18.940000000000001</v>
      </c>
      <c r="W6" s="35">
        <f t="shared" si="3"/>
        <v>803.27</v>
      </c>
      <c r="X6" s="36">
        <f>IF(X7="",NA(),X7)</f>
        <v>98.31</v>
      </c>
      <c r="Y6" s="36">
        <f t="shared" ref="Y6:AG6" si="4">IF(Y7="",NA(),Y7)</f>
        <v>101.8</v>
      </c>
      <c r="Z6" s="36">
        <f t="shared" si="4"/>
        <v>99.63</v>
      </c>
      <c r="AA6" s="36">
        <f t="shared" si="4"/>
        <v>99.04</v>
      </c>
      <c r="AB6" s="36">
        <f t="shared" si="4"/>
        <v>100.39</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131.63999999999999</v>
      </c>
      <c r="AU6" s="36">
        <f t="shared" ref="AU6:BC6" si="6">IF(AU7="",NA(),AU7)</f>
        <v>120.24</v>
      </c>
      <c r="AV6" s="36">
        <f t="shared" si="6"/>
        <v>104.53</v>
      </c>
      <c r="AW6" s="36">
        <f t="shared" si="6"/>
        <v>117.25</v>
      </c>
      <c r="AX6" s="36">
        <f t="shared" si="6"/>
        <v>101.87</v>
      </c>
      <c r="AY6" s="36">
        <f t="shared" si="6"/>
        <v>391.54</v>
      </c>
      <c r="AZ6" s="36">
        <f t="shared" si="6"/>
        <v>384.34</v>
      </c>
      <c r="BA6" s="36">
        <f t="shared" si="6"/>
        <v>359.47</v>
      </c>
      <c r="BB6" s="36">
        <f t="shared" si="6"/>
        <v>369.69</v>
      </c>
      <c r="BC6" s="36">
        <f t="shared" si="6"/>
        <v>379.08</v>
      </c>
      <c r="BD6" s="35" t="str">
        <f>IF(BD7="","",IF(BD7="-","【-】","【"&amp;SUBSTITUTE(TEXT(BD7,"#,##0.00"),"-","△")&amp;"】"))</f>
        <v>【264.97】</v>
      </c>
      <c r="BE6" s="36">
        <f>IF(BE7="",NA(),BE7)</f>
        <v>639.88</v>
      </c>
      <c r="BF6" s="36">
        <f t="shared" ref="BF6:BN6" si="7">IF(BF7="",NA(),BF7)</f>
        <v>607.01</v>
      </c>
      <c r="BG6" s="36">
        <f t="shared" si="7"/>
        <v>575.73</v>
      </c>
      <c r="BH6" s="36">
        <f t="shared" si="7"/>
        <v>538.66999999999996</v>
      </c>
      <c r="BI6" s="36">
        <f t="shared" si="7"/>
        <v>530.42999999999995</v>
      </c>
      <c r="BJ6" s="36">
        <f t="shared" si="7"/>
        <v>386.97</v>
      </c>
      <c r="BK6" s="36">
        <f t="shared" si="7"/>
        <v>380.58</v>
      </c>
      <c r="BL6" s="36">
        <f t="shared" si="7"/>
        <v>401.79</v>
      </c>
      <c r="BM6" s="36">
        <f t="shared" si="7"/>
        <v>402.99</v>
      </c>
      <c r="BN6" s="36">
        <f t="shared" si="7"/>
        <v>398.98</v>
      </c>
      <c r="BO6" s="35" t="str">
        <f>IF(BO7="","",IF(BO7="-","【-】","【"&amp;SUBSTITUTE(TEXT(BO7,"#,##0.00"),"-","△")&amp;"】"))</f>
        <v>【266.61】</v>
      </c>
      <c r="BP6" s="36">
        <f>IF(BP7="",NA(),BP7)</f>
        <v>93.85</v>
      </c>
      <c r="BQ6" s="36">
        <f t="shared" ref="BQ6:BY6" si="8">IF(BQ7="",NA(),BQ7)</f>
        <v>97.88</v>
      </c>
      <c r="BR6" s="36">
        <f t="shared" si="8"/>
        <v>96.05</v>
      </c>
      <c r="BS6" s="36">
        <f t="shared" si="8"/>
        <v>95.67</v>
      </c>
      <c r="BT6" s="36">
        <f t="shared" si="8"/>
        <v>97.19</v>
      </c>
      <c r="BU6" s="36">
        <f t="shared" si="8"/>
        <v>101.72</v>
      </c>
      <c r="BV6" s="36">
        <f t="shared" si="8"/>
        <v>102.38</v>
      </c>
      <c r="BW6" s="36">
        <f t="shared" si="8"/>
        <v>100.12</v>
      </c>
      <c r="BX6" s="36">
        <f t="shared" si="8"/>
        <v>98.66</v>
      </c>
      <c r="BY6" s="36">
        <f t="shared" si="8"/>
        <v>98.64</v>
      </c>
      <c r="BZ6" s="35" t="str">
        <f>IF(BZ7="","",IF(BZ7="-","【-】","【"&amp;SUBSTITUTE(TEXT(BZ7,"#,##0.00"),"-","△")&amp;"】"))</f>
        <v>【103.24】</v>
      </c>
      <c r="CA6" s="36">
        <f>IF(CA7="",NA(),CA7)</f>
        <v>137.66</v>
      </c>
      <c r="CB6" s="36">
        <f t="shared" ref="CB6:CJ6" si="9">IF(CB7="",NA(),CB7)</f>
        <v>132.56</v>
      </c>
      <c r="CC6" s="36">
        <f t="shared" si="9"/>
        <v>135.25</v>
      </c>
      <c r="CD6" s="36">
        <f t="shared" si="9"/>
        <v>134.16999999999999</v>
      </c>
      <c r="CE6" s="36">
        <f t="shared" si="9"/>
        <v>134.6</v>
      </c>
      <c r="CF6" s="36">
        <f t="shared" si="9"/>
        <v>168.2</v>
      </c>
      <c r="CG6" s="36">
        <f t="shared" si="9"/>
        <v>168.67</v>
      </c>
      <c r="CH6" s="36">
        <f t="shared" si="9"/>
        <v>174.97</v>
      </c>
      <c r="CI6" s="36">
        <f t="shared" si="9"/>
        <v>178.59</v>
      </c>
      <c r="CJ6" s="36">
        <f t="shared" si="9"/>
        <v>178.92</v>
      </c>
      <c r="CK6" s="35" t="str">
        <f>IF(CK7="","",IF(CK7="-","【-】","【"&amp;SUBSTITUTE(TEXT(CK7,"#,##0.00"),"-","△")&amp;"】"))</f>
        <v>【168.38】</v>
      </c>
      <c r="CL6" s="36">
        <f>IF(CL7="",NA(),CL7)</f>
        <v>71.19</v>
      </c>
      <c r="CM6" s="36">
        <f t="shared" ref="CM6:CU6" si="10">IF(CM7="",NA(),CM7)</f>
        <v>72.63</v>
      </c>
      <c r="CN6" s="36">
        <f t="shared" si="10"/>
        <v>71.16</v>
      </c>
      <c r="CO6" s="36">
        <f t="shared" si="10"/>
        <v>71.41</v>
      </c>
      <c r="CP6" s="36">
        <f t="shared" si="10"/>
        <v>92.12</v>
      </c>
      <c r="CQ6" s="36">
        <f t="shared" si="10"/>
        <v>54.77</v>
      </c>
      <c r="CR6" s="36">
        <f t="shared" si="10"/>
        <v>54.92</v>
      </c>
      <c r="CS6" s="36">
        <f t="shared" si="10"/>
        <v>55.63</v>
      </c>
      <c r="CT6" s="36">
        <f t="shared" si="10"/>
        <v>55.03</v>
      </c>
      <c r="CU6" s="36">
        <f t="shared" si="10"/>
        <v>55.14</v>
      </c>
      <c r="CV6" s="35" t="str">
        <f>IF(CV7="","",IF(CV7="-","【-】","【"&amp;SUBSTITUTE(TEXT(CV7,"#,##0.00"),"-","△")&amp;"】"))</f>
        <v>【60.00】</v>
      </c>
      <c r="CW6" s="36">
        <f>IF(CW7="",NA(),CW7)</f>
        <v>73.8</v>
      </c>
      <c r="CX6" s="36">
        <f t="shared" ref="CX6:DF6" si="11">IF(CX7="",NA(),CX7)</f>
        <v>71.400000000000006</v>
      </c>
      <c r="CY6" s="36">
        <f t="shared" si="11"/>
        <v>72.540000000000006</v>
      </c>
      <c r="CZ6" s="36">
        <f t="shared" si="11"/>
        <v>72.45</v>
      </c>
      <c r="DA6" s="36">
        <f t="shared" si="11"/>
        <v>53.68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39.479999999999997</v>
      </c>
      <c r="DI6" s="36">
        <f t="shared" ref="DI6:DQ6" si="12">IF(DI7="",NA(),DI7)</f>
        <v>40.43</v>
      </c>
      <c r="DJ6" s="36">
        <f t="shared" si="12"/>
        <v>41.4</v>
      </c>
      <c r="DK6" s="36">
        <f t="shared" si="12"/>
        <v>42.31</v>
      </c>
      <c r="DL6" s="36">
        <f t="shared" si="12"/>
        <v>43.58</v>
      </c>
      <c r="DM6" s="36">
        <f t="shared" si="12"/>
        <v>47.46</v>
      </c>
      <c r="DN6" s="36">
        <f t="shared" si="12"/>
        <v>48.49</v>
      </c>
      <c r="DO6" s="36">
        <f t="shared" si="12"/>
        <v>48.05</v>
      </c>
      <c r="DP6" s="36">
        <f t="shared" si="12"/>
        <v>48.87</v>
      </c>
      <c r="DQ6" s="36">
        <f t="shared" si="12"/>
        <v>49.92</v>
      </c>
      <c r="DR6" s="35" t="str">
        <f>IF(DR7="","",IF(DR7="-","【-】","【"&amp;SUBSTITUTE(TEXT(DR7,"#,##0.00"),"-","△")&amp;"】"))</f>
        <v>【49.59】</v>
      </c>
      <c r="DS6" s="36">
        <f>IF(DS7="",NA(),DS7)</f>
        <v>2.88</v>
      </c>
      <c r="DT6" s="36">
        <f t="shared" ref="DT6:EB6" si="13">IF(DT7="",NA(),DT7)</f>
        <v>2.84</v>
      </c>
      <c r="DU6" s="36">
        <f t="shared" si="13"/>
        <v>7.35</v>
      </c>
      <c r="DV6" s="36">
        <f t="shared" si="13"/>
        <v>47.76</v>
      </c>
      <c r="DW6" s="36">
        <f t="shared" si="13"/>
        <v>78.87</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0.32</v>
      </c>
      <c r="EE6" s="36">
        <f t="shared" ref="EE6:EM6" si="14">IF(EE7="",NA(),EE7)</f>
        <v>1.87</v>
      </c>
      <c r="EF6" s="36">
        <f t="shared" si="14"/>
        <v>0.86</v>
      </c>
      <c r="EG6" s="36">
        <f t="shared" si="14"/>
        <v>0.77</v>
      </c>
      <c r="EH6" s="36">
        <f t="shared" si="14"/>
        <v>0.56000000000000005</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242128</v>
      </c>
      <c r="D7" s="38">
        <v>46</v>
      </c>
      <c r="E7" s="38">
        <v>1</v>
      </c>
      <c r="F7" s="38">
        <v>0</v>
      </c>
      <c r="G7" s="38">
        <v>1</v>
      </c>
      <c r="H7" s="38" t="s">
        <v>92</v>
      </c>
      <c r="I7" s="38" t="s">
        <v>93</v>
      </c>
      <c r="J7" s="38" t="s">
        <v>94</v>
      </c>
      <c r="K7" s="38" t="s">
        <v>95</v>
      </c>
      <c r="L7" s="38" t="s">
        <v>96</v>
      </c>
      <c r="M7" s="38" t="s">
        <v>97</v>
      </c>
      <c r="N7" s="39" t="s">
        <v>98</v>
      </c>
      <c r="O7" s="39">
        <v>62.33</v>
      </c>
      <c r="P7" s="39">
        <v>92.35</v>
      </c>
      <c r="Q7" s="39">
        <v>2310</v>
      </c>
      <c r="R7" s="39">
        <v>16694</v>
      </c>
      <c r="S7" s="39">
        <v>373.35</v>
      </c>
      <c r="T7" s="39">
        <v>44.71</v>
      </c>
      <c r="U7" s="39">
        <v>15214</v>
      </c>
      <c r="V7" s="39">
        <v>18.940000000000001</v>
      </c>
      <c r="W7" s="39">
        <v>803.27</v>
      </c>
      <c r="X7" s="39">
        <v>98.31</v>
      </c>
      <c r="Y7" s="39">
        <v>101.8</v>
      </c>
      <c r="Z7" s="39">
        <v>99.63</v>
      </c>
      <c r="AA7" s="39">
        <v>99.04</v>
      </c>
      <c r="AB7" s="39">
        <v>100.39</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131.63999999999999</v>
      </c>
      <c r="AU7" s="39">
        <v>120.24</v>
      </c>
      <c r="AV7" s="39">
        <v>104.53</v>
      </c>
      <c r="AW7" s="39">
        <v>117.25</v>
      </c>
      <c r="AX7" s="39">
        <v>101.87</v>
      </c>
      <c r="AY7" s="39">
        <v>391.54</v>
      </c>
      <c r="AZ7" s="39">
        <v>384.34</v>
      </c>
      <c r="BA7" s="39">
        <v>359.47</v>
      </c>
      <c r="BB7" s="39">
        <v>369.69</v>
      </c>
      <c r="BC7" s="39">
        <v>379.08</v>
      </c>
      <c r="BD7" s="39">
        <v>264.97000000000003</v>
      </c>
      <c r="BE7" s="39">
        <v>639.88</v>
      </c>
      <c r="BF7" s="39">
        <v>607.01</v>
      </c>
      <c r="BG7" s="39">
        <v>575.73</v>
      </c>
      <c r="BH7" s="39">
        <v>538.66999999999996</v>
      </c>
      <c r="BI7" s="39">
        <v>530.42999999999995</v>
      </c>
      <c r="BJ7" s="39">
        <v>386.97</v>
      </c>
      <c r="BK7" s="39">
        <v>380.58</v>
      </c>
      <c r="BL7" s="39">
        <v>401.79</v>
      </c>
      <c r="BM7" s="39">
        <v>402.99</v>
      </c>
      <c r="BN7" s="39">
        <v>398.98</v>
      </c>
      <c r="BO7" s="39">
        <v>266.61</v>
      </c>
      <c r="BP7" s="39">
        <v>93.85</v>
      </c>
      <c r="BQ7" s="39">
        <v>97.88</v>
      </c>
      <c r="BR7" s="39">
        <v>96.05</v>
      </c>
      <c r="BS7" s="39">
        <v>95.67</v>
      </c>
      <c r="BT7" s="39">
        <v>97.19</v>
      </c>
      <c r="BU7" s="39">
        <v>101.72</v>
      </c>
      <c r="BV7" s="39">
        <v>102.38</v>
      </c>
      <c r="BW7" s="39">
        <v>100.12</v>
      </c>
      <c r="BX7" s="39">
        <v>98.66</v>
      </c>
      <c r="BY7" s="39">
        <v>98.64</v>
      </c>
      <c r="BZ7" s="39">
        <v>103.24</v>
      </c>
      <c r="CA7" s="39">
        <v>137.66</v>
      </c>
      <c r="CB7" s="39">
        <v>132.56</v>
      </c>
      <c r="CC7" s="39">
        <v>135.25</v>
      </c>
      <c r="CD7" s="39">
        <v>134.16999999999999</v>
      </c>
      <c r="CE7" s="39">
        <v>134.6</v>
      </c>
      <c r="CF7" s="39">
        <v>168.2</v>
      </c>
      <c r="CG7" s="39">
        <v>168.67</v>
      </c>
      <c r="CH7" s="39">
        <v>174.97</v>
      </c>
      <c r="CI7" s="39">
        <v>178.59</v>
      </c>
      <c r="CJ7" s="39">
        <v>178.92</v>
      </c>
      <c r="CK7" s="39">
        <v>168.38</v>
      </c>
      <c r="CL7" s="39">
        <v>71.19</v>
      </c>
      <c r="CM7" s="39">
        <v>72.63</v>
      </c>
      <c r="CN7" s="39">
        <v>71.16</v>
      </c>
      <c r="CO7" s="39">
        <v>71.41</v>
      </c>
      <c r="CP7" s="39">
        <v>92.12</v>
      </c>
      <c r="CQ7" s="39">
        <v>54.77</v>
      </c>
      <c r="CR7" s="39">
        <v>54.92</v>
      </c>
      <c r="CS7" s="39">
        <v>55.63</v>
      </c>
      <c r="CT7" s="39">
        <v>55.03</v>
      </c>
      <c r="CU7" s="39">
        <v>55.14</v>
      </c>
      <c r="CV7" s="39">
        <v>60</v>
      </c>
      <c r="CW7" s="39">
        <v>73.8</v>
      </c>
      <c r="CX7" s="39">
        <v>71.400000000000006</v>
      </c>
      <c r="CY7" s="39">
        <v>72.540000000000006</v>
      </c>
      <c r="CZ7" s="39">
        <v>72.45</v>
      </c>
      <c r="DA7" s="39">
        <v>53.68</v>
      </c>
      <c r="DB7" s="39">
        <v>82.89</v>
      </c>
      <c r="DC7" s="39">
        <v>82.66</v>
      </c>
      <c r="DD7" s="39">
        <v>82.04</v>
      </c>
      <c r="DE7" s="39">
        <v>81.900000000000006</v>
      </c>
      <c r="DF7" s="39">
        <v>81.39</v>
      </c>
      <c r="DG7" s="39">
        <v>89.8</v>
      </c>
      <c r="DH7" s="39">
        <v>39.479999999999997</v>
      </c>
      <c r="DI7" s="39">
        <v>40.43</v>
      </c>
      <c r="DJ7" s="39">
        <v>41.4</v>
      </c>
      <c r="DK7" s="39">
        <v>42.31</v>
      </c>
      <c r="DL7" s="39">
        <v>43.58</v>
      </c>
      <c r="DM7" s="39">
        <v>47.46</v>
      </c>
      <c r="DN7" s="39">
        <v>48.49</v>
      </c>
      <c r="DO7" s="39">
        <v>48.05</v>
      </c>
      <c r="DP7" s="39">
        <v>48.87</v>
      </c>
      <c r="DQ7" s="39">
        <v>49.92</v>
      </c>
      <c r="DR7" s="39">
        <v>49.59</v>
      </c>
      <c r="DS7" s="39">
        <v>2.88</v>
      </c>
      <c r="DT7" s="39">
        <v>2.84</v>
      </c>
      <c r="DU7" s="39">
        <v>7.35</v>
      </c>
      <c r="DV7" s="39">
        <v>47.76</v>
      </c>
      <c r="DW7" s="39">
        <v>78.87</v>
      </c>
      <c r="DX7" s="39">
        <v>9.7100000000000009</v>
      </c>
      <c r="DY7" s="39">
        <v>12.79</v>
      </c>
      <c r="DZ7" s="39">
        <v>13.39</v>
      </c>
      <c r="EA7" s="39">
        <v>14.85</v>
      </c>
      <c r="EB7" s="39">
        <v>16.88</v>
      </c>
      <c r="EC7" s="39">
        <v>19.440000000000001</v>
      </c>
      <c r="ED7" s="39">
        <v>0.32</v>
      </c>
      <c r="EE7" s="39">
        <v>1.87</v>
      </c>
      <c r="EF7" s="39">
        <v>0.86</v>
      </c>
      <c r="EG7" s="39">
        <v>0.77</v>
      </c>
      <c r="EH7" s="39">
        <v>0.56000000000000005</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2021-01-28T09:41:22Z</cp:lastPrinted>
  <dcterms:created xsi:type="dcterms:W3CDTF">2020-12-04T02:10:30Z</dcterms:created>
  <dcterms:modified xsi:type="dcterms:W3CDTF">2021-01-28T09:41:26Z</dcterms:modified>
  <cp:category/>
</cp:coreProperties>
</file>