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2\20210112_ 【依頼：2月5日(金)〆】公営企業に係る経営比較分析表（令和元年度決算）の分析等について\02　回答\"/>
    </mc:Choice>
  </mc:AlternateContent>
  <workbookProtection workbookAlgorithmName="SHA-512" workbookHashValue="z0PJNTael/niPK2WsHOXyN83/PpGtXHKiMZULz0LlOlAEXZ8Vvy6yGhprnx9QJkZbC+RfT9/sltBYJGklaFy9w==" workbookSaltValue="RO3CoflqNf2srZ4jzvsO8A==" workbookSpinCount="100000" lockStructure="1"/>
  <bookViews>
    <workbookView xWindow="0" yWindow="0" windowWidth="20490" windowHeight="75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<sst xmlns="http://schemas.openxmlformats.org/spreadsheetml/2006/main" count="231" uniqueCount="117">
  <si>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</si>
  <si>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</si>
  <si>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</si>
  <si>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</si>
  <si>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</si>
  <si>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</si>
  <si>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</si>
  <si>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</si>
  <si>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</si>
  <si>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</si>
  <si>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</si>
  <si>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</si>
  <si>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</si>
  <si>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</si>
  <si>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</si>
  <si>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</si>
  <si>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</si>
  <si>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</si>
  <si>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</si>
  <si>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</si>
  <si>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</si>
  <si>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</si>
  <si>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</si>
  <si>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</si>
  <si>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</si>
  <si>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</si>
  <si>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</si>
  <si>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</si>
  <si>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</si>
  <si>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</si>
  <si>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</si>
  <si>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</si>
  <si>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</si>
  <si>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</si>
  <si>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</si>
  <si>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</si>
  <si>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</si>
  <si>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</si>
  <si>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</si>
  <si>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</si>
  <si>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</si>
  <si>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</si>
  <si>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</si>
  <si>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</si>
  <si>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</si>
  <si>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</si>
  <si>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</si>
  <si>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</si>
  <si>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</si>
  <si>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</si>
  <si>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</si>
  <si>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</si>
  <si>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</si>
  <si>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</si>
  <si>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</si>
  <si>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</si>
  <si>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</si>
  <si>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</si>
  <si>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</si>
  <si>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</si>
  <si>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</si>
  <si>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</si>
  <si>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</si>
  <si>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</si>
  <si>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</si>
  <si>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</si>
  <si>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</si>
  <si>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</si>
  <si>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</si>
  <si>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</si>
  <si>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</si>
  <si>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</si>
  <si>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</si>
  <si>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</si>
  <si>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</si>
  <si>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</si>
  <si>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</si>
  <si>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</si>
  <si>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</si>
  <si>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</si>
  <si>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</si>
  <si>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</si>
  <si>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</si>
  <si>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</si>
  <si>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</si>
  <si>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</si>
  <si>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</si>
  <si>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</si>
  <si>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</si>
  <si>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</si>
  <si>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</si>
  <si>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</si>
  <si>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</si>
  <si>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</si>
  <si>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</si>
  <si>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</si>
  <si>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</si>
  <si>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</si>
  <si>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</si>
  <si>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</si>
  <si>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</si>
  <si>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</si>
  <si>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</si>
  <si>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</si>
  <si>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</si>
  <si>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</si>
  <si>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</si>
  <si>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</si>
  <si>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</si>
  <si>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</si>
  <si>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</si>
  <si>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</si>
  <si>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</si>
  <si>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</si>
  <si>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t>
    </r>
    <r>
      <rPr>
        <sz val="11"/>
        <rFont val="ＭＳ ゴシック"/>
        <family val="3"/>
        <charset val="128"/>
      </rPr>
      <t>管渠老朽化率については、類似団体平均値や全国平均値より低い数値であり、他団体と比べると老朽化は進んでいない。ただし、本市の下水道事業の普及率は77.57%であるため、コストキャップ型下水道の実施等により引き続き普及拡大に努める。
　管渠以外のポンプ場や処理場といった施設については老朽化が進んでいるため、施設更新や長寿命化対策を行っていく必要がある。</t>
    </r>
    <rPh sb="40" eb="41">
      <t>クラ</t>
    </rPh>
    <rPh sb="96" eb="98">
      <t>ジッシ</t>
    </rPh>
    <rPh sb="98" eb="99">
      <t>トウ</t>
    </rPh>
    <rPh sb="102" eb="103">
      <t>ヒ</t>
    </rPh>
    <rPh sb="104" eb="105">
      <t>ツヅ</t>
    </rPh>
    <phoneticPr fontId="4"/>
  </si>
  <si>
    <r>
      <t xml:space="preserve"> </t>
    </r>
    <r>
      <rPr>
        <sz val="11"/>
        <rFont val="ＭＳ ゴシック"/>
        <family val="3"/>
        <charset val="128"/>
      </rPr>
      <t>経常収支比率は水需要減少による料金収入の低下はあるものの、支払利息等の減少から費用が抑制され、全国平均を上回る110.06％まで上昇した。また累積欠損金が発生していないことから健全な状況であるといえる。経費回収率も100%以上で、類似団体・全国平均値を上回っており、使用料で回収すべき経費を使用料で賄うことができている状況である。</t>
    </r>
    <r>
      <rPr>
        <sz val="11"/>
        <color rgb="FFFF0000"/>
        <rFont val="ＭＳ ゴシック"/>
        <family val="3"/>
        <charset val="128"/>
      </rPr>
      <t xml:space="preserve">
　</t>
    </r>
    <r>
      <rPr>
        <sz val="11"/>
        <rFont val="ＭＳ ゴシック"/>
        <family val="3"/>
        <charset val="128"/>
      </rPr>
      <t>流動比率は改善傾向にあるが、変わらず低い状況であり、資金の枯渇を防ぐために一時借入金や資本費平準化債などを発行せざるを得ない状況が続いている。</t>
    </r>
    <r>
      <rPr>
        <sz val="11"/>
        <color rgb="FFFF0000"/>
        <rFont val="ＭＳ ゴシック"/>
        <family val="3"/>
        <charset val="128"/>
      </rPr>
      <t xml:space="preserve">
　</t>
    </r>
    <r>
      <rPr>
        <sz val="11"/>
        <rFont val="ＭＳ ゴシック"/>
        <family val="3"/>
        <charset val="128"/>
      </rPr>
      <t>水洗化率は前年度と比較するとわずかに減少しているが、水洗化人口を見ると増加しており、今後も引き続き普及啓発に努める。</t>
    </r>
    <r>
      <rPr>
        <sz val="11"/>
        <color rgb="FFFF0000"/>
        <rFont val="ＭＳ ゴシック"/>
        <family val="3"/>
        <charset val="128"/>
      </rPr>
      <t xml:space="preserve">
</t>
    </r>
    <r>
      <rPr>
        <sz val="11"/>
        <rFont val="ＭＳ ゴシック"/>
        <family val="3"/>
        <charset val="128"/>
      </rPr>
      <t>※施設利用率については、晴天時一日平均処理水量÷晴天時現在処理能力で求められるが、晴天時一日平均処理水量については、当該事業で発生した汚水の処理水量が計上されており、晴天時現在処理能力については、当該事業が保有する処理場の能力のみ計上している。本市は処理場を保有しているほか、流域下水道へ接続もしているため、上記数値で施設利用率を求めると100％を超えてしまう。</t>
    </r>
    <r>
      <rPr>
        <sz val="11"/>
        <color rgb="FFFF0000"/>
        <rFont val="ＭＳ ゴシック"/>
        <family val="3"/>
        <charset val="128"/>
      </rPr>
      <t xml:space="preserve">
</t>
    </r>
    <r>
      <rPr>
        <sz val="11"/>
        <color theme="1"/>
        <rFont val="ＭＳ ゴシック"/>
        <family val="3"/>
        <charset val="128"/>
      </rPr>
      <t xml:space="preserve">
</t>
    </r>
    <rPh sb="8" eb="9">
      <t>ミズ</t>
    </rPh>
    <rPh sb="9" eb="11">
      <t>ジュヨウ</t>
    </rPh>
    <rPh sb="11" eb="13">
      <t>ゲンショウ</t>
    </rPh>
    <rPh sb="16" eb="18">
      <t>リョウキン</t>
    </rPh>
    <rPh sb="18" eb="20">
      <t>シュウニュウ</t>
    </rPh>
    <rPh sb="21" eb="23">
      <t>テイカ</t>
    </rPh>
    <rPh sb="30" eb="32">
      <t>シハライ</t>
    </rPh>
    <rPh sb="32" eb="34">
      <t>リソク</t>
    </rPh>
    <rPh sb="34" eb="35">
      <t>ナド</t>
    </rPh>
    <rPh sb="36" eb="38">
      <t>ゲンショウ</t>
    </rPh>
    <rPh sb="40" eb="42">
      <t>ヒヨウ</t>
    </rPh>
    <rPh sb="43" eb="45">
      <t>ヨクセイ</t>
    </rPh>
    <rPh sb="48" eb="50">
      <t>ゼンコク</t>
    </rPh>
    <rPh sb="50" eb="52">
      <t>ヘイキン</t>
    </rPh>
    <rPh sb="53" eb="55">
      <t>ウワマワ</t>
    </rPh>
    <rPh sb="65" eb="67">
      <t>ジョウショウ</t>
    </rPh>
    <rPh sb="72" eb="74">
      <t>ルイセキ</t>
    </rPh>
    <rPh sb="74" eb="76">
      <t>ケッソン</t>
    </rPh>
    <rPh sb="76" eb="77">
      <t>キン</t>
    </rPh>
    <rPh sb="78" eb="80">
      <t>ハッセイ</t>
    </rPh>
    <rPh sb="89" eb="91">
      <t>ケンゼン</t>
    </rPh>
    <rPh sb="92" eb="94">
      <t>ジョウキョウ</t>
    </rPh>
    <rPh sb="102" eb="104">
      <t>ケイヒ</t>
    </rPh>
    <rPh sb="104" eb="106">
      <t>カイシュウ</t>
    </rPh>
    <rPh sb="106" eb="107">
      <t>リツ</t>
    </rPh>
    <rPh sb="112" eb="114">
      <t>イジョウ</t>
    </rPh>
    <rPh sb="116" eb="118">
      <t>ルイジ</t>
    </rPh>
    <rPh sb="118" eb="120">
      <t>ダンタイ</t>
    </rPh>
    <rPh sb="121" eb="123">
      <t>ゼンコク</t>
    </rPh>
    <rPh sb="123" eb="125">
      <t>ヘイキン</t>
    </rPh>
    <rPh sb="125" eb="126">
      <t>アタイ</t>
    </rPh>
    <rPh sb="127" eb="129">
      <t>ウワマワ</t>
    </rPh>
    <rPh sb="134" eb="137">
      <t>シヨウリョウ</t>
    </rPh>
    <rPh sb="138" eb="140">
      <t>カイシュウ</t>
    </rPh>
    <rPh sb="143" eb="145">
      <t>ケイヒ</t>
    </rPh>
    <rPh sb="146" eb="149">
      <t>シヨウリョウ</t>
    </rPh>
    <rPh sb="150" eb="151">
      <t>マカナ</t>
    </rPh>
    <rPh sb="160" eb="162">
      <t>ジョウキョウ</t>
    </rPh>
    <rPh sb="168" eb="170">
      <t>リュウドウ</t>
    </rPh>
    <rPh sb="170" eb="172">
      <t>ヒリツ</t>
    </rPh>
    <rPh sb="173" eb="175">
      <t>カイゼン</t>
    </rPh>
    <rPh sb="175" eb="177">
      <t>ケイコウ</t>
    </rPh>
    <rPh sb="182" eb="183">
      <t>カ</t>
    </rPh>
    <rPh sb="186" eb="187">
      <t>ヒク</t>
    </rPh>
    <rPh sb="188" eb="190">
      <t>ジョウキョウ</t>
    </rPh>
    <rPh sb="194" eb="196">
      <t>シキン</t>
    </rPh>
    <rPh sb="197" eb="199">
      <t>コカツ</t>
    </rPh>
    <rPh sb="200" eb="201">
      <t>フセ</t>
    </rPh>
    <rPh sb="205" eb="207">
      <t>イチジ</t>
    </rPh>
    <rPh sb="207" eb="209">
      <t>カリイレ</t>
    </rPh>
    <rPh sb="209" eb="210">
      <t>キン</t>
    </rPh>
    <rPh sb="211" eb="213">
      <t>シホン</t>
    </rPh>
    <rPh sb="213" eb="214">
      <t>ヒ</t>
    </rPh>
    <rPh sb="214" eb="217">
      <t>ヘイジュンカ</t>
    </rPh>
    <rPh sb="217" eb="218">
      <t>サイ</t>
    </rPh>
    <rPh sb="221" eb="223">
      <t>ハッコウ</t>
    </rPh>
    <rPh sb="227" eb="228">
      <t>エ</t>
    </rPh>
    <rPh sb="230" eb="232">
      <t>ジョウキョウ</t>
    </rPh>
    <rPh sb="233" eb="234">
      <t>ツヅ</t>
    </rPh>
    <rPh sb="241" eb="244">
      <t>スイセンカ</t>
    </rPh>
    <rPh sb="244" eb="245">
      <t>リツ</t>
    </rPh>
    <rPh sb="246" eb="249">
      <t>ゼンネンド</t>
    </rPh>
    <rPh sb="250" eb="252">
      <t>ヒカク</t>
    </rPh>
    <rPh sb="259" eb="261">
      <t>ゲンショウ</t>
    </rPh>
    <rPh sb="267" eb="270">
      <t>スイセンカ</t>
    </rPh>
    <rPh sb="270" eb="272">
      <t>ジンコウ</t>
    </rPh>
    <rPh sb="273" eb="274">
      <t>ミ</t>
    </rPh>
    <rPh sb="276" eb="278">
      <t>ゾウカ</t>
    </rPh>
    <rPh sb="283" eb="285">
      <t>コンゴ</t>
    </rPh>
    <rPh sb="286" eb="287">
      <t>ヒ</t>
    </rPh>
    <rPh sb="288" eb="289">
      <t>ツヅ</t>
    </rPh>
    <rPh sb="290" eb="292">
      <t>フキュウ</t>
    </rPh>
    <rPh sb="292" eb="294">
      <t>ケイハツ</t>
    </rPh>
    <rPh sb="295" eb="296">
      <t>ツト</t>
    </rPh>
    <phoneticPr fontId="4"/>
  </si>
  <si>
    <t>　持続可能な下水道事業の運営のため、経営戦略の投資計画に基づき、下水道未普及対策事業や施設の長寿命化対策など合理的な設備投資の実施に努めている。
　また、その財源確保に向けて事業の効率化やコストの低減に取り組んだ。
　今後も、経営戦略の評価等の検証を行い、将来の投資と財源を適切に把握した投資計画と財政計画の均衡を図りながら、事業の効率化・経営健全化に向けた取り組みを進めていく。</t>
    <rPh sb="66" eb="67">
      <t>ツト</t>
    </rPh>
    <rPh sb="101" eb="102">
      <t>ト</t>
    </rPh>
    <rPh sb="103" eb="104">
      <t>ク</t>
    </rPh>
    <rPh sb="109" eb="111">
      <t>コンゴ</t>
    </rPh>
    <rPh sb="113" eb="115">
      <t>ケイエイ</t>
    </rPh>
    <rPh sb="115" eb="117">
      <t>センリャク</t>
    </rPh>
    <rPh sb="118" eb="121">
      <t>ヒョウカナド</t>
    </rPh>
    <rPh sb="122" eb="124">
      <t>ケンショウ</t>
    </rPh>
    <rPh sb="125" eb="126">
      <t>オコナ</t>
    </rPh>
    <rPh sb="128" eb="130">
      <t>ショウライ</t>
    </rPh>
    <rPh sb="131" eb="133">
      <t>トウシ</t>
    </rPh>
    <rPh sb="134" eb="136">
      <t>ザイゲン</t>
    </rPh>
    <rPh sb="137" eb="139">
      <t>テキセツ</t>
    </rPh>
    <rPh sb="140" eb="142">
      <t>ハアク</t>
    </rPh>
    <rPh sb="144" eb="146">
      <t>トウシ</t>
    </rPh>
    <rPh sb="146" eb="148">
      <t>ケイカク</t>
    </rPh>
    <rPh sb="149" eb="151">
      <t>ザイセイ</t>
    </rPh>
    <rPh sb="151" eb="153">
      <t>ケイカク</t>
    </rPh>
    <rPh sb="154" eb="156">
      <t>キンコウ</t>
    </rPh>
    <rPh sb="157" eb="158">
      <t>ハカ</t>
    </rPh>
    <rPh sb="163" eb="165">
      <t>ジギョウ</t>
    </rPh>
    <rPh sb="166" eb="169">
      <t>コウリツカ</t>
    </rPh>
    <rPh sb="170" eb="172">
      <t>ケイエイ</t>
    </rPh>
    <rPh sb="172" eb="175">
      <t>ケンゼンカ</t>
    </rPh>
    <rPh sb="176" eb="177">
      <t>ム</t>
    </rPh>
    <rPh sb="179" eb="180">
      <t>ト</t>
    </rPh>
    <rPh sb="181" eb="182">
      <t>ク</t>
    </rPh>
    <rPh sb="184" eb="18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</si>
</sst>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19-4DA1-A461-0EF0670D2B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0.28000000000000003</c:v>
                </c:pt>
                <c:pt idx="2">
                  <c:v>0.21</c:v>
                </c:pt>
                <c:pt idx="3">
                  <c:v>0.25</c:v>
                </c:pt>
                <c:pt idx="4">
                  <c:v>0.21</c:v>
                </c:pt>
              </c:numCache>
            </c:numRef>
          </c:val>
          <c:smooth val="0"/>
          <c:extLst>
            <c:ext xmlns:c16="http://schemas.microsoft.com/office/drawing/2014/chart" uri="{C3380CC4-5D6E-409C-BE32-E72D297353CC}">
              <c16:uniqueId val="{00000001-5D19-4DA1-A461-0EF0670D2B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412.26</c:v>
                </c:pt>
                <c:pt idx="1">
                  <c:v>408.68</c:v>
                </c:pt>
                <c:pt idx="2">
                  <c:v>411.87</c:v>
                </c:pt>
                <c:pt idx="3">
                  <c:v>421.54</c:v>
                </c:pt>
                <c:pt idx="4">
                  <c:v>414.74</c:v>
                </c:pt>
              </c:numCache>
            </c:numRef>
          </c:val>
          <c:extLst>
            <c:ext xmlns:c16="http://schemas.microsoft.com/office/drawing/2014/chart" uri="{C3380CC4-5D6E-409C-BE32-E72D297353CC}">
              <c16:uniqueId val="{00000000-BCF8-4402-93C6-3A2C1E6E78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66.63</c:v>
                </c:pt>
                <c:pt idx="1">
                  <c:v>67.040000000000006</c:v>
                </c:pt>
                <c:pt idx="2">
                  <c:v>66.34</c:v>
                </c:pt>
                <c:pt idx="3">
                  <c:v>67.069999999999993</c:v>
                </c:pt>
                <c:pt idx="4">
                  <c:v>66.78</c:v>
                </c:pt>
              </c:numCache>
            </c:numRef>
          </c:val>
          <c:smooth val="0"/>
          <c:extLst>
            <c:ext xmlns:c16="http://schemas.microsoft.com/office/drawing/2014/chart" uri="{C3380CC4-5D6E-409C-BE32-E72D297353CC}">
              <c16:uniqueId val="{00000001-BCF8-4402-93C6-3A2C1E6E78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95.53</c:v>
                </c:pt>
                <c:pt idx="1">
                  <c:v>95.98</c:v>
                </c:pt>
                <c:pt idx="2">
                  <c:v>95.95</c:v>
                </c:pt>
                <c:pt idx="3">
                  <c:v>95.95</c:v>
                </c:pt>
                <c:pt idx="4">
                  <c:v>94.96</c:v>
                </c:pt>
              </c:numCache>
            </c:numRef>
          </c:val>
          <c:extLst>
            <c:ext xmlns:c16="http://schemas.microsoft.com/office/drawing/2014/chart" uri="{C3380CC4-5D6E-409C-BE32-E72D297353CC}">
              <c16:uniqueId val="{00000000-E61B-4830-83A7-8B78B2287E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93.38</c:v>
                </c:pt>
                <c:pt idx="1">
                  <c:v>93.5</c:v>
                </c:pt>
                <c:pt idx="2">
                  <c:v>93.86</c:v>
                </c:pt>
                <c:pt idx="3">
                  <c:v>93.96</c:v>
                </c:pt>
                <c:pt idx="4">
                  <c:v>94.06</c:v>
                </c:pt>
              </c:numCache>
            </c:numRef>
          </c:val>
          <c:smooth val="0"/>
          <c:extLst>
            <c:ext xmlns:c16="http://schemas.microsoft.com/office/drawing/2014/chart" uri="{C3380CC4-5D6E-409C-BE32-E72D297353CC}">
              <c16:uniqueId val="{00000001-E61B-4830-83A7-8B78B2287E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104.46</c:v>
                </c:pt>
                <c:pt idx="1">
                  <c:v>105.61</c:v>
                </c:pt>
                <c:pt idx="2">
                  <c:v>103.51</c:v>
                </c:pt>
                <c:pt idx="3">
                  <c:v>108.28</c:v>
                </c:pt>
                <c:pt idx="4">
                  <c:v>110.06</c:v>
                </c:pt>
              </c:numCache>
            </c:numRef>
          </c:val>
          <c:extLst>
            <c:ext xmlns:c16="http://schemas.microsoft.com/office/drawing/2014/chart" uri="{C3380CC4-5D6E-409C-BE32-E72D297353CC}">
              <c16:uniqueId val="{00000000-0E2F-4642-B6AA-D42CF65E0D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108.52</c:v>
                </c:pt>
                <c:pt idx="1">
                  <c:v>109.12</c:v>
                </c:pt>
                <c:pt idx="2">
                  <c:v>110.22</c:v>
                </c:pt>
                <c:pt idx="3">
                  <c:v>110.01</c:v>
                </c:pt>
                <c:pt idx="4">
                  <c:v>111.12</c:v>
                </c:pt>
              </c:numCache>
            </c:numRef>
          </c:val>
          <c:smooth val="0"/>
          <c:extLst>
            <c:ext xmlns:c16="http://schemas.microsoft.com/office/drawing/2014/chart" uri="{C3380CC4-5D6E-409C-BE32-E72D297353CC}">
              <c16:uniqueId val="{00000001-0E2F-4642-B6AA-D42CF65E0D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16.739999999999998</c:v>
                </c:pt>
                <c:pt idx="1">
                  <c:v>19.329999999999998</c:v>
                </c:pt>
                <c:pt idx="2">
                  <c:v>21.93</c:v>
                </c:pt>
                <c:pt idx="3">
                  <c:v>24.4</c:v>
                </c:pt>
                <c:pt idx="4">
                  <c:v>26.75</c:v>
                </c:pt>
              </c:numCache>
            </c:numRef>
          </c:val>
          <c:extLst>
            <c:ext xmlns:c16="http://schemas.microsoft.com/office/drawing/2014/chart" uri="{C3380CC4-5D6E-409C-BE32-E72D297353CC}">
              <c16:uniqueId val="{00000000-C391-4801-9091-912EBE3006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27.96</c:v>
                </c:pt>
                <c:pt idx="1">
                  <c:v>28.81</c:v>
                </c:pt>
                <c:pt idx="2">
                  <c:v>31.19</c:v>
                </c:pt>
                <c:pt idx="3">
                  <c:v>33.090000000000003</c:v>
                </c:pt>
                <c:pt idx="4">
                  <c:v>34.33</c:v>
                </c:pt>
              </c:numCache>
            </c:numRef>
          </c:val>
          <c:smooth val="0"/>
          <c:extLst>
            <c:ext xmlns:c16="http://schemas.microsoft.com/office/drawing/2014/chart" uri="{C3380CC4-5D6E-409C-BE32-E72D297353CC}">
              <c16:uniqueId val="{00000001-C391-4801-9091-912EBE3006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0.22</c:v>
                </c:pt>
                <c:pt idx="1">
                  <c:v>0.28000000000000003</c:v>
                </c:pt>
                <c:pt idx="2">
                  <c:v>0.28000000000000003</c:v>
                </c:pt>
                <c:pt idx="3">
                  <c:v>0.28000000000000003</c:v>
                </c:pt>
                <c:pt idx="4">
                  <c:v>0.32</c:v>
                </c:pt>
              </c:numCache>
            </c:numRef>
          </c:val>
          <c:extLst>
            <c:ext xmlns:c16="http://schemas.microsoft.com/office/drawing/2014/chart" uri="{C3380CC4-5D6E-409C-BE32-E72D297353CC}">
              <c16:uniqueId val="{00000000-DD2F-4E7E-9D5B-85ED2AB44A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c:v>
                </c:pt>
                <c:pt idx="1">
                  <c:v>3.84</c:v>
                </c:pt>
                <c:pt idx="2">
                  <c:v>4.3099999999999996</c:v>
                </c:pt>
                <c:pt idx="3">
                  <c:v>5.04</c:v>
                </c:pt>
                <c:pt idx="4">
                  <c:v>5.1100000000000003</c:v>
                </c:pt>
              </c:numCache>
            </c:numRef>
          </c:val>
          <c:smooth val="0"/>
          <c:extLst>
            <c:ext xmlns:c16="http://schemas.microsoft.com/office/drawing/2014/chart" uri="{C3380CC4-5D6E-409C-BE32-E72D297353CC}">
              <c16:uniqueId val="{00000001-DD2F-4E7E-9D5B-85ED2AB44A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8B-47A0-A105-77309D7817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4.87</c:v>
                </c:pt>
                <c:pt idx="1">
                  <c:v>3.8</c:v>
                </c:pt>
                <c:pt idx="2">
                  <c:v>3.21</c:v>
                </c:pt>
                <c:pt idx="3">
                  <c:v>2.36</c:v>
                </c:pt>
                <c:pt idx="4">
                  <c:v>2.0699999999999998</c:v>
                </c:pt>
              </c:numCache>
            </c:numRef>
          </c:val>
          <c:smooth val="0"/>
          <c:extLst>
            <c:ext xmlns:c16="http://schemas.microsoft.com/office/drawing/2014/chart" uri="{C3380CC4-5D6E-409C-BE32-E72D297353CC}">
              <c16:uniqueId val="{00000001-3D8B-47A0-A105-77309D7817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28.36</c:v>
                </c:pt>
                <c:pt idx="1">
                  <c:v>32.78</c:v>
                </c:pt>
                <c:pt idx="2">
                  <c:v>45.21</c:v>
                </c:pt>
                <c:pt idx="3">
                  <c:v>54.5</c:v>
                </c:pt>
                <c:pt idx="4">
                  <c:v>54.87</c:v>
                </c:pt>
              </c:numCache>
            </c:numRef>
          </c:val>
          <c:extLst>
            <c:ext xmlns:c16="http://schemas.microsoft.com/office/drawing/2014/chart" uri="{C3380CC4-5D6E-409C-BE32-E72D297353CC}">
              <c16:uniqueId val="{00000000-BB06-4BC2-A96F-8D40C04901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47.32</c:v>
                </c:pt>
                <c:pt idx="1">
                  <c:v>49.96</c:v>
                </c:pt>
                <c:pt idx="2">
                  <c:v>58.04</c:v>
                </c:pt>
                <c:pt idx="3">
                  <c:v>62.12</c:v>
                </c:pt>
                <c:pt idx="4">
                  <c:v>61.57</c:v>
                </c:pt>
              </c:numCache>
            </c:numRef>
          </c:val>
          <c:smooth val="0"/>
          <c:extLst>
            <c:ext xmlns:c16="http://schemas.microsoft.com/office/drawing/2014/chart" uri="{C3380CC4-5D6E-409C-BE32-E72D297353CC}">
              <c16:uniqueId val="{00000001-BB06-4BC2-A96F-8D40C04901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899.09</c:v>
                </c:pt>
                <c:pt idx="1">
                  <c:v>868.54</c:v>
                </c:pt>
                <c:pt idx="2">
                  <c:v>1069.52</c:v>
                </c:pt>
                <c:pt idx="3">
                  <c:v>970.21</c:v>
                </c:pt>
                <c:pt idx="4">
                  <c:v>941.95</c:v>
                </c:pt>
              </c:numCache>
            </c:numRef>
          </c:val>
          <c:extLst>
            <c:ext xmlns:c16="http://schemas.microsoft.com/office/drawing/2014/chart" uri="{C3380CC4-5D6E-409C-BE32-E72D297353CC}">
              <c16:uniqueId val="{00000000-CA95-4ECC-98E3-24BC23E4C2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1017.47</c:v>
                </c:pt>
                <c:pt idx="1">
                  <c:v>970.35</c:v>
                </c:pt>
                <c:pt idx="2">
                  <c:v>917.29</c:v>
                </c:pt>
                <c:pt idx="3">
                  <c:v>875.53</c:v>
                </c:pt>
                <c:pt idx="4">
                  <c:v>867.39</c:v>
                </c:pt>
              </c:numCache>
            </c:numRef>
          </c:val>
          <c:smooth val="0"/>
          <c:extLst>
            <c:ext xmlns:c16="http://schemas.microsoft.com/office/drawing/2014/chart" uri="{C3380CC4-5D6E-409C-BE32-E72D297353CC}">
              <c16:uniqueId val="{00000001-CA95-4ECC-98E3-24BC23E4C2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100</c:v>
                </c:pt>
                <c:pt idx="2">
                  <c:v>100.83</c:v>
                </c:pt>
                <c:pt idx="3">
                  <c:v>109.96</c:v>
                </c:pt>
                <c:pt idx="4">
                  <c:v>112.3</c:v>
                </c:pt>
              </c:numCache>
            </c:numRef>
          </c:val>
          <c:extLst>
            <c:ext xmlns:c16="http://schemas.microsoft.com/office/drawing/2014/chart" uri="{C3380CC4-5D6E-409C-BE32-E72D297353CC}">
              <c16:uniqueId val="{00000000-C320-4508-BE7E-858B47B0E0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96.37</c:v>
                </c:pt>
                <c:pt idx="1">
                  <c:v>99.26</c:v>
                </c:pt>
                <c:pt idx="2">
                  <c:v>99.67</c:v>
                </c:pt>
                <c:pt idx="3">
                  <c:v>99.83</c:v>
                </c:pt>
                <c:pt idx="4">
                  <c:v>100.91</c:v>
                </c:pt>
              </c:numCache>
            </c:numRef>
          </c:val>
          <c:smooth val="0"/>
          <c:extLst>
            <c:ext xmlns:c16="http://schemas.microsoft.com/office/drawing/2014/chart" uri="{C3380CC4-5D6E-409C-BE32-E72D297353CC}">
              <c16:uniqueId val="{00000001-C320-4508-BE7E-858B47B0E0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163.05000000000001</c:v>
                </c:pt>
                <c:pt idx="1">
                  <c:v>163.98</c:v>
                </c:pt>
                <c:pt idx="2">
                  <c:v>185.57</c:v>
                </c:pt>
                <c:pt idx="3">
                  <c:v>181.36</c:v>
                </c:pt>
                <c:pt idx="4">
                  <c:v>176.75</c:v>
                </c:pt>
              </c:numCache>
            </c:numRef>
          </c:val>
          <c:extLst>
            <c:ext xmlns:c16="http://schemas.microsoft.com/office/drawing/2014/chart" uri="{C3380CC4-5D6E-409C-BE32-E72D297353CC}">
              <c16:uniqueId val="{00000000-B71C-4A25-A1D1-EB0E8C324B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162.65</c:v>
                </c:pt>
                <c:pt idx="1">
                  <c:v>159.53</c:v>
                </c:pt>
                <c:pt idx="2">
                  <c:v>159.6</c:v>
                </c:pt>
                <c:pt idx="3">
                  <c:v>158.94</c:v>
                </c:pt>
                <c:pt idx="4">
                  <c:v>158.04</c:v>
                </c:pt>
              </c:numCache>
            </c:numRef>
          </c:val>
          <c:smooth val="0"/>
          <c:extLst>
            <c:ext xmlns:c16="http://schemas.microsoft.com/office/drawing/2014/chart" uri="{C3380CC4-5D6E-409C-BE32-E72D297353CC}">
              <c16:uniqueId val="{00000001-B71C-4A25-A1D1-EB0E8C324B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61" zoomScale="98" zoomScaleNormal="98"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三重県　桑名市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3"/>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84" t="str">
        <f>データ!I6</f>
        <v>法適用</v>
      </c>
      <c r="C8" s="84"/>
      <c r="D8" s="84"/>
      <c r="E8" s="84"/>
      <c r="F8" s="84"/>
      <c r="G8" s="84"/>
      <c r="H8" s="84"/>
      <c r="I8" s="84" t="str">
        <f>データ!J6</f>
        <v>下水道事業</v>
      </c>
      <c r="J8" s="84"/>
      <c r="K8" s="84"/>
      <c r="L8" s="84"/>
      <c r="M8" s="84"/>
      <c r="N8" s="84"/>
      <c r="O8" s="84"/>
      <c r="P8" s="84" t="str">
        <f>データ!K6</f>
        <v>公共下水道</v>
      </c>
      <c r="Q8" s="84"/>
      <c r="R8" s="84"/>
      <c r="S8" s="84"/>
      <c r="T8" s="84"/>
      <c r="U8" s="84"/>
      <c r="V8" s="84"/>
      <c r="W8" s="84" t="str">
        <f>データ!L6</f>
        <v>Ad</v>
      </c>
      <c r="X8" s="84"/>
      <c r="Y8" s="84"/>
      <c r="Z8" s="84"/>
      <c r="AA8" s="84"/>
      <c r="AB8" s="84"/>
      <c r="AC8" s="84"/>
      <c r="AD8" s="85" t="str">
        <f>データ!$M$6</f>
        <v>非設置</v>
      </c>
      <c r="AE8" s="85"/>
      <c r="AF8" s="85"/>
      <c r="AG8" s="85"/>
      <c r="AH8" s="85"/>
      <c r="AI8" s="85"/>
      <c r="AJ8" s="85"/>
      <c r="AK8" s="3"/>
      <c r="AL8" s="81">
        <f>データ!S6</f>
        <v>142019</v>
      </c>
      <c r="AM8" s="81"/>
      <c r="AN8" s="81"/>
      <c r="AO8" s="81"/>
      <c r="AP8" s="81"/>
      <c r="AQ8" s="81"/>
      <c r="AR8" s="81"/>
      <c r="AS8" s="81"/>
      <c r="AT8" s="80">
        <f>データ!T6</f>
        <v>136.68</v>
      </c>
      <c r="AU8" s="80"/>
      <c r="AV8" s="80"/>
      <c r="AW8" s="80"/>
      <c r="AX8" s="80"/>
      <c r="AY8" s="80"/>
      <c r="AZ8" s="80"/>
      <c r="BA8" s="80"/>
      <c r="BB8" s="80">
        <f>データ!U6</f>
        <v>1039.06</v>
      </c>
      <c r="BC8" s="80"/>
      <c r="BD8" s="80"/>
      <c r="BE8" s="80"/>
      <c r="BF8" s="80"/>
      <c r="BG8" s="80"/>
      <c r="BH8" s="80"/>
      <c r="BI8" s="80"/>
      <c r="BJ8" s="3"/>
      <c r="BK8" s="3"/>
      <c r="BL8" s="82" t="s">
        <v>10</v>
      </c>
      <c r="BM8" s="83"/>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77" t="s">
        <v>16</v>
      </c>
      <c r="AE9" s="77"/>
      <c r="AF9" s="77"/>
      <c r="AG9" s="77"/>
      <c r="AH9" s="77"/>
      <c r="AI9" s="77"/>
      <c r="AJ9" s="77"/>
      <c r="AK9" s="3"/>
      <c r="AL9" s="77" t="s">
        <v>17</v>
      </c>
      <c r="AM9" s="77"/>
      <c r="AN9" s="77"/>
      <c r="AO9" s="77"/>
      <c r="AP9" s="77"/>
      <c r="AQ9" s="77"/>
      <c r="AR9" s="77"/>
      <c r="AS9" s="77"/>
      <c r="AT9" s="77" t="s">
        <v>18</v>
      </c>
      <c r="AU9" s="77"/>
      <c r="AV9" s="77"/>
      <c r="AW9" s="77"/>
      <c r="AX9" s="77"/>
      <c r="AY9" s="77"/>
      <c r="AZ9" s="77"/>
      <c r="BA9" s="77"/>
      <c r="BB9" s="77" t="s">
        <v>19</v>
      </c>
      <c r="BC9" s="77"/>
      <c r="BD9" s="77"/>
      <c r="BE9" s="77"/>
      <c r="BF9" s="77"/>
      <c r="BG9" s="77"/>
      <c r="BH9" s="77"/>
      <c r="BI9" s="77"/>
      <c r="BJ9" s="3"/>
      <c r="BK9" s="3"/>
      <c r="BL9" s="78" t="s">
        <v>20</v>
      </c>
      <c r="BM9" s="79"/>
      <c r="BN9" s="10" t="s">
        <v>21</v>
      </c>
      <c r="BO9" s="11"/>
      <c r="BP9" s="11"/>
      <c r="BQ9" s="11"/>
      <c r="BR9" s="11"/>
      <c r="BS9" s="11"/>
      <c r="BT9" s="11"/>
      <c r="BU9" s="11"/>
      <c r="BV9" s="11"/>
      <c r="BW9" s="11"/>
      <c r="BX9" s="11"/>
      <c r="BY9" s="12"/>
    </row>
    <row r="10" spans="1:78" ht="18.75" customHeight="1" x14ac:dyDescent="0.15">
      <c r="A10" s="2"/>
      <c r="B10" s="80" t="str">
        <f>データ!N6</f>
        <v>-</v>
      </c>
      <c r="C10" s="80"/>
      <c r="D10" s="80"/>
      <c r="E10" s="80"/>
      <c r="F10" s="80"/>
      <c r="G10" s="80"/>
      <c r="H10" s="80"/>
      <c r="I10" s="80">
        <f>データ!O6</f>
        <v>64.099999999999994</v>
      </c>
      <c r="J10" s="80"/>
      <c r="K10" s="80"/>
      <c r="L10" s="80"/>
      <c r="M10" s="80"/>
      <c r="N10" s="80"/>
      <c r="O10" s="80"/>
      <c r="P10" s="80">
        <f>データ!P6</f>
        <v>77.569999999999993</v>
      </c>
      <c r="Q10" s="80"/>
      <c r="R10" s="80"/>
      <c r="S10" s="80"/>
      <c r="T10" s="80"/>
      <c r="U10" s="80"/>
      <c r="V10" s="80"/>
      <c r="W10" s="80">
        <f>データ!Q6</f>
        <v>83.97</v>
      </c>
      <c r="X10" s="80"/>
      <c r="Y10" s="80"/>
      <c r="Z10" s="80"/>
      <c r="AA10" s="80"/>
      <c r="AB10" s="80"/>
      <c r="AC10" s="80"/>
      <c r="AD10" s="81">
        <f>データ!R6</f>
        <v>3496</v>
      </c>
      <c r="AE10" s="81"/>
      <c r="AF10" s="81"/>
      <c r="AG10" s="81"/>
      <c r="AH10" s="81"/>
      <c r="AI10" s="81"/>
      <c r="AJ10" s="81"/>
      <c r="AK10" s="2"/>
      <c r="AL10" s="81">
        <f>データ!V6</f>
        <v>109917</v>
      </c>
      <c r="AM10" s="81"/>
      <c r="AN10" s="81"/>
      <c r="AO10" s="81"/>
      <c r="AP10" s="81"/>
      <c r="AQ10" s="81"/>
      <c r="AR10" s="81"/>
      <c r="AS10" s="81"/>
      <c r="AT10" s="80">
        <f>データ!W6</f>
        <v>23.92</v>
      </c>
      <c r="AU10" s="80"/>
      <c r="AV10" s="80"/>
      <c r="AW10" s="80"/>
      <c r="AX10" s="80"/>
      <c r="AY10" s="80"/>
      <c r="AZ10" s="80"/>
      <c r="BA10" s="80"/>
      <c r="BB10" s="80">
        <f>データ!X6</f>
        <v>4595.1899999999996</v>
      </c>
      <c r="BC10" s="80"/>
      <c r="BD10" s="80"/>
      <c r="BE10" s="80"/>
      <c r="BF10" s="80"/>
      <c r="BG10" s="80"/>
      <c r="BH10" s="80"/>
      <c r="BI10" s="80"/>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1" t="s">
        <v>115</v>
      </c>
      <c r="BM16" s="72"/>
      <c r="BN16" s="72"/>
      <c r="BO16" s="72"/>
      <c r="BP16" s="72"/>
      <c r="BQ16" s="72"/>
      <c r="BR16" s="72"/>
      <c r="BS16" s="72"/>
      <c r="BT16" s="72"/>
      <c r="BU16" s="72"/>
      <c r="BV16" s="72"/>
      <c r="BW16" s="72"/>
      <c r="BX16" s="72"/>
      <c r="BY16" s="72"/>
      <c r="BZ16" s="7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1"/>
      <c r="BM17" s="72"/>
      <c r="BN17" s="72"/>
      <c r="BO17" s="72"/>
      <c r="BP17" s="72"/>
      <c r="BQ17" s="72"/>
      <c r="BR17" s="72"/>
      <c r="BS17" s="72"/>
      <c r="BT17" s="72"/>
      <c r="BU17" s="72"/>
      <c r="BV17" s="72"/>
      <c r="BW17" s="72"/>
      <c r="BX17" s="72"/>
      <c r="BY17" s="72"/>
      <c r="BZ17" s="7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1"/>
      <c r="BM18" s="72"/>
      <c r="BN18" s="72"/>
      <c r="BO18" s="72"/>
      <c r="BP18" s="72"/>
      <c r="BQ18" s="72"/>
      <c r="BR18" s="72"/>
      <c r="BS18" s="72"/>
      <c r="BT18" s="72"/>
      <c r="BU18" s="72"/>
      <c r="BV18" s="72"/>
      <c r="BW18" s="72"/>
      <c r="BX18" s="72"/>
      <c r="BY18" s="72"/>
      <c r="BZ18" s="7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1"/>
      <c r="BM19" s="72"/>
      <c r="BN19" s="72"/>
      <c r="BO19" s="72"/>
      <c r="BP19" s="72"/>
      <c r="BQ19" s="72"/>
      <c r="BR19" s="72"/>
      <c r="BS19" s="72"/>
      <c r="BT19" s="72"/>
      <c r="BU19" s="72"/>
      <c r="BV19" s="72"/>
      <c r="BW19" s="72"/>
      <c r="BX19" s="72"/>
      <c r="BY19" s="72"/>
      <c r="BZ19" s="7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1"/>
      <c r="BM20" s="72"/>
      <c r="BN20" s="72"/>
      <c r="BO20" s="72"/>
      <c r="BP20" s="72"/>
      <c r="BQ20" s="72"/>
      <c r="BR20" s="72"/>
      <c r="BS20" s="72"/>
      <c r="BT20" s="72"/>
      <c r="BU20" s="72"/>
      <c r="BV20" s="72"/>
      <c r="BW20" s="72"/>
      <c r="BX20" s="72"/>
      <c r="BY20" s="72"/>
      <c r="BZ20" s="7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1"/>
      <c r="BM21" s="72"/>
      <c r="BN21" s="72"/>
      <c r="BO21" s="72"/>
      <c r="BP21" s="72"/>
      <c r="BQ21" s="72"/>
      <c r="BR21" s="72"/>
      <c r="BS21" s="72"/>
      <c r="BT21" s="72"/>
      <c r="BU21" s="72"/>
      <c r="BV21" s="72"/>
      <c r="BW21" s="72"/>
      <c r="BX21" s="72"/>
      <c r="BY21" s="72"/>
      <c r="BZ21" s="7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1"/>
      <c r="BM22" s="72"/>
      <c r="BN22" s="72"/>
      <c r="BO22" s="72"/>
      <c r="BP22" s="72"/>
      <c r="BQ22" s="72"/>
      <c r="BR22" s="72"/>
      <c r="BS22" s="72"/>
      <c r="BT22" s="72"/>
      <c r="BU22" s="72"/>
      <c r="BV22" s="72"/>
      <c r="BW22" s="72"/>
      <c r="BX22" s="72"/>
      <c r="BY22" s="72"/>
      <c r="BZ22" s="7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1"/>
      <c r="BM23" s="72"/>
      <c r="BN23" s="72"/>
      <c r="BO23" s="72"/>
      <c r="BP23" s="72"/>
      <c r="BQ23" s="72"/>
      <c r="BR23" s="72"/>
      <c r="BS23" s="72"/>
      <c r="BT23" s="72"/>
      <c r="BU23" s="72"/>
      <c r="BV23" s="72"/>
      <c r="BW23" s="72"/>
      <c r="BX23" s="72"/>
      <c r="BY23" s="72"/>
      <c r="BZ23" s="7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1"/>
      <c r="BM24" s="72"/>
      <c r="BN24" s="72"/>
      <c r="BO24" s="72"/>
      <c r="BP24" s="72"/>
      <c r="BQ24" s="72"/>
      <c r="BR24" s="72"/>
      <c r="BS24" s="72"/>
      <c r="BT24" s="72"/>
      <c r="BU24" s="72"/>
      <c r="BV24" s="72"/>
      <c r="BW24" s="72"/>
      <c r="BX24" s="72"/>
      <c r="BY24" s="72"/>
      <c r="BZ24" s="7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1"/>
      <c r="BM25" s="72"/>
      <c r="BN25" s="72"/>
      <c r="BO25" s="72"/>
      <c r="BP25" s="72"/>
      <c r="BQ25" s="72"/>
      <c r="BR25" s="72"/>
      <c r="BS25" s="72"/>
      <c r="BT25" s="72"/>
      <c r="BU25" s="72"/>
      <c r="BV25" s="72"/>
      <c r="BW25" s="72"/>
      <c r="BX25" s="72"/>
      <c r="BY25" s="72"/>
      <c r="BZ25" s="7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1"/>
      <c r="BM26" s="72"/>
      <c r="BN26" s="72"/>
      <c r="BO26" s="72"/>
      <c r="BP26" s="72"/>
      <c r="BQ26" s="72"/>
      <c r="BR26" s="72"/>
      <c r="BS26" s="72"/>
      <c r="BT26" s="72"/>
      <c r="BU26" s="72"/>
      <c r="BV26" s="72"/>
      <c r="BW26" s="72"/>
      <c r="BX26" s="72"/>
      <c r="BY26" s="72"/>
      <c r="BZ26" s="7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1"/>
      <c r="BM27" s="72"/>
      <c r="BN27" s="72"/>
      <c r="BO27" s="72"/>
      <c r="BP27" s="72"/>
      <c r="BQ27" s="72"/>
      <c r="BR27" s="72"/>
      <c r="BS27" s="72"/>
      <c r="BT27" s="72"/>
      <c r="BU27" s="72"/>
      <c r="BV27" s="72"/>
      <c r="BW27" s="72"/>
      <c r="BX27" s="72"/>
      <c r="BY27" s="72"/>
      <c r="BZ27" s="7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1"/>
      <c r="BM28" s="72"/>
      <c r="BN28" s="72"/>
      <c r="BO28" s="72"/>
      <c r="BP28" s="72"/>
      <c r="BQ28" s="72"/>
      <c r="BR28" s="72"/>
      <c r="BS28" s="72"/>
      <c r="BT28" s="72"/>
      <c r="BU28" s="72"/>
      <c r="BV28" s="72"/>
      <c r="BW28" s="72"/>
      <c r="BX28" s="72"/>
      <c r="BY28" s="72"/>
      <c r="BZ28" s="7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1"/>
      <c r="BM29" s="72"/>
      <c r="BN29" s="72"/>
      <c r="BO29" s="72"/>
      <c r="BP29" s="72"/>
      <c r="BQ29" s="72"/>
      <c r="BR29" s="72"/>
      <c r="BS29" s="72"/>
      <c r="BT29" s="72"/>
      <c r="BU29" s="72"/>
      <c r="BV29" s="72"/>
      <c r="BW29" s="72"/>
      <c r="BX29" s="72"/>
      <c r="BY29" s="72"/>
      <c r="BZ29" s="7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1"/>
      <c r="BM30" s="72"/>
      <c r="BN30" s="72"/>
      <c r="BO30" s="72"/>
      <c r="BP30" s="72"/>
      <c r="BQ30" s="72"/>
      <c r="BR30" s="72"/>
      <c r="BS30" s="72"/>
      <c r="BT30" s="72"/>
      <c r="BU30" s="72"/>
      <c r="BV30" s="72"/>
      <c r="BW30" s="72"/>
      <c r="BX30" s="72"/>
      <c r="BY30" s="72"/>
      <c r="BZ30" s="7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1"/>
      <c r="BM31" s="72"/>
      <c r="BN31" s="72"/>
      <c r="BO31" s="72"/>
      <c r="BP31" s="72"/>
      <c r="BQ31" s="72"/>
      <c r="BR31" s="72"/>
      <c r="BS31" s="72"/>
      <c r="BT31" s="72"/>
      <c r="BU31" s="72"/>
      <c r="BV31" s="72"/>
      <c r="BW31" s="72"/>
      <c r="BX31" s="72"/>
      <c r="BY31" s="72"/>
      <c r="BZ31" s="7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1"/>
      <c r="BM32" s="72"/>
      <c r="BN32" s="72"/>
      <c r="BO32" s="72"/>
      <c r="BP32" s="72"/>
      <c r="BQ32" s="72"/>
      <c r="BR32" s="72"/>
      <c r="BS32" s="72"/>
      <c r="BT32" s="72"/>
      <c r="BU32" s="72"/>
      <c r="BV32" s="72"/>
      <c r="BW32" s="72"/>
      <c r="BX32" s="72"/>
      <c r="BY32" s="72"/>
      <c r="BZ32" s="7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1"/>
      <c r="BM33" s="72"/>
      <c r="BN33" s="72"/>
      <c r="BO33" s="72"/>
      <c r="BP33" s="72"/>
      <c r="BQ33" s="72"/>
      <c r="BR33" s="72"/>
      <c r="BS33" s="72"/>
      <c r="BT33" s="72"/>
      <c r="BU33" s="72"/>
      <c r="BV33" s="72"/>
      <c r="BW33" s="72"/>
      <c r="BX33" s="72"/>
      <c r="BY33" s="72"/>
      <c r="BZ33" s="7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1"/>
      <c r="BM34" s="72"/>
      <c r="BN34" s="72"/>
      <c r="BO34" s="72"/>
      <c r="BP34" s="72"/>
      <c r="BQ34" s="72"/>
      <c r="BR34" s="72"/>
      <c r="BS34" s="72"/>
      <c r="BT34" s="72"/>
      <c r="BU34" s="72"/>
      <c r="BV34" s="72"/>
      <c r="BW34" s="72"/>
      <c r="BX34" s="72"/>
      <c r="BY34" s="72"/>
      <c r="BZ34" s="7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1"/>
      <c r="BM35" s="72"/>
      <c r="BN35" s="72"/>
      <c r="BO35" s="72"/>
      <c r="BP35" s="72"/>
      <c r="BQ35" s="72"/>
      <c r="BR35" s="72"/>
      <c r="BS35" s="72"/>
      <c r="BT35" s="72"/>
      <c r="BU35" s="72"/>
      <c r="BV35" s="72"/>
      <c r="BW35" s="72"/>
      <c r="BX35" s="72"/>
      <c r="BY35" s="72"/>
      <c r="BZ35" s="7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1"/>
      <c r="BM36" s="72"/>
      <c r="BN36" s="72"/>
      <c r="BO36" s="72"/>
      <c r="BP36" s="72"/>
      <c r="BQ36" s="72"/>
      <c r="BR36" s="72"/>
      <c r="BS36" s="72"/>
      <c r="BT36" s="72"/>
      <c r="BU36" s="72"/>
      <c r="BV36" s="72"/>
      <c r="BW36" s="72"/>
      <c r="BX36" s="72"/>
      <c r="BY36" s="72"/>
      <c r="BZ36" s="7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1"/>
      <c r="BM37" s="72"/>
      <c r="BN37" s="72"/>
      <c r="BO37" s="72"/>
      <c r="BP37" s="72"/>
      <c r="BQ37" s="72"/>
      <c r="BR37" s="72"/>
      <c r="BS37" s="72"/>
      <c r="BT37" s="72"/>
      <c r="BU37" s="72"/>
      <c r="BV37" s="72"/>
      <c r="BW37" s="72"/>
      <c r="BX37" s="72"/>
      <c r="BY37" s="72"/>
      <c r="BZ37" s="7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1"/>
      <c r="BM38" s="72"/>
      <c r="BN38" s="72"/>
      <c r="BO38" s="72"/>
      <c r="BP38" s="72"/>
      <c r="BQ38" s="72"/>
      <c r="BR38" s="72"/>
      <c r="BS38" s="72"/>
      <c r="BT38" s="72"/>
      <c r="BU38" s="72"/>
      <c r="BV38" s="72"/>
      <c r="BW38" s="72"/>
      <c r="BX38" s="72"/>
      <c r="BY38" s="72"/>
      <c r="BZ38" s="7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1"/>
      <c r="BM39" s="72"/>
      <c r="BN39" s="72"/>
      <c r="BO39" s="72"/>
      <c r="BP39" s="72"/>
      <c r="BQ39" s="72"/>
      <c r="BR39" s="72"/>
      <c r="BS39" s="72"/>
      <c r="BT39" s="72"/>
      <c r="BU39" s="72"/>
      <c r="BV39" s="72"/>
      <c r="BW39" s="72"/>
      <c r="BX39" s="72"/>
      <c r="BY39" s="72"/>
      <c r="BZ39" s="7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1"/>
      <c r="BM40" s="72"/>
      <c r="BN40" s="72"/>
      <c r="BO40" s="72"/>
      <c r="BP40" s="72"/>
      <c r="BQ40" s="72"/>
      <c r="BR40" s="72"/>
      <c r="BS40" s="72"/>
      <c r="BT40" s="72"/>
      <c r="BU40" s="72"/>
      <c r="BV40" s="72"/>
      <c r="BW40" s="72"/>
      <c r="BX40" s="72"/>
      <c r="BY40" s="72"/>
      <c r="BZ40" s="7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1"/>
      <c r="BM41" s="72"/>
      <c r="BN41" s="72"/>
      <c r="BO41" s="72"/>
      <c r="BP41" s="72"/>
      <c r="BQ41" s="72"/>
      <c r="BR41" s="72"/>
      <c r="BS41" s="72"/>
      <c r="BT41" s="72"/>
      <c r="BU41" s="72"/>
      <c r="BV41" s="72"/>
      <c r="BW41" s="72"/>
      <c r="BX41" s="72"/>
      <c r="BY41" s="72"/>
      <c r="BZ41" s="7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1"/>
      <c r="BM42" s="72"/>
      <c r="BN42" s="72"/>
      <c r="BO42" s="72"/>
      <c r="BP42" s="72"/>
      <c r="BQ42" s="72"/>
      <c r="BR42" s="72"/>
      <c r="BS42" s="72"/>
      <c r="BT42" s="72"/>
      <c r="BU42" s="72"/>
      <c r="BV42" s="72"/>
      <c r="BW42" s="72"/>
      <c r="BX42" s="72"/>
      <c r="BY42" s="72"/>
      <c r="BZ42" s="7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1"/>
      <c r="BM43" s="72"/>
      <c r="BN43" s="72"/>
      <c r="BO43" s="72"/>
      <c r="BP43" s="72"/>
      <c r="BQ43" s="72"/>
      <c r="BR43" s="72"/>
      <c r="BS43" s="72"/>
      <c r="BT43" s="72"/>
      <c r="BU43" s="72"/>
      <c r="BV43" s="72"/>
      <c r="BW43" s="72"/>
      <c r="BX43" s="72"/>
      <c r="BY43" s="72"/>
      <c r="BZ43" s="7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4"/>
      <c r="BM44" s="75"/>
      <c r="BN44" s="75"/>
      <c r="BO44" s="75"/>
      <c r="BP44" s="75"/>
      <c r="BQ44" s="75"/>
      <c r="BR44" s="75"/>
      <c r="BS44" s="75"/>
      <c r="BT44" s="75"/>
      <c r="BU44" s="75"/>
      <c r="BV44" s="75"/>
      <c r="BW44" s="75"/>
      <c r="BX44" s="75"/>
      <c r="BY44" s="75"/>
      <c r="BZ44" s="7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116</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yY1W9GWcDOXyAgcPqmz113yNf2fokbP6qMdp6AOyk5pIhcE5QGpgyjAw33Jo9RffwWAAj/9VEkNRLIJxbZyVGg==" saltValue="tLQU1XCYn0b951s1nup0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242055</v>
      </c>
      <c r="D6" s="33">
        <f t="shared" si="3"/>
        <v>46</v>
      </c>
      <c r="E6" s="33">
        <f t="shared" si="3"/>
        <v>17</v>
      </c>
      <c r="F6" s="33">
        <f t="shared" si="3"/>
        <v>1</v>
      </c>
      <c r="G6" s="33">
        <f t="shared" si="3"/>
        <v>0</v>
      </c>
      <c r="H6" s="33" t="str">
        <f t="shared" si="3"/>
        <v>三重県　桑名市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64.099999999999994</v>
      </c>
      <c r="P6" s="34">
        <f t="shared" si="3"/>
        <v>77.569999999999993</v>
      </c>
      <c r="Q6" s="34">
        <f t="shared" si="3"/>
        <v>83.97</v>
      </c>
      <c r="R6" s="34">
        <f t="shared" si="3"/>
        <v>3496</v>
      </c>
      <c r="S6" s="34">
        <f t="shared" si="3"/>
        <v>142019</v>
      </c>
      <c r="T6" s="34">
        <f t="shared" si="3"/>
        <v>136.68</v>
      </c>
      <c r="U6" s="34">
        <f t="shared" si="3"/>
        <v>1039.06</v>
      </c>
      <c r="V6" s="34">
        <f t="shared" si="3"/>
        <v>109917</v>
      </c>
      <c r="W6" s="34">
        <f t="shared" si="3"/>
        <v>23.92</v>
      </c>
      <c r="X6" s="34">
        <f t="shared" si="3"/>
        <v>4595.1899999999996</v>
      </c>
      <c r="Y6" s="35">
        <f>IF(Y7="",NA(),Y7)</f>
        <v>104.46</v>
      </c>
      <c r="Z6" s="35">
        <f t="shared" ref="Z6:AH6" si="4">IF(Z7="",NA(),Z7)</f>
        <v>105.61</v>
      </c>
      <c r="AA6" s="35">
        <f t="shared" si="4"/>
        <v>103.51</v>
      </c>
      <c r="AB6" s="35">
        <f t="shared" si="4"/>
        <v>108.28</v>
      </c>
      <c r="AC6" s="35">
        <f t="shared" si="4"/>
        <v>110.06</v>
      </c>
      <c r="AD6" s="35">
        <f t="shared" si="4"/>
        <v>108.52</v>
      </c>
      <c r="AE6" s="35">
        <f t="shared" si="4"/>
        <v>109.12</v>
      </c>
      <c r="AF6" s="35">
        <f t="shared" si="4"/>
        <v>110.22</v>
      </c>
      <c r="AG6" s="35">
        <f t="shared" si="4"/>
        <v>110.01</v>
      </c>
      <c r="AH6" s="35">
        <f t="shared" si="4"/>
        <v>111.12</v>
      </c>
      <c r="AI6" s="34" t="str">
        <f>IF(AI7="","",IF(AI7="-","【-】","【"&amp;SUBSTITUTE(TEXT(AI7,"#,##0.00"),"-","△")&amp;"】"))</f>
        <v>【108.07】</v>
      </c>
      <c r="AJ6" s="34">
        <f>IF(AJ7="",NA(),AJ7)</f>
        <v>0</v>
      </c>
      <c r="AK6" s="34">
        <f t="shared" ref="AK6:AS6" si="5">IF(AK7="",NA(),AK7)</f>
        <v>0</v>
      </c>
      <c r="AL6" s="34">
        <f t="shared" si="5"/>
        <v>0</v>
      </c>
      <c r="AM6" s="34">
        <f t="shared" si="5"/>
        <v>0</v>
      </c>
      <c r="AN6" s="34">
        <f t="shared" si="5"/>
        <v>0</v>
      </c>
      <c r="AO6" s="35">
        <f t="shared" si="5"/>
        <v>4.87</v>
      </c>
      <c r="AP6" s="35">
        <f t="shared" si="5"/>
        <v>3.8</v>
      </c>
      <c r="AQ6" s="35">
        <f t="shared" si="5"/>
        <v>3.21</v>
      </c>
      <c r="AR6" s="35">
        <f t="shared" si="5"/>
        <v>2.36</v>
      </c>
      <c r="AS6" s="35">
        <f t="shared" si="5"/>
        <v>2.0699999999999998</v>
      </c>
      <c r="AT6" s="34" t="str">
        <f>IF(AT7="","",IF(AT7="-","【-】","【"&amp;SUBSTITUTE(TEXT(AT7,"#,##0.00"),"-","△")&amp;"】"))</f>
        <v>【3.09】</v>
      </c>
      <c r="AU6" s="35">
        <f>IF(AU7="",NA(),AU7)</f>
        <v>28.36</v>
      </c>
      <c r="AV6" s="35">
        <f t="shared" ref="AV6:BD6" si="6">IF(AV7="",NA(),AV7)</f>
        <v>32.78</v>
      </c>
      <c r="AW6" s="35">
        <f t="shared" si="6"/>
        <v>45.21</v>
      </c>
      <c r="AX6" s="35">
        <f t="shared" si="6"/>
        <v>54.5</v>
      </c>
      <c r="AY6" s="35">
        <f t="shared" si="6"/>
        <v>54.87</v>
      </c>
      <c r="AZ6" s="35">
        <f t="shared" si="6"/>
        <v>47.32</v>
      </c>
      <c r="BA6" s="35">
        <f t="shared" si="6"/>
        <v>49.96</v>
      </c>
      <c r="BB6" s="35">
        <f t="shared" si="6"/>
        <v>58.04</v>
      </c>
      <c r="BC6" s="35">
        <f t="shared" si="6"/>
        <v>62.12</v>
      </c>
      <c r="BD6" s="35">
        <f t="shared" si="6"/>
        <v>61.57</v>
      </c>
      <c r="BE6" s="34" t="str">
        <f>IF(BE7="","",IF(BE7="-","【-】","【"&amp;SUBSTITUTE(TEXT(BE7,"#,##0.00"),"-","△")&amp;"】"))</f>
        <v>【69.54】</v>
      </c>
      <c r="BF6" s="35">
        <f>IF(BF7="",NA(),BF7)</f>
        <v>899.09</v>
      </c>
      <c r="BG6" s="35">
        <f t="shared" ref="BG6:BO6" si="7">IF(BG7="",NA(),BG7)</f>
        <v>868.54</v>
      </c>
      <c r="BH6" s="35">
        <f t="shared" si="7"/>
        <v>1069.52</v>
      </c>
      <c r="BI6" s="35">
        <f t="shared" si="7"/>
        <v>970.21</v>
      </c>
      <c r="BJ6" s="35">
        <f t="shared" si="7"/>
        <v>941.95</v>
      </c>
      <c r="BK6" s="35">
        <f t="shared" si="7"/>
        <v>1017.47</v>
      </c>
      <c r="BL6" s="35">
        <f t="shared" si="7"/>
        <v>970.35</v>
      </c>
      <c r="BM6" s="35">
        <f t="shared" si="7"/>
        <v>917.29</v>
      </c>
      <c r="BN6" s="35">
        <f t="shared" si="7"/>
        <v>875.53</v>
      </c>
      <c r="BO6" s="35">
        <f t="shared" si="7"/>
        <v>867.39</v>
      </c>
      <c r="BP6" s="34" t="str">
        <f>IF(BP7="","",IF(BP7="-","【-】","【"&amp;SUBSTITUTE(TEXT(BP7,"#,##0.00"),"-","△")&amp;"】"))</f>
        <v>【682.51】</v>
      </c>
      <c r="BQ6" s="35">
        <f>IF(BQ7="",NA(),BQ7)</f>
        <v>100</v>
      </c>
      <c r="BR6" s="35">
        <f t="shared" ref="BR6:BZ6" si="8">IF(BR7="",NA(),BR7)</f>
        <v>100</v>
      </c>
      <c r="BS6" s="35">
        <f t="shared" si="8"/>
        <v>100.83</v>
      </c>
      <c r="BT6" s="35">
        <f t="shared" si="8"/>
        <v>109.96</v>
      </c>
      <c r="BU6" s="35">
        <f t="shared" si="8"/>
        <v>112.3</v>
      </c>
      <c r="BV6" s="35">
        <f t="shared" si="8"/>
        <v>96.37</v>
      </c>
      <c r="BW6" s="35">
        <f t="shared" si="8"/>
        <v>99.26</v>
      </c>
      <c r="BX6" s="35">
        <f t="shared" si="8"/>
        <v>99.67</v>
      </c>
      <c r="BY6" s="35">
        <f t="shared" si="8"/>
        <v>99.83</v>
      </c>
      <c r="BZ6" s="35">
        <f t="shared" si="8"/>
        <v>100.91</v>
      </c>
      <c r="CA6" s="34" t="str">
        <f>IF(CA7="","",IF(CA7="-","【-】","【"&amp;SUBSTITUTE(TEXT(CA7,"#,##0.00"),"-","△")&amp;"】"))</f>
        <v>【100.34】</v>
      </c>
      <c r="CB6" s="35">
        <f>IF(CB7="",NA(),CB7)</f>
        <v>163.05000000000001</v>
      </c>
      <c r="CC6" s="35">
        <f t="shared" ref="CC6:CK6" si="9">IF(CC7="",NA(),CC7)</f>
        <v>163.98</v>
      </c>
      <c r="CD6" s="35">
        <f t="shared" si="9"/>
        <v>185.57</v>
      </c>
      <c r="CE6" s="35">
        <f t="shared" si="9"/>
        <v>181.36</v>
      </c>
      <c r="CF6" s="35">
        <f t="shared" si="9"/>
        <v>176.75</v>
      </c>
      <c r="CG6" s="35">
        <f t="shared" si="9"/>
        <v>162.65</v>
      </c>
      <c r="CH6" s="35">
        <f t="shared" si="9"/>
        <v>159.53</v>
      </c>
      <c r="CI6" s="35">
        <f t="shared" si="9"/>
        <v>159.6</v>
      </c>
      <c r="CJ6" s="35">
        <f t="shared" si="9"/>
        <v>158.94</v>
      </c>
      <c r="CK6" s="35">
        <f t="shared" si="9"/>
        <v>158.04</v>
      </c>
      <c r="CL6" s="34" t="str">
        <f>IF(CL7="","",IF(CL7="-","【-】","【"&amp;SUBSTITUTE(TEXT(CL7,"#,##0.00"),"-","△")&amp;"】"))</f>
        <v>【136.15】</v>
      </c>
      <c r="CM6" s="35">
        <f>IF(CM7="",NA(),CM7)</f>
        <v>412.26</v>
      </c>
      <c r="CN6" s="35">
        <f t="shared" ref="CN6:CV6" si="10">IF(CN7="",NA(),CN7)</f>
        <v>408.68</v>
      </c>
      <c r="CO6" s="35">
        <f t="shared" si="10"/>
        <v>411.87</v>
      </c>
      <c r="CP6" s="35">
        <f t="shared" si="10"/>
        <v>421.54</v>
      </c>
      <c r="CQ6" s="35">
        <f t="shared" si="10"/>
        <v>414.74</v>
      </c>
      <c r="CR6" s="35">
        <f t="shared" si="10"/>
        <v>66.63</v>
      </c>
      <c r="CS6" s="35">
        <f t="shared" si="10"/>
        <v>67.040000000000006</v>
      </c>
      <c r="CT6" s="35">
        <f t="shared" si="10"/>
        <v>66.34</v>
      </c>
      <c r="CU6" s="35">
        <f t="shared" si="10"/>
        <v>67.069999999999993</v>
      </c>
      <c r="CV6" s="35">
        <f t="shared" si="10"/>
        <v>66.78</v>
      </c>
      <c r="CW6" s="34" t="str">
        <f>IF(CW7="","",IF(CW7="-","【-】","【"&amp;SUBSTITUTE(TEXT(CW7,"#,##0.00"),"-","△")&amp;"】"))</f>
        <v>【59.64】</v>
      </c>
      <c r="CX6" s="35">
        <f>IF(CX7="",NA(),CX7)</f>
        <v>95.53</v>
      </c>
      <c r="CY6" s="35">
        <f t="shared" ref="CY6:DG6" si="11">IF(CY7="",NA(),CY7)</f>
        <v>95.98</v>
      </c>
      <c r="CZ6" s="35">
        <f t="shared" si="11"/>
        <v>95.95</v>
      </c>
      <c r="DA6" s="35">
        <f t="shared" si="11"/>
        <v>95.95</v>
      </c>
      <c r="DB6" s="35">
        <f t="shared" si="11"/>
        <v>94.96</v>
      </c>
      <c r="DC6" s="35">
        <f t="shared" si="11"/>
        <v>93.38</v>
      </c>
      <c r="DD6" s="35">
        <f t="shared" si="11"/>
        <v>93.5</v>
      </c>
      <c r="DE6" s="35">
        <f t="shared" si="11"/>
        <v>93.86</v>
      </c>
      <c r="DF6" s="35">
        <f t="shared" si="11"/>
        <v>93.96</v>
      </c>
      <c r="DG6" s="35">
        <f t="shared" si="11"/>
        <v>94.06</v>
      </c>
      <c r="DH6" s="34" t="str">
        <f>IF(DH7="","",IF(DH7="-","【-】","【"&amp;SUBSTITUTE(TEXT(DH7,"#,##0.00"),"-","△")&amp;"】"))</f>
        <v>【95.35】</v>
      </c>
      <c r="DI6" s="35">
        <f>IF(DI7="",NA(),DI7)</f>
        <v>16.739999999999998</v>
      </c>
      <c r="DJ6" s="35">
        <f t="shared" ref="DJ6:DR6" si="12">IF(DJ7="",NA(),DJ7)</f>
        <v>19.329999999999998</v>
      </c>
      <c r="DK6" s="35">
        <f t="shared" si="12"/>
        <v>21.93</v>
      </c>
      <c r="DL6" s="35">
        <f t="shared" si="12"/>
        <v>24.4</v>
      </c>
      <c r="DM6" s="35">
        <f t="shared" si="12"/>
        <v>26.75</v>
      </c>
      <c r="DN6" s="35">
        <f t="shared" si="12"/>
        <v>27.96</v>
      </c>
      <c r="DO6" s="35">
        <f t="shared" si="12"/>
        <v>28.81</v>
      </c>
      <c r="DP6" s="35">
        <f t="shared" si="12"/>
        <v>31.19</v>
      </c>
      <c r="DQ6" s="35">
        <f t="shared" si="12"/>
        <v>33.090000000000003</v>
      </c>
      <c r="DR6" s="35">
        <f t="shared" si="12"/>
        <v>34.33</v>
      </c>
      <c r="DS6" s="34" t="str">
        <f>IF(DS7="","",IF(DS7="-","【-】","【"&amp;SUBSTITUTE(TEXT(DS7,"#,##0.00"),"-","△")&amp;"】"))</f>
        <v>【38.57】</v>
      </c>
      <c r="DT6" s="35">
        <f>IF(DT7="",NA(),DT7)</f>
        <v>0.22</v>
      </c>
      <c r="DU6" s="35">
        <f t="shared" ref="DU6:EC6" si="13">IF(DU7="",NA(),DU7)</f>
        <v>0.28000000000000003</v>
      </c>
      <c r="DV6" s="35">
        <f t="shared" si="13"/>
        <v>0.28000000000000003</v>
      </c>
      <c r="DW6" s="35">
        <f t="shared" si="13"/>
        <v>0.28000000000000003</v>
      </c>
      <c r="DX6" s="35">
        <f t="shared" si="13"/>
        <v>0.32</v>
      </c>
      <c r="DY6" s="35">
        <f t="shared" si="13"/>
        <v>3.4</v>
      </c>
      <c r="DZ6" s="35">
        <f t="shared" si="13"/>
        <v>3.84</v>
      </c>
      <c r="EA6" s="35">
        <f t="shared" si="13"/>
        <v>4.3099999999999996</v>
      </c>
      <c r="EB6" s="35">
        <f t="shared" si="13"/>
        <v>5.04</v>
      </c>
      <c r="EC6" s="35">
        <f t="shared" si="13"/>
        <v>5.1100000000000003</v>
      </c>
      <c r="ED6" s="34" t="str">
        <f>IF(ED7="","",IF(ED7="-","【-】","【"&amp;SUBSTITUTE(TEXT(ED7,"#,##0.00"),"-","△")&amp;"】"))</f>
        <v>【5.90】</v>
      </c>
      <c r="EE6" s="34">
        <f>IF(EE7="",NA(),EE7)</f>
        <v>0</v>
      </c>
      <c r="EF6" s="34">
        <f t="shared" ref="EF6:EN6" si="14">IF(EF7="",NA(),EF7)</f>
        <v>0</v>
      </c>
      <c r="EG6" s="34">
        <f t="shared" si="14"/>
        <v>0</v>
      </c>
      <c r="EH6" s="34">
        <f t="shared" si="14"/>
        <v>0</v>
      </c>
      <c r="EI6" s="34">
        <f t="shared" si="14"/>
        <v>0</v>
      </c>
      <c r="EJ6" s="35">
        <f t="shared" si="14"/>
        <v>0.22</v>
      </c>
      <c r="EK6" s="35">
        <f t="shared" si="14"/>
        <v>0.28000000000000003</v>
      </c>
      <c r="EL6" s="35">
        <f t="shared" si="14"/>
        <v>0.21</v>
      </c>
      <c r="EM6" s="35">
        <f t="shared" si="14"/>
        <v>0.25</v>
      </c>
      <c r="EN6" s="35">
        <f t="shared" si="14"/>
        <v>0.21</v>
      </c>
      <c r="EO6" s="34" t="str">
        <f>IF(EO7="","",IF(EO7="-","【-】","【"&amp;SUBSTITUTE(TEXT(EO7,"#,##0.00"),"-","△")&amp;"】"))</f>
        <v>【0.22】</v>
      </c>
    </row>
    <row r="7" spans="1:148" s="36" customFormat="1" x14ac:dyDescent="0.15">
      <c r="A7" s="28"/>
      <c r="B7" s="37">
        <v>2019</v>
      </c>
      <c r="C7" s="37">
        <v>242055</v>
      </c>
      <c r="D7" s="37">
        <v>46</v>
      </c>
      <c r="E7" s="37">
        <v>17</v>
      </c>
      <c r="F7" s="37">
        <v>1</v>
      </c>
      <c r="G7" s="37">
        <v>0</v>
      </c>
      <c r="H7" s="37" t="s">
        <v>96</v>
      </c>
      <c r="I7" s="37" t="s">
        <v>97</v>
      </c>
      <c r="J7" s="37" t="s">
        <v>98</v>
      </c>
      <c r="K7" s="37" t="s">
        <v>99</v>
      </c>
      <c r="L7" s="37" t="s">
        <v>100</v>
      </c>
      <c r="M7" s="37" t="s">
        <v>101</v>
      </c>
      <c r="N7" s="38" t="s">
        <v>102</v>
      </c>
      <c r="O7" s="38">
        <v>64.099999999999994</v>
      </c>
      <c r="P7" s="38">
        <v>77.569999999999993</v>
      </c>
      <c r="Q7" s="38">
        <v>83.97</v>
      </c>
      <c r="R7" s="38">
        <v>3496</v>
      </c>
      <c r="S7" s="38">
        <v>142019</v>
      </c>
      <c r="T7" s="38">
        <v>136.68</v>
      </c>
      <c r="U7" s="38">
        <v>1039.06</v>
      </c>
      <c r="V7" s="38">
        <v>109917</v>
      </c>
      <c r="W7" s="38">
        <v>23.92</v>
      </c>
      <c r="X7" s="38">
        <v>4595.1899999999996</v>
      </c>
      <c r="Y7" s="38">
        <v>104.46</v>
      </c>
      <c r="Z7" s="38">
        <v>105.61</v>
      </c>
      <c r="AA7" s="38">
        <v>103.51</v>
      </c>
      <c r="AB7" s="38">
        <v>108.28</v>
      </c>
      <c r="AC7" s="38">
        <v>110.06</v>
      </c>
      <c r="AD7" s="38">
        <v>108.52</v>
      </c>
      <c r="AE7" s="38">
        <v>109.12</v>
      </c>
      <c r="AF7" s="38">
        <v>110.22</v>
      </c>
      <c r="AG7" s="38">
        <v>110.01</v>
      </c>
      <c r="AH7" s="38">
        <v>111.12</v>
      </c>
      <c r="AI7" s="38">
        <v>108.07</v>
      </c>
      <c r="AJ7" s="38">
        <v>0</v>
      </c>
      <c r="AK7" s="38">
        <v>0</v>
      </c>
      <c r="AL7" s="38">
        <v>0</v>
      </c>
      <c r="AM7" s="38">
        <v>0</v>
      </c>
      <c r="AN7" s="38">
        <v>0</v>
      </c>
      <c r="AO7" s="38">
        <v>4.87</v>
      </c>
      <c r="AP7" s="38">
        <v>3.8</v>
      </c>
      <c r="AQ7" s="38">
        <v>3.21</v>
      </c>
      <c r="AR7" s="38">
        <v>2.36</v>
      </c>
      <c r="AS7" s="38">
        <v>2.0699999999999998</v>
      </c>
      <c r="AT7" s="38">
        <v>3.09</v>
      </c>
      <c r="AU7" s="38">
        <v>28.36</v>
      </c>
      <c r="AV7" s="38">
        <v>32.78</v>
      </c>
      <c r="AW7" s="38">
        <v>45.21</v>
      </c>
      <c r="AX7" s="38">
        <v>54.5</v>
      </c>
      <c r="AY7" s="38">
        <v>54.87</v>
      </c>
      <c r="AZ7" s="38">
        <v>47.32</v>
      </c>
      <c r="BA7" s="38">
        <v>49.96</v>
      </c>
      <c r="BB7" s="38">
        <v>58.04</v>
      </c>
      <c r="BC7" s="38">
        <v>62.12</v>
      </c>
      <c r="BD7" s="38">
        <v>61.57</v>
      </c>
      <c r="BE7" s="38">
        <v>69.540000000000006</v>
      </c>
      <c r="BF7" s="38">
        <v>899.09</v>
      </c>
      <c r="BG7" s="38">
        <v>868.54</v>
      </c>
      <c r="BH7" s="38">
        <v>1069.52</v>
      </c>
      <c r="BI7" s="38">
        <v>970.21</v>
      </c>
      <c r="BJ7" s="38">
        <v>941.95</v>
      </c>
      <c r="BK7" s="38">
        <v>1017.47</v>
      </c>
      <c r="BL7" s="38">
        <v>970.35</v>
      </c>
      <c r="BM7" s="38">
        <v>917.29</v>
      </c>
      <c r="BN7" s="38">
        <v>875.53</v>
      </c>
      <c r="BO7" s="38">
        <v>867.39</v>
      </c>
      <c r="BP7" s="38">
        <v>682.51</v>
      </c>
      <c r="BQ7" s="38">
        <v>100</v>
      </c>
      <c r="BR7" s="38">
        <v>100</v>
      </c>
      <c r="BS7" s="38">
        <v>100.83</v>
      </c>
      <c r="BT7" s="38">
        <v>109.96</v>
      </c>
      <c r="BU7" s="38">
        <v>112.3</v>
      </c>
      <c r="BV7" s="38">
        <v>96.37</v>
      </c>
      <c r="BW7" s="38">
        <v>99.26</v>
      </c>
      <c r="BX7" s="38">
        <v>99.67</v>
      </c>
      <c r="BY7" s="38">
        <v>99.83</v>
      </c>
      <c r="BZ7" s="38">
        <v>100.91</v>
      </c>
      <c r="CA7" s="38">
        <v>100.34</v>
      </c>
      <c r="CB7" s="38">
        <v>163.05000000000001</v>
      </c>
      <c r="CC7" s="38">
        <v>163.98</v>
      </c>
      <c r="CD7" s="38">
        <v>185.57</v>
      </c>
      <c r="CE7" s="38">
        <v>181.36</v>
      </c>
      <c r="CF7" s="38">
        <v>176.75</v>
      </c>
      <c r="CG7" s="38">
        <v>162.65</v>
      </c>
      <c r="CH7" s="38">
        <v>159.53</v>
      </c>
      <c r="CI7" s="38">
        <v>159.6</v>
      </c>
      <c r="CJ7" s="38">
        <v>158.94</v>
      </c>
      <c r="CK7" s="38">
        <v>158.04</v>
      </c>
      <c r="CL7" s="38">
        <v>136.15</v>
      </c>
      <c r="CM7" s="38">
        <v>412.26</v>
      </c>
      <c r="CN7" s="38">
        <v>408.68</v>
      </c>
      <c r="CO7" s="38">
        <v>411.87</v>
      </c>
      <c r="CP7" s="38">
        <v>421.54</v>
      </c>
      <c r="CQ7" s="38">
        <v>414.74</v>
      </c>
      <c r="CR7" s="38">
        <v>66.63</v>
      </c>
      <c r="CS7" s="38">
        <v>67.040000000000006</v>
      </c>
      <c r="CT7" s="38">
        <v>66.34</v>
      </c>
      <c r="CU7" s="38">
        <v>67.069999999999993</v>
      </c>
      <c r="CV7" s="38">
        <v>66.78</v>
      </c>
      <c r="CW7" s="38">
        <v>59.64</v>
      </c>
      <c r="CX7" s="38">
        <v>95.53</v>
      </c>
      <c r="CY7" s="38">
        <v>95.98</v>
      </c>
      <c r="CZ7" s="38">
        <v>95.95</v>
      </c>
      <c r="DA7" s="38">
        <v>95.95</v>
      </c>
      <c r="DB7" s="38">
        <v>94.96</v>
      </c>
      <c r="DC7" s="38">
        <v>93.38</v>
      </c>
      <c r="DD7" s="38">
        <v>93.5</v>
      </c>
      <c r="DE7" s="38">
        <v>93.86</v>
      </c>
      <c r="DF7" s="38">
        <v>93.96</v>
      </c>
      <c r="DG7" s="38">
        <v>94.06</v>
      </c>
      <c r="DH7" s="38">
        <v>95.35</v>
      </c>
      <c r="DI7" s="38">
        <v>16.739999999999998</v>
      </c>
      <c r="DJ7" s="38">
        <v>19.329999999999998</v>
      </c>
      <c r="DK7" s="38">
        <v>21.93</v>
      </c>
      <c r="DL7" s="38">
        <v>24.4</v>
      </c>
      <c r="DM7" s="38">
        <v>26.75</v>
      </c>
      <c r="DN7" s="38">
        <v>27.96</v>
      </c>
      <c r="DO7" s="38">
        <v>28.81</v>
      </c>
      <c r="DP7" s="38">
        <v>31.19</v>
      </c>
      <c r="DQ7" s="38">
        <v>33.090000000000003</v>
      </c>
      <c r="DR7" s="38">
        <v>34.33</v>
      </c>
      <c r="DS7" s="38">
        <v>38.57</v>
      </c>
      <c r="DT7" s="38">
        <v>0.22</v>
      </c>
      <c r="DU7" s="38">
        <v>0.28000000000000003</v>
      </c>
      <c r="DV7" s="38">
        <v>0.28000000000000003</v>
      </c>
      <c r="DW7" s="38">
        <v>0.28000000000000003</v>
      </c>
      <c r="DX7" s="38">
        <v>0.32</v>
      </c>
      <c r="DY7" s="38">
        <v>3.4</v>
      </c>
      <c r="DZ7" s="38">
        <v>3.84</v>
      </c>
      <c r="EA7" s="38">
        <v>4.3099999999999996</v>
      </c>
      <c r="EB7" s="38">
        <v>5.04</v>
      </c>
      <c r="EC7" s="38">
        <v>5.1100000000000003</v>
      </c>
      <c r="ED7" s="38">
        <v>5.9</v>
      </c>
      <c r="EE7" s="38">
        <v>0</v>
      </c>
      <c r="EF7" s="38">
        <v>0</v>
      </c>
      <c r="EG7" s="38">
        <v>0</v>
      </c>
      <c r="EH7" s="38">
        <v>0</v>
      </c>
      <c r="EI7" s="38">
        <v>0</v>
      </c>
      <c r="EJ7" s="38">
        <v>0.22</v>
      </c>
      <c r="EK7" s="38">
        <v>0.28000000000000003</v>
      </c>
      <c r="EL7" s="38">
        <v>0.21</v>
      </c>
      <c r="EM7" s="38">
        <v>0.25</v>
      </c>
      <c r="EN7" s="38">
        <v>0.21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2021-01-22T03:45:40Z</cp:lastPrinted>
  <dcterms:created xsi:type="dcterms:W3CDTF">2020-12-04T02:27:49Z</dcterms:created>
  <dcterms:modified xsi:type="dcterms:W3CDTF">2021-01-22T03:48:39Z</dcterms:modified>
  <cp:category/>
</cp:coreProperties>
</file>