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3936\Desktop\R030113Fw 【経理係長】Fw Fw 【依頼：25(金)〆】公営企業に係る経営比較分析表（令和元年度決算）の分析等について\"/>
    </mc:Choice>
  </mc:AlternateContent>
  <workbookProtection workbookAlgorithmName="SHA-512" workbookHashValue="2IVzS1ndBVKY/jdDc31Av16p82tQXLi8FoPrPerc6H3GBSi35IlBptZjTL67GpMF04Q386WdvoXZK9o/i8QIlA==" workbookSaltValue="QnmIB6IpJpNfDze14wVxKA=="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MA51" i="4"/>
  <c r="CS30" i="4"/>
  <c r="BZ76" i="4"/>
  <c r="C11" i="5"/>
  <c r="D11" i="5"/>
  <c r="E11" i="5"/>
  <c r="B11" i="5"/>
  <c r="BK76" i="4" l="1"/>
  <c r="LH51" i="4"/>
  <c r="LT76" i="4"/>
  <c r="GQ51" i="4"/>
  <c r="LH30" i="4"/>
  <c r="IE76" i="4"/>
  <c r="BZ51" i="4"/>
  <c r="GQ30" i="4"/>
  <c r="BZ30" i="4"/>
  <c r="BG30" i="4"/>
  <c r="AV76" i="4"/>
  <c r="KO51" i="4"/>
  <c r="FX30" i="4"/>
  <c r="LE76" i="4"/>
  <c r="FX51" i="4"/>
  <c r="KO30" i="4"/>
  <c r="HP76" i="4"/>
  <c r="BG51" i="4"/>
  <c r="HA76" i="4"/>
  <c r="AN51" i="4"/>
  <c r="FE30" i="4"/>
  <c r="AN30" i="4"/>
  <c r="FE51" i="4"/>
  <c r="AG76" i="4"/>
  <c r="JV51" i="4"/>
  <c r="KP76" i="4"/>
  <c r="JV30" i="4"/>
  <c r="KA76" i="4"/>
  <c r="EL51" i="4"/>
  <c r="JC30" i="4"/>
  <c r="GL76" i="4"/>
  <c r="U51" i="4"/>
  <c r="EL30" i="4"/>
  <c r="R76" i="4"/>
  <c r="U30" i="4"/>
  <c r="JC51" i="4"/>
</calcChain>
</file>

<file path=xl/sharedStrings.xml><?xml version="1.0" encoding="utf-8"?>
<sst xmlns="http://schemas.openxmlformats.org/spreadsheetml/2006/main" count="278" uniqueCount="137">
  <si>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</si>
  <si>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</si>
  <si>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</si>
  <si>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</si>
  <si>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</si>
  <si>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</si>
  <si>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</si>
  <si>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</si>
  <si>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</si>
  <si>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</si>
  <si>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</si>
  <si>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</si>
  <si>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</si>
  <si>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</si>
  <si>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</si>
  <si>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</si>
  <si>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</si>
  <si>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</si>
  <si>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</si>
  <si>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</si>
  <si>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</si>
  <si>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</si>
  <si>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</si>
  <si>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</si>
  <si>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</si>
  <si>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</si>
  <si>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</si>
  <si>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</si>
  <si>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</si>
  <si>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</si>
  <si>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</si>
  <si>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</si>
  <si>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</si>
  <si>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</si>
  <si>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</si>
  <si>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</si>
  <si>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</si>
  <si>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</si>
  <si>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</si>
  <si>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</si>
  <si>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</si>
  <si>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</si>
  <si>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</si>
  <si>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</si>
  <si>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</si>
  <si>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</si>
  <si>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</si>
  <si>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</si>
  <si>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</si>
  <si>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</si>
  <si>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</si>
  <si>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</si>
  <si>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</si>
  <si>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</si>
  <si>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</si>
  <si>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</si>
  <si>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</si>
  <si>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</si>
  <si>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</si>
  <si>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</si>
  <si>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</si>
  <si>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</si>
  <si>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</si>
  <si>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</si>
  <si>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</si>
  <si>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</si>
  <si>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</si>
  <si>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</si>
  <si>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</si>
  <si>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</si>
  <si>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</si>
  <si>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</si>
  <si>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</si>
  <si>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</si>
  <si>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</si>
  <si>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</si>
  <si>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</si>
  <si>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</si>
  <si>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</si>
  <si>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</si>
  <si>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</si>
  <si>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</si>
  <si>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</si>
  <si>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</si>
  <si>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</si>
  <si>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</si>
  <si>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</si>
  <si>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</si>
  <si>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</si>
  <si>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</si>
  <si>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</si>
  <si>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</si>
  <si>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</si>
  <si>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</si>
  <si>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</si>
  <si>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</si>
  <si>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</si>
  <si>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</si>
  <si>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</si>
  <si>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</si>
  <si>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</si>
  <si>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</si>
  <si>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</si>
  <si>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</si>
  <si>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t>
    <phoneticPr fontId="5"/>
  </si>
  <si>
    <t>当該値(N-4)</t>
    <phoneticPr fontId="5"/>
  </si>
  <si>
    <t>当該値(N-1)</t>
    <phoneticPr fontId="5"/>
  </si>
  <si>
    <t>当該値(N)</t>
    <phoneticPr fontId="5"/>
  </si>
  <si>
    <t>当該値(N-1)</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</si>
  <si>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</si>
  <si>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</si>
  <si>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</si>
  <si>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</si>
  <si>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</si>
  <si>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</si>
  <si>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三重県　伊勢市</t>
  </si>
  <si>
    <t>宇治駐車場</t>
  </si>
  <si>
    <t>法非適用</t>
  </si>
  <si>
    <t>駐車場整備事業</t>
  </si>
  <si>
    <t>-</t>
  </si>
  <si>
    <t>Ａ３Ｂ２</t>
  </si>
  <si>
    <t>非設置</t>
  </si>
  <si>
    <t>該当数値なし</t>
  </si>
  <si>
    <t>届出駐車場</t>
  </si>
  <si>
    <t>広場式</t>
  </si>
  <si>
    <t>公共施設</t>
  </si>
  <si>
    <t>有</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</si>
  <si>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</si>
  <si>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</si>
  <si>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</si>
  <si>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</si>
  <si>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</si>
  <si>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</si>
  <si>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今後、耐用年数を迎えた設備の更新や、電子決済システムの導入等を段階的に行っていく予定であるが、その投資見込み額についても、これに備えた積み立てにより賄える予定である。
また、企業債残高も０であり、今後も自己資産において対応できる予定である。</t>
    <phoneticPr fontId="5"/>
  </si>
  <si>
    <t>利用者の多くは観光客であり、それが高い値で推移していることから、駐車場の需要が非常に高い環境下にあり、それに伴い駐車場の稼動、収益ともに安定した経営ができている。駐車料金についても、適切な価格を設定できていると考えられる。
民間譲渡については、当駐車場は交通渋滞対策のため運営をしている側面が大きく、臨時的に開設する駐車場と連携をしながら一体的に運営する必要があり、収益よりこれら社会的責務を優先することについて、民間が担うことが難しいと考えられるため、現在のところ継続して行政で行っていく予定である。
なお、今後も健全性が維持できるよう努めていきたい。</t>
    <phoneticPr fontId="5"/>
  </si>
  <si>
    <t>収益的収支比率においては、常に１００％以上を維持しており、健全経営であるといえる。
駐車場開設当初の２年間は一般会計からの繰入金への依存度が高かったものの、その後は全く依存せずに独立採算で運営できている。
令和元年度は、改元効果による観光客の増加に伴い収入が増加したものの、神宮周辺の交通渋滞対策により経費の支出が増加したため、売上高ＧＯＰ、ＥＢＩＴＤＡが減少する結果となった。</t>
    <rPh sb="103" eb="105">
      <t>レイワ</t>
    </rPh>
    <rPh sb="105" eb="106">
      <t>モト</t>
    </rPh>
    <rPh sb="110" eb="112">
      <t>カイゲン</t>
    </rPh>
    <rPh sb="112" eb="114">
      <t>コウカ</t>
    </rPh>
    <rPh sb="117" eb="120">
      <t>カンコウキャク</t>
    </rPh>
    <rPh sb="121" eb="123">
      <t>ゾウカ</t>
    </rPh>
    <rPh sb="124" eb="125">
      <t>トモナ</t>
    </rPh>
    <rPh sb="126" eb="128">
      <t>シュウニュウ</t>
    </rPh>
    <rPh sb="129" eb="131">
      <t>ゾウカ</t>
    </rPh>
    <rPh sb="137" eb="139">
      <t>ジングウ</t>
    </rPh>
    <rPh sb="139" eb="141">
      <t>シュウヘン</t>
    </rPh>
    <rPh sb="142" eb="144">
      <t>コウツウ</t>
    </rPh>
    <rPh sb="144" eb="146">
      <t>ジュウタイ</t>
    </rPh>
    <rPh sb="146" eb="148">
      <t>タイサク</t>
    </rPh>
    <rPh sb="151" eb="153">
      <t>ケイヒ</t>
    </rPh>
    <rPh sb="154" eb="156">
      <t>シシュツ</t>
    </rPh>
    <rPh sb="157" eb="159">
      <t>ゾウカ</t>
    </rPh>
    <phoneticPr fontId="5"/>
  </si>
  <si>
    <t>稼働率は、前年と比較して増加となった。
観光地という立地から、今後も安定した利用があるものと考える。</t>
    <rPh sb="12" eb="14">
      <t>ゾウカ</t>
    </rPh>
    <rPh sb="20" eb="23">
      <t>カンコウチ</t>
    </rPh>
    <rPh sb="26" eb="28">
      <t>リッチ</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</si>
</sst>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168.3</c:v>
                </c:pt>
                <c:pt idx="1">
                  <c:v>165</c:v>
                </c:pt>
                <c:pt idx="2">
                  <c:v>146.6</c:v>
                </c:pt>
                <c:pt idx="3">
                  <c:v>139</c:v>
                </c:pt>
                <c:pt idx="4">
                  <c:v>124.2</c:v>
                </c:pt>
              </c:numCache>
            </c:numRef>
          </c:val>
          <c:extLst xmlns:c16r2="http://schemas.microsoft.com/office/drawing/2015/06/chart">
            <c:ext xmlns:c16="http://schemas.microsoft.com/office/drawing/2014/chart" uri="{C3380CC4-5D6E-409C-BE32-E72D297353CC}">
              <c16:uniqueId val="{00000000-EE0D-401C-A4E9-25A8FF9B9D86}"/>
            </c:ext>
          </c:extLst>
        </c:ser>
        <c:dLbls>
          <c:showLegendKey val="0"/>
          <c:showVal val="0"/>
          <c:showCatName val="0"/>
          <c:showSerName val="0"/>
          <c:showPercent val="0"/>
          <c:showBubbleSize val="0"/>
        </c:dLbls>
        <c:gapWidth val="150"/>
        <c:axId val="366992496"/>
        <c:axId val="366991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443.6</c:v>
                </c:pt>
                <c:pt idx="1">
                  <c:v>355.6</c:v>
                </c:pt>
                <c:pt idx="2">
                  <c:v>358.6</c:v>
                </c:pt>
                <c:pt idx="3">
                  <c:v>464.8</c:v>
                </c:pt>
                <c:pt idx="4">
                  <c:v>1721.5</c:v>
                </c:pt>
              </c:numCache>
            </c:numRef>
          </c:val>
          <c:smooth val="0"/>
          <c:extLst xmlns:c16r2="http://schemas.microsoft.com/office/drawing/2015/06/chart">
            <c:ext xmlns:c16="http://schemas.microsoft.com/office/drawing/2014/chart" uri="{C3380CC4-5D6E-409C-BE32-E72D297353CC}">
              <c16:uniqueId val="{00000001-EE0D-401C-A4E9-25A8FF9B9D86}"/>
            </c:ext>
          </c:extLst>
        </c:ser>
        <c:dLbls>
          <c:showLegendKey val="0"/>
          <c:showVal val="0"/>
          <c:showCatName val="0"/>
          <c:showSerName val="0"/>
          <c:showPercent val="0"/>
          <c:showBubbleSize val="0"/>
        </c:dLbls>
        <c:marker val="1"/>
        <c:smooth val="0"/>
        <c:axId val="366992496"/>
        <c:axId val="366991320"/>
      </c:lineChart>
      <c:catAx>
        <c:axId val="366992496"/>
        <c:scaling>
          <c:orientation val="minMax"/>
        </c:scaling>
        <c:delete val="1"/>
        <c:axPos val="b"/>
        <c:numFmt formatCode="General" sourceLinked="1"/>
        <c:majorTickMark val="none"/>
        <c:minorTickMark val="none"/>
        <c:tickLblPos val="none"/>
        <c:crossAx val="366991320"/>
        <c:crosses val="autoZero"/>
        <c:auto val="1"/>
        <c:lblAlgn val="ctr"/>
        <c:lblOffset val="100"/>
        <c:noMultiLvlLbl val="1"/>
      </c:catAx>
      <c:valAx>
        <c:axId val="366991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699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7E6-4EC4-9041-83E09241B9A9}"/>
            </c:ext>
          </c:extLst>
        </c:ser>
        <c:dLbls>
          <c:showLegendKey val="0"/>
          <c:showVal val="0"/>
          <c:showCatName val="0"/>
          <c:showSerName val="0"/>
          <c:showPercent val="0"/>
          <c:showBubbleSize val="0"/>
        </c:dLbls>
        <c:gapWidth val="150"/>
        <c:axId val="366990536"/>
        <c:axId val="366992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85.4</c:v>
                </c:pt>
                <c:pt idx="1">
                  <c:v>69.900000000000006</c:v>
                </c:pt>
                <c:pt idx="2">
                  <c:v>59.6</c:v>
                </c:pt>
                <c:pt idx="3">
                  <c:v>51.8</c:v>
                </c:pt>
                <c:pt idx="4">
                  <c:v>51</c:v>
                </c:pt>
              </c:numCache>
            </c:numRef>
          </c:val>
          <c:smooth val="0"/>
          <c:extLst xmlns:c16r2="http://schemas.microsoft.com/office/drawing/2015/06/chart">
            <c:ext xmlns:c16="http://schemas.microsoft.com/office/drawing/2014/chart" uri="{C3380CC4-5D6E-409C-BE32-E72D297353CC}">
              <c16:uniqueId val="{00000001-87E6-4EC4-9041-83E09241B9A9}"/>
            </c:ext>
          </c:extLst>
        </c:ser>
        <c:dLbls>
          <c:showLegendKey val="0"/>
          <c:showVal val="0"/>
          <c:showCatName val="0"/>
          <c:showSerName val="0"/>
          <c:showPercent val="0"/>
          <c:showBubbleSize val="0"/>
        </c:dLbls>
        <c:marker val="1"/>
        <c:smooth val="0"/>
        <c:axId val="366990536"/>
        <c:axId val="366992888"/>
      </c:lineChart>
      <c:catAx>
        <c:axId val="366990536"/>
        <c:scaling>
          <c:orientation val="minMax"/>
        </c:scaling>
        <c:delete val="1"/>
        <c:axPos val="b"/>
        <c:numFmt formatCode="General" sourceLinked="1"/>
        <c:majorTickMark val="none"/>
        <c:minorTickMark val="none"/>
        <c:tickLblPos val="none"/>
        <c:crossAx val="366992888"/>
        <c:crosses val="autoZero"/>
        <c:auto val="1"/>
        <c:lblAlgn val="ctr"/>
        <c:lblOffset val="100"/>
        <c:noMultiLvlLbl val="1"/>
      </c:catAx>
      <c:valAx>
        <c:axId val="3669928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6990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AA-402E-AB50-E4C6C3FB669D}"/>
            </c:ext>
          </c:extLst>
        </c:ser>
        <c:dLbls>
          <c:showLegendKey val="0"/>
          <c:showVal val="0"/>
          <c:showCatName val="0"/>
          <c:showSerName val="0"/>
          <c:showPercent val="0"/>
          <c:showBubbleSize val="0"/>
        </c:dLbls>
        <c:gapWidth val="150"/>
        <c:axId val="366993280"/>
        <c:axId val="36699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AA-402E-AB50-E4C6C3FB669D}"/>
            </c:ext>
          </c:extLst>
        </c:ser>
        <c:dLbls>
          <c:showLegendKey val="0"/>
          <c:showVal val="0"/>
          <c:showCatName val="0"/>
          <c:showSerName val="0"/>
          <c:showPercent val="0"/>
          <c:showBubbleSize val="0"/>
        </c:dLbls>
        <c:marker val="1"/>
        <c:smooth val="0"/>
        <c:axId val="366993280"/>
        <c:axId val="366990144"/>
      </c:lineChart>
      <c:catAx>
        <c:axId val="366993280"/>
        <c:scaling>
          <c:orientation val="minMax"/>
        </c:scaling>
        <c:delete val="1"/>
        <c:axPos val="b"/>
        <c:numFmt formatCode="General" sourceLinked="1"/>
        <c:majorTickMark val="none"/>
        <c:minorTickMark val="none"/>
        <c:tickLblPos val="none"/>
        <c:crossAx val="366990144"/>
        <c:crosses val="autoZero"/>
        <c:auto val="1"/>
        <c:lblAlgn val="ctr"/>
        <c:lblOffset val="100"/>
        <c:noMultiLvlLbl val="1"/>
      </c:catAx>
      <c:valAx>
        <c:axId val="366990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6993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1300-4C50-B698-F7FD0F551F5B}"/>
            </c:ext>
          </c:extLst>
        </c:ser>
        <c:dLbls>
          <c:showLegendKey val="0"/>
          <c:showVal val="0"/>
          <c:showCatName val="0"/>
          <c:showSerName val="0"/>
          <c:showPercent val="0"/>
          <c:showBubbleSize val="0"/>
        </c:dLbls>
        <c:gapWidth val="150"/>
        <c:axId val="368667624"/>
        <c:axId val="368666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1300-4C50-B698-F7FD0F551F5B}"/>
            </c:ext>
          </c:extLst>
        </c:ser>
        <c:dLbls>
          <c:showLegendKey val="0"/>
          <c:showVal val="0"/>
          <c:showCatName val="0"/>
          <c:showSerName val="0"/>
          <c:showPercent val="0"/>
          <c:showBubbleSize val="0"/>
        </c:dLbls>
        <c:marker val="1"/>
        <c:smooth val="0"/>
        <c:axId val="368667624"/>
        <c:axId val="368666840"/>
      </c:lineChart>
      <c:catAx>
        <c:axId val="368667624"/>
        <c:scaling>
          <c:orientation val="minMax"/>
        </c:scaling>
        <c:delete val="1"/>
        <c:axPos val="b"/>
        <c:numFmt formatCode="General" sourceLinked="1"/>
        <c:majorTickMark val="none"/>
        <c:minorTickMark val="none"/>
        <c:tickLblPos val="none"/>
        <c:crossAx val="368666840"/>
        <c:crosses val="autoZero"/>
        <c:auto val="1"/>
        <c:lblAlgn val="ctr"/>
        <c:lblOffset val="100"/>
        <c:noMultiLvlLbl val="1"/>
      </c:catAx>
      <c:valAx>
        <c:axId val="3686668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8667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E09-4AD6-9C12-1FD18579A653}"/>
            </c:ext>
          </c:extLst>
        </c:ser>
        <c:dLbls>
          <c:showLegendKey val="0"/>
          <c:showVal val="0"/>
          <c:showCatName val="0"/>
          <c:showSerName val="0"/>
          <c:showPercent val="0"/>
          <c:showBubbleSize val="0"/>
        </c:dLbls>
        <c:gapWidth val="150"/>
        <c:axId val="368666448"/>
        <c:axId val="368670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2.2999999999999998</c:v>
                </c:pt>
                <c:pt idx="1">
                  <c:v>2.7</c:v>
                </c:pt>
                <c:pt idx="2">
                  <c:v>2.2999999999999998</c:v>
                </c:pt>
                <c:pt idx="3">
                  <c:v>9.6999999999999993</c:v>
                </c:pt>
                <c:pt idx="4">
                  <c:v>1.3</c:v>
                </c:pt>
              </c:numCache>
            </c:numRef>
          </c:val>
          <c:smooth val="0"/>
          <c:extLst xmlns:c16r2="http://schemas.microsoft.com/office/drawing/2015/06/chart">
            <c:ext xmlns:c16="http://schemas.microsoft.com/office/drawing/2014/chart" uri="{C3380CC4-5D6E-409C-BE32-E72D297353CC}">
              <c16:uniqueId val="{00000001-1E09-4AD6-9C12-1FD18579A653}"/>
            </c:ext>
          </c:extLst>
        </c:ser>
        <c:dLbls>
          <c:showLegendKey val="0"/>
          <c:showVal val="0"/>
          <c:showCatName val="0"/>
          <c:showSerName val="0"/>
          <c:showPercent val="0"/>
          <c:showBubbleSize val="0"/>
        </c:dLbls>
        <c:marker val="1"/>
        <c:smooth val="0"/>
        <c:axId val="368666448"/>
        <c:axId val="368670760"/>
      </c:lineChart>
      <c:catAx>
        <c:axId val="368666448"/>
        <c:scaling>
          <c:orientation val="minMax"/>
        </c:scaling>
        <c:delete val="1"/>
        <c:axPos val="b"/>
        <c:numFmt formatCode="General" sourceLinked="1"/>
        <c:majorTickMark val="none"/>
        <c:minorTickMark val="none"/>
        <c:tickLblPos val="none"/>
        <c:crossAx val="368670760"/>
        <c:crosses val="autoZero"/>
        <c:auto val="1"/>
        <c:lblAlgn val="ctr"/>
        <c:lblOffset val="100"/>
        <c:noMultiLvlLbl val="1"/>
      </c:catAx>
      <c:valAx>
        <c:axId val="368670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8666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B53-4844-9785-3D45BE20314F}"/>
            </c:ext>
          </c:extLst>
        </c:ser>
        <c:dLbls>
          <c:showLegendKey val="0"/>
          <c:showVal val="0"/>
          <c:showCatName val="0"/>
          <c:showSerName val="0"/>
          <c:showPercent val="0"/>
          <c:showBubbleSize val="0"/>
        </c:dLbls>
        <c:gapWidth val="150"/>
        <c:axId val="368670368"/>
        <c:axId val="368671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48</c:v>
                </c:pt>
                <c:pt idx="1">
                  <c:v>54</c:v>
                </c:pt>
                <c:pt idx="2">
                  <c:v>33</c:v>
                </c:pt>
                <c:pt idx="3">
                  <c:v>14</c:v>
                </c:pt>
                <c:pt idx="4">
                  <c:v>4</c:v>
                </c:pt>
              </c:numCache>
            </c:numRef>
          </c:val>
          <c:smooth val="0"/>
          <c:extLst xmlns:c16r2="http://schemas.microsoft.com/office/drawing/2015/06/chart">
            <c:ext xmlns:c16="http://schemas.microsoft.com/office/drawing/2014/chart" uri="{C3380CC4-5D6E-409C-BE32-E72D297353CC}">
              <c16:uniqueId val="{00000001-BB53-4844-9785-3D45BE20314F}"/>
            </c:ext>
          </c:extLst>
        </c:ser>
        <c:dLbls>
          <c:showLegendKey val="0"/>
          <c:showVal val="0"/>
          <c:showCatName val="0"/>
          <c:showSerName val="0"/>
          <c:showPercent val="0"/>
          <c:showBubbleSize val="0"/>
        </c:dLbls>
        <c:marker val="1"/>
        <c:smooth val="0"/>
        <c:axId val="368670368"/>
        <c:axId val="368671152"/>
      </c:lineChart>
      <c:catAx>
        <c:axId val="368670368"/>
        <c:scaling>
          <c:orientation val="minMax"/>
        </c:scaling>
        <c:delete val="1"/>
        <c:axPos val="b"/>
        <c:numFmt formatCode="General" sourceLinked="1"/>
        <c:majorTickMark val="none"/>
        <c:minorTickMark val="none"/>
        <c:tickLblPos val="none"/>
        <c:crossAx val="368671152"/>
        <c:crosses val="autoZero"/>
        <c:auto val="1"/>
        <c:lblAlgn val="ctr"/>
        <c:lblOffset val="100"/>
        <c:noMultiLvlLbl val="1"/>
      </c:catAx>
      <c:valAx>
        <c:axId val="3686711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8670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140.1</c:v>
                </c:pt>
                <c:pt idx="1">
                  <c:v>143.4</c:v>
                </c:pt>
                <c:pt idx="2">
                  <c:v>138.6</c:v>
                </c:pt>
                <c:pt idx="3">
                  <c:v>138.6</c:v>
                </c:pt>
                <c:pt idx="4">
                  <c:v>142.80000000000001</c:v>
                </c:pt>
              </c:numCache>
            </c:numRef>
          </c:val>
          <c:extLst xmlns:c16r2="http://schemas.microsoft.com/office/drawing/2015/06/chart">
            <c:ext xmlns:c16="http://schemas.microsoft.com/office/drawing/2014/chart" uri="{C3380CC4-5D6E-409C-BE32-E72D297353CC}">
              <c16:uniqueId val="{00000000-A2FC-4482-B56A-14FC95C223B4}"/>
            </c:ext>
          </c:extLst>
        </c:ser>
        <c:dLbls>
          <c:showLegendKey val="0"/>
          <c:showVal val="0"/>
          <c:showCatName val="0"/>
          <c:showSerName val="0"/>
          <c:showPercent val="0"/>
          <c:showBubbleSize val="0"/>
        </c:dLbls>
        <c:gapWidth val="150"/>
        <c:axId val="368668016"/>
        <c:axId val="368667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154.1</c:v>
                </c:pt>
                <c:pt idx="1">
                  <c:v>151.6</c:v>
                </c:pt>
                <c:pt idx="2">
                  <c:v>151.19999999999999</c:v>
                </c:pt>
                <c:pt idx="3">
                  <c:v>159.69999999999999</c:v>
                </c:pt>
                <c:pt idx="4">
                  <c:v>176</c:v>
                </c:pt>
              </c:numCache>
            </c:numRef>
          </c:val>
          <c:smooth val="0"/>
          <c:extLst xmlns:c16r2="http://schemas.microsoft.com/office/drawing/2015/06/chart">
            <c:ext xmlns:c16="http://schemas.microsoft.com/office/drawing/2014/chart" uri="{C3380CC4-5D6E-409C-BE32-E72D297353CC}">
              <c16:uniqueId val="{00000001-A2FC-4482-B56A-14FC95C223B4}"/>
            </c:ext>
          </c:extLst>
        </c:ser>
        <c:dLbls>
          <c:showLegendKey val="0"/>
          <c:showVal val="0"/>
          <c:showCatName val="0"/>
          <c:showSerName val="0"/>
          <c:showPercent val="0"/>
          <c:showBubbleSize val="0"/>
        </c:dLbls>
        <c:marker val="1"/>
        <c:smooth val="0"/>
        <c:axId val="368668016"/>
        <c:axId val="368667232"/>
      </c:lineChart>
      <c:catAx>
        <c:axId val="368668016"/>
        <c:scaling>
          <c:orientation val="minMax"/>
        </c:scaling>
        <c:delete val="1"/>
        <c:axPos val="b"/>
        <c:numFmt formatCode="General" sourceLinked="1"/>
        <c:majorTickMark val="none"/>
        <c:minorTickMark val="none"/>
        <c:tickLblPos val="none"/>
        <c:crossAx val="368667232"/>
        <c:crosses val="autoZero"/>
        <c:auto val="1"/>
        <c:lblAlgn val="ctr"/>
        <c:lblOffset val="100"/>
        <c:noMultiLvlLbl val="1"/>
      </c:catAx>
      <c:valAx>
        <c:axId val="368667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8668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30.7</c:v>
                </c:pt>
                <c:pt idx="1">
                  <c:v>38.700000000000003</c:v>
                </c:pt>
                <c:pt idx="2">
                  <c:v>31.8</c:v>
                </c:pt>
                <c:pt idx="3">
                  <c:v>28</c:v>
                </c:pt>
                <c:pt idx="4">
                  <c:v>19.3</c:v>
                </c:pt>
              </c:numCache>
            </c:numRef>
          </c:val>
          <c:extLst xmlns:c16r2="http://schemas.microsoft.com/office/drawing/2015/06/chart">
            <c:ext xmlns:c16="http://schemas.microsoft.com/office/drawing/2014/chart" uri="{C3380CC4-5D6E-409C-BE32-E72D297353CC}">
              <c16:uniqueId val="{00000000-0384-4345-B136-7FA64AB5881D}"/>
            </c:ext>
          </c:extLst>
        </c:ser>
        <c:dLbls>
          <c:showLegendKey val="0"/>
          <c:showVal val="0"/>
          <c:showCatName val="0"/>
          <c:showSerName val="0"/>
          <c:showPercent val="0"/>
          <c:showBubbleSize val="0"/>
        </c:dLbls>
        <c:gapWidth val="150"/>
        <c:axId val="368671936"/>
        <c:axId val="368669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33.4</c:v>
                </c:pt>
                <c:pt idx="1">
                  <c:v>32.299999999999997</c:v>
                </c:pt>
                <c:pt idx="2">
                  <c:v>22.3</c:v>
                </c:pt>
                <c:pt idx="3">
                  <c:v>33.6</c:v>
                </c:pt>
                <c:pt idx="4">
                  <c:v>35.299999999999997</c:v>
                </c:pt>
              </c:numCache>
            </c:numRef>
          </c:val>
          <c:smooth val="0"/>
          <c:extLst xmlns:c16r2="http://schemas.microsoft.com/office/drawing/2015/06/chart">
            <c:ext xmlns:c16="http://schemas.microsoft.com/office/drawing/2014/chart" uri="{C3380CC4-5D6E-409C-BE32-E72D297353CC}">
              <c16:uniqueId val="{00000001-0384-4345-B136-7FA64AB5881D}"/>
            </c:ext>
          </c:extLst>
        </c:ser>
        <c:dLbls>
          <c:showLegendKey val="0"/>
          <c:showVal val="0"/>
          <c:showCatName val="0"/>
          <c:showSerName val="0"/>
          <c:showPercent val="0"/>
          <c:showBubbleSize val="0"/>
        </c:dLbls>
        <c:marker val="1"/>
        <c:smooth val="0"/>
        <c:axId val="368671936"/>
        <c:axId val="368669976"/>
      </c:lineChart>
      <c:catAx>
        <c:axId val="368671936"/>
        <c:scaling>
          <c:orientation val="minMax"/>
        </c:scaling>
        <c:delete val="1"/>
        <c:axPos val="b"/>
        <c:numFmt formatCode="General" sourceLinked="1"/>
        <c:majorTickMark val="none"/>
        <c:minorTickMark val="none"/>
        <c:tickLblPos val="none"/>
        <c:crossAx val="368669976"/>
        <c:crosses val="autoZero"/>
        <c:auto val="1"/>
        <c:lblAlgn val="ctr"/>
        <c:lblOffset val="100"/>
        <c:noMultiLvlLbl val="1"/>
      </c:catAx>
      <c:valAx>
        <c:axId val="368669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8671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255342</c:v>
                </c:pt>
                <c:pt idx="1">
                  <c:v>222262</c:v>
                </c:pt>
                <c:pt idx="2">
                  <c:v>176782</c:v>
                </c:pt>
                <c:pt idx="3">
                  <c:v>156413</c:v>
                </c:pt>
                <c:pt idx="4">
                  <c:v>110017</c:v>
                </c:pt>
              </c:numCache>
            </c:numRef>
          </c:val>
          <c:extLst xmlns:c16r2="http://schemas.microsoft.com/office/drawing/2015/06/chart">
            <c:ext xmlns:c16="http://schemas.microsoft.com/office/drawing/2014/chart" uri="{C3380CC4-5D6E-409C-BE32-E72D297353CC}">
              <c16:uniqueId val="{00000000-36AD-48E9-A050-F19997CDA76C}"/>
            </c:ext>
          </c:extLst>
        </c:ser>
        <c:dLbls>
          <c:showLegendKey val="0"/>
          <c:showVal val="0"/>
          <c:showCatName val="0"/>
          <c:showSerName val="0"/>
          <c:showPercent val="0"/>
          <c:showBubbleSize val="0"/>
        </c:dLbls>
        <c:gapWidth val="150"/>
        <c:axId val="368669192"/>
        <c:axId val="368673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9663</c:v>
                </c:pt>
                <c:pt idx="1">
                  <c:v>9019</c:v>
                </c:pt>
                <c:pt idx="2">
                  <c:v>8406</c:v>
                </c:pt>
                <c:pt idx="3">
                  <c:v>7531</c:v>
                </c:pt>
                <c:pt idx="4">
                  <c:v>8442</c:v>
                </c:pt>
              </c:numCache>
            </c:numRef>
          </c:val>
          <c:smooth val="0"/>
          <c:extLst xmlns:c16r2="http://schemas.microsoft.com/office/drawing/2015/06/chart">
            <c:ext xmlns:c16="http://schemas.microsoft.com/office/drawing/2014/chart" uri="{C3380CC4-5D6E-409C-BE32-E72D297353CC}">
              <c16:uniqueId val="{00000001-36AD-48E9-A050-F19997CDA76C}"/>
            </c:ext>
          </c:extLst>
        </c:ser>
        <c:dLbls>
          <c:showLegendKey val="0"/>
          <c:showVal val="0"/>
          <c:showCatName val="0"/>
          <c:showSerName val="0"/>
          <c:showPercent val="0"/>
          <c:showBubbleSize val="0"/>
        </c:dLbls>
        <c:marker val="1"/>
        <c:smooth val="0"/>
        <c:axId val="368669192"/>
        <c:axId val="368673112"/>
      </c:lineChart>
      <c:catAx>
        <c:axId val="368669192"/>
        <c:scaling>
          <c:orientation val="minMax"/>
        </c:scaling>
        <c:delete val="1"/>
        <c:axPos val="b"/>
        <c:numFmt formatCode="General" sourceLinked="1"/>
        <c:majorTickMark val="none"/>
        <c:minorTickMark val="none"/>
        <c:tickLblPos val="none"/>
        <c:crossAx val="368673112"/>
        <c:crosses val="autoZero"/>
        <c:auto val="1"/>
        <c:lblAlgn val="ctr"/>
        <c:lblOffset val="100"/>
        <c:noMultiLvlLbl val="1"/>
      </c:catAx>
      <c:valAx>
        <c:axId val="3686731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8669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L1" zoomScale="90" zoomScaleNormal="90" zoomScaleSheetLayoutView="70" workbookViewId="0">
      <selection activeCell="ND32" sqref="ND32:NR47"/>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40" t="s">
        <v>0</v>
      </c>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c r="CN2" s="140"/>
      <c r="CO2" s="140"/>
      <c r="CP2" s="140"/>
      <c r="CQ2" s="140"/>
      <c r="CR2" s="140"/>
      <c r="CS2" s="140"/>
      <c r="CT2" s="140"/>
      <c r="CU2" s="140"/>
      <c r="CV2" s="140"/>
      <c r="CW2" s="140"/>
      <c r="CX2" s="140"/>
      <c r="CY2" s="140"/>
      <c r="CZ2" s="140"/>
      <c r="DA2" s="140"/>
      <c r="DB2" s="140"/>
      <c r="DC2" s="140"/>
      <c r="DD2" s="140"/>
      <c r="DE2" s="140"/>
      <c r="DF2" s="140"/>
      <c r="DG2" s="140"/>
      <c r="DH2" s="140"/>
      <c r="DI2" s="140"/>
      <c r="DJ2" s="140"/>
      <c r="DK2" s="140"/>
      <c r="DL2" s="140"/>
      <c r="DM2" s="140"/>
      <c r="DN2" s="140"/>
      <c r="DO2" s="140"/>
      <c r="DP2" s="140"/>
      <c r="DQ2" s="140"/>
      <c r="DR2" s="140"/>
      <c r="DS2" s="140"/>
      <c r="DT2" s="140"/>
      <c r="DU2" s="140"/>
      <c r="DV2" s="140"/>
      <c r="DW2" s="140"/>
      <c r="DX2" s="140"/>
      <c r="DY2" s="140"/>
      <c r="DZ2" s="140"/>
      <c r="EA2" s="140"/>
      <c r="EB2" s="140"/>
      <c r="EC2" s="140"/>
      <c r="ED2" s="140"/>
      <c r="EE2" s="140"/>
      <c r="EF2" s="140"/>
      <c r="EG2" s="140"/>
      <c r="EH2" s="140"/>
      <c r="EI2" s="140"/>
      <c r="EJ2" s="140"/>
      <c r="EK2" s="140"/>
      <c r="EL2" s="140"/>
      <c r="EM2" s="140"/>
      <c r="EN2" s="140"/>
      <c r="EO2" s="140"/>
      <c r="EP2" s="140"/>
      <c r="EQ2" s="140"/>
      <c r="ER2" s="140"/>
      <c r="ES2" s="140"/>
      <c r="ET2" s="140"/>
      <c r="EU2" s="140"/>
      <c r="EV2" s="140"/>
      <c r="EW2" s="140"/>
      <c r="EX2" s="140"/>
      <c r="EY2" s="140"/>
      <c r="EZ2" s="140"/>
      <c r="FA2" s="140"/>
      <c r="FB2" s="140"/>
      <c r="FC2" s="140"/>
      <c r="FD2" s="140"/>
      <c r="FE2" s="140"/>
      <c r="FF2" s="140"/>
      <c r="FG2" s="140"/>
      <c r="FH2" s="140"/>
      <c r="FI2" s="140"/>
      <c r="FJ2" s="140"/>
      <c r="FK2" s="140"/>
      <c r="FL2" s="140"/>
      <c r="FM2" s="140"/>
      <c r="FN2" s="140"/>
      <c r="FO2" s="140"/>
      <c r="FP2" s="140"/>
      <c r="FQ2" s="140"/>
      <c r="FR2" s="140"/>
      <c r="FS2" s="140"/>
      <c r="FT2" s="140"/>
      <c r="FU2" s="140"/>
      <c r="FV2" s="140"/>
      <c r="FW2" s="140"/>
      <c r="FX2" s="140"/>
      <c r="FY2" s="140"/>
      <c r="FZ2" s="140"/>
      <c r="GA2" s="140"/>
      <c r="GB2" s="140"/>
      <c r="GC2" s="140"/>
      <c r="GD2" s="140"/>
      <c r="GE2" s="140"/>
      <c r="GF2" s="140"/>
      <c r="GG2" s="140"/>
      <c r="GH2" s="140"/>
      <c r="GI2" s="140"/>
      <c r="GJ2" s="140"/>
      <c r="GK2" s="140"/>
      <c r="GL2" s="140"/>
      <c r="GM2" s="140"/>
      <c r="GN2" s="140"/>
      <c r="GO2" s="140"/>
      <c r="GP2" s="140"/>
      <c r="GQ2" s="140"/>
      <c r="GR2" s="140"/>
      <c r="GS2" s="140"/>
      <c r="GT2" s="140"/>
      <c r="GU2" s="140"/>
      <c r="GV2" s="140"/>
      <c r="GW2" s="140"/>
      <c r="GX2" s="140"/>
      <c r="GY2" s="140"/>
      <c r="GZ2" s="140"/>
      <c r="HA2" s="140"/>
      <c r="HB2" s="140"/>
      <c r="HC2" s="140"/>
      <c r="HD2" s="140"/>
      <c r="HE2" s="140"/>
      <c r="HF2" s="140"/>
      <c r="HG2" s="140"/>
      <c r="HH2" s="140"/>
      <c r="HI2" s="140"/>
      <c r="HJ2" s="140"/>
      <c r="HK2" s="140"/>
      <c r="HL2" s="140"/>
      <c r="HM2" s="140"/>
      <c r="HN2" s="140"/>
      <c r="HO2" s="140"/>
      <c r="HP2" s="140"/>
      <c r="HQ2" s="140"/>
      <c r="HR2" s="140"/>
      <c r="HS2" s="140"/>
      <c r="HT2" s="140"/>
      <c r="HU2" s="140"/>
      <c r="HV2" s="140"/>
      <c r="HW2" s="140"/>
      <c r="HX2" s="140"/>
      <c r="HY2" s="140"/>
      <c r="HZ2" s="140"/>
      <c r="IA2" s="140"/>
      <c r="IB2" s="140"/>
      <c r="IC2" s="140"/>
      <c r="ID2" s="140"/>
      <c r="IE2" s="140"/>
      <c r="IF2" s="140"/>
      <c r="IG2" s="140"/>
      <c r="IH2" s="140"/>
      <c r="II2" s="140"/>
      <c r="IJ2" s="140"/>
      <c r="IK2" s="140"/>
      <c r="IL2" s="140"/>
      <c r="IM2" s="140"/>
      <c r="IN2" s="140"/>
      <c r="IO2" s="140"/>
      <c r="IP2" s="140"/>
      <c r="IQ2" s="140"/>
      <c r="IR2" s="140"/>
      <c r="IS2" s="140"/>
      <c r="IT2" s="140"/>
      <c r="IU2" s="140"/>
      <c r="IV2" s="140"/>
      <c r="IW2" s="140"/>
      <c r="IX2" s="140"/>
      <c r="IY2" s="140"/>
      <c r="IZ2" s="140"/>
      <c r="JA2" s="140"/>
      <c r="JB2" s="140"/>
      <c r="JC2" s="140"/>
      <c r="JD2" s="140"/>
      <c r="JE2" s="140"/>
      <c r="JF2" s="140"/>
      <c r="JG2" s="140"/>
      <c r="JH2" s="140"/>
      <c r="JI2" s="140"/>
      <c r="JJ2" s="140"/>
      <c r="JK2" s="140"/>
      <c r="JL2" s="140"/>
      <c r="JM2" s="140"/>
      <c r="JN2" s="140"/>
      <c r="JO2" s="140"/>
      <c r="JP2" s="140"/>
      <c r="JQ2" s="140"/>
      <c r="JR2" s="140"/>
      <c r="JS2" s="140"/>
      <c r="JT2" s="140"/>
      <c r="JU2" s="140"/>
      <c r="JV2" s="140"/>
      <c r="JW2" s="140"/>
      <c r="JX2" s="140"/>
      <c r="JY2" s="140"/>
      <c r="JZ2" s="140"/>
      <c r="KA2" s="140"/>
      <c r="KB2" s="140"/>
      <c r="KC2" s="140"/>
      <c r="KD2" s="140"/>
      <c r="KE2" s="140"/>
      <c r="KF2" s="140"/>
      <c r="KG2" s="140"/>
      <c r="KH2" s="140"/>
      <c r="KI2" s="140"/>
      <c r="KJ2" s="140"/>
      <c r="KK2" s="140"/>
      <c r="KL2" s="140"/>
      <c r="KM2" s="140"/>
      <c r="KN2" s="140"/>
      <c r="KO2" s="140"/>
      <c r="KP2" s="140"/>
      <c r="KQ2" s="140"/>
      <c r="KR2" s="140"/>
      <c r="KS2" s="140"/>
      <c r="KT2" s="140"/>
      <c r="KU2" s="140"/>
      <c r="KV2" s="140"/>
      <c r="KW2" s="140"/>
      <c r="KX2" s="140"/>
      <c r="KY2" s="140"/>
      <c r="KZ2" s="140"/>
      <c r="LA2" s="140"/>
      <c r="LB2" s="140"/>
      <c r="LC2" s="140"/>
      <c r="LD2" s="140"/>
      <c r="LE2" s="140"/>
      <c r="LF2" s="140"/>
      <c r="LG2" s="140"/>
      <c r="LH2" s="140"/>
      <c r="LI2" s="140"/>
      <c r="LJ2" s="140"/>
      <c r="LK2" s="140"/>
      <c r="LL2" s="140"/>
      <c r="LM2" s="140"/>
      <c r="LN2" s="140"/>
      <c r="LO2" s="140"/>
      <c r="LP2" s="140"/>
      <c r="LQ2" s="140"/>
      <c r="LR2" s="140"/>
      <c r="LS2" s="140"/>
      <c r="LT2" s="140"/>
      <c r="LU2" s="140"/>
      <c r="LV2" s="140"/>
      <c r="LW2" s="140"/>
      <c r="LX2" s="140"/>
      <c r="LY2" s="140"/>
      <c r="LZ2" s="140"/>
      <c r="MA2" s="140"/>
      <c r="MB2" s="140"/>
      <c r="MC2" s="140"/>
      <c r="MD2" s="140"/>
      <c r="ME2" s="140"/>
      <c r="MF2" s="140"/>
      <c r="MG2" s="140"/>
      <c r="MH2" s="140"/>
      <c r="MI2" s="140"/>
      <c r="MJ2" s="140"/>
      <c r="MK2" s="140"/>
      <c r="ML2" s="140"/>
      <c r="MM2" s="140"/>
      <c r="MN2" s="140"/>
      <c r="MO2" s="140"/>
      <c r="MP2" s="140"/>
      <c r="MQ2" s="140"/>
      <c r="MR2" s="140"/>
      <c r="MS2" s="140"/>
      <c r="MT2" s="140"/>
      <c r="MU2" s="140"/>
      <c r="MV2" s="140"/>
      <c r="MW2" s="140"/>
      <c r="MX2" s="140"/>
      <c r="MY2" s="140"/>
      <c r="MZ2" s="140"/>
      <c r="NA2" s="140"/>
      <c r="NB2" s="140"/>
      <c r="NC2" s="140"/>
      <c r="ND2" s="140"/>
      <c r="NE2" s="140"/>
      <c r="NF2" s="140"/>
      <c r="NG2" s="140"/>
      <c r="NH2" s="140"/>
      <c r="NI2" s="140"/>
      <c r="NJ2" s="140"/>
      <c r="NK2" s="140"/>
      <c r="NL2" s="140"/>
      <c r="NM2" s="140"/>
      <c r="NN2" s="140"/>
      <c r="NO2" s="140"/>
      <c r="NP2" s="140"/>
      <c r="NQ2" s="140"/>
      <c r="NR2" s="140"/>
    </row>
    <row r="3" spans="1:382" ht="9.75" customHeight="1" x14ac:dyDescent="0.15">
      <c r="A3" s="2"/>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c r="CN3" s="140"/>
      <c r="CO3" s="140"/>
      <c r="CP3" s="140"/>
      <c r="CQ3" s="140"/>
      <c r="CR3" s="140"/>
      <c r="CS3" s="140"/>
      <c r="CT3" s="140"/>
      <c r="CU3" s="140"/>
      <c r="CV3" s="140"/>
      <c r="CW3" s="140"/>
      <c r="CX3" s="140"/>
      <c r="CY3" s="140"/>
      <c r="CZ3" s="140"/>
      <c r="DA3" s="140"/>
      <c r="DB3" s="140"/>
      <c r="DC3" s="140"/>
      <c r="DD3" s="140"/>
      <c r="DE3" s="140"/>
      <c r="DF3" s="140"/>
      <c r="DG3" s="140"/>
      <c r="DH3" s="140"/>
      <c r="DI3" s="140"/>
      <c r="DJ3" s="140"/>
      <c r="DK3" s="140"/>
      <c r="DL3" s="140"/>
      <c r="DM3" s="140"/>
      <c r="DN3" s="140"/>
      <c r="DO3" s="140"/>
      <c r="DP3" s="140"/>
      <c r="DQ3" s="140"/>
      <c r="DR3" s="140"/>
      <c r="DS3" s="140"/>
      <c r="DT3" s="140"/>
      <c r="DU3" s="140"/>
      <c r="DV3" s="140"/>
      <c r="DW3" s="140"/>
      <c r="DX3" s="140"/>
      <c r="DY3" s="140"/>
      <c r="DZ3" s="140"/>
      <c r="EA3" s="140"/>
      <c r="EB3" s="140"/>
      <c r="EC3" s="140"/>
      <c r="ED3" s="140"/>
      <c r="EE3" s="140"/>
      <c r="EF3" s="140"/>
      <c r="EG3" s="140"/>
      <c r="EH3" s="140"/>
      <c r="EI3" s="140"/>
      <c r="EJ3" s="140"/>
      <c r="EK3" s="140"/>
      <c r="EL3" s="140"/>
      <c r="EM3" s="140"/>
      <c r="EN3" s="140"/>
      <c r="EO3" s="140"/>
      <c r="EP3" s="140"/>
      <c r="EQ3" s="140"/>
      <c r="ER3" s="140"/>
      <c r="ES3" s="140"/>
      <c r="ET3" s="140"/>
      <c r="EU3" s="140"/>
      <c r="EV3" s="140"/>
      <c r="EW3" s="140"/>
      <c r="EX3" s="140"/>
      <c r="EY3" s="140"/>
      <c r="EZ3" s="140"/>
      <c r="FA3" s="140"/>
      <c r="FB3" s="140"/>
      <c r="FC3" s="140"/>
      <c r="FD3" s="140"/>
      <c r="FE3" s="140"/>
      <c r="FF3" s="140"/>
      <c r="FG3" s="140"/>
      <c r="FH3" s="140"/>
      <c r="FI3" s="140"/>
      <c r="FJ3" s="140"/>
      <c r="FK3" s="140"/>
      <c r="FL3" s="140"/>
      <c r="FM3" s="140"/>
      <c r="FN3" s="140"/>
      <c r="FO3" s="140"/>
      <c r="FP3" s="140"/>
      <c r="FQ3" s="140"/>
      <c r="FR3" s="140"/>
      <c r="FS3" s="140"/>
      <c r="FT3" s="140"/>
      <c r="FU3" s="140"/>
      <c r="FV3" s="140"/>
      <c r="FW3" s="140"/>
      <c r="FX3" s="140"/>
      <c r="FY3" s="140"/>
      <c r="FZ3" s="140"/>
      <c r="GA3" s="140"/>
      <c r="GB3" s="140"/>
      <c r="GC3" s="140"/>
      <c r="GD3" s="140"/>
      <c r="GE3" s="140"/>
      <c r="GF3" s="140"/>
      <c r="GG3" s="140"/>
      <c r="GH3" s="140"/>
      <c r="GI3" s="140"/>
      <c r="GJ3" s="140"/>
      <c r="GK3" s="140"/>
      <c r="GL3" s="140"/>
      <c r="GM3" s="140"/>
      <c r="GN3" s="140"/>
      <c r="GO3" s="140"/>
      <c r="GP3" s="140"/>
      <c r="GQ3" s="140"/>
      <c r="GR3" s="140"/>
      <c r="GS3" s="140"/>
      <c r="GT3" s="140"/>
      <c r="GU3" s="140"/>
      <c r="GV3" s="140"/>
      <c r="GW3" s="140"/>
      <c r="GX3" s="140"/>
      <c r="GY3" s="140"/>
      <c r="GZ3" s="140"/>
      <c r="HA3" s="140"/>
      <c r="HB3" s="140"/>
      <c r="HC3" s="140"/>
      <c r="HD3" s="140"/>
      <c r="HE3" s="140"/>
      <c r="HF3" s="140"/>
      <c r="HG3" s="140"/>
      <c r="HH3" s="140"/>
      <c r="HI3" s="140"/>
      <c r="HJ3" s="140"/>
      <c r="HK3" s="140"/>
      <c r="HL3" s="140"/>
      <c r="HM3" s="140"/>
      <c r="HN3" s="140"/>
      <c r="HO3" s="140"/>
      <c r="HP3" s="140"/>
      <c r="HQ3" s="140"/>
      <c r="HR3" s="140"/>
      <c r="HS3" s="140"/>
      <c r="HT3" s="140"/>
      <c r="HU3" s="140"/>
      <c r="HV3" s="140"/>
      <c r="HW3" s="140"/>
      <c r="HX3" s="140"/>
      <c r="HY3" s="140"/>
      <c r="HZ3" s="140"/>
      <c r="IA3" s="140"/>
      <c r="IB3" s="140"/>
      <c r="IC3" s="140"/>
      <c r="ID3" s="140"/>
      <c r="IE3" s="140"/>
      <c r="IF3" s="140"/>
      <c r="IG3" s="140"/>
      <c r="IH3" s="140"/>
      <c r="II3" s="140"/>
      <c r="IJ3" s="140"/>
      <c r="IK3" s="140"/>
      <c r="IL3" s="140"/>
      <c r="IM3" s="140"/>
      <c r="IN3" s="140"/>
      <c r="IO3" s="140"/>
      <c r="IP3" s="140"/>
      <c r="IQ3" s="140"/>
      <c r="IR3" s="140"/>
      <c r="IS3" s="140"/>
      <c r="IT3" s="140"/>
      <c r="IU3" s="140"/>
      <c r="IV3" s="140"/>
      <c r="IW3" s="140"/>
      <c r="IX3" s="140"/>
      <c r="IY3" s="140"/>
      <c r="IZ3" s="140"/>
      <c r="JA3" s="140"/>
      <c r="JB3" s="140"/>
      <c r="JC3" s="140"/>
      <c r="JD3" s="140"/>
      <c r="JE3" s="140"/>
      <c r="JF3" s="140"/>
      <c r="JG3" s="140"/>
      <c r="JH3" s="140"/>
      <c r="JI3" s="140"/>
      <c r="JJ3" s="140"/>
      <c r="JK3" s="140"/>
      <c r="JL3" s="140"/>
      <c r="JM3" s="140"/>
      <c r="JN3" s="140"/>
      <c r="JO3" s="140"/>
      <c r="JP3" s="140"/>
      <c r="JQ3" s="140"/>
      <c r="JR3" s="140"/>
      <c r="JS3" s="140"/>
      <c r="JT3" s="140"/>
      <c r="JU3" s="140"/>
      <c r="JV3" s="140"/>
      <c r="JW3" s="140"/>
      <c r="JX3" s="140"/>
      <c r="JY3" s="140"/>
      <c r="JZ3" s="140"/>
      <c r="KA3" s="140"/>
      <c r="KB3" s="140"/>
      <c r="KC3" s="140"/>
      <c r="KD3" s="140"/>
      <c r="KE3" s="140"/>
      <c r="KF3" s="140"/>
      <c r="KG3" s="140"/>
      <c r="KH3" s="140"/>
      <c r="KI3" s="140"/>
      <c r="KJ3" s="140"/>
      <c r="KK3" s="140"/>
      <c r="KL3" s="140"/>
      <c r="KM3" s="140"/>
      <c r="KN3" s="140"/>
      <c r="KO3" s="140"/>
      <c r="KP3" s="140"/>
      <c r="KQ3" s="140"/>
      <c r="KR3" s="140"/>
      <c r="KS3" s="140"/>
      <c r="KT3" s="140"/>
      <c r="KU3" s="140"/>
      <c r="KV3" s="140"/>
      <c r="KW3" s="140"/>
      <c r="KX3" s="140"/>
      <c r="KY3" s="140"/>
      <c r="KZ3" s="140"/>
      <c r="LA3" s="140"/>
      <c r="LB3" s="140"/>
      <c r="LC3" s="140"/>
      <c r="LD3" s="140"/>
      <c r="LE3" s="140"/>
      <c r="LF3" s="140"/>
      <c r="LG3" s="140"/>
      <c r="LH3" s="140"/>
      <c r="LI3" s="140"/>
      <c r="LJ3" s="140"/>
      <c r="LK3" s="140"/>
      <c r="LL3" s="140"/>
      <c r="LM3" s="140"/>
      <c r="LN3" s="140"/>
      <c r="LO3" s="140"/>
      <c r="LP3" s="140"/>
      <c r="LQ3" s="140"/>
      <c r="LR3" s="140"/>
      <c r="LS3" s="140"/>
      <c r="LT3" s="140"/>
      <c r="LU3" s="140"/>
      <c r="LV3" s="140"/>
      <c r="LW3" s="140"/>
      <c r="LX3" s="140"/>
      <c r="LY3" s="140"/>
      <c r="LZ3" s="140"/>
      <c r="MA3" s="140"/>
      <c r="MB3" s="140"/>
      <c r="MC3" s="140"/>
      <c r="MD3" s="140"/>
      <c r="ME3" s="140"/>
      <c r="MF3" s="140"/>
      <c r="MG3" s="140"/>
      <c r="MH3" s="140"/>
      <c r="MI3" s="140"/>
      <c r="MJ3" s="140"/>
      <c r="MK3" s="140"/>
      <c r="ML3" s="140"/>
      <c r="MM3" s="140"/>
      <c r="MN3" s="140"/>
      <c r="MO3" s="140"/>
      <c r="MP3" s="140"/>
      <c r="MQ3" s="140"/>
      <c r="MR3" s="140"/>
      <c r="MS3" s="140"/>
      <c r="MT3" s="140"/>
      <c r="MU3" s="140"/>
      <c r="MV3" s="140"/>
      <c r="MW3" s="140"/>
      <c r="MX3" s="140"/>
      <c r="MY3" s="140"/>
      <c r="MZ3" s="140"/>
      <c r="NA3" s="140"/>
      <c r="NB3" s="140"/>
      <c r="NC3" s="140"/>
      <c r="ND3" s="140"/>
      <c r="NE3" s="140"/>
      <c r="NF3" s="140"/>
      <c r="NG3" s="140"/>
      <c r="NH3" s="140"/>
      <c r="NI3" s="140"/>
      <c r="NJ3" s="140"/>
      <c r="NK3" s="140"/>
      <c r="NL3" s="140"/>
      <c r="NM3" s="140"/>
      <c r="NN3" s="140"/>
      <c r="NO3" s="140"/>
      <c r="NP3" s="140"/>
      <c r="NQ3" s="140"/>
      <c r="NR3" s="140"/>
    </row>
    <row r="4" spans="1:382" ht="9.75" customHeight="1" x14ac:dyDescent="0.15">
      <c r="A4" s="2"/>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c r="CN4" s="140"/>
      <c r="CO4" s="140"/>
      <c r="CP4" s="140"/>
      <c r="CQ4" s="140"/>
      <c r="CR4" s="140"/>
      <c r="CS4" s="140"/>
      <c r="CT4" s="140"/>
      <c r="CU4" s="140"/>
      <c r="CV4" s="140"/>
      <c r="CW4" s="140"/>
      <c r="CX4" s="140"/>
      <c r="CY4" s="140"/>
      <c r="CZ4" s="140"/>
      <c r="DA4" s="140"/>
      <c r="DB4" s="140"/>
      <c r="DC4" s="140"/>
      <c r="DD4" s="140"/>
      <c r="DE4" s="140"/>
      <c r="DF4" s="140"/>
      <c r="DG4" s="140"/>
      <c r="DH4" s="140"/>
      <c r="DI4" s="140"/>
      <c r="DJ4" s="140"/>
      <c r="DK4" s="140"/>
      <c r="DL4" s="140"/>
      <c r="DM4" s="140"/>
      <c r="DN4" s="140"/>
      <c r="DO4" s="140"/>
      <c r="DP4" s="140"/>
      <c r="DQ4" s="140"/>
      <c r="DR4" s="140"/>
      <c r="DS4" s="140"/>
      <c r="DT4" s="140"/>
      <c r="DU4" s="140"/>
      <c r="DV4" s="140"/>
      <c r="DW4" s="140"/>
      <c r="DX4" s="140"/>
      <c r="DY4" s="140"/>
      <c r="DZ4" s="140"/>
      <c r="EA4" s="140"/>
      <c r="EB4" s="140"/>
      <c r="EC4" s="140"/>
      <c r="ED4" s="140"/>
      <c r="EE4" s="140"/>
      <c r="EF4" s="140"/>
      <c r="EG4" s="140"/>
      <c r="EH4" s="140"/>
      <c r="EI4" s="140"/>
      <c r="EJ4" s="140"/>
      <c r="EK4" s="140"/>
      <c r="EL4" s="140"/>
      <c r="EM4" s="140"/>
      <c r="EN4" s="140"/>
      <c r="EO4" s="140"/>
      <c r="EP4" s="140"/>
      <c r="EQ4" s="140"/>
      <c r="ER4" s="140"/>
      <c r="ES4" s="140"/>
      <c r="ET4" s="140"/>
      <c r="EU4" s="140"/>
      <c r="EV4" s="140"/>
      <c r="EW4" s="140"/>
      <c r="EX4" s="140"/>
      <c r="EY4" s="140"/>
      <c r="EZ4" s="140"/>
      <c r="FA4" s="140"/>
      <c r="FB4" s="140"/>
      <c r="FC4" s="140"/>
      <c r="FD4" s="140"/>
      <c r="FE4" s="140"/>
      <c r="FF4" s="140"/>
      <c r="FG4" s="140"/>
      <c r="FH4" s="140"/>
      <c r="FI4" s="140"/>
      <c r="FJ4" s="140"/>
      <c r="FK4" s="140"/>
      <c r="FL4" s="140"/>
      <c r="FM4" s="140"/>
      <c r="FN4" s="140"/>
      <c r="FO4" s="140"/>
      <c r="FP4" s="140"/>
      <c r="FQ4" s="140"/>
      <c r="FR4" s="140"/>
      <c r="FS4" s="140"/>
      <c r="FT4" s="140"/>
      <c r="FU4" s="140"/>
      <c r="FV4" s="140"/>
      <c r="FW4" s="140"/>
      <c r="FX4" s="140"/>
      <c r="FY4" s="140"/>
      <c r="FZ4" s="140"/>
      <c r="GA4" s="140"/>
      <c r="GB4" s="140"/>
      <c r="GC4" s="140"/>
      <c r="GD4" s="140"/>
      <c r="GE4" s="140"/>
      <c r="GF4" s="140"/>
      <c r="GG4" s="140"/>
      <c r="GH4" s="140"/>
      <c r="GI4" s="140"/>
      <c r="GJ4" s="140"/>
      <c r="GK4" s="140"/>
      <c r="GL4" s="140"/>
      <c r="GM4" s="140"/>
      <c r="GN4" s="140"/>
      <c r="GO4" s="140"/>
      <c r="GP4" s="140"/>
      <c r="GQ4" s="140"/>
      <c r="GR4" s="140"/>
      <c r="GS4" s="140"/>
      <c r="GT4" s="140"/>
      <c r="GU4" s="140"/>
      <c r="GV4" s="140"/>
      <c r="GW4" s="140"/>
      <c r="GX4" s="140"/>
      <c r="GY4" s="140"/>
      <c r="GZ4" s="140"/>
      <c r="HA4" s="140"/>
      <c r="HB4" s="140"/>
      <c r="HC4" s="140"/>
      <c r="HD4" s="140"/>
      <c r="HE4" s="140"/>
      <c r="HF4" s="140"/>
      <c r="HG4" s="140"/>
      <c r="HH4" s="140"/>
      <c r="HI4" s="140"/>
      <c r="HJ4" s="140"/>
      <c r="HK4" s="140"/>
      <c r="HL4" s="140"/>
      <c r="HM4" s="140"/>
      <c r="HN4" s="140"/>
      <c r="HO4" s="140"/>
      <c r="HP4" s="140"/>
      <c r="HQ4" s="140"/>
      <c r="HR4" s="140"/>
      <c r="HS4" s="140"/>
      <c r="HT4" s="140"/>
      <c r="HU4" s="140"/>
      <c r="HV4" s="140"/>
      <c r="HW4" s="140"/>
      <c r="HX4" s="140"/>
      <c r="HY4" s="140"/>
      <c r="HZ4" s="140"/>
      <c r="IA4" s="140"/>
      <c r="IB4" s="140"/>
      <c r="IC4" s="140"/>
      <c r="ID4" s="140"/>
      <c r="IE4" s="140"/>
      <c r="IF4" s="140"/>
      <c r="IG4" s="140"/>
      <c r="IH4" s="140"/>
      <c r="II4" s="140"/>
      <c r="IJ4" s="140"/>
      <c r="IK4" s="140"/>
      <c r="IL4" s="140"/>
      <c r="IM4" s="140"/>
      <c r="IN4" s="140"/>
      <c r="IO4" s="140"/>
      <c r="IP4" s="140"/>
      <c r="IQ4" s="140"/>
      <c r="IR4" s="140"/>
      <c r="IS4" s="140"/>
      <c r="IT4" s="140"/>
      <c r="IU4" s="140"/>
      <c r="IV4" s="140"/>
      <c r="IW4" s="140"/>
      <c r="IX4" s="140"/>
      <c r="IY4" s="140"/>
      <c r="IZ4" s="140"/>
      <c r="JA4" s="140"/>
      <c r="JB4" s="140"/>
      <c r="JC4" s="140"/>
      <c r="JD4" s="140"/>
      <c r="JE4" s="140"/>
      <c r="JF4" s="140"/>
      <c r="JG4" s="140"/>
      <c r="JH4" s="140"/>
      <c r="JI4" s="140"/>
      <c r="JJ4" s="140"/>
      <c r="JK4" s="140"/>
      <c r="JL4" s="140"/>
      <c r="JM4" s="140"/>
      <c r="JN4" s="140"/>
      <c r="JO4" s="140"/>
      <c r="JP4" s="140"/>
      <c r="JQ4" s="140"/>
      <c r="JR4" s="140"/>
      <c r="JS4" s="140"/>
      <c r="JT4" s="140"/>
      <c r="JU4" s="140"/>
      <c r="JV4" s="140"/>
      <c r="JW4" s="140"/>
      <c r="JX4" s="140"/>
      <c r="JY4" s="140"/>
      <c r="JZ4" s="140"/>
      <c r="KA4" s="140"/>
      <c r="KB4" s="140"/>
      <c r="KC4" s="140"/>
      <c r="KD4" s="140"/>
      <c r="KE4" s="140"/>
      <c r="KF4" s="140"/>
      <c r="KG4" s="140"/>
      <c r="KH4" s="140"/>
      <c r="KI4" s="140"/>
      <c r="KJ4" s="140"/>
      <c r="KK4" s="140"/>
      <c r="KL4" s="140"/>
      <c r="KM4" s="140"/>
      <c r="KN4" s="140"/>
      <c r="KO4" s="140"/>
      <c r="KP4" s="140"/>
      <c r="KQ4" s="140"/>
      <c r="KR4" s="140"/>
      <c r="KS4" s="140"/>
      <c r="KT4" s="140"/>
      <c r="KU4" s="140"/>
      <c r="KV4" s="140"/>
      <c r="KW4" s="140"/>
      <c r="KX4" s="140"/>
      <c r="KY4" s="140"/>
      <c r="KZ4" s="140"/>
      <c r="LA4" s="140"/>
      <c r="LB4" s="140"/>
      <c r="LC4" s="140"/>
      <c r="LD4" s="140"/>
      <c r="LE4" s="140"/>
      <c r="LF4" s="140"/>
      <c r="LG4" s="140"/>
      <c r="LH4" s="140"/>
      <c r="LI4" s="140"/>
      <c r="LJ4" s="140"/>
      <c r="LK4" s="140"/>
      <c r="LL4" s="140"/>
      <c r="LM4" s="140"/>
      <c r="LN4" s="140"/>
      <c r="LO4" s="140"/>
      <c r="LP4" s="140"/>
      <c r="LQ4" s="140"/>
      <c r="LR4" s="140"/>
      <c r="LS4" s="140"/>
      <c r="LT4" s="140"/>
      <c r="LU4" s="140"/>
      <c r="LV4" s="140"/>
      <c r="LW4" s="140"/>
      <c r="LX4" s="140"/>
      <c r="LY4" s="140"/>
      <c r="LZ4" s="140"/>
      <c r="MA4" s="140"/>
      <c r="MB4" s="140"/>
      <c r="MC4" s="140"/>
      <c r="MD4" s="140"/>
      <c r="ME4" s="140"/>
      <c r="MF4" s="140"/>
      <c r="MG4" s="140"/>
      <c r="MH4" s="140"/>
      <c r="MI4" s="140"/>
      <c r="MJ4" s="140"/>
      <c r="MK4" s="140"/>
      <c r="ML4" s="140"/>
      <c r="MM4" s="140"/>
      <c r="MN4" s="140"/>
      <c r="MO4" s="140"/>
      <c r="MP4" s="140"/>
      <c r="MQ4" s="140"/>
      <c r="MR4" s="140"/>
      <c r="MS4" s="140"/>
      <c r="MT4" s="140"/>
      <c r="MU4" s="140"/>
      <c r="MV4" s="140"/>
      <c r="MW4" s="140"/>
      <c r="MX4" s="140"/>
      <c r="MY4" s="140"/>
      <c r="MZ4" s="140"/>
      <c r="NA4" s="140"/>
      <c r="NB4" s="140"/>
      <c r="NC4" s="140"/>
      <c r="ND4" s="140"/>
      <c r="NE4" s="140"/>
      <c r="NF4" s="140"/>
      <c r="NG4" s="140"/>
      <c r="NH4" s="140"/>
      <c r="NI4" s="140"/>
      <c r="NJ4" s="140"/>
      <c r="NK4" s="140"/>
      <c r="NL4" s="140"/>
      <c r="NM4" s="140"/>
      <c r="NN4" s="140"/>
      <c r="NO4" s="140"/>
      <c r="NP4" s="140"/>
      <c r="NQ4" s="140"/>
      <c r="NR4" s="14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41" t="str">
        <f>データ!H6&amp;"　"&amp;データ!I6</f>
        <v>三重県伊勢市　宇治駐車場</v>
      </c>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c r="CN6" s="141"/>
      <c r="CO6" s="141"/>
      <c r="CP6" s="141"/>
      <c r="CQ6" s="141"/>
      <c r="CR6" s="141"/>
      <c r="CS6" s="141"/>
      <c r="CT6" s="141"/>
      <c r="CU6" s="141"/>
      <c r="CV6" s="141"/>
      <c r="CW6" s="141"/>
      <c r="CX6" s="141"/>
      <c r="CY6" s="141"/>
      <c r="CZ6" s="141"/>
      <c r="DA6" s="141"/>
      <c r="DB6" s="141"/>
      <c r="DC6" s="141"/>
      <c r="DD6" s="141"/>
      <c r="DE6" s="141"/>
      <c r="DF6" s="141"/>
      <c r="DG6" s="141"/>
      <c r="DH6" s="141"/>
      <c r="DI6" s="141"/>
      <c r="DJ6" s="141"/>
      <c r="DK6" s="141"/>
      <c r="DL6" s="141"/>
      <c r="DM6" s="141"/>
      <c r="DN6" s="141"/>
      <c r="DO6" s="141"/>
      <c r="DP6" s="141"/>
      <c r="DQ6" s="141"/>
      <c r="DR6" s="141"/>
      <c r="DS6" s="141"/>
      <c r="DT6" s="141"/>
      <c r="DU6" s="141"/>
      <c r="DV6" s="141"/>
      <c r="DW6" s="141"/>
      <c r="DX6" s="141"/>
      <c r="DY6" s="141"/>
      <c r="DZ6" s="141"/>
      <c r="EA6" s="141"/>
      <c r="EB6" s="141"/>
      <c r="EC6" s="141"/>
      <c r="ED6" s="141"/>
      <c r="EE6" s="141"/>
      <c r="EF6" s="141"/>
      <c r="EG6" s="141"/>
      <c r="EH6" s="141"/>
      <c r="EI6" s="141"/>
      <c r="EJ6" s="141"/>
      <c r="EK6" s="141"/>
      <c r="EL6" s="141"/>
      <c r="EM6" s="141"/>
      <c r="EN6" s="141"/>
      <c r="EO6" s="141"/>
      <c r="EP6" s="141"/>
      <c r="EQ6" s="141"/>
      <c r="ER6" s="141"/>
      <c r="ES6" s="141"/>
      <c r="ET6" s="141"/>
      <c r="EU6" s="141"/>
      <c r="EV6" s="141"/>
      <c r="EW6" s="141"/>
      <c r="EX6" s="141"/>
      <c r="EY6" s="141"/>
      <c r="EZ6" s="141"/>
      <c r="FA6" s="141"/>
      <c r="FB6" s="141"/>
      <c r="FC6" s="141"/>
      <c r="FD6" s="141"/>
      <c r="FE6" s="141"/>
      <c r="FF6" s="141"/>
      <c r="FG6" s="141"/>
      <c r="FH6" s="141"/>
      <c r="FI6" s="141"/>
      <c r="FJ6" s="141"/>
      <c r="FK6" s="141"/>
      <c r="FL6" s="141"/>
      <c r="FM6" s="141"/>
      <c r="FN6" s="141"/>
      <c r="FO6" s="141"/>
      <c r="FP6" s="141"/>
      <c r="FQ6" s="141"/>
      <c r="FR6" s="141"/>
      <c r="FS6" s="141"/>
      <c r="FT6" s="141"/>
      <c r="FU6" s="141"/>
      <c r="FV6" s="141"/>
      <c r="FW6" s="141"/>
      <c r="FX6" s="141"/>
      <c r="FY6" s="141"/>
      <c r="FZ6" s="141"/>
      <c r="GA6" s="141"/>
      <c r="GB6" s="141"/>
      <c r="GC6" s="141"/>
      <c r="GD6" s="141"/>
      <c r="GE6" s="141"/>
      <c r="GF6" s="141"/>
      <c r="GG6" s="141"/>
      <c r="GH6" s="141"/>
      <c r="GI6" s="141"/>
      <c r="GJ6" s="141"/>
      <c r="GK6" s="141"/>
      <c r="GL6" s="141"/>
      <c r="GM6" s="141"/>
      <c r="GN6" s="141"/>
      <c r="GO6" s="141"/>
      <c r="GP6" s="141"/>
      <c r="GQ6" s="141"/>
      <c r="GR6" s="141"/>
      <c r="GS6" s="141"/>
      <c r="GT6" s="141"/>
      <c r="GU6" s="141"/>
      <c r="GV6" s="141"/>
      <c r="GW6" s="141"/>
      <c r="GX6" s="14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4" t="s">
        <v>1</v>
      </c>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6"/>
      <c r="AQ7" s="134" t="s">
        <v>2</v>
      </c>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6"/>
      <c r="CF7" s="134" t="s">
        <v>3</v>
      </c>
      <c r="CG7" s="135"/>
      <c r="CH7" s="135"/>
      <c r="CI7" s="135"/>
      <c r="CJ7" s="135"/>
      <c r="CK7" s="135"/>
      <c r="CL7" s="135"/>
      <c r="CM7" s="135"/>
      <c r="CN7" s="135"/>
      <c r="CO7" s="135"/>
      <c r="CP7" s="135"/>
      <c r="CQ7" s="135"/>
      <c r="CR7" s="135"/>
      <c r="CS7" s="135"/>
      <c r="CT7" s="135"/>
      <c r="CU7" s="135"/>
      <c r="CV7" s="135"/>
      <c r="CW7" s="135"/>
      <c r="CX7" s="135"/>
      <c r="CY7" s="135"/>
      <c r="CZ7" s="135"/>
      <c r="DA7" s="135"/>
      <c r="DB7" s="135"/>
      <c r="DC7" s="135"/>
      <c r="DD7" s="135"/>
      <c r="DE7" s="135"/>
      <c r="DF7" s="135"/>
      <c r="DG7" s="135"/>
      <c r="DH7" s="135"/>
      <c r="DI7" s="135"/>
      <c r="DJ7" s="135"/>
      <c r="DK7" s="135"/>
      <c r="DL7" s="135"/>
      <c r="DM7" s="135"/>
      <c r="DN7" s="135"/>
      <c r="DO7" s="135"/>
      <c r="DP7" s="135"/>
      <c r="DQ7" s="135"/>
      <c r="DR7" s="135"/>
      <c r="DS7" s="135"/>
      <c r="DT7" s="136"/>
      <c r="DU7" s="142" t="s">
        <v>4</v>
      </c>
      <c r="DV7" s="142"/>
      <c r="DW7" s="142"/>
      <c r="DX7" s="142"/>
      <c r="DY7" s="142"/>
      <c r="DZ7" s="142"/>
      <c r="EA7" s="142"/>
      <c r="EB7" s="142"/>
      <c r="EC7" s="142"/>
      <c r="ED7" s="142"/>
      <c r="EE7" s="142"/>
      <c r="EF7" s="142"/>
      <c r="EG7" s="142"/>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37" t="s">
        <v>5</v>
      </c>
      <c r="FK7" s="137"/>
      <c r="FL7" s="137"/>
      <c r="FM7" s="137"/>
      <c r="FN7" s="137"/>
      <c r="FO7" s="137"/>
      <c r="FP7" s="137"/>
      <c r="FQ7" s="137"/>
      <c r="FR7" s="137"/>
      <c r="FS7" s="137"/>
      <c r="FT7" s="137"/>
      <c r="FU7" s="137"/>
      <c r="FV7" s="137"/>
      <c r="FW7" s="137"/>
      <c r="FX7" s="137"/>
      <c r="FY7" s="137"/>
      <c r="FZ7" s="137"/>
      <c r="GA7" s="137"/>
      <c r="GB7" s="137"/>
      <c r="GC7" s="137"/>
      <c r="GD7" s="137"/>
      <c r="GE7" s="137"/>
      <c r="GF7" s="137"/>
      <c r="GG7" s="137"/>
      <c r="GH7" s="137"/>
      <c r="GI7" s="137"/>
      <c r="GJ7" s="137"/>
      <c r="GK7" s="137"/>
      <c r="GL7" s="137"/>
      <c r="GM7" s="137"/>
      <c r="GN7" s="137"/>
      <c r="GO7" s="137"/>
      <c r="GP7" s="137"/>
      <c r="GQ7" s="137"/>
      <c r="GR7" s="137"/>
      <c r="GS7" s="137"/>
      <c r="GT7" s="137"/>
      <c r="GU7" s="137"/>
      <c r="GV7" s="137"/>
      <c r="GW7" s="137"/>
      <c r="GX7" s="137"/>
      <c r="GY7" s="4"/>
      <c r="GZ7" s="4"/>
      <c r="HA7" s="4"/>
      <c r="HB7" s="4"/>
      <c r="HC7" s="4"/>
      <c r="HD7" s="4"/>
      <c r="HE7" s="4"/>
      <c r="HF7" s="4"/>
      <c r="HG7" s="4"/>
      <c r="HH7" s="4"/>
      <c r="HI7" s="4"/>
      <c r="HJ7" s="4"/>
      <c r="HK7" s="4"/>
      <c r="HL7" s="4"/>
      <c r="HM7" s="4"/>
      <c r="HN7" s="4"/>
      <c r="HO7" s="4"/>
      <c r="HP7" s="4"/>
      <c r="HQ7" s="4"/>
      <c r="HR7" s="4"/>
      <c r="HS7" s="4"/>
      <c r="HT7" s="4"/>
      <c r="HU7" s="4"/>
      <c r="HV7" s="4"/>
      <c r="HW7" s="4"/>
      <c r="HX7" s="137" t="s">
        <v>6</v>
      </c>
      <c r="HY7" s="137"/>
      <c r="HZ7" s="137"/>
      <c r="IA7" s="137"/>
      <c r="IB7" s="137"/>
      <c r="IC7" s="137"/>
      <c r="ID7" s="137"/>
      <c r="IE7" s="137"/>
      <c r="IF7" s="137"/>
      <c r="IG7" s="137"/>
      <c r="IH7" s="137"/>
      <c r="II7" s="137"/>
      <c r="IJ7" s="137"/>
      <c r="IK7" s="137"/>
      <c r="IL7" s="137"/>
      <c r="IM7" s="137"/>
      <c r="IN7" s="137"/>
      <c r="IO7" s="137"/>
      <c r="IP7" s="137"/>
      <c r="IQ7" s="137"/>
      <c r="IR7" s="137"/>
      <c r="IS7" s="137"/>
      <c r="IT7" s="137"/>
      <c r="IU7" s="137"/>
      <c r="IV7" s="137"/>
      <c r="IW7" s="137"/>
      <c r="IX7" s="137"/>
      <c r="IY7" s="137"/>
      <c r="IZ7" s="137"/>
      <c r="JA7" s="137"/>
      <c r="JB7" s="137"/>
      <c r="JC7" s="137"/>
      <c r="JD7" s="137"/>
      <c r="JE7" s="137"/>
      <c r="JF7" s="137"/>
      <c r="JG7" s="137"/>
      <c r="JH7" s="137"/>
      <c r="JI7" s="137"/>
      <c r="JJ7" s="137"/>
      <c r="JK7" s="137"/>
      <c r="JL7" s="137"/>
      <c r="JM7" s="137"/>
      <c r="JN7" s="137"/>
      <c r="JO7" s="137"/>
      <c r="JP7" s="137"/>
      <c r="JQ7" s="137" t="s">
        <v>7</v>
      </c>
      <c r="JR7" s="137"/>
      <c r="JS7" s="137"/>
      <c r="JT7" s="137"/>
      <c r="JU7" s="137"/>
      <c r="JV7" s="137"/>
      <c r="JW7" s="137"/>
      <c r="JX7" s="137"/>
      <c r="JY7" s="137"/>
      <c r="JZ7" s="137"/>
      <c r="KA7" s="137"/>
      <c r="KB7" s="137"/>
      <c r="KC7" s="137"/>
      <c r="KD7" s="137"/>
      <c r="KE7" s="137"/>
      <c r="KF7" s="137"/>
      <c r="KG7" s="137"/>
      <c r="KH7" s="137"/>
      <c r="KI7" s="137"/>
      <c r="KJ7" s="137"/>
      <c r="KK7" s="137"/>
      <c r="KL7" s="137"/>
      <c r="KM7" s="137"/>
      <c r="KN7" s="137"/>
      <c r="KO7" s="137"/>
      <c r="KP7" s="137"/>
      <c r="KQ7" s="137"/>
      <c r="KR7" s="137"/>
      <c r="KS7" s="137"/>
      <c r="KT7" s="137"/>
      <c r="KU7" s="137"/>
      <c r="KV7" s="137"/>
      <c r="KW7" s="137"/>
      <c r="KX7" s="137"/>
      <c r="KY7" s="137"/>
      <c r="KZ7" s="137"/>
      <c r="LA7" s="137"/>
      <c r="LB7" s="137"/>
      <c r="LC7" s="137"/>
      <c r="LD7" s="137"/>
      <c r="LE7" s="137"/>
      <c r="LF7" s="137"/>
      <c r="LG7" s="137"/>
      <c r="LH7" s="137"/>
      <c r="LI7" s="137"/>
      <c r="LJ7" s="137" t="s">
        <v>8</v>
      </c>
      <c r="LK7" s="137"/>
      <c r="LL7" s="137"/>
      <c r="LM7" s="137"/>
      <c r="LN7" s="137"/>
      <c r="LO7" s="137"/>
      <c r="LP7" s="137"/>
      <c r="LQ7" s="137"/>
      <c r="LR7" s="137"/>
      <c r="LS7" s="137"/>
      <c r="LT7" s="137"/>
      <c r="LU7" s="137"/>
      <c r="LV7" s="137"/>
      <c r="LW7" s="137"/>
      <c r="LX7" s="137"/>
      <c r="LY7" s="137"/>
      <c r="LZ7" s="137"/>
      <c r="MA7" s="137"/>
      <c r="MB7" s="137"/>
      <c r="MC7" s="137"/>
      <c r="MD7" s="137"/>
      <c r="ME7" s="137"/>
      <c r="MF7" s="137"/>
      <c r="MG7" s="137"/>
      <c r="MH7" s="137"/>
      <c r="MI7" s="137"/>
      <c r="MJ7" s="137"/>
      <c r="MK7" s="137"/>
      <c r="ML7" s="137"/>
      <c r="MM7" s="137"/>
      <c r="MN7" s="137"/>
      <c r="MO7" s="137"/>
      <c r="MP7" s="137"/>
      <c r="MQ7" s="137"/>
      <c r="MR7" s="137"/>
      <c r="MS7" s="137"/>
      <c r="MT7" s="137"/>
      <c r="MU7" s="137"/>
      <c r="MV7" s="137"/>
      <c r="MW7" s="137"/>
      <c r="MX7" s="137"/>
      <c r="MY7" s="137"/>
      <c r="MZ7" s="137"/>
      <c r="NA7" s="137"/>
      <c r="NB7" s="137"/>
      <c r="NC7" s="3"/>
      <c r="ND7" s="6" t="s">
        <v>9</v>
      </c>
      <c r="NE7" s="7"/>
      <c r="NF7" s="7"/>
      <c r="NG7" s="7"/>
      <c r="NH7" s="7"/>
      <c r="NI7" s="7"/>
      <c r="NJ7" s="7"/>
      <c r="NK7" s="7"/>
      <c r="NL7" s="7"/>
      <c r="NM7" s="7"/>
      <c r="NN7" s="7"/>
      <c r="NO7" s="7"/>
      <c r="NP7" s="7"/>
      <c r="NQ7" s="8"/>
    </row>
    <row r="8" spans="1:382" ht="18.75" customHeight="1" x14ac:dyDescent="0.15">
      <c r="A8" s="2"/>
      <c r="B8" s="123" t="str">
        <f>データ!J7</f>
        <v>法非適用</v>
      </c>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5"/>
      <c r="AQ8" s="123" t="str">
        <f>データ!K7</f>
        <v>駐車場整備事業</v>
      </c>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124"/>
      <c r="CB8" s="124"/>
      <c r="CC8" s="124"/>
      <c r="CD8" s="124"/>
      <c r="CE8" s="125"/>
      <c r="CF8" s="123" t="str">
        <f>データ!L7</f>
        <v>-</v>
      </c>
      <c r="CG8" s="124"/>
      <c r="CH8" s="124"/>
      <c r="CI8" s="124"/>
      <c r="CJ8" s="124"/>
      <c r="CK8" s="124"/>
      <c r="CL8" s="124"/>
      <c r="CM8" s="124"/>
      <c r="CN8" s="124"/>
      <c r="CO8" s="124"/>
      <c r="CP8" s="124"/>
      <c r="CQ8" s="124"/>
      <c r="CR8" s="124"/>
      <c r="CS8" s="124"/>
      <c r="CT8" s="124"/>
      <c r="CU8" s="124"/>
      <c r="CV8" s="124"/>
      <c r="CW8" s="124"/>
      <c r="CX8" s="124"/>
      <c r="CY8" s="124"/>
      <c r="CZ8" s="124"/>
      <c r="DA8" s="124"/>
      <c r="DB8" s="124"/>
      <c r="DC8" s="124"/>
      <c r="DD8" s="124"/>
      <c r="DE8" s="124"/>
      <c r="DF8" s="124"/>
      <c r="DG8" s="124"/>
      <c r="DH8" s="124"/>
      <c r="DI8" s="124"/>
      <c r="DJ8" s="124"/>
      <c r="DK8" s="124"/>
      <c r="DL8" s="124"/>
      <c r="DM8" s="124"/>
      <c r="DN8" s="124"/>
      <c r="DO8" s="124"/>
      <c r="DP8" s="124"/>
      <c r="DQ8" s="124"/>
      <c r="DR8" s="124"/>
      <c r="DS8" s="124"/>
      <c r="DT8" s="125"/>
      <c r="DU8" s="127" t="str">
        <f>データ!M7</f>
        <v>Ａ３Ｂ２</v>
      </c>
      <c r="DV8" s="127"/>
      <c r="DW8" s="127"/>
      <c r="DX8" s="127"/>
      <c r="DY8" s="127"/>
      <c r="DZ8" s="127"/>
      <c r="EA8" s="127"/>
      <c r="EB8" s="127"/>
      <c r="EC8" s="127"/>
      <c r="ED8" s="127"/>
      <c r="EE8" s="127"/>
      <c r="EF8" s="127"/>
      <c r="EG8" s="127"/>
      <c r="EH8" s="127"/>
      <c r="EI8" s="127"/>
      <c r="EJ8" s="127"/>
      <c r="EK8" s="127"/>
      <c r="EL8" s="127"/>
      <c r="EM8" s="127"/>
      <c r="EN8" s="127"/>
      <c r="EO8" s="127"/>
      <c r="EP8" s="127"/>
      <c r="EQ8" s="127"/>
      <c r="ER8" s="127"/>
      <c r="ES8" s="127"/>
      <c r="ET8" s="127"/>
      <c r="EU8" s="127"/>
      <c r="EV8" s="127"/>
      <c r="EW8" s="127"/>
      <c r="EX8" s="127"/>
      <c r="EY8" s="127"/>
      <c r="EZ8" s="127"/>
      <c r="FA8" s="127"/>
      <c r="FB8" s="127"/>
      <c r="FC8" s="127"/>
      <c r="FD8" s="127"/>
      <c r="FE8" s="127"/>
      <c r="FF8" s="127"/>
      <c r="FG8" s="127"/>
      <c r="FH8" s="127"/>
      <c r="FI8" s="127"/>
      <c r="FJ8" s="127" t="str">
        <f>データ!N7</f>
        <v>非設置</v>
      </c>
      <c r="FK8" s="127"/>
      <c r="FL8" s="127"/>
      <c r="FM8" s="127"/>
      <c r="FN8" s="127"/>
      <c r="FO8" s="127"/>
      <c r="FP8" s="127"/>
      <c r="FQ8" s="127"/>
      <c r="FR8" s="127"/>
      <c r="FS8" s="127"/>
      <c r="FT8" s="127"/>
      <c r="FU8" s="127"/>
      <c r="FV8" s="127"/>
      <c r="FW8" s="127"/>
      <c r="FX8" s="127"/>
      <c r="FY8" s="127"/>
      <c r="FZ8" s="127"/>
      <c r="GA8" s="127"/>
      <c r="GB8" s="127"/>
      <c r="GC8" s="127"/>
      <c r="GD8" s="127"/>
      <c r="GE8" s="127"/>
      <c r="GF8" s="127"/>
      <c r="GG8" s="127"/>
      <c r="GH8" s="127"/>
      <c r="GI8" s="127"/>
      <c r="GJ8" s="127"/>
      <c r="GK8" s="127"/>
      <c r="GL8" s="127"/>
      <c r="GM8" s="127"/>
      <c r="GN8" s="127"/>
      <c r="GO8" s="127"/>
      <c r="GP8" s="127"/>
      <c r="GQ8" s="127"/>
      <c r="GR8" s="127"/>
      <c r="GS8" s="127"/>
      <c r="GT8" s="127"/>
      <c r="GU8" s="127"/>
      <c r="GV8" s="127"/>
      <c r="GW8" s="127"/>
      <c r="GX8" s="127"/>
      <c r="GY8" s="4"/>
      <c r="GZ8" s="4"/>
      <c r="HA8" s="4"/>
      <c r="HB8" s="4"/>
      <c r="HC8" s="4"/>
      <c r="HD8" s="4"/>
      <c r="HE8" s="4"/>
      <c r="HF8" s="4"/>
      <c r="HG8" s="4"/>
      <c r="HH8" s="4"/>
      <c r="HI8" s="4"/>
      <c r="HJ8" s="4"/>
      <c r="HK8" s="4"/>
      <c r="HL8" s="4"/>
      <c r="HM8" s="4"/>
      <c r="HN8" s="4"/>
      <c r="HO8" s="4"/>
      <c r="HP8" s="4"/>
      <c r="HQ8" s="4"/>
      <c r="HR8" s="4"/>
      <c r="HS8" s="4"/>
      <c r="HT8" s="4"/>
      <c r="HU8" s="4"/>
      <c r="HV8" s="4"/>
      <c r="HW8" s="4"/>
      <c r="HX8" s="127" t="str">
        <f>データ!S7</f>
        <v>公共施設</v>
      </c>
      <c r="HY8" s="127"/>
      <c r="HZ8" s="127"/>
      <c r="IA8" s="127"/>
      <c r="IB8" s="127"/>
      <c r="IC8" s="127"/>
      <c r="ID8" s="127"/>
      <c r="IE8" s="127"/>
      <c r="IF8" s="127"/>
      <c r="IG8" s="127"/>
      <c r="IH8" s="127"/>
      <c r="II8" s="127"/>
      <c r="IJ8" s="127"/>
      <c r="IK8" s="127"/>
      <c r="IL8" s="127"/>
      <c r="IM8" s="127"/>
      <c r="IN8" s="127"/>
      <c r="IO8" s="127"/>
      <c r="IP8" s="127"/>
      <c r="IQ8" s="127"/>
      <c r="IR8" s="127"/>
      <c r="IS8" s="127"/>
      <c r="IT8" s="127"/>
      <c r="IU8" s="127"/>
      <c r="IV8" s="127"/>
      <c r="IW8" s="127"/>
      <c r="IX8" s="127"/>
      <c r="IY8" s="127"/>
      <c r="IZ8" s="127"/>
      <c r="JA8" s="127"/>
      <c r="JB8" s="127"/>
      <c r="JC8" s="127"/>
      <c r="JD8" s="127"/>
      <c r="JE8" s="127"/>
      <c r="JF8" s="127"/>
      <c r="JG8" s="127"/>
      <c r="JH8" s="127"/>
      <c r="JI8" s="127"/>
      <c r="JJ8" s="127"/>
      <c r="JK8" s="127"/>
      <c r="JL8" s="127"/>
      <c r="JM8" s="127"/>
      <c r="JN8" s="127"/>
      <c r="JO8" s="127"/>
      <c r="JP8" s="127"/>
      <c r="JQ8" s="127" t="str">
        <f>データ!T7</f>
        <v>有</v>
      </c>
      <c r="JR8" s="127"/>
      <c r="JS8" s="127"/>
      <c r="JT8" s="127"/>
      <c r="JU8" s="127"/>
      <c r="JV8" s="127"/>
      <c r="JW8" s="127"/>
      <c r="JX8" s="127"/>
      <c r="JY8" s="127"/>
      <c r="JZ8" s="127"/>
      <c r="KA8" s="127"/>
      <c r="KB8" s="127"/>
      <c r="KC8" s="127"/>
      <c r="KD8" s="127"/>
      <c r="KE8" s="127"/>
      <c r="KF8" s="127"/>
      <c r="KG8" s="127"/>
      <c r="KH8" s="127"/>
      <c r="KI8" s="127"/>
      <c r="KJ8" s="127"/>
      <c r="KK8" s="127"/>
      <c r="KL8" s="127"/>
      <c r="KM8" s="127"/>
      <c r="KN8" s="127"/>
      <c r="KO8" s="127"/>
      <c r="KP8" s="127"/>
      <c r="KQ8" s="127"/>
      <c r="KR8" s="127"/>
      <c r="KS8" s="127"/>
      <c r="KT8" s="127"/>
      <c r="KU8" s="127"/>
      <c r="KV8" s="127"/>
      <c r="KW8" s="127"/>
      <c r="KX8" s="127"/>
      <c r="KY8" s="127"/>
      <c r="KZ8" s="127"/>
      <c r="LA8" s="127"/>
      <c r="LB8" s="127"/>
      <c r="LC8" s="127"/>
      <c r="LD8" s="127"/>
      <c r="LE8" s="127"/>
      <c r="LF8" s="127"/>
      <c r="LG8" s="127"/>
      <c r="LH8" s="127"/>
      <c r="LI8" s="127"/>
      <c r="LJ8" s="126">
        <f>データ!U7</f>
        <v>62138</v>
      </c>
      <c r="LK8" s="126"/>
      <c r="LL8" s="126"/>
      <c r="LM8" s="126"/>
      <c r="LN8" s="126"/>
      <c r="LO8" s="126"/>
      <c r="LP8" s="126"/>
      <c r="LQ8" s="126"/>
      <c r="LR8" s="126"/>
      <c r="LS8" s="126"/>
      <c r="LT8" s="126"/>
      <c r="LU8" s="126"/>
      <c r="LV8" s="126"/>
      <c r="LW8" s="126"/>
      <c r="LX8" s="126"/>
      <c r="LY8" s="126"/>
      <c r="LZ8" s="126"/>
      <c r="MA8" s="126"/>
      <c r="MB8" s="126"/>
      <c r="MC8" s="126"/>
      <c r="MD8" s="126"/>
      <c r="ME8" s="126"/>
      <c r="MF8" s="126"/>
      <c r="MG8" s="126"/>
      <c r="MH8" s="126"/>
      <c r="MI8" s="126"/>
      <c r="MJ8" s="126"/>
      <c r="MK8" s="126"/>
      <c r="ML8" s="126"/>
      <c r="MM8" s="126"/>
      <c r="MN8" s="126"/>
      <c r="MO8" s="126"/>
      <c r="MP8" s="126"/>
      <c r="MQ8" s="126"/>
      <c r="MR8" s="126"/>
      <c r="MS8" s="126"/>
      <c r="MT8" s="126"/>
      <c r="MU8" s="126"/>
      <c r="MV8" s="126"/>
      <c r="MW8" s="126"/>
      <c r="MX8" s="126"/>
      <c r="MY8" s="126"/>
      <c r="MZ8" s="126"/>
      <c r="NA8" s="126"/>
      <c r="NB8" s="126"/>
      <c r="NC8" s="3"/>
      <c r="ND8" s="132" t="s">
        <v>10</v>
      </c>
      <c r="NE8" s="133"/>
      <c r="NF8" s="9" t="s">
        <v>11</v>
      </c>
      <c r="NG8" s="10"/>
      <c r="NH8" s="10"/>
      <c r="NI8" s="10"/>
      <c r="NJ8" s="10"/>
      <c r="NK8" s="10"/>
      <c r="NL8" s="10"/>
      <c r="NM8" s="10"/>
      <c r="NN8" s="10"/>
      <c r="NO8" s="10"/>
      <c r="NP8" s="10"/>
      <c r="NQ8" s="11"/>
    </row>
    <row r="9" spans="1:382" ht="18.75" customHeight="1" x14ac:dyDescent="0.15">
      <c r="A9" s="2"/>
      <c r="B9" s="134" t="s">
        <v>12</v>
      </c>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6"/>
      <c r="AQ9" s="134" t="s">
        <v>13</v>
      </c>
      <c r="AR9" s="135"/>
      <c r="AS9" s="135"/>
      <c r="AT9" s="135"/>
      <c r="AU9" s="135"/>
      <c r="AV9" s="135"/>
      <c r="AW9" s="135"/>
      <c r="AX9" s="135"/>
      <c r="AY9" s="135"/>
      <c r="AZ9" s="135"/>
      <c r="BA9" s="135"/>
      <c r="BB9" s="135"/>
      <c r="BC9" s="135"/>
      <c r="BD9" s="135"/>
      <c r="BE9" s="135"/>
      <c r="BF9" s="135"/>
      <c r="BG9" s="135"/>
      <c r="BH9" s="135"/>
      <c r="BI9" s="135"/>
      <c r="BJ9" s="135"/>
      <c r="BK9" s="135"/>
      <c r="BL9" s="135"/>
      <c r="BM9" s="135"/>
      <c r="BN9" s="135"/>
      <c r="BO9" s="135"/>
      <c r="BP9" s="135"/>
      <c r="BQ9" s="135"/>
      <c r="BR9" s="135"/>
      <c r="BS9" s="135"/>
      <c r="BT9" s="135"/>
      <c r="BU9" s="135"/>
      <c r="BV9" s="135"/>
      <c r="BW9" s="135"/>
      <c r="BX9" s="135"/>
      <c r="BY9" s="135"/>
      <c r="BZ9" s="135"/>
      <c r="CA9" s="135"/>
      <c r="CB9" s="135"/>
      <c r="CC9" s="135"/>
      <c r="CD9" s="135"/>
      <c r="CE9" s="136"/>
      <c r="CF9" s="134" t="s">
        <v>14</v>
      </c>
      <c r="CG9" s="135"/>
      <c r="CH9" s="135"/>
      <c r="CI9" s="135"/>
      <c r="CJ9" s="135"/>
      <c r="CK9" s="135"/>
      <c r="CL9" s="135"/>
      <c r="CM9" s="135"/>
      <c r="CN9" s="135"/>
      <c r="CO9" s="135"/>
      <c r="CP9" s="135"/>
      <c r="CQ9" s="135"/>
      <c r="CR9" s="135"/>
      <c r="CS9" s="135"/>
      <c r="CT9" s="135"/>
      <c r="CU9" s="135"/>
      <c r="CV9" s="135"/>
      <c r="CW9" s="135"/>
      <c r="CX9" s="135"/>
      <c r="CY9" s="135"/>
      <c r="CZ9" s="135"/>
      <c r="DA9" s="135"/>
      <c r="DB9" s="135"/>
      <c r="DC9" s="135"/>
      <c r="DD9" s="135"/>
      <c r="DE9" s="135"/>
      <c r="DF9" s="135"/>
      <c r="DG9" s="135"/>
      <c r="DH9" s="135"/>
      <c r="DI9" s="135"/>
      <c r="DJ9" s="135"/>
      <c r="DK9" s="135"/>
      <c r="DL9" s="135"/>
      <c r="DM9" s="135"/>
      <c r="DN9" s="135"/>
      <c r="DO9" s="135"/>
      <c r="DP9" s="135"/>
      <c r="DQ9" s="135"/>
      <c r="DR9" s="135"/>
      <c r="DS9" s="135"/>
      <c r="DT9" s="136"/>
      <c r="DU9" s="137" t="s">
        <v>15</v>
      </c>
      <c r="DV9" s="137"/>
      <c r="DW9" s="137"/>
      <c r="DX9" s="137"/>
      <c r="DY9" s="137"/>
      <c r="DZ9" s="137"/>
      <c r="EA9" s="137"/>
      <c r="EB9" s="137"/>
      <c r="EC9" s="137"/>
      <c r="ED9" s="137"/>
      <c r="EE9" s="137"/>
      <c r="EF9" s="137"/>
      <c r="EG9" s="137"/>
      <c r="EH9" s="137"/>
      <c r="EI9" s="137"/>
      <c r="EJ9" s="137"/>
      <c r="EK9" s="137"/>
      <c r="EL9" s="137"/>
      <c r="EM9" s="137"/>
      <c r="EN9" s="137"/>
      <c r="EO9" s="137"/>
      <c r="EP9" s="137"/>
      <c r="EQ9" s="137"/>
      <c r="ER9" s="137"/>
      <c r="ES9" s="137"/>
      <c r="ET9" s="137"/>
      <c r="EU9" s="137"/>
      <c r="EV9" s="137"/>
      <c r="EW9" s="137"/>
      <c r="EX9" s="137"/>
      <c r="EY9" s="137"/>
      <c r="EZ9" s="137"/>
      <c r="FA9" s="137"/>
      <c r="FB9" s="137"/>
      <c r="FC9" s="137"/>
      <c r="FD9" s="137"/>
      <c r="FE9" s="137"/>
      <c r="FF9" s="137"/>
      <c r="FG9" s="137"/>
      <c r="FH9" s="137"/>
      <c r="FI9" s="137"/>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7" t="s">
        <v>16</v>
      </c>
      <c r="HY9" s="137"/>
      <c r="HZ9" s="137"/>
      <c r="IA9" s="137"/>
      <c r="IB9" s="137"/>
      <c r="IC9" s="137"/>
      <c r="ID9" s="137"/>
      <c r="IE9" s="137"/>
      <c r="IF9" s="137"/>
      <c r="IG9" s="137"/>
      <c r="IH9" s="137"/>
      <c r="II9" s="137"/>
      <c r="IJ9" s="137"/>
      <c r="IK9" s="137"/>
      <c r="IL9" s="137"/>
      <c r="IM9" s="137"/>
      <c r="IN9" s="137"/>
      <c r="IO9" s="137"/>
      <c r="IP9" s="137"/>
      <c r="IQ9" s="137"/>
      <c r="IR9" s="137"/>
      <c r="IS9" s="137"/>
      <c r="IT9" s="137"/>
      <c r="IU9" s="137"/>
      <c r="IV9" s="137"/>
      <c r="IW9" s="137"/>
      <c r="IX9" s="137"/>
      <c r="IY9" s="137"/>
      <c r="IZ9" s="137"/>
      <c r="JA9" s="137"/>
      <c r="JB9" s="137"/>
      <c r="JC9" s="137"/>
      <c r="JD9" s="137"/>
      <c r="JE9" s="137"/>
      <c r="JF9" s="137"/>
      <c r="JG9" s="137"/>
      <c r="JH9" s="137"/>
      <c r="JI9" s="137"/>
      <c r="JJ9" s="137"/>
      <c r="JK9" s="137"/>
      <c r="JL9" s="137"/>
      <c r="JM9" s="137"/>
      <c r="JN9" s="137"/>
      <c r="JO9" s="137"/>
      <c r="JP9" s="137"/>
      <c r="JQ9" s="137" t="s">
        <v>17</v>
      </c>
      <c r="JR9" s="137"/>
      <c r="JS9" s="137"/>
      <c r="JT9" s="137"/>
      <c r="JU9" s="137"/>
      <c r="JV9" s="137"/>
      <c r="JW9" s="137"/>
      <c r="JX9" s="137"/>
      <c r="JY9" s="137"/>
      <c r="JZ9" s="137"/>
      <c r="KA9" s="137"/>
      <c r="KB9" s="137"/>
      <c r="KC9" s="137"/>
      <c r="KD9" s="137"/>
      <c r="KE9" s="137"/>
      <c r="KF9" s="137"/>
      <c r="KG9" s="137"/>
      <c r="KH9" s="137"/>
      <c r="KI9" s="137"/>
      <c r="KJ9" s="137"/>
      <c r="KK9" s="137"/>
      <c r="KL9" s="137"/>
      <c r="KM9" s="137"/>
      <c r="KN9" s="137"/>
      <c r="KO9" s="137"/>
      <c r="KP9" s="137"/>
      <c r="KQ9" s="137"/>
      <c r="KR9" s="137"/>
      <c r="KS9" s="137"/>
      <c r="KT9" s="137"/>
      <c r="KU9" s="137"/>
      <c r="KV9" s="137"/>
      <c r="KW9" s="137"/>
      <c r="KX9" s="137"/>
      <c r="KY9" s="137"/>
      <c r="KZ9" s="137"/>
      <c r="LA9" s="137"/>
      <c r="LB9" s="137"/>
      <c r="LC9" s="137"/>
      <c r="LD9" s="137"/>
      <c r="LE9" s="137"/>
      <c r="LF9" s="137"/>
      <c r="LG9" s="137"/>
      <c r="LH9" s="137"/>
      <c r="LI9" s="137"/>
      <c r="LJ9" s="137" t="s">
        <v>18</v>
      </c>
      <c r="LK9" s="137"/>
      <c r="LL9" s="137"/>
      <c r="LM9" s="137"/>
      <c r="LN9" s="137"/>
      <c r="LO9" s="137"/>
      <c r="LP9" s="137"/>
      <c r="LQ9" s="137"/>
      <c r="LR9" s="137"/>
      <c r="LS9" s="137"/>
      <c r="LT9" s="137"/>
      <c r="LU9" s="137"/>
      <c r="LV9" s="137"/>
      <c r="LW9" s="137"/>
      <c r="LX9" s="137"/>
      <c r="LY9" s="137"/>
      <c r="LZ9" s="137"/>
      <c r="MA9" s="137"/>
      <c r="MB9" s="137"/>
      <c r="MC9" s="137"/>
      <c r="MD9" s="137"/>
      <c r="ME9" s="137"/>
      <c r="MF9" s="137"/>
      <c r="MG9" s="137"/>
      <c r="MH9" s="137"/>
      <c r="MI9" s="137"/>
      <c r="MJ9" s="137"/>
      <c r="MK9" s="137"/>
      <c r="ML9" s="137"/>
      <c r="MM9" s="137"/>
      <c r="MN9" s="137"/>
      <c r="MO9" s="137"/>
      <c r="MP9" s="137"/>
      <c r="MQ9" s="137"/>
      <c r="MR9" s="137"/>
      <c r="MS9" s="137"/>
      <c r="MT9" s="137"/>
      <c r="MU9" s="137"/>
      <c r="MV9" s="137"/>
      <c r="MW9" s="137"/>
      <c r="MX9" s="137"/>
      <c r="MY9" s="137"/>
      <c r="MZ9" s="137"/>
      <c r="NA9" s="137"/>
      <c r="NB9" s="137"/>
      <c r="NC9" s="3"/>
      <c r="ND9" s="138" t="s">
        <v>19</v>
      </c>
      <c r="NE9" s="139"/>
      <c r="NF9" s="12" t="s">
        <v>20</v>
      </c>
      <c r="NG9" s="13"/>
      <c r="NH9" s="13"/>
      <c r="NI9" s="13"/>
      <c r="NJ9" s="13"/>
      <c r="NK9" s="13"/>
      <c r="NL9" s="13"/>
      <c r="NM9" s="13"/>
      <c r="NN9" s="13"/>
      <c r="NO9" s="13"/>
      <c r="NP9" s="13"/>
      <c r="NQ9" s="14"/>
    </row>
    <row r="10" spans="1:382" ht="18.75" customHeight="1" x14ac:dyDescent="0.15">
      <c r="A10" s="2"/>
      <c r="B10" s="117" t="str">
        <f>データ!O7</f>
        <v>該当数値なし</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9"/>
      <c r="AQ10" s="120" t="s">
        <v>123</v>
      </c>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2"/>
      <c r="CF10" s="123" t="str">
        <f>データ!Q7</f>
        <v>広場式</v>
      </c>
      <c r="CG10" s="124"/>
      <c r="CH10" s="124"/>
      <c r="CI10" s="124"/>
      <c r="CJ10" s="124"/>
      <c r="CK10" s="124"/>
      <c r="CL10" s="124"/>
      <c r="CM10" s="124"/>
      <c r="CN10" s="124"/>
      <c r="CO10" s="124"/>
      <c r="CP10" s="124"/>
      <c r="CQ10" s="124"/>
      <c r="CR10" s="124"/>
      <c r="CS10" s="124"/>
      <c r="CT10" s="124"/>
      <c r="CU10" s="124"/>
      <c r="CV10" s="124"/>
      <c r="CW10" s="124"/>
      <c r="CX10" s="124"/>
      <c r="CY10" s="124"/>
      <c r="CZ10" s="124"/>
      <c r="DA10" s="124"/>
      <c r="DB10" s="124"/>
      <c r="DC10" s="124"/>
      <c r="DD10" s="124"/>
      <c r="DE10" s="124"/>
      <c r="DF10" s="124"/>
      <c r="DG10" s="124"/>
      <c r="DH10" s="124"/>
      <c r="DI10" s="124"/>
      <c r="DJ10" s="124"/>
      <c r="DK10" s="124"/>
      <c r="DL10" s="124"/>
      <c r="DM10" s="124"/>
      <c r="DN10" s="124"/>
      <c r="DO10" s="124"/>
      <c r="DP10" s="124"/>
      <c r="DQ10" s="124"/>
      <c r="DR10" s="124"/>
      <c r="DS10" s="124"/>
      <c r="DT10" s="125"/>
      <c r="DU10" s="126">
        <f>データ!R7</f>
        <v>9</v>
      </c>
      <c r="DV10" s="126"/>
      <c r="DW10" s="126"/>
      <c r="DX10" s="126"/>
      <c r="DY10" s="126"/>
      <c r="DZ10" s="126"/>
      <c r="EA10" s="126"/>
      <c r="EB10" s="126"/>
      <c r="EC10" s="126"/>
      <c r="ED10" s="126"/>
      <c r="EE10" s="126"/>
      <c r="EF10" s="126"/>
      <c r="EG10" s="126"/>
      <c r="EH10" s="126"/>
      <c r="EI10" s="126"/>
      <c r="EJ10" s="126"/>
      <c r="EK10" s="126"/>
      <c r="EL10" s="126"/>
      <c r="EM10" s="126"/>
      <c r="EN10" s="126"/>
      <c r="EO10" s="126"/>
      <c r="EP10" s="126"/>
      <c r="EQ10" s="126"/>
      <c r="ER10" s="126"/>
      <c r="ES10" s="126"/>
      <c r="ET10" s="126"/>
      <c r="EU10" s="126"/>
      <c r="EV10" s="126"/>
      <c r="EW10" s="126"/>
      <c r="EX10" s="126"/>
      <c r="EY10" s="126"/>
      <c r="EZ10" s="126"/>
      <c r="FA10" s="126"/>
      <c r="FB10" s="126"/>
      <c r="FC10" s="126"/>
      <c r="FD10" s="126"/>
      <c r="FE10" s="126"/>
      <c r="FF10" s="126"/>
      <c r="FG10" s="126"/>
      <c r="FH10" s="126"/>
      <c r="FI10" s="126"/>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6">
        <f>データ!V7</f>
        <v>1790</v>
      </c>
      <c r="HY10" s="126"/>
      <c r="HZ10" s="126"/>
      <c r="IA10" s="126"/>
      <c r="IB10" s="126"/>
      <c r="IC10" s="126"/>
      <c r="ID10" s="126"/>
      <c r="IE10" s="126"/>
      <c r="IF10" s="126"/>
      <c r="IG10" s="126"/>
      <c r="IH10" s="126"/>
      <c r="II10" s="126"/>
      <c r="IJ10" s="126"/>
      <c r="IK10" s="126"/>
      <c r="IL10" s="126"/>
      <c r="IM10" s="126"/>
      <c r="IN10" s="126"/>
      <c r="IO10" s="126"/>
      <c r="IP10" s="126"/>
      <c r="IQ10" s="126"/>
      <c r="IR10" s="126"/>
      <c r="IS10" s="126"/>
      <c r="IT10" s="126"/>
      <c r="IU10" s="126"/>
      <c r="IV10" s="126"/>
      <c r="IW10" s="126"/>
      <c r="IX10" s="126"/>
      <c r="IY10" s="126"/>
      <c r="IZ10" s="126"/>
      <c r="JA10" s="126"/>
      <c r="JB10" s="126"/>
      <c r="JC10" s="126"/>
      <c r="JD10" s="126"/>
      <c r="JE10" s="126"/>
      <c r="JF10" s="126"/>
      <c r="JG10" s="126"/>
      <c r="JH10" s="126"/>
      <c r="JI10" s="126"/>
      <c r="JJ10" s="126"/>
      <c r="JK10" s="126"/>
      <c r="JL10" s="126"/>
      <c r="JM10" s="126"/>
      <c r="JN10" s="126"/>
      <c r="JO10" s="126"/>
      <c r="JP10" s="126"/>
      <c r="JQ10" s="126">
        <f>データ!W7</f>
        <v>500</v>
      </c>
      <c r="JR10" s="126"/>
      <c r="JS10" s="126"/>
      <c r="JT10" s="126"/>
      <c r="JU10" s="126"/>
      <c r="JV10" s="126"/>
      <c r="JW10" s="126"/>
      <c r="JX10" s="126"/>
      <c r="JY10" s="126"/>
      <c r="JZ10" s="126"/>
      <c r="KA10" s="126"/>
      <c r="KB10" s="126"/>
      <c r="KC10" s="126"/>
      <c r="KD10" s="126"/>
      <c r="KE10" s="126"/>
      <c r="KF10" s="126"/>
      <c r="KG10" s="126"/>
      <c r="KH10" s="126"/>
      <c r="KI10" s="126"/>
      <c r="KJ10" s="126"/>
      <c r="KK10" s="126"/>
      <c r="KL10" s="126"/>
      <c r="KM10" s="126"/>
      <c r="KN10" s="126"/>
      <c r="KO10" s="126"/>
      <c r="KP10" s="126"/>
      <c r="KQ10" s="126"/>
      <c r="KR10" s="126"/>
      <c r="KS10" s="126"/>
      <c r="KT10" s="126"/>
      <c r="KU10" s="126"/>
      <c r="KV10" s="126"/>
      <c r="KW10" s="126"/>
      <c r="KX10" s="126"/>
      <c r="KY10" s="126"/>
      <c r="KZ10" s="126"/>
      <c r="LA10" s="126"/>
      <c r="LB10" s="126"/>
      <c r="LC10" s="126"/>
      <c r="LD10" s="126"/>
      <c r="LE10" s="126"/>
      <c r="LF10" s="126"/>
      <c r="LG10" s="126"/>
      <c r="LH10" s="126"/>
      <c r="LI10" s="126"/>
      <c r="LJ10" s="127" t="str">
        <f>データ!X7</f>
        <v>導入なし</v>
      </c>
      <c r="LK10" s="127"/>
      <c r="LL10" s="127"/>
      <c r="LM10" s="127"/>
      <c r="LN10" s="127"/>
      <c r="LO10" s="127"/>
      <c r="LP10" s="127"/>
      <c r="LQ10" s="127"/>
      <c r="LR10" s="127"/>
      <c r="LS10" s="127"/>
      <c r="LT10" s="127"/>
      <c r="LU10" s="127"/>
      <c r="LV10" s="127"/>
      <c r="LW10" s="127"/>
      <c r="LX10" s="127"/>
      <c r="LY10" s="127"/>
      <c r="LZ10" s="127"/>
      <c r="MA10" s="127"/>
      <c r="MB10" s="127"/>
      <c r="MC10" s="127"/>
      <c r="MD10" s="127"/>
      <c r="ME10" s="127"/>
      <c r="MF10" s="127"/>
      <c r="MG10" s="127"/>
      <c r="MH10" s="127"/>
      <c r="MI10" s="127"/>
      <c r="MJ10" s="127"/>
      <c r="MK10" s="127"/>
      <c r="ML10" s="127"/>
      <c r="MM10" s="127"/>
      <c r="MN10" s="127"/>
      <c r="MO10" s="127"/>
      <c r="MP10" s="127"/>
      <c r="MQ10" s="127"/>
      <c r="MR10" s="127"/>
      <c r="MS10" s="127"/>
      <c r="MT10" s="127"/>
      <c r="MU10" s="127"/>
      <c r="MV10" s="127"/>
      <c r="MW10" s="127"/>
      <c r="MX10" s="127"/>
      <c r="MY10" s="127"/>
      <c r="MZ10" s="127"/>
      <c r="NA10" s="127"/>
      <c r="NB10" s="127"/>
      <c r="NC10" s="2"/>
      <c r="ND10" s="128" t="s">
        <v>21</v>
      </c>
      <c r="NE10" s="129"/>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30" t="s">
        <v>23</v>
      </c>
      <c r="NE11" s="130"/>
      <c r="NF11" s="130"/>
      <c r="NG11" s="130"/>
      <c r="NH11" s="130"/>
      <c r="NI11" s="130"/>
      <c r="NJ11" s="130"/>
      <c r="NK11" s="130"/>
      <c r="NL11" s="130"/>
      <c r="NM11" s="130"/>
      <c r="NN11" s="130"/>
      <c r="NO11" s="130"/>
      <c r="NP11" s="130"/>
      <c r="NQ11" s="130"/>
      <c r="NR11" s="130"/>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30"/>
      <c r="NE12" s="130"/>
      <c r="NF12" s="130"/>
      <c r="NG12" s="130"/>
      <c r="NH12" s="130"/>
      <c r="NI12" s="130"/>
      <c r="NJ12" s="130"/>
      <c r="NK12" s="130"/>
      <c r="NL12" s="130"/>
      <c r="NM12" s="130"/>
      <c r="NN12" s="130"/>
      <c r="NO12" s="130"/>
      <c r="NP12" s="130"/>
      <c r="NQ12" s="130"/>
      <c r="NR12" s="130"/>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31"/>
      <c r="NE13" s="131"/>
      <c r="NF13" s="131"/>
      <c r="NG13" s="131"/>
      <c r="NH13" s="131"/>
      <c r="NI13" s="131"/>
      <c r="NJ13" s="131"/>
      <c r="NK13" s="131"/>
      <c r="NL13" s="131"/>
      <c r="NM13" s="131"/>
      <c r="NN13" s="131"/>
      <c r="NO13" s="131"/>
      <c r="NP13" s="131"/>
      <c r="NQ13" s="131"/>
      <c r="NR13" s="131"/>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14" t="s">
        <v>135</v>
      </c>
      <c r="NE15" s="115"/>
      <c r="NF15" s="115"/>
      <c r="NG15" s="115"/>
      <c r="NH15" s="115"/>
      <c r="NI15" s="115"/>
      <c r="NJ15" s="115"/>
      <c r="NK15" s="115"/>
      <c r="NL15" s="115"/>
      <c r="NM15" s="115"/>
      <c r="NN15" s="115"/>
      <c r="NO15" s="115"/>
      <c r="NP15" s="115"/>
      <c r="NQ15" s="115"/>
      <c r="NR15" s="116"/>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4"/>
      <c r="NE16" s="115"/>
      <c r="NF16" s="115"/>
      <c r="NG16" s="115"/>
      <c r="NH16" s="115"/>
      <c r="NI16" s="115"/>
      <c r="NJ16" s="115"/>
      <c r="NK16" s="115"/>
      <c r="NL16" s="115"/>
      <c r="NM16" s="115"/>
      <c r="NN16" s="115"/>
      <c r="NO16" s="115"/>
      <c r="NP16" s="115"/>
      <c r="NQ16" s="115"/>
      <c r="NR16" s="116"/>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4"/>
      <c r="NE17" s="115"/>
      <c r="NF17" s="115"/>
      <c r="NG17" s="115"/>
      <c r="NH17" s="115"/>
      <c r="NI17" s="115"/>
      <c r="NJ17" s="115"/>
      <c r="NK17" s="115"/>
      <c r="NL17" s="115"/>
      <c r="NM17" s="115"/>
      <c r="NN17" s="115"/>
      <c r="NO17" s="115"/>
      <c r="NP17" s="115"/>
      <c r="NQ17" s="115"/>
      <c r="NR17" s="116"/>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4"/>
      <c r="NE18" s="115"/>
      <c r="NF18" s="115"/>
      <c r="NG18" s="115"/>
      <c r="NH18" s="115"/>
      <c r="NI18" s="115"/>
      <c r="NJ18" s="115"/>
      <c r="NK18" s="115"/>
      <c r="NL18" s="115"/>
      <c r="NM18" s="115"/>
      <c r="NN18" s="115"/>
      <c r="NO18" s="115"/>
      <c r="NP18" s="115"/>
      <c r="NQ18" s="115"/>
      <c r="NR18" s="116"/>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4"/>
      <c r="NE19" s="115"/>
      <c r="NF19" s="115"/>
      <c r="NG19" s="115"/>
      <c r="NH19" s="115"/>
      <c r="NI19" s="115"/>
      <c r="NJ19" s="115"/>
      <c r="NK19" s="115"/>
      <c r="NL19" s="115"/>
      <c r="NM19" s="115"/>
      <c r="NN19" s="115"/>
      <c r="NO19" s="115"/>
      <c r="NP19" s="115"/>
      <c r="NQ19" s="115"/>
      <c r="NR19" s="116"/>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4"/>
      <c r="NE20" s="115"/>
      <c r="NF20" s="115"/>
      <c r="NG20" s="115"/>
      <c r="NH20" s="115"/>
      <c r="NI20" s="115"/>
      <c r="NJ20" s="115"/>
      <c r="NK20" s="115"/>
      <c r="NL20" s="115"/>
      <c r="NM20" s="115"/>
      <c r="NN20" s="115"/>
      <c r="NO20" s="115"/>
      <c r="NP20" s="115"/>
      <c r="NQ20" s="115"/>
      <c r="NR20" s="116"/>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4"/>
      <c r="NE21" s="115"/>
      <c r="NF21" s="115"/>
      <c r="NG21" s="115"/>
      <c r="NH21" s="115"/>
      <c r="NI21" s="115"/>
      <c r="NJ21" s="115"/>
      <c r="NK21" s="115"/>
      <c r="NL21" s="115"/>
      <c r="NM21" s="115"/>
      <c r="NN21" s="115"/>
      <c r="NO21" s="115"/>
      <c r="NP21" s="115"/>
      <c r="NQ21" s="115"/>
      <c r="NR21" s="116"/>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4"/>
      <c r="NE22" s="115"/>
      <c r="NF22" s="115"/>
      <c r="NG22" s="115"/>
      <c r="NH22" s="115"/>
      <c r="NI22" s="115"/>
      <c r="NJ22" s="115"/>
      <c r="NK22" s="115"/>
      <c r="NL22" s="115"/>
      <c r="NM22" s="115"/>
      <c r="NN22" s="115"/>
      <c r="NO22" s="115"/>
      <c r="NP22" s="115"/>
      <c r="NQ22" s="115"/>
      <c r="NR22" s="116"/>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4"/>
      <c r="NE23" s="115"/>
      <c r="NF23" s="115"/>
      <c r="NG23" s="115"/>
      <c r="NH23" s="115"/>
      <c r="NI23" s="115"/>
      <c r="NJ23" s="115"/>
      <c r="NK23" s="115"/>
      <c r="NL23" s="115"/>
      <c r="NM23" s="115"/>
      <c r="NN23" s="115"/>
      <c r="NO23" s="115"/>
      <c r="NP23" s="115"/>
      <c r="NQ23" s="115"/>
      <c r="NR23" s="116"/>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4"/>
      <c r="NE24" s="115"/>
      <c r="NF24" s="115"/>
      <c r="NG24" s="115"/>
      <c r="NH24" s="115"/>
      <c r="NI24" s="115"/>
      <c r="NJ24" s="115"/>
      <c r="NK24" s="115"/>
      <c r="NL24" s="115"/>
      <c r="NM24" s="115"/>
      <c r="NN24" s="115"/>
      <c r="NO24" s="115"/>
      <c r="NP24" s="115"/>
      <c r="NQ24" s="115"/>
      <c r="NR24" s="116"/>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4"/>
      <c r="NE25" s="115"/>
      <c r="NF25" s="115"/>
      <c r="NG25" s="115"/>
      <c r="NH25" s="115"/>
      <c r="NI25" s="115"/>
      <c r="NJ25" s="115"/>
      <c r="NK25" s="115"/>
      <c r="NL25" s="115"/>
      <c r="NM25" s="115"/>
      <c r="NN25" s="115"/>
      <c r="NO25" s="115"/>
      <c r="NP25" s="115"/>
      <c r="NQ25" s="115"/>
      <c r="NR25" s="116"/>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4"/>
      <c r="NE26" s="115"/>
      <c r="NF26" s="115"/>
      <c r="NG26" s="115"/>
      <c r="NH26" s="115"/>
      <c r="NI26" s="115"/>
      <c r="NJ26" s="115"/>
      <c r="NK26" s="115"/>
      <c r="NL26" s="115"/>
      <c r="NM26" s="115"/>
      <c r="NN26" s="115"/>
      <c r="NO26" s="115"/>
      <c r="NP26" s="115"/>
      <c r="NQ26" s="115"/>
      <c r="NR26" s="116"/>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4"/>
      <c r="NE27" s="115"/>
      <c r="NF27" s="115"/>
      <c r="NG27" s="115"/>
      <c r="NH27" s="115"/>
      <c r="NI27" s="115"/>
      <c r="NJ27" s="115"/>
      <c r="NK27" s="115"/>
      <c r="NL27" s="115"/>
      <c r="NM27" s="115"/>
      <c r="NN27" s="115"/>
      <c r="NO27" s="115"/>
      <c r="NP27" s="115"/>
      <c r="NQ27" s="115"/>
      <c r="NR27" s="116"/>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4"/>
      <c r="NE28" s="115"/>
      <c r="NF28" s="115"/>
      <c r="NG28" s="115"/>
      <c r="NH28" s="115"/>
      <c r="NI28" s="115"/>
      <c r="NJ28" s="115"/>
      <c r="NK28" s="115"/>
      <c r="NL28" s="115"/>
      <c r="NM28" s="115"/>
      <c r="NN28" s="115"/>
      <c r="NO28" s="115"/>
      <c r="NP28" s="115"/>
      <c r="NQ28" s="115"/>
      <c r="NR28" s="116"/>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4"/>
      <c r="NE29" s="115"/>
      <c r="NF29" s="115"/>
      <c r="NG29" s="115"/>
      <c r="NH29" s="115"/>
      <c r="NI29" s="115"/>
      <c r="NJ29" s="115"/>
      <c r="NK29" s="115"/>
      <c r="NL29" s="115"/>
      <c r="NM29" s="115"/>
      <c r="NN29" s="115"/>
      <c r="NO29" s="115"/>
      <c r="NP29" s="115"/>
      <c r="NQ29" s="115"/>
      <c r="NR29" s="116"/>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H27</v>
      </c>
      <c r="V30" s="111"/>
      <c r="W30" s="111"/>
      <c r="X30" s="111"/>
      <c r="Y30" s="111"/>
      <c r="Z30" s="111"/>
      <c r="AA30" s="111"/>
      <c r="AB30" s="111"/>
      <c r="AC30" s="111"/>
      <c r="AD30" s="111"/>
      <c r="AE30" s="111"/>
      <c r="AF30" s="111"/>
      <c r="AG30" s="111"/>
      <c r="AH30" s="111"/>
      <c r="AI30" s="111"/>
      <c r="AJ30" s="111"/>
      <c r="AK30" s="111"/>
      <c r="AL30" s="111"/>
      <c r="AM30" s="111"/>
      <c r="AN30" s="111" t="str">
        <f>データ!$C$11</f>
        <v>H28</v>
      </c>
      <c r="AO30" s="111"/>
      <c r="AP30" s="111"/>
      <c r="AQ30" s="111"/>
      <c r="AR30" s="111"/>
      <c r="AS30" s="111"/>
      <c r="AT30" s="111"/>
      <c r="AU30" s="111"/>
      <c r="AV30" s="111"/>
      <c r="AW30" s="111"/>
      <c r="AX30" s="111"/>
      <c r="AY30" s="111"/>
      <c r="AZ30" s="111"/>
      <c r="BA30" s="111"/>
      <c r="BB30" s="111"/>
      <c r="BC30" s="111"/>
      <c r="BD30" s="111"/>
      <c r="BE30" s="111"/>
      <c r="BF30" s="111"/>
      <c r="BG30" s="111" t="str">
        <f>データ!$D$11</f>
        <v>H29</v>
      </c>
      <c r="BH30" s="111"/>
      <c r="BI30" s="111"/>
      <c r="BJ30" s="111"/>
      <c r="BK30" s="111"/>
      <c r="BL30" s="111"/>
      <c r="BM30" s="111"/>
      <c r="BN30" s="111"/>
      <c r="BO30" s="111"/>
      <c r="BP30" s="111"/>
      <c r="BQ30" s="111"/>
      <c r="BR30" s="111"/>
      <c r="BS30" s="111"/>
      <c r="BT30" s="111"/>
      <c r="BU30" s="111"/>
      <c r="BV30" s="111"/>
      <c r="BW30" s="111"/>
      <c r="BX30" s="111"/>
      <c r="BY30" s="111"/>
      <c r="BZ30" s="111" t="str">
        <f>データ!$E$11</f>
        <v>H30</v>
      </c>
      <c r="CA30" s="111"/>
      <c r="CB30" s="111"/>
      <c r="CC30" s="111"/>
      <c r="CD30" s="111"/>
      <c r="CE30" s="111"/>
      <c r="CF30" s="111"/>
      <c r="CG30" s="111"/>
      <c r="CH30" s="111"/>
      <c r="CI30" s="111"/>
      <c r="CJ30" s="111"/>
      <c r="CK30" s="111"/>
      <c r="CL30" s="111"/>
      <c r="CM30" s="111"/>
      <c r="CN30" s="111"/>
      <c r="CO30" s="111"/>
      <c r="CP30" s="111"/>
      <c r="CQ30" s="111"/>
      <c r="CR30" s="111"/>
      <c r="CS30" s="111" t="str">
        <f>データ!$F$11</f>
        <v>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H27</v>
      </c>
      <c r="EM30" s="111"/>
      <c r="EN30" s="111"/>
      <c r="EO30" s="111"/>
      <c r="EP30" s="111"/>
      <c r="EQ30" s="111"/>
      <c r="ER30" s="111"/>
      <c r="ES30" s="111"/>
      <c r="ET30" s="111"/>
      <c r="EU30" s="111"/>
      <c r="EV30" s="111"/>
      <c r="EW30" s="111"/>
      <c r="EX30" s="111"/>
      <c r="EY30" s="111"/>
      <c r="EZ30" s="111"/>
      <c r="FA30" s="111"/>
      <c r="FB30" s="111"/>
      <c r="FC30" s="111"/>
      <c r="FD30" s="111"/>
      <c r="FE30" s="111" t="str">
        <f>データ!$C$11</f>
        <v>H28</v>
      </c>
      <c r="FF30" s="111"/>
      <c r="FG30" s="111"/>
      <c r="FH30" s="111"/>
      <c r="FI30" s="111"/>
      <c r="FJ30" s="111"/>
      <c r="FK30" s="111"/>
      <c r="FL30" s="111"/>
      <c r="FM30" s="111"/>
      <c r="FN30" s="111"/>
      <c r="FO30" s="111"/>
      <c r="FP30" s="111"/>
      <c r="FQ30" s="111"/>
      <c r="FR30" s="111"/>
      <c r="FS30" s="111"/>
      <c r="FT30" s="111"/>
      <c r="FU30" s="111"/>
      <c r="FV30" s="111"/>
      <c r="FW30" s="111"/>
      <c r="FX30" s="111" t="str">
        <f>データ!$D$11</f>
        <v>H29</v>
      </c>
      <c r="FY30" s="111"/>
      <c r="FZ30" s="111"/>
      <c r="GA30" s="111"/>
      <c r="GB30" s="111"/>
      <c r="GC30" s="111"/>
      <c r="GD30" s="111"/>
      <c r="GE30" s="111"/>
      <c r="GF30" s="111"/>
      <c r="GG30" s="111"/>
      <c r="GH30" s="111"/>
      <c r="GI30" s="111"/>
      <c r="GJ30" s="111"/>
      <c r="GK30" s="111"/>
      <c r="GL30" s="111"/>
      <c r="GM30" s="111"/>
      <c r="GN30" s="111"/>
      <c r="GO30" s="111"/>
      <c r="GP30" s="111"/>
      <c r="GQ30" s="111" t="str">
        <f>データ!$E$11</f>
        <v>H30</v>
      </c>
      <c r="GR30" s="111"/>
      <c r="GS30" s="111"/>
      <c r="GT30" s="111"/>
      <c r="GU30" s="111"/>
      <c r="GV30" s="111"/>
      <c r="GW30" s="111"/>
      <c r="GX30" s="111"/>
      <c r="GY30" s="111"/>
      <c r="GZ30" s="111"/>
      <c r="HA30" s="111"/>
      <c r="HB30" s="111"/>
      <c r="HC30" s="111"/>
      <c r="HD30" s="111"/>
      <c r="HE30" s="111"/>
      <c r="HF30" s="111"/>
      <c r="HG30" s="111"/>
      <c r="HH30" s="111"/>
      <c r="HI30" s="111"/>
      <c r="HJ30" s="111" t="str">
        <f>データ!$F$11</f>
        <v>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H27</v>
      </c>
      <c r="JD30" s="111"/>
      <c r="JE30" s="111"/>
      <c r="JF30" s="111"/>
      <c r="JG30" s="111"/>
      <c r="JH30" s="111"/>
      <c r="JI30" s="111"/>
      <c r="JJ30" s="111"/>
      <c r="JK30" s="111"/>
      <c r="JL30" s="111"/>
      <c r="JM30" s="111"/>
      <c r="JN30" s="111"/>
      <c r="JO30" s="111"/>
      <c r="JP30" s="111"/>
      <c r="JQ30" s="111"/>
      <c r="JR30" s="111"/>
      <c r="JS30" s="111"/>
      <c r="JT30" s="111"/>
      <c r="JU30" s="111"/>
      <c r="JV30" s="111" t="str">
        <f>データ!$C$11</f>
        <v>H28</v>
      </c>
      <c r="JW30" s="111"/>
      <c r="JX30" s="111"/>
      <c r="JY30" s="111"/>
      <c r="JZ30" s="111"/>
      <c r="KA30" s="111"/>
      <c r="KB30" s="111"/>
      <c r="KC30" s="111"/>
      <c r="KD30" s="111"/>
      <c r="KE30" s="111"/>
      <c r="KF30" s="111"/>
      <c r="KG30" s="111"/>
      <c r="KH30" s="111"/>
      <c r="KI30" s="111"/>
      <c r="KJ30" s="111"/>
      <c r="KK30" s="111"/>
      <c r="KL30" s="111"/>
      <c r="KM30" s="111"/>
      <c r="KN30" s="111"/>
      <c r="KO30" s="111" t="str">
        <f>データ!$D$11</f>
        <v>H29</v>
      </c>
      <c r="KP30" s="111"/>
      <c r="KQ30" s="111"/>
      <c r="KR30" s="111"/>
      <c r="KS30" s="111"/>
      <c r="KT30" s="111"/>
      <c r="KU30" s="111"/>
      <c r="KV30" s="111"/>
      <c r="KW30" s="111"/>
      <c r="KX30" s="111"/>
      <c r="KY30" s="111"/>
      <c r="KZ30" s="111"/>
      <c r="LA30" s="111"/>
      <c r="LB30" s="111"/>
      <c r="LC30" s="111"/>
      <c r="LD30" s="111"/>
      <c r="LE30" s="111"/>
      <c r="LF30" s="111"/>
      <c r="LG30" s="111"/>
      <c r="LH30" s="111" t="str">
        <f>データ!$E$11</f>
        <v>H30</v>
      </c>
      <c r="LI30" s="111"/>
      <c r="LJ30" s="111"/>
      <c r="LK30" s="111"/>
      <c r="LL30" s="111"/>
      <c r="LM30" s="111"/>
      <c r="LN30" s="111"/>
      <c r="LO30" s="111"/>
      <c r="LP30" s="111"/>
      <c r="LQ30" s="111"/>
      <c r="LR30" s="111"/>
      <c r="LS30" s="111"/>
      <c r="LT30" s="111"/>
      <c r="LU30" s="111"/>
      <c r="LV30" s="111"/>
      <c r="LW30" s="111"/>
      <c r="LX30" s="111"/>
      <c r="LY30" s="111"/>
      <c r="LZ30" s="111"/>
      <c r="MA30" s="111" t="str">
        <f>データ!$F$11</f>
        <v>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14"/>
      <c r="NE30" s="115"/>
      <c r="NF30" s="115"/>
      <c r="NG30" s="115"/>
      <c r="NH30" s="115"/>
      <c r="NI30" s="115"/>
      <c r="NJ30" s="115"/>
      <c r="NK30" s="115"/>
      <c r="NL30" s="115"/>
      <c r="NM30" s="115"/>
      <c r="NN30" s="115"/>
      <c r="NO30" s="115"/>
      <c r="NP30" s="115"/>
      <c r="NQ30" s="115"/>
      <c r="NR30" s="116"/>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168.3</v>
      </c>
      <c r="V31" s="110"/>
      <c r="W31" s="110"/>
      <c r="X31" s="110"/>
      <c r="Y31" s="110"/>
      <c r="Z31" s="110"/>
      <c r="AA31" s="110"/>
      <c r="AB31" s="110"/>
      <c r="AC31" s="110"/>
      <c r="AD31" s="110"/>
      <c r="AE31" s="110"/>
      <c r="AF31" s="110"/>
      <c r="AG31" s="110"/>
      <c r="AH31" s="110"/>
      <c r="AI31" s="110"/>
      <c r="AJ31" s="110"/>
      <c r="AK31" s="110"/>
      <c r="AL31" s="110"/>
      <c r="AM31" s="110"/>
      <c r="AN31" s="110">
        <f>データ!Z7</f>
        <v>165</v>
      </c>
      <c r="AO31" s="110"/>
      <c r="AP31" s="110"/>
      <c r="AQ31" s="110"/>
      <c r="AR31" s="110"/>
      <c r="AS31" s="110"/>
      <c r="AT31" s="110"/>
      <c r="AU31" s="110"/>
      <c r="AV31" s="110"/>
      <c r="AW31" s="110"/>
      <c r="AX31" s="110"/>
      <c r="AY31" s="110"/>
      <c r="AZ31" s="110"/>
      <c r="BA31" s="110"/>
      <c r="BB31" s="110"/>
      <c r="BC31" s="110"/>
      <c r="BD31" s="110"/>
      <c r="BE31" s="110"/>
      <c r="BF31" s="110"/>
      <c r="BG31" s="110">
        <f>データ!AA7</f>
        <v>146.6</v>
      </c>
      <c r="BH31" s="110"/>
      <c r="BI31" s="110"/>
      <c r="BJ31" s="110"/>
      <c r="BK31" s="110"/>
      <c r="BL31" s="110"/>
      <c r="BM31" s="110"/>
      <c r="BN31" s="110"/>
      <c r="BO31" s="110"/>
      <c r="BP31" s="110"/>
      <c r="BQ31" s="110"/>
      <c r="BR31" s="110"/>
      <c r="BS31" s="110"/>
      <c r="BT31" s="110"/>
      <c r="BU31" s="110"/>
      <c r="BV31" s="110"/>
      <c r="BW31" s="110"/>
      <c r="BX31" s="110"/>
      <c r="BY31" s="110"/>
      <c r="BZ31" s="110">
        <f>データ!AB7</f>
        <v>139</v>
      </c>
      <c r="CA31" s="110"/>
      <c r="CB31" s="110"/>
      <c r="CC31" s="110"/>
      <c r="CD31" s="110"/>
      <c r="CE31" s="110"/>
      <c r="CF31" s="110"/>
      <c r="CG31" s="110"/>
      <c r="CH31" s="110"/>
      <c r="CI31" s="110"/>
      <c r="CJ31" s="110"/>
      <c r="CK31" s="110"/>
      <c r="CL31" s="110"/>
      <c r="CM31" s="110"/>
      <c r="CN31" s="110"/>
      <c r="CO31" s="110"/>
      <c r="CP31" s="110"/>
      <c r="CQ31" s="110"/>
      <c r="CR31" s="110"/>
      <c r="CS31" s="110">
        <f>データ!AC7</f>
        <v>124.2</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140.1</v>
      </c>
      <c r="JD31" s="81"/>
      <c r="JE31" s="81"/>
      <c r="JF31" s="81"/>
      <c r="JG31" s="81"/>
      <c r="JH31" s="81"/>
      <c r="JI31" s="81"/>
      <c r="JJ31" s="81"/>
      <c r="JK31" s="81"/>
      <c r="JL31" s="81"/>
      <c r="JM31" s="81"/>
      <c r="JN31" s="81"/>
      <c r="JO31" s="81"/>
      <c r="JP31" s="81"/>
      <c r="JQ31" s="81"/>
      <c r="JR31" s="81"/>
      <c r="JS31" s="81"/>
      <c r="JT31" s="81"/>
      <c r="JU31" s="82"/>
      <c r="JV31" s="80">
        <f>データ!DL7</f>
        <v>143.4</v>
      </c>
      <c r="JW31" s="81"/>
      <c r="JX31" s="81"/>
      <c r="JY31" s="81"/>
      <c r="JZ31" s="81"/>
      <c r="KA31" s="81"/>
      <c r="KB31" s="81"/>
      <c r="KC31" s="81"/>
      <c r="KD31" s="81"/>
      <c r="KE31" s="81"/>
      <c r="KF31" s="81"/>
      <c r="KG31" s="81"/>
      <c r="KH31" s="81"/>
      <c r="KI31" s="81"/>
      <c r="KJ31" s="81"/>
      <c r="KK31" s="81"/>
      <c r="KL31" s="81"/>
      <c r="KM31" s="81"/>
      <c r="KN31" s="82"/>
      <c r="KO31" s="80">
        <f>データ!DM7</f>
        <v>138.6</v>
      </c>
      <c r="KP31" s="81"/>
      <c r="KQ31" s="81"/>
      <c r="KR31" s="81"/>
      <c r="KS31" s="81"/>
      <c r="KT31" s="81"/>
      <c r="KU31" s="81"/>
      <c r="KV31" s="81"/>
      <c r="KW31" s="81"/>
      <c r="KX31" s="81"/>
      <c r="KY31" s="81"/>
      <c r="KZ31" s="81"/>
      <c r="LA31" s="81"/>
      <c r="LB31" s="81"/>
      <c r="LC31" s="81"/>
      <c r="LD31" s="81"/>
      <c r="LE31" s="81"/>
      <c r="LF31" s="81"/>
      <c r="LG31" s="82"/>
      <c r="LH31" s="80">
        <f>データ!DN7</f>
        <v>138.6</v>
      </c>
      <c r="LI31" s="81"/>
      <c r="LJ31" s="81"/>
      <c r="LK31" s="81"/>
      <c r="LL31" s="81"/>
      <c r="LM31" s="81"/>
      <c r="LN31" s="81"/>
      <c r="LO31" s="81"/>
      <c r="LP31" s="81"/>
      <c r="LQ31" s="81"/>
      <c r="LR31" s="81"/>
      <c r="LS31" s="81"/>
      <c r="LT31" s="81"/>
      <c r="LU31" s="81"/>
      <c r="LV31" s="81"/>
      <c r="LW31" s="81"/>
      <c r="LX31" s="81"/>
      <c r="LY31" s="81"/>
      <c r="LZ31" s="82"/>
      <c r="MA31" s="80">
        <f>データ!DO7</f>
        <v>142.80000000000001</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443.6</v>
      </c>
      <c r="V32" s="110"/>
      <c r="W32" s="110"/>
      <c r="X32" s="110"/>
      <c r="Y32" s="110"/>
      <c r="Z32" s="110"/>
      <c r="AA32" s="110"/>
      <c r="AB32" s="110"/>
      <c r="AC32" s="110"/>
      <c r="AD32" s="110"/>
      <c r="AE32" s="110"/>
      <c r="AF32" s="110"/>
      <c r="AG32" s="110"/>
      <c r="AH32" s="110"/>
      <c r="AI32" s="110"/>
      <c r="AJ32" s="110"/>
      <c r="AK32" s="110"/>
      <c r="AL32" s="110"/>
      <c r="AM32" s="110"/>
      <c r="AN32" s="110">
        <f>データ!AE7</f>
        <v>355.6</v>
      </c>
      <c r="AO32" s="110"/>
      <c r="AP32" s="110"/>
      <c r="AQ32" s="110"/>
      <c r="AR32" s="110"/>
      <c r="AS32" s="110"/>
      <c r="AT32" s="110"/>
      <c r="AU32" s="110"/>
      <c r="AV32" s="110"/>
      <c r="AW32" s="110"/>
      <c r="AX32" s="110"/>
      <c r="AY32" s="110"/>
      <c r="AZ32" s="110"/>
      <c r="BA32" s="110"/>
      <c r="BB32" s="110"/>
      <c r="BC32" s="110"/>
      <c r="BD32" s="110"/>
      <c r="BE32" s="110"/>
      <c r="BF32" s="110"/>
      <c r="BG32" s="110">
        <f>データ!AF7</f>
        <v>358.6</v>
      </c>
      <c r="BH32" s="110"/>
      <c r="BI32" s="110"/>
      <c r="BJ32" s="110"/>
      <c r="BK32" s="110"/>
      <c r="BL32" s="110"/>
      <c r="BM32" s="110"/>
      <c r="BN32" s="110"/>
      <c r="BO32" s="110"/>
      <c r="BP32" s="110"/>
      <c r="BQ32" s="110"/>
      <c r="BR32" s="110"/>
      <c r="BS32" s="110"/>
      <c r="BT32" s="110"/>
      <c r="BU32" s="110"/>
      <c r="BV32" s="110"/>
      <c r="BW32" s="110"/>
      <c r="BX32" s="110"/>
      <c r="BY32" s="110"/>
      <c r="BZ32" s="110">
        <f>データ!AG7</f>
        <v>464.8</v>
      </c>
      <c r="CA32" s="110"/>
      <c r="CB32" s="110"/>
      <c r="CC32" s="110"/>
      <c r="CD32" s="110"/>
      <c r="CE32" s="110"/>
      <c r="CF32" s="110"/>
      <c r="CG32" s="110"/>
      <c r="CH32" s="110"/>
      <c r="CI32" s="110"/>
      <c r="CJ32" s="110"/>
      <c r="CK32" s="110"/>
      <c r="CL32" s="110"/>
      <c r="CM32" s="110"/>
      <c r="CN32" s="110"/>
      <c r="CO32" s="110"/>
      <c r="CP32" s="110"/>
      <c r="CQ32" s="110"/>
      <c r="CR32" s="110"/>
      <c r="CS32" s="110">
        <f>データ!AH7</f>
        <v>1721.5</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2.2999999999999998</v>
      </c>
      <c r="EM32" s="110"/>
      <c r="EN32" s="110"/>
      <c r="EO32" s="110"/>
      <c r="EP32" s="110"/>
      <c r="EQ32" s="110"/>
      <c r="ER32" s="110"/>
      <c r="ES32" s="110"/>
      <c r="ET32" s="110"/>
      <c r="EU32" s="110"/>
      <c r="EV32" s="110"/>
      <c r="EW32" s="110"/>
      <c r="EX32" s="110"/>
      <c r="EY32" s="110"/>
      <c r="EZ32" s="110"/>
      <c r="FA32" s="110"/>
      <c r="FB32" s="110"/>
      <c r="FC32" s="110"/>
      <c r="FD32" s="110"/>
      <c r="FE32" s="110">
        <f>データ!AP7</f>
        <v>2.7</v>
      </c>
      <c r="FF32" s="110"/>
      <c r="FG32" s="110"/>
      <c r="FH32" s="110"/>
      <c r="FI32" s="110"/>
      <c r="FJ32" s="110"/>
      <c r="FK32" s="110"/>
      <c r="FL32" s="110"/>
      <c r="FM32" s="110"/>
      <c r="FN32" s="110"/>
      <c r="FO32" s="110"/>
      <c r="FP32" s="110"/>
      <c r="FQ32" s="110"/>
      <c r="FR32" s="110"/>
      <c r="FS32" s="110"/>
      <c r="FT32" s="110"/>
      <c r="FU32" s="110"/>
      <c r="FV32" s="110"/>
      <c r="FW32" s="110"/>
      <c r="FX32" s="110">
        <f>データ!AQ7</f>
        <v>2.2999999999999998</v>
      </c>
      <c r="FY32" s="110"/>
      <c r="FZ32" s="110"/>
      <c r="GA32" s="110"/>
      <c r="GB32" s="110"/>
      <c r="GC32" s="110"/>
      <c r="GD32" s="110"/>
      <c r="GE32" s="110"/>
      <c r="GF32" s="110"/>
      <c r="GG32" s="110"/>
      <c r="GH32" s="110"/>
      <c r="GI32" s="110"/>
      <c r="GJ32" s="110"/>
      <c r="GK32" s="110"/>
      <c r="GL32" s="110"/>
      <c r="GM32" s="110"/>
      <c r="GN32" s="110"/>
      <c r="GO32" s="110"/>
      <c r="GP32" s="110"/>
      <c r="GQ32" s="110">
        <f>データ!AR7</f>
        <v>9.6999999999999993</v>
      </c>
      <c r="GR32" s="110"/>
      <c r="GS32" s="110"/>
      <c r="GT32" s="110"/>
      <c r="GU32" s="110"/>
      <c r="GV32" s="110"/>
      <c r="GW32" s="110"/>
      <c r="GX32" s="110"/>
      <c r="GY32" s="110"/>
      <c r="GZ32" s="110"/>
      <c r="HA32" s="110"/>
      <c r="HB32" s="110"/>
      <c r="HC32" s="110"/>
      <c r="HD32" s="110"/>
      <c r="HE32" s="110"/>
      <c r="HF32" s="110"/>
      <c r="HG32" s="110"/>
      <c r="HH32" s="110"/>
      <c r="HI32" s="110"/>
      <c r="HJ32" s="110">
        <f>データ!AS7</f>
        <v>1.3</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154.1</v>
      </c>
      <c r="JD32" s="81"/>
      <c r="JE32" s="81"/>
      <c r="JF32" s="81"/>
      <c r="JG32" s="81"/>
      <c r="JH32" s="81"/>
      <c r="JI32" s="81"/>
      <c r="JJ32" s="81"/>
      <c r="JK32" s="81"/>
      <c r="JL32" s="81"/>
      <c r="JM32" s="81"/>
      <c r="JN32" s="81"/>
      <c r="JO32" s="81"/>
      <c r="JP32" s="81"/>
      <c r="JQ32" s="81"/>
      <c r="JR32" s="81"/>
      <c r="JS32" s="81"/>
      <c r="JT32" s="81"/>
      <c r="JU32" s="82"/>
      <c r="JV32" s="80">
        <f>データ!DQ7</f>
        <v>151.6</v>
      </c>
      <c r="JW32" s="81"/>
      <c r="JX32" s="81"/>
      <c r="JY32" s="81"/>
      <c r="JZ32" s="81"/>
      <c r="KA32" s="81"/>
      <c r="KB32" s="81"/>
      <c r="KC32" s="81"/>
      <c r="KD32" s="81"/>
      <c r="KE32" s="81"/>
      <c r="KF32" s="81"/>
      <c r="KG32" s="81"/>
      <c r="KH32" s="81"/>
      <c r="KI32" s="81"/>
      <c r="KJ32" s="81"/>
      <c r="KK32" s="81"/>
      <c r="KL32" s="81"/>
      <c r="KM32" s="81"/>
      <c r="KN32" s="82"/>
      <c r="KO32" s="80">
        <f>データ!DR7</f>
        <v>151.19999999999999</v>
      </c>
      <c r="KP32" s="81"/>
      <c r="KQ32" s="81"/>
      <c r="KR32" s="81"/>
      <c r="KS32" s="81"/>
      <c r="KT32" s="81"/>
      <c r="KU32" s="81"/>
      <c r="KV32" s="81"/>
      <c r="KW32" s="81"/>
      <c r="KX32" s="81"/>
      <c r="KY32" s="81"/>
      <c r="KZ32" s="81"/>
      <c r="LA32" s="81"/>
      <c r="LB32" s="81"/>
      <c r="LC32" s="81"/>
      <c r="LD32" s="81"/>
      <c r="LE32" s="81"/>
      <c r="LF32" s="81"/>
      <c r="LG32" s="82"/>
      <c r="LH32" s="80">
        <f>データ!DS7</f>
        <v>159.69999999999999</v>
      </c>
      <c r="LI32" s="81"/>
      <c r="LJ32" s="81"/>
      <c r="LK32" s="81"/>
      <c r="LL32" s="81"/>
      <c r="LM32" s="81"/>
      <c r="LN32" s="81"/>
      <c r="LO32" s="81"/>
      <c r="LP32" s="81"/>
      <c r="LQ32" s="81"/>
      <c r="LR32" s="81"/>
      <c r="LS32" s="81"/>
      <c r="LT32" s="81"/>
      <c r="LU32" s="81"/>
      <c r="LV32" s="81"/>
      <c r="LW32" s="81"/>
      <c r="LX32" s="81"/>
      <c r="LY32" s="81"/>
      <c r="LZ32" s="82"/>
      <c r="MA32" s="80">
        <f>データ!DT7</f>
        <v>176</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133</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136</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H27</v>
      </c>
      <c r="V51" s="111"/>
      <c r="W51" s="111"/>
      <c r="X51" s="111"/>
      <c r="Y51" s="111"/>
      <c r="Z51" s="111"/>
      <c r="AA51" s="111"/>
      <c r="AB51" s="111"/>
      <c r="AC51" s="111"/>
      <c r="AD51" s="111"/>
      <c r="AE51" s="111"/>
      <c r="AF51" s="111"/>
      <c r="AG51" s="111"/>
      <c r="AH51" s="111"/>
      <c r="AI51" s="111"/>
      <c r="AJ51" s="111"/>
      <c r="AK51" s="111"/>
      <c r="AL51" s="111"/>
      <c r="AM51" s="111"/>
      <c r="AN51" s="111" t="str">
        <f>データ!$C$11</f>
        <v>H28</v>
      </c>
      <c r="AO51" s="111"/>
      <c r="AP51" s="111"/>
      <c r="AQ51" s="111"/>
      <c r="AR51" s="111"/>
      <c r="AS51" s="111"/>
      <c r="AT51" s="111"/>
      <c r="AU51" s="111"/>
      <c r="AV51" s="111"/>
      <c r="AW51" s="111"/>
      <c r="AX51" s="111"/>
      <c r="AY51" s="111"/>
      <c r="AZ51" s="111"/>
      <c r="BA51" s="111"/>
      <c r="BB51" s="111"/>
      <c r="BC51" s="111"/>
      <c r="BD51" s="111"/>
      <c r="BE51" s="111"/>
      <c r="BF51" s="111"/>
      <c r="BG51" s="111" t="str">
        <f>データ!$D$11</f>
        <v>H29</v>
      </c>
      <c r="BH51" s="111"/>
      <c r="BI51" s="111"/>
      <c r="BJ51" s="111"/>
      <c r="BK51" s="111"/>
      <c r="BL51" s="111"/>
      <c r="BM51" s="111"/>
      <c r="BN51" s="111"/>
      <c r="BO51" s="111"/>
      <c r="BP51" s="111"/>
      <c r="BQ51" s="111"/>
      <c r="BR51" s="111"/>
      <c r="BS51" s="111"/>
      <c r="BT51" s="111"/>
      <c r="BU51" s="111"/>
      <c r="BV51" s="111"/>
      <c r="BW51" s="111"/>
      <c r="BX51" s="111"/>
      <c r="BY51" s="111"/>
      <c r="BZ51" s="111" t="str">
        <f>データ!$E$11</f>
        <v>H30</v>
      </c>
      <c r="CA51" s="111"/>
      <c r="CB51" s="111"/>
      <c r="CC51" s="111"/>
      <c r="CD51" s="111"/>
      <c r="CE51" s="111"/>
      <c r="CF51" s="111"/>
      <c r="CG51" s="111"/>
      <c r="CH51" s="111"/>
      <c r="CI51" s="111"/>
      <c r="CJ51" s="111"/>
      <c r="CK51" s="111"/>
      <c r="CL51" s="111"/>
      <c r="CM51" s="111"/>
      <c r="CN51" s="111"/>
      <c r="CO51" s="111"/>
      <c r="CP51" s="111"/>
      <c r="CQ51" s="111"/>
      <c r="CR51" s="111"/>
      <c r="CS51" s="111" t="str">
        <f>データ!$F$11</f>
        <v>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H27</v>
      </c>
      <c r="EM51" s="111"/>
      <c r="EN51" s="111"/>
      <c r="EO51" s="111"/>
      <c r="EP51" s="111"/>
      <c r="EQ51" s="111"/>
      <c r="ER51" s="111"/>
      <c r="ES51" s="111"/>
      <c r="ET51" s="111"/>
      <c r="EU51" s="111"/>
      <c r="EV51" s="111"/>
      <c r="EW51" s="111"/>
      <c r="EX51" s="111"/>
      <c r="EY51" s="111"/>
      <c r="EZ51" s="111"/>
      <c r="FA51" s="111"/>
      <c r="FB51" s="111"/>
      <c r="FC51" s="111"/>
      <c r="FD51" s="111"/>
      <c r="FE51" s="111" t="str">
        <f>データ!$C$11</f>
        <v>H28</v>
      </c>
      <c r="FF51" s="111"/>
      <c r="FG51" s="111"/>
      <c r="FH51" s="111"/>
      <c r="FI51" s="111"/>
      <c r="FJ51" s="111"/>
      <c r="FK51" s="111"/>
      <c r="FL51" s="111"/>
      <c r="FM51" s="111"/>
      <c r="FN51" s="111"/>
      <c r="FO51" s="111"/>
      <c r="FP51" s="111"/>
      <c r="FQ51" s="111"/>
      <c r="FR51" s="111"/>
      <c r="FS51" s="111"/>
      <c r="FT51" s="111"/>
      <c r="FU51" s="111"/>
      <c r="FV51" s="111"/>
      <c r="FW51" s="111"/>
      <c r="FX51" s="111" t="str">
        <f>データ!$D$11</f>
        <v>H29</v>
      </c>
      <c r="FY51" s="111"/>
      <c r="FZ51" s="111"/>
      <c r="GA51" s="111"/>
      <c r="GB51" s="111"/>
      <c r="GC51" s="111"/>
      <c r="GD51" s="111"/>
      <c r="GE51" s="111"/>
      <c r="GF51" s="111"/>
      <c r="GG51" s="111"/>
      <c r="GH51" s="111"/>
      <c r="GI51" s="111"/>
      <c r="GJ51" s="111"/>
      <c r="GK51" s="111"/>
      <c r="GL51" s="111"/>
      <c r="GM51" s="111"/>
      <c r="GN51" s="111"/>
      <c r="GO51" s="111"/>
      <c r="GP51" s="111"/>
      <c r="GQ51" s="111" t="str">
        <f>データ!$E$11</f>
        <v>H30</v>
      </c>
      <c r="GR51" s="111"/>
      <c r="GS51" s="111"/>
      <c r="GT51" s="111"/>
      <c r="GU51" s="111"/>
      <c r="GV51" s="111"/>
      <c r="GW51" s="111"/>
      <c r="GX51" s="111"/>
      <c r="GY51" s="111"/>
      <c r="GZ51" s="111"/>
      <c r="HA51" s="111"/>
      <c r="HB51" s="111"/>
      <c r="HC51" s="111"/>
      <c r="HD51" s="111"/>
      <c r="HE51" s="111"/>
      <c r="HF51" s="111"/>
      <c r="HG51" s="111"/>
      <c r="HH51" s="111"/>
      <c r="HI51" s="111"/>
      <c r="HJ51" s="111" t="str">
        <f>データ!$F$11</f>
        <v>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H27</v>
      </c>
      <c r="JD51" s="111"/>
      <c r="JE51" s="111"/>
      <c r="JF51" s="111"/>
      <c r="JG51" s="111"/>
      <c r="JH51" s="111"/>
      <c r="JI51" s="111"/>
      <c r="JJ51" s="111"/>
      <c r="JK51" s="111"/>
      <c r="JL51" s="111"/>
      <c r="JM51" s="111"/>
      <c r="JN51" s="111"/>
      <c r="JO51" s="111"/>
      <c r="JP51" s="111"/>
      <c r="JQ51" s="111"/>
      <c r="JR51" s="111"/>
      <c r="JS51" s="111"/>
      <c r="JT51" s="111"/>
      <c r="JU51" s="111"/>
      <c r="JV51" s="111" t="str">
        <f>データ!$C$11</f>
        <v>H28</v>
      </c>
      <c r="JW51" s="111"/>
      <c r="JX51" s="111"/>
      <c r="JY51" s="111"/>
      <c r="JZ51" s="111"/>
      <c r="KA51" s="111"/>
      <c r="KB51" s="111"/>
      <c r="KC51" s="111"/>
      <c r="KD51" s="111"/>
      <c r="KE51" s="111"/>
      <c r="KF51" s="111"/>
      <c r="KG51" s="111"/>
      <c r="KH51" s="111"/>
      <c r="KI51" s="111"/>
      <c r="KJ51" s="111"/>
      <c r="KK51" s="111"/>
      <c r="KL51" s="111"/>
      <c r="KM51" s="111"/>
      <c r="KN51" s="111"/>
      <c r="KO51" s="111" t="str">
        <f>データ!$D$11</f>
        <v>H29</v>
      </c>
      <c r="KP51" s="111"/>
      <c r="KQ51" s="111"/>
      <c r="KR51" s="111"/>
      <c r="KS51" s="111"/>
      <c r="KT51" s="111"/>
      <c r="KU51" s="111"/>
      <c r="KV51" s="111"/>
      <c r="KW51" s="111"/>
      <c r="KX51" s="111"/>
      <c r="KY51" s="111"/>
      <c r="KZ51" s="111"/>
      <c r="LA51" s="111"/>
      <c r="LB51" s="111"/>
      <c r="LC51" s="111"/>
      <c r="LD51" s="111"/>
      <c r="LE51" s="111"/>
      <c r="LF51" s="111"/>
      <c r="LG51" s="111"/>
      <c r="LH51" s="111" t="str">
        <f>データ!$E$11</f>
        <v>H30</v>
      </c>
      <c r="LI51" s="111"/>
      <c r="LJ51" s="111"/>
      <c r="LK51" s="111"/>
      <c r="LL51" s="111"/>
      <c r="LM51" s="111"/>
      <c r="LN51" s="111"/>
      <c r="LO51" s="111"/>
      <c r="LP51" s="111"/>
      <c r="LQ51" s="111"/>
      <c r="LR51" s="111"/>
      <c r="LS51" s="111"/>
      <c r="LT51" s="111"/>
      <c r="LU51" s="111"/>
      <c r="LV51" s="111"/>
      <c r="LW51" s="111"/>
      <c r="LX51" s="111"/>
      <c r="LY51" s="111"/>
      <c r="LZ51" s="111"/>
      <c r="MA51" s="111" t="str">
        <f>データ!$F$11</f>
        <v>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30.7</v>
      </c>
      <c r="EM52" s="110"/>
      <c r="EN52" s="110"/>
      <c r="EO52" s="110"/>
      <c r="EP52" s="110"/>
      <c r="EQ52" s="110"/>
      <c r="ER52" s="110"/>
      <c r="ES52" s="110"/>
      <c r="ET52" s="110"/>
      <c r="EU52" s="110"/>
      <c r="EV52" s="110"/>
      <c r="EW52" s="110"/>
      <c r="EX52" s="110"/>
      <c r="EY52" s="110"/>
      <c r="EZ52" s="110"/>
      <c r="FA52" s="110"/>
      <c r="FB52" s="110"/>
      <c r="FC52" s="110"/>
      <c r="FD52" s="110"/>
      <c r="FE52" s="110">
        <f>データ!BG7</f>
        <v>38.700000000000003</v>
      </c>
      <c r="FF52" s="110"/>
      <c r="FG52" s="110"/>
      <c r="FH52" s="110"/>
      <c r="FI52" s="110"/>
      <c r="FJ52" s="110"/>
      <c r="FK52" s="110"/>
      <c r="FL52" s="110"/>
      <c r="FM52" s="110"/>
      <c r="FN52" s="110"/>
      <c r="FO52" s="110"/>
      <c r="FP52" s="110"/>
      <c r="FQ52" s="110"/>
      <c r="FR52" s="110"/>
      <c r="FS52" s="110"/>
      <c r="FT52" s="110"/>
      <c r="FU52" s="110"/>
      <c r="FV52" s="110"/>
      <c r="FW52" s="110"/>
      <c r="FX52" s="110">
        <f>データ!BH7</f>
        <v>31.8</v>
      </c>
      <c r="FY52" s="110"/>
      <c r="FZ52" s="110"/>
      <c r="GA52" s="110"/>
      <c r="GB52" s="110"/>
      <c r="GC52" s="110"/>
      <c r="GD52" s="110"/>
      <c r="GE52" s="110"/>
      <c r="GF52" s="110"/>
      <c r="GG52" s="110"/>
      <c r="GH52" s="110"/>
      <c r="GI52" s="110"/>
      <c r="GJ52" s="110"/>
      <c r="GK52" s="110"/>
      <c r="GL52" s="110"/>
      <c r="GM52" s="110"/>
      <c r="GN52" s="110"/>
      <c r="GO52" s="110"/>
      <c r="GP52" s="110"/>
      <c r="GQ52" s="110">
        <f>データ!BI7</f>
        <v>28</v>
      </c>
      <c r="GR52" s="110"/>
      <c r="GS52" s="110"/>
      <c r="GT52" s="110"/>
      <c r="GU52" s="110"/>
      <c r="GV52" s="110"/>
      <c r="GW52" s="110"/>
      <c r="GX52" s="110"/>
      <c r="GY52" s="110"/>
      <c r="GZ52" s="110"/>
      <c r="HA52" s="110"/>
      <c r="HB52" s="110"/>
      <c r="HC52" s="110"/>
      <c r="HD52" s="110"/>
      <c r="HE52" s="110"/>
      <c r="HF52" s="110"/>
      <c r="HG52" s="110"/>
      <c r="HH52" s="110"/>
      <c r="HI52" s="110"/>
      <c r="HJ52" s="110">
        <f>データ!BJ7</f>
        <v>19.3</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255342</v>
      </c>
      <c r="JD52" s="106"/>
      <c r="JE52" s="106"/>
      <c r="JF52" s="106"/>
      <c r="JG52" s="106"/>
      <c r="JH52" s="106"/>
      <c r="JI52" s="106"/>
      <c r="JJ52" s="106"/>
      <c r="JK52" s="106"/>
      <c r="JL52" s="106"/>
      <c r="JM52" s="106"/>
      <c r="JN52" s="106"/>
      <c r="JO52" s="106"/>
      <c r="JP52" s="106"/>
      <c r="JQ52" s="106"/>
      <c r="JR52" s="106"/>
      <c r="JS52" s="106"/>
      <c r="JT52" s="106"/>
      <c r="JU52" s="106"/>
      <c r="JV52" s="106">
        <f>データ!BR7</f>
        <v>222262</v>
      </c>
      <c r="JW52" s="106"/>
      <c r="JX52" s="106"/>
      <c r="JY52" s="106"/>
      <c r="JZ52" s="106"/>
      <c r="KA52" s="106"/>
      <c r="KB52" s="106"/>
      <c r="KC52" s="106"/>
      <c r="KD52" s="106"/>
      <c r="KE52" s="106"/>
      <c r="KF52" s="106"/>
      <c r="KG52" s="106"/>
      <c r="KH52" s="106"/>
      <c r="KI52" s="106"/>
      <c r="KJ52" s="106"/>
      <c r="KK52" s="106"/>
      <c r="KL52" s="106"/>
      <c r="KM52" s="106"/>
      <c r="KN52" s="106"/>
      <c r="KO52" s="106">
        <f>データ!BS7</f>
        <v>176782</v>
      </c>
      <c r="KP52" s="106"/>
      <c r="KQ52" s="106"/>
      <c r="KR52" s="106"/>
      <c r="KS52" s="106"/>
      <c r="KT52" s="106"/>
      <c r="KU52" s="106"/>
      <c r="KV52" s="106"/>
      <c r="KW52" s="106"/>
      <c r="KX52" s="106"/>
      <c r="KY52" s="106"/>
      <c r="KZ52" s="106"/>
      <c r="LA52" s="106"/>
      <c r="LB52" s="106"/>
      <c r="LC52" s="106"/>
      <c r="LD52" s="106"/>
      <c r="LE52" s="106"/>
      <c r="LF52" s="106"/>
      <c r="LG52" s="106"/>
      <c r="LH52" s="106">
        <f>データ!BT7</f>
        <v>156413</v>
      </c>
      <c r="LI52" s="106"/>
      <c r="LJ52" s="106"/>
      <c r="LK52" s="106"/>
      <c r="LL52" s="106"/>
      <c r="LM52" s="106"/>
      <c r="LN52" s="106"/>
      <c r="LO52" s="106"/>
      <c r="LP52" s="106"/>
      <c r="LQ52" s="106"/>
      <c r="LR52" s="106"/>
      <c r="LS52" s="106"/>
      <c r="LT52" s="106"/>
      <c r="LU52" s="106"/>
      <c r="LV52" s="106"/>
      <c r="LW52" s="106"/>
      <c r="LX52" s="106"/>
      <c r="LY52" s="106"/>
      <c r="LZ52" s="106"/>
      <c r="MA52" s="106">
        <f>データ!BU7</f>
        <v>110017</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48</v>
      </c>
      <c r="V53" s="106"/>
      <c r="W53" s="106"/>
      <c r="X53" s="106"/>
      <c r="Y53" s="106"/>
      <c r="Z53" s="106"/>
      <c r="AA53" s="106"/>
      <c r="AB53" s="106"/>
      <c r="AC53" s="106"/>
      <c r="AD53" s="106"/>
      <c r="AE53" s="106"/>
      <c r="AF53" s="106"/>
      <c r="AG53" s="106"/>
      <c r="AH53" s="106"/>
      <c r="AI53" s="106"/>
      <c r="AJ53" s="106"/>
      <c r="AK53" s="106"/>
      <c r="AL53" s="106"/>
      <c r="AM53" s="106"/>
      <c r="AN53" s="106">
        <f>データ!BA7</f>
        <v>54</v>
      </c>
      <c r="AO53" s="106"/>
      <c r="AP53" s="106"/>
      <c r="AQ53" s="106"/>
      <c r="AR53" s="106"/>
      <c r="AS53" s="106"/>
      <c r="AT53" s="106"/>
      <c r="AU53" s="106"/>
      <c r="AV53" s="106"/>
      <c r="AW53" s="106"/>
      <c r="AX53" s="106"/>
      <c r="AY53" s="106"/>
      <c r="AZ53" s="106"/>
      <c r="BA53" s="106"/>
      <c r="BB53" s="106"/>
      <c r="BC53" s="106"/>
      <c r="BD53" s="106"/>
      <c r="BE53" s="106"/>
      <c r="BF53" s="106"/>
      <c r="BG53" s="106">
        <f>データ!BB7</f>
        <v>33</v>
      </c>
      <c r="BH53" s="106"/>
      <c r="BI53" s="106"/>
      <c r="BJ53" s="106"/>
      <c r="BK53" s="106"/>
      <c r="BL53" s="106"/>
      <c r="BM53" s="106"/>
      <c r="BN53" s="106"/>
      <c r="BO53" s="106"/>
      <c r="BP53" s="106"/>
      <c r="BQ53" s="106"/>
      <c r="BR53" s="106"/>
      <c r="BS53" s="106"/>
      <c r="BT53" s="106"/>
      <c r="BU53" s="106"/>
      <c r="BV53" s="106"/>
      <c r="BW53" s="106"/>
      <c r="BX53" s="106"/>
      <c r="BY53" s="106"/>
      <c r="BZ53" s="106">
        <f>データ!BC7</f>
        <v>14</v>
      </c>
      <c r="CA53" s="106"/>
      <c r="CB53" s="106"/>
      <c r="CC53" s="106"/>
      <c r="CD53" s="106"/>
      <c r="CE53" s="106"/>
      <c r="CF53" s="106"/>
      <c r="CG53" s="106"/>
      <c r="CH53" s="106"/>
      <c r="CI53" s="106"/>
      <c r="CJ53" s="106"/>
      <c r="CK53" s="106"/>
      <c r="CL53" s="106"/>
      <c r="CM53" s="106"/>
      <c r="CN53" s="106"/>
      <c r="CO53" s="106"/>
      <c r="CP53" s="106"/>
      <c r="CQ53" s="106"/>
      <c r="CR53" s="106"/>
      <c r="CS53" s="106">
        <f>データ!BD7</f>
        <v>4</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33.4</v>
      </c>
      <c r="EM53" s="110"/>
      <c r="EN53" s="110"/>
      <c r="EO53" s="110"/>
      <c r="EP53" s="110"/>
      <c r="EQ53" s="110"/>
      <c r="ER53" s="110"/>
      <c r="ES53" s="110"/>
      <c r="ET53" s="110"/>
      <c r="EU53" s="110"/>
      <c r="EV53" s="110"/>
      <c r="EW53" s="110"/>
      <c r="EX53" s="110"/>
      <c r="EY53" s="110"/>
      <c r="EZ53" s="110"/>
      <c r="FA53" s="110"/>
      <c r="FB53" s="110"/>
      <c r="FC53" s="110"/>
      <c r="FD53" s="110"/>
      <c r="FE53" s="110">
        <f>データ!BL7</f>
        <v>32.299999999999997</v>
      </c>
      <c r="FF53" s="110"/>
      <c r="FG53" s="110"/>
      <c r="FH53" s="110"/>
      <c r="FI53" s="110"/>
      <c r="FJ53" s="110"/>
      <c r="FK53" s="110"/>
      <c r="FL53" s="110"/>
      <c r="FM53" s="110"/>
      <c r="FN53" s="110"/>
      <c r="FO53" s="110"/>
      <c r="FP53" s="110"/>
      <c r="FQ53" s="110"/>
      <c r="FR53" s="110"/>
      <c r="FS53" s="110"/>
      <c r="FT53" s="110"/>
      <c r="FU53" s="110"/>
      <c r="FV53" s="110"/>
      <c r="FW53" s="110"/>
      <c r="FX53" s="110">
        <f>データ!BM7</f>
        <v>22.3</v>
      </c>
      <c r="FY53" s="110"/>
      <c r="FZ53" s="110"/>
      <c r="GA53" s="110"/>
      <c r="GB53" s="110"/>
      <c r="GC53" s="110"/>
      <c r="GD53" s="110"/>
      <c r="GE53" s="110"/>
      <c r="GF53" s="110"/>
      <c r="GG53" s="110"/>
      <c r="GH53" s="110"/>
      <c r="GI53" s="110"/>
      <c r="GJ53" s="110"/>
      <c r="GK53" s="110"/>
      <c r="GL53" s="110"/>
      <c r="GM53" s="110"/>
      <c r="GN53" s="110"/>
      <c r="GO53" s="110"/>
      <c r="GP53" s="110"/>
      <c r="GQ53" s="110">
        <f>データ!BN7</f>
        <v>33.6</v>
      </c>
      <c r="GR53" s="110"/>
      <c r="GS53" s="110"/>
      <c r="GT53" s="110"/>
      <c r="GU53" s="110"/>
      <c r="GV53" s="110"/>
      <c r="GW53" s="110"/>
      <c r="GX53" s="110"/>
      <c r="GY53" s="110"/>
      <c r="GZ53" s="110"/>
      <c r="HA53" s="110"/>
      <c r="HB53" s="110"/>
      <c r="HC53" s="110"/>
      <c r="HD53" s="110"/>
      <c r="HE53" s="110"/>
      <c r="HF53" s="110"/>
      <c r="HG53" s="110"/>
      <c r="HH53" s="110"/>
      <c r="HI53" s="110"/>
      <c r="HJ53" s="110">
        <f>データ!BO7</f>
        <v>35.299999999999997</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9663</v>
      </c>
      <c r="JD53" s="106"/>
      <c r="JE53" s="106"/>
      <c r="JF53" s="106"/>
      <c r="JG53" s="106"/>
      <c r="JH53" s="106"/>
      <c r="JI53" s="106"/>
      <c r="JJ53" s="106"/>
      <c r="JK53" s="106"/>
      <c r="JL53" s="106"/>
      <c r="JM53" s="106"/>
      <c r="JN53" s="106"/>
      <c r="JO53" s="106"/>
      <c r="JP53" s="106"/>
      <c r="JQ53" s="106"/>
      <c r="JR53" s="106"/>
      <c r="JS53" s="106"/>
      <c r="JT53" s="106"/>
      <c r="JU53" s="106"/>
      <c r="JV53" s="106">
        <f>データ!BW7</f>
        <v>9019</v>
      </c>
      <c r="JW53" s="106"/>
      <c r="JX53" s="106"/>
      <c r="JY53" s="106"/>
      <c r="JZ53" s="106"/>
      <c r="KA53" s="106"/>
      <c r="KB53" s="106"/>
      <c r="KC53" s="106"/>
      <c r="KD53" s="106"/>
      <c r="KE53" s="106"/>
      <c r="KF53" s="106"/>
      <c r="KG53" s="106"/>
      <c r="KH53" s="106"/>
      <c r="KI53" s="106"/>
      <c r="KJ53" s="106"/>
      <c r="KK53" s="106"/>
      <c r="KL53" s="106"/>
      <c r="KM53" s="106"/>
      <c r="KN53" s="106"/>
      <c r="KO53" s="106">
        <f>データ!BX7</f>
        <v>8406</v>
      </c>
      <c r="KP53" s="106"/>
      <c r="KQ53" s="106"/>
      <c r="KR53" s="106"/>
      <c r="KS53" s="106"/>
      <c r="KT53" s="106"/>
      <c r="KU53" s="106"/>
      <c r="KV53" s="106"/>
      <c r="KW53" s="106"/>
      <c r="KX53" s="106"/>
      <c r="KY53" s="106"/>
      <c r="KZ53" s="106"/>
      <c r="LA53" s="106"/>
      <c r="LB53" s="106"/>
      <c r="LC53" s="106"/>
      <c r="LD53" s="106"/>
      <c r="LE53" s="106"/>
      <c r="LF53" s="106"/>
      <c r="LG53" s="106"/>
      <c r="LH53" s="106">
        <f>データ!BY7</f>
        <v>7531</v>
      </c>
      <c r="LI53" s="106"/>
      <c r="LJ53" s="106"/>
      <c r="LK53" s="106"/>
      <c r="LL53" s="106"/>
      <c r="LM53" s="106"/>
      <c r="LN53" s="106"/>
      <c r="LO53" s="106"/>
      <c r="LP53" s="106"/>
      <c r="LQ53" s="106"/>
      <c r="LR53" s="106"/>
      <c r="LS53" s="106"/>
      <c r="LT53" s="106"/>
      <c r="LU53" s="106"/>
      <c r="LV53" s="106"/>
      <c r="LW53" s="106"/>
      <c r="LX53" s="106"/>
      <c r="LY53" s="106"/>
      <c r="LZ53" s="106"/>
      <c r="MA53" s="106">
        <f>データ!BZ7</f>
        <v>8442</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134</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2433154</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H27</v>
      </c>
      <c r="S76" s="94"/>
      <c r="T76" s="94"/>
      <c r="U76" s="94"/>
      <c r="V76" s="94"/>
      <c r="W76" s="94"/>
      <c r="X76" s="94"/>
      <c r="Y76" s="94"/>
      <c r="Z76" s="94"/>
      <c r="AA76" s="94"/>
      <c r="AB76" s="94"/>
      <c r="AC76" s="94"/>
      <c r="AD76" s="94"/>
      <c r="AE76" s="94"/>
      <c r="AF76" s="95"/>
      <c r="AG76" s="93" t="str">
        <f>データ!$C$11</f>
        <v>H28</v>
      </c>
      <c r="AH76" s="94"/>
      <c r="AI76" s="94"/>
      <c r="AJ76" s="94"/>
      <c r="AK76" s="94"/>
      <c r="AL76" s="94"/>
      <c r="AM76" s="94"/>
      <c r="AN76" s="94"/>
      <c r="AO76" s="94"/>
      <c r="AP76" s="94"/>
      <c r="AQ76" s="94"/>
      <c r="AR76" s="94"/>
      <c r="AS76" s="94"/>
      <c r="AT76" s="94"/>
      <c r="AU76" s="95"/>
      <c r="AV76" s="93" t="str">
        <f>データ!$D$11</f>
        <v>H29</v>
      </c>
      <c r="AW76" s="94"/>
      <c r="AX76" s="94"/>
      <c r="AY76" s="94"/>
      <c r="AZ76" s="94"/>
      <c r="BA76" s="94"/>
      <c r="BB76" s="94"/>
      <c r="BC76" s="94"/>
      <c r="BD76" s="94"/>
      <c r="BE76" s="94"/>
      <c r="BF76" s="94"/>
      <c r="BG76" s="94"/>
      <c r="BH76" s="94"/>
      <c r="BI76" s="94"/>
      <c r="BJ76" s="95"/>
      <c r="BK76" s="93" t="str">
        <f>データ!$E$11</f>
        <v>H30</v>
      </c>
      <c r="BL76" s="94"/>
      <c r="BM76" s="94"/>
      <c r="BN76" s="94"/>
      <c r="BO76" s="94"/>
      <c r="BP76" s="94"/>
      <c r="BQ76" s="94"/>
      <c r="BR76" s="94"/>
      <c r="BS76" s="94"/>
      <c r="BT76" s="94"/>
      <c r="BU76" s="94"/>
      <c r="BV76" s="94"/>
      <c r="BW76" s="94"/>
      <c r="BX76" s="94"/>
      <c r="BY76" s="95"/>
      <c r="BZ76" s="93" t="str">
        <f>データ!$F$11</f>
        <v>R01</v>
      </c>
      <c r="CA76" s="94"/>
      <c r="CB76" s="94"/>
      <c r="CC76" s="94"/>
      <c r="CD76" s="94"/>
      <c r="CE76" s="94"/>
      <c r="CF76" s="94"/>
      <c r="CG76" s="94"/>
      <c r="CH76" s="94"/>
      <c r="CI76" s="94"/>
      <c r="CJ76" s="94"/>
      <c r="CK76" s="94"/>
      <c r="CL76" s="94"/>
      <c r="CM76" s="94"/>
      <c r="CN76" s="95"/>
      <c r="CO76" s="4"/>
      <c r="CP76" s="4"/>
      <c r="CQ76" s="4"/>
      <c r="CR76" s="4"/>
      <c r="CS76" s="4"/>
      <c r="CT76" s="4"/>
      <c r="CU76" s="4"/>
      <c r="CV76" s="84">
        <f>データ!CN7</f>
        <v>349545</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H27</v>
      </c>
      <c r="GM76" s="94"/>
      <c r="GN76" s="94"/>
      <c r="GO76" s="94"/>
      <c r="GP76" s="94"/>
      <c r="GQ76" s="94"/>
      <c r="GR76" s="94"/>
      <c r="GS76" s="94"/>
      <c r="GT76" s="94"/>
      <c r="GU76" s="94"/>
      <c r="GV76" s="94"/>
      <c r="GW76" s="94"/>
      <c r="GX76" s="94"/>
      <c r="GY76" s="94"/>
      <c r="GZ76" s="95"/>
      <c r="HA76" s="93" t="str">
        <f>データ!$C$11</f>
        <v>H28</v>
      </c>
      <c r="HB76" s="94"/>
      <c r="HC76" s="94"/>
      <c r="HD76" s="94"/>
      <c r="HE76" s="94"/>
      <c r="HF76" s="94"/>
      <c r="HG76" s="94"/>
      <c r="HH76" s="94"/>
      <c r="HI76" s="94"/>
      <c r="HJ76" s="94"/>
      <c r="HK76" s="94"/>
      <c r="HL76" s="94"/>
      <c r="HM76" s="94"/>
      <c r="HN76" s="94"/>
      <c r="HO76" s="95"/>
      <c r="HP76" s="93" t="str">
        <f>データ!$D$11</f>
        <v>H29</v>
      </c>
      <c r="HQ76" s="94"/>
      <c r="HR76" s="94"/>
      <c r="HS76" s="94"/>
      <c r="HT76" s="94"/>
      <c r="HU76" s="94"/>
      <c r="HV76" s="94"/>
      <c r="HW76" s="94"/>
      <c r="HX76" s="94"/>
      <c r="HY76" s="94"/>
      <c r="HZ76" s="94"/>
      <c r="IA76" s="94"/>
      <c r="IB76" s="94"/>
      <c r="IC76" s="94"/>
      <c r="ID76" s="95"/>
      <c r="IE76" s="93" t="str">
        <f>データ!$E$11</f>
        <v>H30</v>
      </c>
      <c r="IF76" s="94"/>
      <c r="IG76" s="94"/>
      <c r="IH76" s="94"/>
      <c r="II76" s="94"/>
      <c r="IJ76" s="94"/>
      <c r="IK76" s="94"/>
      <c r="IL76" s="94"/>
      <c r="IM76" s="94"/>
      <c r="IN76" s="94"/>
      <c r="IO76" s="94"/>
      <c r="IP76" s="94"/>
      <c r="IQ76" s="94"/>
      <c r="IR76" s="94"/>
      <c r="IS76" s="95"/>
      <c r="IT76" s="93" t="str">
        <f>データ!$F$11</f>
        <v>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H27</v>
      </c>
      <c r="KB76" s="94"/>
      <c r="KC76" s="94"/>
      <c r="KD76" s="94"/>
      <c r="KE76" s="94"/>
      <c r="KF76" s="94"/>
      <c r="KG76" s="94"/>
      <c r="KH76" s="94"/>
      <c r="KI76" s="94"/>
      <c r="KJ76" s="94"/>
      <c r="KK76" s="94"/>
      <c r="KL76" s="94"/>
      <c r="KM76" s="94"/>
      <c r="KN76" s="94"/>
      <c r="KO76" s="95"/>
      <c r="KP76" s="93" t="str">
        <f>データ!$C$11</f>
        <v>H28</v>
      </c>
      <c r="KQ76" s="94"/>
      <c r="KR76" s="94"/>
      <c r="KS76" s="94"/>
      <c r="KT76" s="94"/>
      <c r="KU76" s="94"/>
      <c r="KV76" s="94"/>
      <c r="KW76" s="94"/>
      <c r="KX76" s="94"/>
      <c r="KY76" s="94"/>
      <c r="KZ76" s="94"/>
      <c r="LA76" s="94"/>
      <c r="LB76" s="94"/>
      <c r="LC76" s="94"/>
      <c r="LD76" s="95"/>
      <c r="LE76" s="93" t="str">
        <f>データ!$D$11</f>
        <v>H29</v>
      </c>
      <c r="LF76" s="94"/>
      <c r="LG76" s="94"/>
      <c r="LH76" s="94"/>
      <c r="LI76" s="94"/>
      <c r="LJ76" s="94"/>
      <c r="LK76" s="94"/>
      <c r="LL76" s="94"/>
      <c r="LM76" s="94"/>
      <c r="LN76" s="94"/>
      <c r="LO76" s="94"/>
      <c r="LP76" s="94"/>
      <c r="LQ76" s="94"/>
      <c r="LR76" s="94"/>
      <c r="LS76" s="95"/>
      <c r="LT76" s="93" t="str">
        <f>データ!$E$11</f>
        <v>H30</v>
      </c>
      <c r="LU76" s="94"/>
      <c r="LV76" s="94"/>
      <c r="LW76" s="94"/>
      <c r="LX76" s="94"/>
      <c r="LY76" s="94"/>
      <c r="LZ76" s="94"/>
      <c r="MA76" s="94"/>
      <c r="MB76" s="94"/>
      <c r="MC76" s="94"/>
      <c r="MD76" s="94"/>
      <c r="ME76" s="94"/>
      <c r="MF76" s="94"/>
      <c r="MG76" s="94"/>
      <c r="MH76" s="95"/>
      <c r="MI76" s="93" t="str">
        <f>データ!$F$11</f>
        <v>R01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85.4</v>
      </c>
      <c r="KB78" s="81"/>
      <c r="KC78" s="81"/>
      <c r="KD78" s="81"/>
      <c r="KE78" s="81"/>
      <c r="KF78" s="81"/>
      <c r="KG78" s="81"/>
      <c r="KH78" s="81"/>
      <c r="KI78" s="81"/>
      <c r="KJ78" s="81"/>
      <c r="KK78" s="81"/>
      <c r="KL78" s="81"/>
      <c r="KM78" s="81"/>
      <c r="KN78" s="81"/>
      <c r="KO78" s="82"/>
      <c r="KP78" s="80">
        <f>データ!DF7</f>
        <v>69.900000000000006</v>
      </c>
      <c r="KQ78" s="81"/>
      <c r="KR78" s="81"/>
      <c r="KS78" s="81"/>
      <c r="KT78" s="81"/>
      <c r="KU78" s="81"/>
      <c r="KV78" s="81"/>
      <c r="KW78" s="81"/>
      <c r="KX78" s="81"/>
      <c r="KY78" s="81"/>
      <c r="KZ78" s="81"/>
      <c r="LA78" s="81"/>
      <c r="LB78" s="81"/>
      <c r="LC78" s="81"/>
      <c r="LD78" s="82"/>
      <c r="LE78" s="80">
        <f>データ!DG7</f>
        <v>59.6</v>
      </c>
      <c r="LF78" s="81"/>
      <c r="LG78" s="81"/>
      <c r="LH78" s="81"/>
      <c r="LI78" s="81"/>
      <c r="LJ78" s="81"/>
      <c r="LK78" s="81"/>
      <c r="LL78" s="81"/>
      <c r="LM78" s="81"/>
      <c r="LN78" s="81"/>
      <c r="LO78" s="81"/>
      <c r="LP78" s="81"/>
      <c r="LQ78" s="81"/>
      <c r="LR78" s="81"/>
      <c r="LS78" s="82"/>
      <c r="LT78" s="80">
        <f>データ!DH7</f>
        <v>51.8</v>
      </c>
      <c r="LU78" s="81"/>
      <c r="LV78" s="81"/>
      <c r="LW78" s="81"/>
      <c r="LX78" s="81"/>
      <c r="LY78" s="81"/>
      <c r="LZ78" s="81"/>
      <c r="MA78" s="81"/>
      <c r="MB78" s="81"/>
      <c r="MC78" s="81"/>
      <c r="MD78" s="81"/>
      <c r="ME78" s="81"/>
      <c r="MF78" s="81"/>
      <c r="MG78" s="81"/>
      <c r="MH78" s="82"/>
      <c r="MI78" s="80">
        <f>データ!DI7</f>
        <v>51</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49</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eL2HLZn2WpY9rL2CvWnBiktTPJpnRxni/1dvh4nkybpVuNAOx/ixErJILnYQxSnrwdsnuJFUa2y2ws5Y2mXaXg==" saltValue="xdOgeQJiIy0P/FXIZzgPOg=="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6" t="s">
        <v>59</v>
      </c>
      <c r="I3" s="147"/>
      <c r="J3" s="147"/>
      <c r="K3" s="147"/>
      <c r="L3" s="147"/>
      <c r="M3" s="147"/>
      <c r="N3" s="147"/>
      <c r="O3" s="147"/>
      <c r="P3" s="147"/>
      <c r="Q3" s="147"/>
      <c r="R3" s="147"/>
      <c r="S3" s="147"/>
      <c r="T3" s="147"/>
      <c r="U3" s="147"/>
      <c r="V3" s="147"/>
      <c r="W3" s="147"/>
      <c r="X3" s="147"/>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62</v>
      </c>
      <c r="DL3" s="52"/>
      <c r="DM3" s="52"/>
      <c r="DN3" s="52"/>
      <c r="DO3" s="52"/>
      <c r="DP3" s="52"/>
      <c r="DQ3" s="52"/>
      <c r="DR3" s="52"/>
      <c r="DS3" s="52"/>
      <c r="DT3" s="52"/>
      <c r="DU3" s="54"/>
    </row>
    <row r="4" spans="1:125" x14ac:dyDescent="0.15">
      <c r="A4" s="49" t="s">
        <v>63</v>
      </c>
      <c r="B4" s="57"/>
      <c r="C4" s="57"/>
      <c r="D4" s="57"/>
      <c r="E4" s="57"/>
      <c r="F4" s="57"/>
      <c r="G4" s="57"/>
      <c r="H4" s="148"/>
      <c r="I4" s="149"/>
      <c r="J4" s="149"/>
      <c r="K4" s="149"/>
      <c r="L4" s="149"/>
      <c r="M4" s="149"/>
      <c r="N4" s="149"/>
      <c r="O4" s="149"/>
      <c r="P4" s="149"/>
      <c r="Q4" s="149"/>
      <c r="R4" s="149"/>
      <c r="S4" s="149"/>
      <c r="T4" s="149"/>
      <c r="U4" s="149"/>
      <c r="V4" s="149"/>
      <c r="W4" s="149"/>
      <c r="X4" s="149"/>
      <c r="Y4" s="143" t="s">
        <v>64</v>
      </c>
      <c r="Z4" s="144"/>
      <c r="AA4" s="144"/>
      <c r="AB4" s="144"/>
      <c r="AC4" s="144"/>
      <c r="AD4" s="144"/>
      <c r="AE4" s="144"/>
      <c r="AF4" s="144"/>
      <c r="AG4" s="144"/>
      <c r="AH4" s="144"/>
      <c r="AI4" s="145"/>
      <c r="AJ4" s="150" t="s">
        <v>65</v>
      </c>
      <c r="AK4" s="150"/>
      <c r="AL4" s="150"/>
      <c r="AM4" s="150"/>
      <c r="AN4" s="150"/>
      <c r="AO4" s="150"/>
      <c r="AP4" s="150"/>
      <c r="AQ4" s="150"/>
      <c r="AR4" s="150"/>
      <c r="AS4" s="150"/>
      <c r="AT4" s="150"/>
      <c r="AU4" s="151" t="s">
        <v>66</v>
      </c>
      <c r="AV4" s="150"/>
      <c r="AW4" s="150"/>
      <c r="AX4" s="150"/>
      <c r="AY4" s="150"/>
      <c r="AZ4" s="150"/>
      <c r="BA4" s="150"/>
      <c r="BB4" s="150"/>
      <c r="BC4" s="150"/>
      <c r="BD4" s="150"/>
      <c r="BE4" s="150"/>
      <c r="BF4" s="150" t="s">
        <v>67</v>
      </c>
      <c r="BG4" s="150"/>
      <c r="BH4" s="150"/>
      <c r="BI4" s="150"/>
      <c r="BJ4" s="150"/>
      <c r="BK4" s="150"/>
      <c r="BL4" s="150"/>
      <c r="BM4" s="150"/>
      <c r="BN4" s="150"/>
      <c r="BO4" s="150"/>
      <c r="BP4" s="150"/>
      <c r="BQ4" s="151" t="s">
        <v>68</v>
      </c>
      <c r="BR4" s="150"/>
      <c r="BS4" s="150"/>
      <c r="BT4" s="150"/>
      <c r="BU4" s="150"/>
      <c r="BV4" s="150"/>
      <c r="BW4" s="150"/>
      <c r="BX4" s="150"/>
      <c r="BY4" s="150"/>
      <c r="BZ4" s="150"/>
      <c r="CA4" s="150"/>
      <c r="CB4" s="150" t="s">
        <v>69</v>
      </c>
      <c r="CC4" s="150"/>
      <c r="CD4" s="150"/>
      <c r="CE4" s="150"/>
      <c r="CF4" s="150"/>
      <c r="CG4" s="150"/>
      <c r="CH4" s="150"/>
      <c r="CI4" s="150"/>
      <c r="CJ4" s="150"/>
      <c r="CK4" s="150"/>
      <c r="CL4" s="150"/>
      <c r="CM4" s="152" t="s">
        <v>70</v>
      </c>
      <c r="CN4" s="152" t="s">
        <v>71</v>
      </c>
      <c r="CO4" s="143" t="s">
        <v>72</v>
      </c>
      <c r="CP4" s="144"/>
      <c r="CQ4" s="144"/>
      <c r="CR4" s="144"/>
      <c r="CS4" s="144"/>
      <c r="CT4" s="144"/>
      <c r="CU4" s="144"/>
      <c r="CV4" s="144"/>
      <c r="CW4" s="144"/>
      <c r="CX4" s="144"/>
      <c r="CY4" s="145"/>
      <c r="CZ4" s="150" t="s">
        <v>73</v>
      </c>
      <c r="DA4" s="150"/>
      <c r="DB4" s="150"/>
      <c r="DC4" s="150"/>
      <c r="DD4" s="150"/>
      <c r="DE4" s="150"/>
      <c r="DF4" s="150"/>
      <c r="DG4" s="150"/>
      <c r="DH4" s="150"/>
      <c r="DI4" s="150"/>
      <c r="DJ4" s="150"/>
      <c r="DK4" s="143" t="s">
        <v>74</v>
      </c>
      <c r="DL4" s="144"/>
      <c r="DM4" s="144"/>
      <c r="DN4" s="144"/>
      <c r="DO4" s="144"/>
      <c r="DP4" s="144"/>
      <c r="DQ4" s="144"/>
      <c r="DR4" s="144"/>
      <c r="DS4" s="144"/>
      <c r="DT4" s="144"/>
      <c r="DU4" s="145"/>
    </row>
    <row r="5" spans="1:125" x14ac:dyDescent="0.15">
      <c r="A5" s="49" t="s">
        <v>75</v>
      </c>
      <c r="B5" s="58"/>
      <c r="C5" s="58"/>
      <c r="D5" s="58"/>
      <c r="E5" s="58"/>
      <c r="F5" s="58"/>
      <c r="G5" s="58"/>
      <c r="H5" s="59" t="s">
        <v>76</v>
      </c>
      <c r="I5" s="59" t="s">
        <v>77</v>
      </c>
      <c r="J5" s="59" t="s">
        <v>78</v>
      </c>
      <c r="K5" s="59" t="s">
        <v>79</v>
      </c>
      <c r="L5" s="59" t="s">
        <v>80</v>
      </c>
      <c r="M5" s="59" t="s">
        <v>4</v>
      </c>
      <c r="N5" s="59" t="s">
        <v>5</v>
      </c>
      <c r="O5" s="59" t="s">
        <v>81</v>
      </c>
      <c r="P5" s="59" t="s">
        <v>13</v>
      </c>
      <c r="Q5" s="59" t="s">
        <v>82</v>
      </c>
      <c r="R5" s="59" t="s">
        <v>83</v>
      </c>
      <c r="S5" s="59" t="s">
        <v>84</v>
      </c>
      <c r="T5" s="59" t="s">
        <v>85</v>
      </c>
      <c r="U5" s="59" t="s">
        <v>86</v>
      </c>
      <c r="V5" s="59" t="s">
        <v>87</v>
      </c>
      <c r="W5" s="59" t="s">
        <v>88</v>
      </c>
      <c r="X5" s="59" t="s">
        <v>89</v>
      </c>
      <c r="Y5" s="59" t="s">
        <v>90</v>
      </c>
      <c r="Z5" s="59" t="s">
        <v>91</v>
      </c>
      <c r="AA5" s="59" t="s">
        <v>92</v>
      </c>
      <c r="AB5" s="59" t="s">
        <v>93</v>
      </c>
      <c r="AC5" s="59" t="s">
        <v>94</v>
      </c>
      <c r="AD5" s="59" t="s">
        <v>95</v>
      </c>
      <c r="AE5" s="59" t="s">
        <v>96</v>
      </c>
      <c r="AF5" s="59" t="s">
        <v>97</v>
      </c>
      <c r="AG5" s="59" t="s">
        <v>98</v>
      </c>
      <c r="AH5" s="59" t="s">
        <v>99</v>
      </c>
      <c r="AI5" s="59" t="s">
        <v>100</v>
      </c>
      <c r="AJ5" s="59" t="s">
        <v>101</v>
      </c>
      <c r="AK5" s="59" t="s">
        <v>102</v>
      </c>
      <c r="AL5" s="59" t="s">
        <v>103</v>
      </c>
      <c r="AM5" s="59" t="s">
        <v>93</v>
      </c>
      <c r="AN5" s="59" t="s">
        <v>104</v>
      </c>
      <c r="AO5" s="59" t="s">
        <v>95</v>
      </c>
      <c r="AP5" s="59" t="s">
        <v>96</v>
      </c>
      <c r="AQ5" s="59" t="s">
        <v>97</v>
      </c>
      <c r="AR5" s="59" t="s">
        <v>98</v>
      </c>
      <c r="AS5" s="59" t="s">
        <v>99</v>
      </c>
      <c r="AT5" s="59" t="s">
        <v>100</v>
      </c>
      <c r="AU5" s="59" t="s">
        <v>105</v>
      </c>
      <c r="AV5" s="59" t="s">
        <v>91</v>
      </c>
      <c r="AW5" s="59" t="s">
        <v>92</v>
      </c>
      <c r="AX5" s="59" t="s">
        <v>106</v>
      </c>
      <c r="AY5" s="59" t="s">
        <v>94</v>
      </c>
      <c r="AZ5" s="59" t="s">
        <v>95</v>
      </c>
      <c r="BA5" s="59" t="s">
        <v>96</v>
      </c>
      <c r="BB5" s="59" t="s">
        <v>97</v>
      </c>
      <c r="BC5" s="59" t="s">
        <v>98</v>
      </c>
      <c r="BD5" s="59" t="s">
        <v>99</v>
      </c>
      <c r="BE5" s="59" t="s">
        <v>100</v>
      </c>
      <c r="BF5" s="59" t="s">
        <v>105</v>
      </c>
      <c r="BG5" s="59" t="s">
        <v>91</v>
      </c>
      <c r="BH5" s="59" t="s">
        <v>92</v>
      </c>
      <c r="BI5" s="59" t="s">
        <v>93</v>
      </c>
      <c r="BJ5" s="59" t="s">
        <v>107</v>
      </c>
      <c r="BK5" s="59" t="s">
        <v>95</v>
      </c>
      <c r="BL5" s="59" t="s">
        <v>96</v>
      </c>
      <c r="BM5" s="59" t="s">
        <v>97</v>
      </c>
      <c r="BN5" s="59" t="s">
        <v>98</v>
      </c>
      <c r="BO5" s="59" t="s">
        <v>99</v>
      </c>
      <c r="BP5" s="59" t="s">
        <v>100</v>
      </c>
      <c r="BQ5" s="59" t="s">
        <v>101</v>
      </c>
      <c r="BR5" s="59" t="s">
        <v>91</v>
      </c>
      <c r="BS5" s="59" t="s">
        <v>92</v>
      </c>
      <c r="BT5" s="59" t="s">
        <v>108</v>
      </c>
      <c r="BU5" s="59" t="s">
        <v>107</v>
      </c>
      <c r="BV5" s="59" t="s">
        <v>95</v>
      </c>
      <c r="BW5" s="59" t="s">
        <v>96</v>
      </c>
      <c r="BX5" s="59" t="s">
        <v>97</v>
      </c>
      <c r="BY5" s="59" t="s">
        <v>98</v>
      </c>
      <c r="BZ5" s="59" t="s">
        <v>99</v>
      </c>
      <c r="CA5" s="59" t="s">
        <v>100</v>
      </c>
      <c r="CB5" s="59" t="s">
        <v>101</v>
      </c>
      <c r="CC5" s="59" t="s">
        <v>102</v>
      </c>
      <c r="CD5" s="59" t="s">
        <v>92</v>
      </c>
      <c r="CE5" s="59" t="s">
        <v>108</v>
      </c>
      <c r="CF5" s="59" t="s">
        <v>107</v>
      </c>
      <c r="CG5" s="59" t="s">
        <v>95</v>
      </c>
      <c r="CH5" s="59" t="s">
        <v>96</v>
      </c>
      <c r="CI5" s="59" t="s">
        <v>97</v>
      </c>
      <c r="CJ5" s="59" t="s">
        <v>98</v>
      </c>
      <c r="CK5" s="59" t="s">
        <v>99</v>
      </c>
      <c r="CL5" s="59" t="s">
        <v>100</v>
      </c>
      <c r="CM5" s="153"/>
      <c r="CN5" s="153"/>
      <c r="CO5" s="59" t="s">
        <v>105</v>
      </c>
      <c r="CP5" s="59" t="s">
        <v>91</v>
      </c>
      <c r="CQ5" s="59" t="s">
        <v>92</v>
      </c>
      <c r="CR5" s="59" t="s">
        <v>93</v>
      </c>
      <c r="CS5" s="59" t="s">
        <v>104</v>
      </c>
      <c r="CT5" s="59" t="s">
        <v>95</v>
      </c>
      <c r="CU5" s="59" t="s">
        <v>96</v>
      </c>
      <c r="CV5" s="59" t="s">
        <v>97</v>
      </c>
      <c r="CW5" s="59" t="s">
        <v>98</v>
      </c>
      <c r="CX5" s="59" t="s">
        <v>99</v>
      </c>
      <c r="CY5" s="59" t="s">
        <v>100</v>
      </c>
      <c r="CZ5" s="59" t="s">
        <v>101</v>
      </c>
      <c r="DA5" s="59" t="s">
        <v>102</v>
      </c>
      <c r="DB5" s="59" t="s">
        <v>103</v>
      </c>
      <c r="DC5" s="59" t="s">
        <v>93</v>
      </c>
      <c r="DD5" s="59" t="s">
        <v>94</v>
      </c>
      <c r="DE5" s="59" t="s">
        <v>95</v>
      </c>
      <c r="DF5" s="59" t="s">
        <v>96</v>
      </c>
      <c r="DG5" s="59" t="s">
        <v>97</v>
      </c>
      <c r="DH5" s="59" t="s">
        <v>98</v>
      </c>
      <c r="DI5" s="59" t="s">
        <v>99</v>
      </c>
      <c r="DJ5" s="59" t="s">
        <v>35</v>
      </c>
      <c r="DK5" s="59" t="s">
        <v>90</v>
      </c>
      <c r="DL5" s="59" t="s">
        <v>109</v>
      </c>
      <c r="DM5" s="59" t="s">
        <v>103</v>
      </c>
      <c r="DN5" s="59" t="s">
        <v>93</v>
      </c>
      <c r="DO5" s="59" t="s">
        <v>107</v>
      </c>
      <c r="DP5" s="59" t="s">
        <v>95</v>
      </c>
      <c r="DQ5" s="59" t="s">
        <v>96</v>
      </c>
      <c r="DR5" s="59" t="s">
        <v>97</v>
      </c>
      <c r="DS5" s="59" t="s">
        <v>98</v>
      </c>
      <c r="DT5" s="59" t="s">
        <v>99</v>
      </c>
      <c r="DU5" s="59" t="s">
        <v>100</v>
      </c>
    </row>
    <row r="6" spans="1:125" s="66" customFormat="1" x14ac:dyDescent="0.15">
      <c r="A6" s="49" t="s">
        <v>110</v>
      </c>
      <c r="B6" s="60">
        <f>B8</f>
        <v>2019</v>
      </c>
      <c r="C6" s="60">
        <f t="shared" ref="C6:X6" si="1">C8</f>
        <v>242039</v>
      </c>
      <c r="D6" s="60">
        <f t="shared" si="1"/>
        <v>47</v>
      </c>
      <c r="E6" s="60">
        <f t="shared" si="1"/>
        <v>14</v>
      </c>
      <c r="F6" s="60">
        <f t="shared" si="1"/>
        <v>0</v>
      </c>
      <c r="G6" s="60">
        <f t="shared" si="1"/>
        <v>1</v>
      </c>
      <c r="H6" s="60" t="str">
        <f>SUBSTITUTE(H8,"　","")</f>
        <v>三重県伊勢市</v>
      </c>
      <c r="I6" s="60" t="str">
        <f t="shared" si="1"/>
        <v>宇治駐車場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届出駐車場</v>
      </c>
      <c r="Q6" s="62" t="str">
        <f t="shared" si="1"/>
        <v>広場式</v>
      </c>
      <c r="R6" s="63">
        <f t="shared" si="1"/>
        <v>9</v>
      </c>
      <c r="S6" s="62" t="str">
        <f t="shared" si="1"/>
        <v>公共施設</v>
      </c>
      <c r="T6" s="62" t="str">
        <f t="shared" si="1"/>
        <v>有</v>
      </c>
      <c r="U6" s="63">
        <f t="shared" si="1"/>
        <v>62138</v>
      </c>
      <c r="V6" s="63">
        <f t="shared" si="1"/>
        <v>1790</v>
      </c>
      <c r="W6" s="63">
        <f t="shared" si="1"/>
        <v>500</v>
      </c>
      <c r="X6" s="62" t="str">
        <f t="shared" si="1"/>
        <v>導入なし</v>
      </c>
      <c r="Y6" s="64">
        <f>IF(Y8="-",NA(),Y8)</f>
        <v>168.3</v>
      </c>
      <c r="Z6" s="64">
        <f t="shared" ref="Z6:AH6" si="2">IF(Z8="-",NA(),Z8)</f>
        <v>165</v>
      </c>
      <c r="AA6" s="64">
        <f t="shared" si="2"/>
        <v>146.6</v>
      </c>
      <c r="AB6" s="64">
        <f t="shared" si="2"/>
        <v>139</v>
      </c>
      <c r="AC6" s="64">
        <f t="shared" si="2"/>
        <v>124.2</v>
      </c>
      <c r="AD6" s="64">
        <f t="shared" si="2"/>
        <v>443.6</v>
      </c>
      <c r="AE6" s="64">
        <f t="shared" si="2"/>
        <v>355.6</v>
      </c>
      <c r="AF6" s="64">
        <f t="shared" si="2"/>
        <v>358.6</v>
      </c>
      <c r="AG6" s="64">
        <f t="shared" si="2"/>
        <v>464.8</v>
      </c>
      <c r="AH6" s="64">
        <f t="shared" si="2"/>
        <v>1721.5</v>
      </c>
      <c r="AI6" s="61" t="str">
        <f>IF(AI8="-","",IF(AI8="-","【-】","【"&amp;SUBSTITUTE(TEXT(AI8,"#,##0.0"),"-","△")&amp;"】"))</f>
        <v>【619.1】</v>
      </c>
      <c r="AJ6" s="64">
        <f>IF(AJ8="-",NA(),AJ8)</f>
        <v>0</v>
      </c>
      <c r="AK6" s="64">
        <f t="shared" ref="AK6:AS6" si="3">IF(AK8="-",NA(),AK8)</f>
        <v>0</v>
      </c>
      <c r="AL6" s="64">
        <f t="shared" si="3"/>
        <v>0</v>
      </c>
      <c r="AM6" s="64">
        <f t="shared" si="3"/>
        <v>0</v>
      </c>
      <c r="AN6" s="64">
        <f t="shared" si="3"/>
        <v>0</v>
      </c>
      <c r="AO6" s="64">
        <f t="shared" si="3"/>
        <v>2.2999999999999998</v>
      </c>
      <c r="AP6" s="64">
        <f t="shared" si="3"/>
        <v>2.7</v>
      </c>
      <c r="AQ6" s="64">
        <f t="shared" si="3"/>
        <v>2.2999999999999998</v>
      </c>
      <c r="AR6" s="64">
        <f t="shared" si="3"/>
        <v>9.6999999999999993</v>
      </c>
      <c r="AS6" s="64">
        <f t="shared" si="3"/>
        <v>1.3</v>
      </c>
      <c r="AT6" s="61" t="str">
        <f>IF(AT8="-","",IF(AT8="-","【-】","【"&amp;SUBSTITUTE(TEXT(AT8,"#,##0.0"),"-","△")&amp;"】"))</f>
        <v>【2.3】</v>
      </c>
      <c r="AU6" s="65">
        <f>IF(AU8="-",NA(),AU8)</f>
        <v>0</v>
      </c>
      <c r="AV6" s="65">
        <f t="shared" ref="AV6:BD6" si="4">IF(AV8="-",NA(),AV8)</f>
        <v>0</v>
      </c>
      <c r="AW6" s="65">
        <f t="shared" si="4"/>
        <v>0</v>
      </c>
      <c r="AX6" s="65">
        <f t="shared" si="4"/>
        <v>0</v>
      </c>
      <c r="AY6" s="65">
        <f t="shared" si="4"/>
        <v>0</v>
      </c>
      <c r="AZ6" s="65">
        <f t="shared" si="4"/>
        <v>48</v>
      </c>
      <c r="BA6" s="65">
        <f t="shared" si="4"/>
        <v>54</v>
      </c>
      <c r="BB6" s="65">
        <f t="shared" si="4"/>
        <v>33</v>
      </c>
      <c r="BC6" s="65">
        <f t="shared" si="4"/>
        <v>14</v>
      </c>
      <c r="BD6" s="65">
        <f t="shared" si="4"/>
        <v>4</v>
      </c>
      <c r="BE6" s="63" t="str">
        <f>IF(BE8="-","",IF(BE8="-","【-】","【"&amp;SUBSTITUTE(TEXT(BE8,"#,##0"),"-","△")&amp;"】"))</f>
        <v>【17】</v>
      </c>
      <c r="BF6" s="64">
        <f>IF(BF8="-",NA(),BF8)</f>
        <v>30.7</v>
      </c>
      <c r="BG6" s="64">
        <f t="shared" ref="BG6:BO6" si="5">IF(BG8="-",NA(),BG8)</f>
        <v>38.700000000000003</v>
      </c>
      <c r="BH6" s="64">
        <f t="shared" si="5"/>
        <v>31.8</v>
      </c>
      <c r="BI6" s="64">
        <f t="shared" si="5"/>
        <v>28</v>
      </c>
      <c r="BJ6" s="64">
        <f t="shared" si="5"/>
        <v>19.3</v>
      </c>
      <c r="BK6" s="64">
        <f t="shared" si="5"/>
        <v>33.4</v>
      </c>
      <c r="BL6" s="64">
        <f t="shared" si="5"/>
        <v>32.299999999999997</v>
      </c>
      <c r="BM6" s="64">
        <f t="shared" si="5"/>
        <v>22.3</v>
      </c>
      <c r="BN6" s="64">
        <f t="shared" si="5"/>
        <v>33.6</v>
      </c>
      <c r="BO6" s="64">
        <f t="shared" si="5"/>
        <v>35.299999999999997</v>
      </c>
      <c r="BP6" s="61" t="str">
        <f>IF(BP8="-","",IF(BP8="-","【-】","【"&amp;SUBSTITUTE(TEXT(BP8,"#,##0.0"),"-","△")&amp;"】"))</f>
        <v>【20.8】</v>
      </c>
      <c r="BQ6" s="65">
        <f>IF(BQ8="-",NA(),BQ8)</f>
        <v>255342</v>
      </c>
      <c r="BR6" s="65">
        <f t="shared" ref="BR6:BZ6" si="6">IF(BR8="-",NA(),BR8)</f>
        <v>222262</v>
      </c>
      <c r="BS6" s="65">
        <f t="shared" si="6"/>
        <v>176782</v>
      </c>
      <c r="BT6" s="65">
        <f t="shared" si="6"/>
        <v>156413</v>
      </c>
      <c r="BU6" s="65">
        <f t="shared" si="6"/>
        <v>110017</v>
      </c>
      <c r="BV6" s="65">
        <f t="shared" si="6"/>
        <v>9663</v>
      </c>
      <c r="BW6" s="65">
        <f t="shared" si="6"/>
        <v>9019</v>
      </c>
      <c r="BX6" s="65">
        <f t="shared" si="6"/>
        <v>8406</v>
      </c>
      <c r="BY6" s="65">
        <f t="shared" si="6"/>
        <v>7531</v>
      </c>
      <c r="BZ6" s="65">
        <f t="shared" si="6"/>
        <v>8442</v>
      </c>
      <c r="CA6" s="63" t="str">
        <f>IF(CA8="-","",IF(CA8="-","【-】","【"&amp;SUBSTITUTE(TEXT(CA8,"#,##0"),"-","△")&amp;"】"))</f>
        <v>【14,290】</v>
      </c>
      <c r="CB6" s="64"/>
      <c r="CC6" s="64"/>
      <c r="CD6" s="64"/>
      <c r="CE6" s="64"/>
      <c r="CF6" s="64"/>
      <c r="CG6" s="64"/>
      <c r="CH6" s="64"/>
      <c r="CI6" s="64"/>
      <c r="CJ6" s="64"/>
      <c r="CK6" s="64"/>
      <c r="CL6" s="61" t="s">
        <v>111</v>
      </c>
      <c r="CM6" s="63">
        <f t="shared" ref="CM6:CN6" si="7">CM8</f>
        <v>2433154</v>
      </c>
      <c r="CN6" s="63">
        <f t="shared" si="7"/>
        <v>349545</v>
      </c>
      <c r="CO6" s="64"/>
      <c r="CP6" s="64"/>
      <c r="CQ6" s="64"/>
      <c r="CR6" s="64"/>
      <c r="CS6" s="64"/>
      <c r="CT6" s="64"/>
      <c r="CU6" s="64"/>
      <c r="CV6" s="64"/>
      <c r="CW6" s="64"/>
      <c r="CX6" s="64"/>
      <c r="CY6" s="61" t="s">
        <v>111</v>
      </c>
      <c r="CZ6" s="64">
        <f>IF(CZ8="-",NA(),CZ8)</f>
        <v>0</v>
      </c>
      <c r="DA6" s="64">
        <f t="shared" ref="DA6:DI6" si="8">IF(DA8="-",NA(),DA8)</f>
        <v>0</v>
      </c>
      <c r="DB6" s="64">
        <f t="shared" si="8"/>
        <v>0</v>
      </c>
      <c r="DC6" s="64">
        <f t="shared" si="8"/>
        <v>0</v>
      </c>
      <c r="DD6" s="64">
        <f t="shared" si="8"/>
        <v>0</v>
      </c>
      <c r="DE6" s="64">
        <f t="shared" si="8"/>
        <v>85.4</v>
      </c>
      <c r="DF6" s="64">
        <f t="shared" si="8"/>
        <v>69.900000000000006</v>
      </c>
      <c r="DG6" s="64">
        <f t="shared" si="8"/>
        <v>59.6</v>
      </c>
      <c r="DH6" s="64">
        <f t="shared" si="8"/>
        <v>51.8</v>
      </c>
      <c r="DI6" s="64">
        <f t="shared" si="8"/>
        <v>51</v>
      </c>
      <c r="DJ6" s="61" t="str">
        <f>IF(DJ8="-","",IF(DJ8="-","【-】","【"&amp;SUBSTITUTE(TEXT(DJ8,"#,##0.0"),"-","△")&amp;"】"))</f>
        <v>【425.4】</v>
      </c>
      <c r="DK6" s="64">
        <f>IF(DK8="-",NA(),DK8)</f>
        <v>140.1</v>
      </c>
      <c r="DL6" s="64">
        <f t="shared" ref="DL6:DT6" si="9">IF(DL8="-",NA(),DL8)</f>
        <v>143.4</v>
      </c>
      <c r="DM6" s="64">
        <f t="shared" si="9"/>
        <v>138.6</v>
      </c>
      <c r="DN6" s="64">
        <f t="shared" si="9"/>
        <v>138.6</v>
      </c>
      <c r="DO6" s="64">
        <f t="shared" si="9"/>
        <v>142.80000000000001</v>
      </c>
      <c r="DP6" s="64">
        <f t="shared" si="9"/>
        <v>154.1</v>
      </c>
      <c r="DQ6" s="64">
        <f t="shared" si="9"/>
        <v>151.6</v>
      </c>
      <c r="DR6" s="64">
        <f t="shared" si="9"/>
        <v>151.19999999999999</v>
      </c>
      <c r="DS6" s="64">
        <f t="shared" si="9"/>
        <v>159.69999999999999</v>
      </c>
      <c r="DT6" s="64">
        <f t="shared" si="9"/>
        <v>176</v>
      </c>
      <c r="DU6" s="61" t="str">
        <f>IF(DU8="-","",IF(DU8="-","【-】","【"&amp;SUBSTITUTE(TEXT(DU8,"#,##0.0"),"-","△")&amp;"】"))</f>
        <v>【205.9】</v>
      </c>
    </row>
    <row r="7" spans="1:125" s="66" customFormat="1" x14ac:dyDescent="0.15">
      <c r="A7" s="49" t="s">
        <v>112</v>
      </c>
      <c r="B7" s="60">
        <f t="shared" ref="B7:X7" si="10">B8</f>
        <v>2019</v>
      </c>
      <c r="C7" s="60">
        <f t="shared" si="10"/>
        <v>242039</v>
      </c>
      <c r="D7" s="60">
        <f t="shared" si="10"/>
        <v>47</v>
      </c>
      <c r="E7" s="60">
        <f t="shared" si="10"/>
        <v>14</v>
      </c>
      <c r="F7" s="60">
        <f t="shared" si="10"/>
        <v>0</v>
      </c>
      <c r="G7" s="60">
        <f t="shared" si="10"/>
        <v>1</v>
      </c>
      <c r="H7" s="60" t="str">
        <f t="shared" si="10"/>
        <v>三重県　伊勢市</v>
      </c>
      <c r="I7" s="60" t="str">
        <f t="shared" si="10"/>
        <v>宇治駐車場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届出駐車場</v>
      </c>
      <c r="Q7" s="62" t="str">
        <f t="shared" si="10"/>
        <v>広場式</v>
      </c>
      <c r="R7" s="63">
        <f t="shared" si="10"/>
        <v>9</v>
      </c>
      <c r="S7" s="62" t="str">
        <f t="shared" si="10"/>
        <v>公共施設</v>
      </c>
      <c r="T7" s="62" t="str">
        <f t="shared" si="10"/>
        <v>有</v>
      </c>
      <c r="U7" s="63">
        <f t="shared" si="10"/>
        <v>62138</v>
      </c>
      <c r="V7" s="63">
        <f t="shared" si="10"/>
        <v>1790</v>
      </c>
      <c r="W7" s="63">
        <f t="shared" si="10"/>
        <v>500</v>
      </c>
      <c r="X7" s="62" t="str">
        <f t="shared" si="10"/>
        <v>導入なし</v>
      </c>
      <c r="Y7" s="64">
        <f>Y8</f>
        <v>168.3</v>
      </c>
      <c r="Z7" s="64">
        <f t="shared" ref="Z7:AH7" si="11">Z8</f>
        <v>165</v>
      </c>
      <c r="AA7" s="64">
        <f t="shared" si="11"/>
        <v>146.6</v>
      </c>
      <c r="AB7" s="64">
        <f t="shared" si="11"/>
        <v>139</v>
      </c>
      <c r="AC7" s="64">
        <f t="shared" si="11"/>
        <v>124.2</v>
      </c>
      <c r="AD7" s="64">
        <f t="shared" si="11"/>
        <v>443.6</v>
      </c>
      <c r="AE7" s="64">
        <f t="shared" si="11"/>
        <v>355.6</v>
      </c>
      <c r="AF7" s="64">
        <f t="shared" si="11"/>
        <v>358.6</v>
      </c>
      <c r="AG7" s="64">
        <f t="shared" si="11"/>
        <v>464.8</v>
      </c>
      <c r="AH7" s="64">
        <f t="shared" si="11"/>
        <v>1721.5</v>
      </c>
      <c r="AI7" s="61"/>
      <c r="AJ7" s="64">
        <f>AJ8</f>
        <v>0</v>
      </c>
      <c r="AK7" s="64">
        <f t="shared" ref="AK7:AS7" si="12">AK8</f>
        <v>0</v>
      </c>
      <c r="AL7" s="64">
        <f t="shared" si="12"/>
        <v>0</v>
      </c>
      <c r="AM7" s="64">
        <f t="shared" si="12"/>
        <v>0</v>
      </c>
      <c r="AN7" s="64">
        <f t="shared" si="12"/>
        <v>0</v>
      </c>
      <c r="AO7" s="64">
        <f t="shared" si="12"/>
        <v>2.2999999999999998</v>
      </c>
      <c r="AP7" s="64">
        <f t="shared" si="12"/>
        <v>2.7</v>
      </c>
      <c r="AQ7" s="64">
        <f t="shared" si="12"/>
        <v>2.2999999999999998</v>
      </c>
      <c r="AR7" s="64">
        <f t="shared" si="12"/>
        <v>9.6999999999999993</v>
      </c>
      <c r="AS7" s="64">
        <f t="shared" si="12"/>
        <v>1.3</v>
      </c>
      <c r="AT7" s="61"/>
      <c r="AU7" s="65">
        <f>AU8</f>
        <v>0</v>
      </c>
      <c r="AV7" s="65">
        <f t="shared" ref="AV7:BD7" si="13">AV8</f>
        <v>0</v>
      </c>
      <c r="AW7" s="65">
        <f t="shared" si="13"/>
        <v>0</v>
      </c>
      <c r="AX7" s="65">
        <f t="shared" si="13"/>
        <v>0</v>
      </c>
      <c r="AY7" s="65">
        <f t="shared" si="13"/>
        <v>0</v>
      </c>
      <c r="AZ7" s="65">
        <f t="shared" si="13"/>
        <v>48</v>
      </c>
      <c r="BA7" s="65">
        <f t="shared" si="13"/>
        <v>54</v>
      </c>
      <c r="BB7" s="65">
        <f t="shared" si="13"/>
        <v>33</v>
      </c>
      <c r="BC7" s="65">
        <f t="shared" si="13"/>
        <v>14</v>
      </c>
      <c r="BD7" s="65">
        <f t="shared" si="13"/>
        <v>4</v>
      </c>
      <c r="BE7" s="63"/>
      <c r="BF7" s="64">
        <f>BF8</f>
        <v>30.7</v>
      </c>
      <c r="BG7" s="64">
        <f t="shared" ref="BG7:BO7" si="14">BG8</f>
        <v>38.700000000000003</v>
      </c>
      <c r="BH7" s="64">
        <f t="shared" si="14"/>
        <v>31.8</v>
      </c>
      <c r="BI7" s="64">
        <f t="shared" si="14"/>
        <v>28</v>
      </c>
      <c r="BJ7" s="64">
        <f t="shared" si="14"/>
        <v>19.3</v>
      </c>
      <c r="BK7" s="64">
        <f t="shared" si="14"/>
        <v>33.4</v>
      </c>
      <c r="BL7" s="64">
        <f t="shared" si="14"/>
        <v>32.299999999999997</v>
      </c>
      <c r="BM7" s="64">
        <f t="shared" si="14"/>
        <v>22.3</v>
      </c>
      <c r="BN7" s="64">
        <f t="shared" si="14"/>
        <v>33.6</v>
      </c>
      <c r="BO7" s="64">
        <f t="shared" si="14"/>
        <v>35.299999999999997</v>
      </c>
      <c r="BP7" s="61"/>
      <c r="BQ7" s="65">
        <f>BQ8</f>
        <v>255342</v>
      </c>
      <c r="BR7" s="65">
        <f t="shared" ref="BR7:BZ7" si="15">BR8</f>
        <v>222262</v>
      </c>
      <c r="BS7" s="65">
        <f t="shared" si="15"/>
        <v>176782</v>
      </c>
      <c r="BT7" s="65">
        <f t="shared" si="15"/>
        <v>156413</v>
      </c>
      <c r="BU7" s="65">
        <f t="shared" si="15"/>
        <v>110017</v>
      </c>
      <c r="BV7" s="65">
        <f t="shared" si="15"/>
        <v>9663</v>
      </c>
      <c r="BW7" s="65">
        <f t="shared" si="15"/>
        <v>9019</v>
      </c>
      <c r="BX7" s="65">
        <f t="shared" si="15"/>
        <v>8406</v>
      </c>
      <c r="BY7" s="65">
        <f t="shared" si="15"/>
        <v>7531</v>
      </c>
      <c r="BZ7" s="65">
        <f t="shared" si="15"/>
        <v>8442</v>
      </c>
      <c r="CA7" s="63"/>
      <c r="CB7" s="64" t="s">
        <v>113</v>
      </c>
      <c r="CC7" s="64" t="s">
        <v>113</v>
      </c>
      <c r="CD7" s="64" t="s">
        <v>113</v>
      </c>
      <c r="CE7" s="64" t="s">
        <v>113</v>
      </c>
      <c r="CF7" s="64" t="s">
        <v>113</v>
      </c>
      <c r="CG7" s="64" t="s">
        <v>113</v>
      </c>
      <c r="CH7" s="64" t="s">
        <v>113</v>
      </c>
      <c r="CI7" s="64" t="s">
        <v>113</v>
      </c>
      <c r="CJ7" s="64" t="s">
        <v>113</v>
      </c>
      <c r="CK7" s="64" t="s">
        <v>114</v>
      </c>
      <c r="CL7" s="61"/>
      <c r="CM7" s="63">
        <f>CM8</f>
        <v>2433154</v>
      </c>
      <c r="CN7" s="63">
        <f>CN8</f>
        <v>349545</v>
      </c>
      <c r="CO7" s="64" t="s">
        <v>113</v>
      </c>
      <c r="CP7" s="64" t="s">
        <v>113</v>
      </c>
      <c r="CQ7" s="64" t="s">
        <v>113</v>
      </c>
      <c r="CR7" s="64" t="s">
        <v>113</v>
      </c>
      <c r="CS7" s="64" t="s">
        <v>113</v>
      </c>
      <c r="CT7" s="64" t="s">
        <v>113</v>
      </c>
      <c r="CU7" s="64" t="s">
        <v>113</v>
      </c>
      <c r="CV7" s="64" t="s">
        <v>113</v>
      </c>
      <c r="CW7" s="64" t="s">
        <v>113</v>
      </c>
      <c r="CX7" s="64" t="s">
        <v>111</v>
      </c>
      <c r="CY7" s="61"/>
      <c r="CZ7" s="64">
        <f>CZ8</f>
        <v>0</v>
      </c>
      <c r="DA7" s="64">
        <f t="shared" ref="DA7:DI7" si="16">DA8</f>
        <v>0</v>
      </c>
      <c r="DB7" s="64">
        <f t="shared" si="16"/>
        <v>0</v>
      </c>
      <c r="DC7" s="64">
        <f t="shared" si="16"/>
        <v>0</v>
      </c>
      <c r="DD7" s="64">
        <f t="shared" si="16"/>
        <v>0</v>
      </c>
      <c r="DE7" s="64">
        <f t="shared" si="16"/>
        <v>85.4</v>
      </c>
      <c r="DF7" s="64">
        <f t="shared" si="16"/>
        <v>69.900000000000006</v>
      </c>
      <c r="DG7" s="64">
        <f t="shared" si="16"/>
        <v>59.6</v>
      </c>
      <c r="DH7" s="64">
        <f t="shared" si="16"/>
        <v>51.8</v>
      </c>
      <c r="DI7" s="64">
        <f t="shared" si="16"/>
        <v>51</v>
      </c>
      <c r="DJ7" s="61"/>
      <c r="DK7" s="64">
        <f>DK8</f>
        <v>140.1</v>
      </c>
      <c r="DL7" s="64">
        <f t="shared" ref="DL7:DT7" si="17">DL8</f>
        <v>143.4</v>
      </c>
      <c r="DM7" s="64">
        <f t="shared" si="17"/>
        <v>138.6</v>
      </c>
      <c r="DN7" s="64">
        <f t="shared" si="17"/>
        <v>138.6</v>
      </c>
      <c r="DO7" s="64">
        <f t="shared" si="17"/>
        <v>142.80000000000001</v>
      </c>
      <c r="DP7" s="64">
        <f t="shared" si="17"/>
        <v>154.1</v>
      </c>
      <c r="DQ7" s="64">
        <f t="shared" si="17"/>
        <v>151.6</v>
      </c>
      <c r="DR7" s="64">
        <f t="shared" si="17"/>
        <v>151.19999999999999</v>
      </c>
      <c r="DS7" s="64">
        <f t="shared" si="17"/>
        <v>159.69999999999999</v>
      </c>
      <c r="DT7" s="64">
        <f t="shared" si="17"/>
        <v>176</v>
      </c>
      <c r="DU7" s="61"/>
    </row>
    <row r="8" spans="1:125" s="66" customFormat="1" x14ac:dyDescent="0.15">
      <c r="A8" s="49"/>
      <c r="B8" s="67">
        <v>2019</v>
      </c>
      <c r="C8" s="67">
        <v>242039</v>
      </c>
      <c r="D8" s="67">
        <v>47</v>
      </c>
      <c r="E8" s="67">
        <v>14</v>
      </c>
      <c r="F8" s="67">
        <v>0</v>
      </c>
      <c r="G8" s="67">
        <v>1</v>
      </c>
      <c r="H8" s="67" t="s">
        <v>115</v>
      </c>
      <c r="I8" s="67" t="s">
        <v>116</v>
      </c>
      <c r="J8" s="67" t="s">
        <v>117</v>
      </c>
      <c r="K8" s="67" t="s">
        <v>118</v>
      </c>
      <c r="L8" s="67" t="s">
        <v>119</v>
      </c>
      <c r="M8" s="67" t="s">
        <v>120</v>
      </c>
      <c r="N8" s="67" t="s">
        <v>121</v>
      </c>
      <c r="O8" s="68" t="s">
        <v>122</v>
      </c>
      <c r="P8" s="69" t="s">
        <v>123</v>
      </c>
      <c r="Q8" s="69" t="s">
        <v>124</v>
      </c>
      <c r="R8" s="70">
        <v>9</v>
      </c>
      <c r="S8" s="69" t="s">
        <v>125</v>
      </c>
      <c r="T8" s="69" t="s">
        <v>126</v>
      </c>
      <c r="U8" s="70">
        <v>62138</v>
      </c>
      <c r="V8" s="70">
        <v>1790</v>
      </c>
      <c r="W8" s="70">
        <v>500</v>
      </c>
      <c r="X8" s="69" t="s">
        <v>127</v>
      </c>
      <c r="Y8" s="71">
        <v>168.3</v>
      </c>
      <c r="Z8" s="71">
        <v>165</v>
      </c>
      <c r="AA8" s="71">
        <v>146.6</v>
      </c>
      <c r="AB8" s="71">
        <v>139</v>
      </c>
      <c r="AC8" s="71">
        <v>124.2</v>
      </c>
      <c r="AD8" s="71">
        <v>443.6</v>
      </c>
      <c r="AE8" s="71">
        <v>355.6</v>
      </c>
      <c r="AF8" s="71">
        <v>358.6</v>
      </c>
      <c r="AG8" s="71">
        <v>464.8</v>
      </c>
      <c r="AH8" s="71">
        <v>1721.5</v>
      </c>
      <c r="AI8" s="68">
        <v>619.1</v>
      </c>
      <c r="AJ8" s="71">
        <v>0</v>
      </c>
      <c r="AK8" s="71">
        <v>0</v>
      </c>
      <c r="AL8" s="71">
        <v>0</v>
      </c>
      <c r="AM8" s="71">
        <v>0</v>
      </c>
      <c r="AN8" s="71">
        <v>0</v>
      </c>
      <c r="AO8" s="71">
        <v>2.2999999999999998</v>
      </c>
      <c r="AP8" s="71">
        <v>2.7</v>
      </c>
      <c r="AQ8" s="71">
        <v>2.2999999999999998</v>
      </c>
      <c r="AR8" s="71">
        <v>9.6999999999999993</v>
      </c>
      <c r="AS8" s="71">
        <v>1.3</v>
      </c>
      <c r="AT8" s="68">
        <v>2.2999999999999998</v>
      </c>
      <c r="AU8" s="72">
        <v>0</v>
      </c>
      <c r="AV8" s="72">
        <v>0</v>
      </c>
      <c r="AW8" s="72">
        <v>0</v>
      </c>
      <c r="AX8" s="72">
        <v>0</v>
      </c>
      <c r="AY8" s="72">
        <v>0</v>
      </c>
      <c r="AZ8" s="72">
        <v>48</v>
      </c>
      <c r="BA8" s="72">
        <v>54</v>
      </c>
      <c r="BB8" s="72">
        <v>33</v>
      </c>
      <c r="BC8" s="72">
        <v>14</v>
      </c>
      <c r="BD8" s="72">
        <v>4</v>
      </c>
      <c r="BE8" s="72">
        <v>17</v>
      </c>
      <c r="BF8" s="71">
        <v>30.7</v>
      </c>
      <c r="BG8" s="71">
        <v>38.700000000000003</v>
      </c>
      <c r="BH8" s="71">
        <v>31.8</v>
      </c>
      <c r="BI8" s="71">
        <v>28</v>
      </c>
      <c r="BJ8" s="71">
        <v>19.3</v>
      </c>
      <c r="BK8" s="71">
        <v>33.4</v>
      </c>
      <c r="BL8" s="71">
        <v>32.299999999999997</v>
      </c>
      <c r="BM8" s="71">
        <v>22.3</v>
      </c>
      <c r="BN8" s="71">
        <v>33.6</v>
      </c>
      <c r="BO8" s="71">
        <v>35.299999999999997</v>
      </c>
      <c r="BP8" s="68">
        <v>20.8</v>
      </c>
      <c r="BQ8" s="72">
        <v>255342</v>
      </c>
      <c r="BR8" s="72">
        <v>222262</v>
      </c>
      <c r="BS8" s="72">
        <v>176782</v>
      </c>
      <c r="BT8" s="73">
        <v>156413</v>
      </c>
      <c r="BU8" s="73">
        <v>110017</v>
      </c>
      <c r="BV8" s="72">
        <v>9663</v>
      </c>
      <c r="BW8" s="72">
        <v>9019</v>
      </c>
      <c r="BX8" s="72">
        <v>8406</v>
      </c>
      <c r="BY8" s="72">
        <v>7531</v>
      </c>
      <c r="BZ8" s="72">
        <v>8442</v>
      </c>
      <c r="CA8" s="70">
        <v>14290</v>
      </c>
      <c r="CB8" s="71" t="s">
        <v>119</v>
      </c>
      <c r="CC8" s="71" t="s">
        <v>119</v>
      </c>
      <c r="CD8" s="71" t="s">
        <v>119</v>
      </c>
      <c r="CE8" s="71" t="s">
        <v>119</v>
      </c>
      <c r="CF8" s="71" t="s">
        <v>119</v>
      </c>
      <c r="CG8" s="71" t="s">
        <v>119</v>
      </c>
      <c r="CH8" s="71" t="s">
        <v>119</v>
      </c>
      <c r="CI8" s="71" t="s">
        <v>119</v>
      </c>
      <c r="CJ8" s="71" t="s">
        <v>119</v>
      </c>
      <c r="CK8" s="71" t="s">
        <v>119</v>
      </c>
      <c r="CL8" s="68" t="s">
        <v>119</v>
      </c>
      <c r="CM8" s="70">
        <v>2433154</v>
      </c>
      <c r="CN8" s="70">
        <v>349545</v>
      </c>
      <c r="CO8" s="71" t="s">
        <v>119</v>
      </c>
      <c r="CP8" s="71" t="s">
        <v>119</v>
      </c>
      <c r="CQ8" s="71" t="s">
        <v>119</v>
      </c>
      <c r="CR8" s="71" t="s">
        <v>119</v>
      </c>
      <c r="CS8" s="71" t="s">
        <v>119</v>
      </c>
      <c r="CT8" s="71" t="s">
        <v>119</v>
      </c>
      <c r="CU8" s="71" t="s">
        <v>119</v>
      </c>
      <c r="CV8" s="71" t="s">
        <v>119</v>
      </c>
      <c r="CW8" s="71" t="s">
        <v>119</v>
      </c>
      <c r="CX8" s="71" t="s">
        <v>119</v>
      </c>
      <c r="CY8" s="68" t="s">
        <v>119</v>
      </c>
      <c r="CZ8" s="71">
        <v>0</v>
      </c>
      <c r="DA8" s="71">
        <v>0</v>
      </c>
      <c r="DB8" s="71">
        <v>0</v>
      </c>
      <c r="DC8" s="71">
        <v>0</v>
      </c>
      <c r="DD8" s="71">
        <v>0</v>
      </c>
      <c r="DE8" s="71">
        <v>85.4</v>
      </c>
      <c r="DF8" s="71">
        <v>69.900000000000006</v>
      </c>
      <c r="DG8" s="71">
        <v>59.6</v>
      </c>
      <c r="DH8" s="71">
        <v>51.8</v>
      </c>
      <c r="DI8" s="71">
        <v>51</v>
      </c>
      <c r="DJ8" s="68">
        <v>425.4</v>
      </c>
      <c r="DK8" s="71">
        <v>140.1</v>
      </c>
      <c r="DL8" s="71">
        <v>143.4</v>
      </c>
      <c r="DM8" s="71">
        <v>138.6</v>
      </c>
      <c r="DN8" s="71">
        <v>138.6</v>
      </c>
      <c r="DO8" s="71">
        <v>142.80000000000001</v>
      </c>
      <c r="DP8" s="71">
        <v>154.1</v>
      </c>
      <c r="DQ8" s="71">
        <v>151.6</v>
      </c>
      <c r="DR8" s="71">
        <v>151.19999999999999</v>
      </c>
      <c r="DS8" s="71">
        <v>159.69999999999999</v>
      </c>
      <c r="DT8" s="71">
        <v>176</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128</v>
      </c>
      <c r="C10" s="78" t="s">
        <v>129</v>
      </c>
      <c r="D10" s="78" t="s">
        <v>130</v>
      </c>
      <c r="E10" s="78" t="s">
        <v>131</v>
      </c>
      <c r="F10" s="78" t="s">
        <v>132</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長井 正文</cp:lastModifiedBy>
  <cp:lastPrinted>2021-01-19T04:44:46Z</cp:lastPrinted>
  <dcterms:created xsi:type="dcterms:W3CDTF">2020-12-04T03:32:56Z</dcterms:created>
  <dcterms:modified xsi:type="dcterms:W3CDTF">2021-01-19T04:44:48Z</dcterms:modified>
  <cp:category/>
</cp:coreProperties>
</file>