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水道財政係\6平成３１年度\H31決算\経営比較分析表（R1決算）\提出\"/>
    </mc:Choice>
  </mc:AlternateContent>
  <workbookProtection workbookAlgorithmName="SHA-512" workbookHashValue="nE0yRSGlXBn7oV/39GURAK+vuvF+bkORb0XAG7edOa+qX7+zavIP46MELQpFW6uyDDpvSAg9UhoQHy4QePVnbQ==" workbookSaltValue="v+6gL7JWX3wu1DT14Orfl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<sst xmlns="http://schemas.openxmlformats.org/spreadsheetml/2006/main" count="228" uniqueCount="115">
  <si>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</si>
  <si>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</si>
  <si>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</si>
  <si>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</si>
  <si>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</si>
  <si>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</si>
  <si>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</si>
  <si>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</si>
  <si>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</si>
  <si>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</si>
  <si>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</si>
  <si>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</si>
  <si>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</si>
  <si>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</si>
  <si>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</si>
  <si>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</si>
  <si>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</si>
  <si>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</si>
  <si>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</si>
  <si>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</si>
  <si>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</si>
  <si>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</si>
  <si>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</si>
  <si>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</si>
  <si>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</si>
  <si>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</si>
  <si>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</si>
  <si>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</si>
  <si>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</si>
  <si>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</si>
  <si>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</si>
  <si>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</si>
  <si>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</si>
  <si>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</si>
  <si>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</si>
  <si>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</si>
  <si>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</si>
  <si>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</si>
  <si>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</si>
  <si>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</si>
  <si>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</si>
  <si>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</si>
  <si>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</si>
  <si>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</si>
  <si>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</si>
  <si>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</si>
  <si>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</si>
  <si>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</si>
  <si>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</si>
  <si>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</si>
  <si>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</si>
  <si>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</si>
  <si>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</si>
  <si>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</si>
  <si>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</si>
  <si>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</si>
  <si>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</si>
  <si>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</si>
  <si>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</si>
  <si>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</si>
  <si>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</si>
  <si>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</si>
  <si>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</si>
  <si>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</si>
  <si>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</si>
  <si>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</si>
  <si>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</si>
  <si>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</si>
  <si>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</si>
  <si>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</si>
  <si>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</si>
  <si>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</si>
  <si>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</si>
  <si>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</si>
  <si>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</si>
  <si>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</si>
  <si>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</si>
  <si>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</si>
  <si>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</si>
  <si>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</si>
  <si>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</si>
  <si>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</si>
  <si>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</si>
  <si>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</si>
  <si>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</si>
  <si>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</si>
  <si>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</si>
  <si>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</si>
  <si>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</si>
  <si>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</si>
  <si>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</si>
  <si>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</si>
  <si>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</si>
  <si>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</si>
  <si>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</si>
  <si>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</si>
  <si>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</si>
  <si>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</si>
  <si>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</si>
  <si>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</si>
  <si>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</si>
  <si>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</si>
  <si>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</si>
  <si>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</si>
  <si>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</si>
  <si>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</si>
  <si>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</si>
  <si>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</si>
  <si>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</si>
  <si>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</si>
  <si>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</si>
  <si>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</si>
  <si>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1.経営の健全性・効率性」においては、③流動比率、④企業債残高対給水収益比率について前年度よりも改善し、平均値を上回っている状況にある。また、①経常収支比率について、指標は悪化したものの平均値を上回っており健全性は保たれている。一方で⑥給水原価、⑦施設利用率、⑧有収率については、平均値と比較して改善が必要な項目である。全体的に水需要の低下傾向を考慮し、コスト削減等による経営の効率化を図ることが課題である。　　　　　　　　　　　　　　　　　　　また、水道事業の全国的な課題である「施設の経年化」については「2.老朽化の状況」にあるように、経年化が進行している状況である。管路経年化率の高さや管路更新率の低さを踏まえ、現在の整備計画を推進し管路更新を進めることが必要である。</t>
    <rPh sb="3" eb="5">
      <t>ケイエイ</t>
    </rPh>
    <rPh sb="6" eb="9">
      <t>ケンゼンセイ</t>
    </rPh>
    <rPh sb="10" eb="13">
      <t>コウリツセイ</t>
    </rPh>
    <rPh sb="21" eb="23">
      <t>リュウドウ</t>
    </rPh>
    <rPh sb="23" eb="25">
      <t>ヒリツ</t>
    </rPh>
    <rPh sb="27" eb="29">
      <t>キギョウ</t>
    </rPh>
    <rPh sb="29" eb="30">
      <t>サイ</t>
    </rPh>
    <rPh sb="30" eb="32">
      <t>ザンダカ</t>
    </rPh>
    <rPh sb="32" eb="33">
      <t>タイ</t>
    </rPh>
    <rPh sb="33" eb="35">
      <t>キュウスイ</t>
    </rPh>
    <rPh sb="35" eb="37">
      <t>シュウエキ</t>
    </rPh>
    <rPh sb="37" eb="39">
      <t>ヒリツ</t>
    </rPh>
    <rPh sb="43" eb="46">
      <t>ゼンネンド</t>
    </rPh>
    <rPh sb="49" eb="51">
      <t>カイゼン</t>
    </rPh>
    <rPh sb="53" eb="56">
      <t>ヘイキンチ</t>
    </rPh>
    <rPh sb="57" eb="59">
      <t>ウワマワ</t>
    </rPh>
    <rPh sb="63" eb="65">
      <t>ジョウキョウ</t>
    </rPh>
    <rPh sb="73" eb="75">
      <t>ケイジョウ</t>
    </rPh>
    <rPh sb="75" eb="77">
      <t>シュウシ</t>
    </rPh>
    <rPh sb="77" eb="79">
      <t>ヒリツ</t>
    </rPh>
    <rPh sb="84" eb="86">
      <t>シヒョウ</t>
    </rPh>
    <rPh sb="87" eb="89">
      <t>アッカ</t>
    </rPh>
    <rPh sb="94" eb="97">
      <t>ヘイキンチ</t>
    </rPh>
    <rPh sb="98" eb="100">
      <t>ウワマワ</t>
    </rPh>
    <rPh sb="104" eb="107">
      <t>ケンゼンセイ</t>
    </rPh>
    <rPh sb="108" eb="109">
      <t>タモ</t>
    </rPh>
    <rPh sb="115" eb="117">
      <t>イッポウ</t>
    </rPh>
    <rPh sb="119" eb="121">
      <t>キュウスイ</t>
    </rPh>
    <rPh sb="121" eb="123">
      <t>ゲンカ</t>
    </rPh>
    <rPh sb="125" eb="127">
      <t>シセツ</t>
    </rPh>
    <rPh sb="127" eb="129">
      <t>リヨウ</t>
    </rPh>
    <rPh sb="129" eb="130">
      <t>リツ</t>
    </rPh>
    <rPh sb="132" eb="135">
      <t>ユウシュウリツ</t>
    </rPh>
    <rPh sb="141" eb="144">
      <t>ヘイキンチ</t>
    </rPh>
    <rPh sb="145" eb="147">
      <t>ヒカク</t>
    </rPh>
    <rPh sb="149" eb="151">
      <t>カイゼン</t>
    </rPh>
    <rPh sb="152" eb="154">
      <t>ヒツヨウ</t>
    </rPh>
    <rPh sb="155" eb="157">
      <t>コウモク</t>
    </rPh>
    <rPh sb="161" eb="163">
      <t>ゼンタイ</t>
    </rPh>
    <rPh sb="163" eb="164">
      <t>テキ</t>
    </rPh>
    <rPh sb="165" eb="166">
      <t>ミズ</t>
    </rPh>
    <rPh sb="166" eb="168">
      <t>ジュヨウ</t>
    </rPh>
    <rPh sb="169" eb="171">
      <t>テイカ</t>
    </rPh>
    <rPh sb="171" eb="173">
      <t>ケイコウ</t>
    </rPh>
    <rPh sb="174" eb="176">
      <t>コウリョ</t>
    </rPh>
    <rPh sb="181" eb="183">
      <t>サクゲン</t>
    </rPh>
    <rPh sb="183" eb="184">
      <t>トウ</t>
    </rPh>
    <rPh sb="187" eb="189">
      <t>ケイエイ</t>
    </rPh>
    <rPh sb="190" eb="192">
      <t>コウリツ</t>
    </rPh>
    <rPh sb="192" eb="193">
      <t>カ</t>
    </rPh>
    <rPh sb="227" eb="229">
      <t>スイドウ</t>
    </rPh>
    <rPh sb="229" eb="231">
      <t>ジギョウ</t>
    </rPh>
    <rPh sb="232" eb="235">
      <t>ゼンコクテキ</t>
    </rPh>
    <rPh sb="236" eb="238">
      <t>カダイ</t>
    </rPh>
    <rPh sb="242" eb="244">
      <t>シセツ</t>
    </rPh>
    <rPh sb="245" eb="248">
      <t>ケイネンカ</t>
    </rPh>
    <rPh sb="257" eb="260">
      <t>ロウキュウカ</t>
    </rPh>
    <rPh sb="261" eb="263">
      <t>ジョウキョウ</t>
    </rPh>
    <rPh sb="271" eb="274">
      <t>ケイネンカ</t>
    </rPh>
    <rPh sb="275" eb="277">
      <t>シンコウ</t>
    </rPh>
    <rPh sb="281" eb="283">
      <t>ジョウキョウ</t>
    </rPh>
    <rPh sb="287" eb="289">
      <t>カンロ</t>
    </rPh>
    <rPh sb="289" eb="292">
      <t>ケイネンカ</t>
    </rPh>
    <rPh sb="292" eb="293">
      <t>リツ</t>
    </rPh>
    <rPh sb="294" eb="295">
      <t>タカ</t>
    </rPh>
    <rPh sb="297" eb="299">
      <t>カンロ</t>
    </rPh>
    <rPh sb="299" eb="301">
      <t>コウシン</t>
    </rPh>
    <rPh sb="301" eb="302">
      <t>リツ</t>
    </rPh>
    <rPh sb="303" eb="304">
      <t>ヒク</t>
    </rPh>
    <rPh sb="306" eb="307">
      <t>フ</t>
    </rPh>
    <rPh sb="310" eb="312">
      <t>ゲンザイ</t>
    </rPh>
    <rPh sb="313" eb="315">
      <t>セイビ</t>
    </rPh>
    <rPh sb="315" eb="317">
      <t>ケイカク</t>
    </rPh>
    <rPh sb="318" eb="320">
      <t>スイシン</t>
    </rPh>
    <rPh sb="321" eb="323">
      <t>カンロ</t>
    </rPh>
    <rPh sb="323" eb="325">
      <t>コウシン</t>
    </rPh>
    <rPh sb="326" eb="327">
      <t>スス</t>
    </rPh>
    <rPh sb="332" eb="334">
      <t>ヒツヨウ</t>
    </rPh>
    <phoneticPr fontId="4"/>
  </si>
  <si>
    <r>
      <t>①有形固定資産減価償却率…対前年度比</t>
    </r>
    <r>
      <rPr>
        <sz val="11"/>
        <color rgb="FFFF0000"/>
        <rFont val="ＭＳ ゴシック"/>
        <family val="3"/>
        <charset val="128"/>
      </rPr>
      <t>0.60</t>
    </r>
    <r>
      <rPr>
        <sz val="11"/>
        <color theme="1"/>
        <rFont val="ＭＳ ゴシック"/>
        <family val="3"/>
        <charset val="128"/>
      </rPr>
      <t>P上昇し、固定資産の老朽化が進んでいる。平均値よりも</t>
    </r>
    <r>
      <rPr>
        <sz val="11"/>
        <color rgb="FFFF0000"/>
        <rFont val="ＭＳ ゴシック"/>
        <family val="3"/>
        <charset val="128"/>
      </rPr>
      <t>2.30</t>
    </r>
    <r>
      <rPr>
        <sz val="11"/>
        <color theme="1"/>
        <rFont val="ＭＳ ゴシック"/>
        <family val="3"/>
        <charset val="128"/>
      </rPr>
      <t>P高いことから類似団体と比較しても固定資産の老朽化が進んでいる。現在の整備計画を滞りなく推進し、施設更新を進める必要がある。　　　　　　　　　　　　②管路経年化率…対前年度比</t>
    </r>
    <r>
      <rPr>
        <sz val="11"/>
        <color rgb="FFFF0000"/>
        <rFont val="ＭＳ ゴシック"/>
        <family val="3"/>
        <charset val="128"/>
      </rPr>
      <t>1.43</t>
    </r>
    <r>
      <rPr>
        <sz val="11"/>
        <color theme="1"/>
        <rFont val="ＭＳ ゴシック"/>
        <family val="3"/>
        <charset val="128"/>
      </rPr>
      <t>P上昇した</t>
    </r>
    <r>
      <rPr>
        <sz val="11"/>
        <color rgb="FFFF0000"/>
        <rFont val="ＭＳ ゴシック"/>
        <family val="3"/>
        <charset val="128"/>
      </rPr>
      <t>30.71</t>
    </r>
    <r>
      <rPr>
        <sz val="11"/>
        <color theme="1"/>
        <rFont val="ＭＳ ゴシック"/>
        <family val="3"/>
        <charset val="128"/>
      </rPr>
      <t>％となっており、管路の約3割が法定耐用年数を超過している。現在の整備計画を滞りなく推進し、管路更新を進める必要がある。　　　　　　　　　　　③管路更新率…対前年度比</t>
    </r>
    <r>
      <rPr>
        <sz val="11"/>
        <color rgb="FFFF0000"/>
        <rFont val="ＭＳ ゴシック"/>
        <family val="3"/>
        <charset val="128"/>
      </rPr>
      <t>0.10</t>
    </r>
    <r>
      <rPr>
        <sz val="11"/>
        <color theme="1"/>
        <rFont val="ＭＳ ゴシック"/>
        <family val="3"/>
        <charset val="128"/>
      </rPr>
      <t>P低下しており、平均値よりも</t>
    </r>
    <r>
      <rPr>
        <sz val="11"/>
        <color rgb="FFFF0000"/>
        <rFont val="ＭＳ ゴシック"/>
        <family val="3"/>
        <charset val="128"/>
      </rPr>
      <t>0.16</t>
    </r>
    <r>
      <rPr>
        <sz val="11"/>
        <color theme="1"/>
        <rFont val="ＭＳ ゴシック"/>
        <family val="3"/>
        <charset val="128"/>
      </rPr>
      <t>P低い状況である。現在の整備計画を滞りなく推進し、管路更新を進める必要がある。
（※管路の法定耐用年数：40年）</t>
    </r>
    <rPh sb="1" eb="3">
      <t>ユウケイ</t>
    </rPh>
    <rPh sb="3" eb="5">
      <t>コテイ</t>
    </rPh>
    <rPh sb="5" eb="7">
      <t>シサン</t>
    </rPh>
    <rPh sb="7" eb="9">
      <t>ゲンカ</t>
    </rPh>
    <rPh sb="9" eb="11">
      <t>ショウキャク</t>
    </rPh>
    <rPh sb="11" eb="12">
      <t>リツ</t>
    </rPh>
    <rPh sb="13" eb="14">
      <t>タイ</t>
    </rPh>
    <rPh sb="14" eb="17">
      <t>ゼンネンド</t>
    </rPh>
    <rPh sb="17" eb="18">
      <t>ヒ</t>
    </rPh>
    <rPh sb="23" eb="25">
      <t>ジョウショウ</t>
    </rPh>
    <rPh sb="27" eb="29">
      <t>コテイ</t>
    </rPh>
    <rPh sb="29" eb="31">
      <t>シサン</t>
    </rPh>
    <rPh sb="32" eb="35">
      <t>ロウキュウカ</t>
    </rPh>
    <rPh sb="36" eb="37">
      <t>スス</t>
    </rPh>
    <rPh sb="42" eb="45">
      <t>ヘイキンチ</t>
    </rPh>
    <rPh sb="53" eb="54">
      <t>タカ</t>
    </rPh>
    <rPh sb="59" eb="61">
      <t>ルイジ</t>
    </rPh>
    <rPh sb="61" eb="63">
      <t>ダンタイ</t>
    </rPh>
    <rPh sb="64" eb="66">
      <t>ヒカク</t>
    </rPh>
    <rPh sb="69" eb="71">
      <t>コテイ</t>
    </rPh>
    <rPh sb="71" eb="73">
      <t>シサン</t>
    </rPh>
    <rPh sb="74" eb="77">
      <t>ロウキュウカ</t>
    </rPh>
    <rPh sb="78" eb="79">
      <t>スス</t>
    </rPh>
    <rPh sb="84" eb="86">
      <t>ゲンザイ</t>
    </rPh>
    <rPh sb="87" eb="89">
      <t>セイビ</t>
    </rPh>
    <rPh sb="89" eb="91">
      <t>ケイカク</t>
    </rPh>
    <rPh sb="92" eb="93">
      <t>トドコオ</t>
    </rPh>
    <rPh sb="96" eb="98">
      <t>スイシン</t>
    </rPh>
    <rPh sb="100" eb="102">
      <t>シセツ</t>
    </rPh>
    <rPh sb="102" eb="104">
      <t>コウシン</t>
    </rPh>
    <rPh sb="105" eb="106">
      <t>スス</t>
    </rPh>
    <rPh sb="108" eb="110">
      <t>ヒツヨウ</t>
    </rPh>
    <rPh sb="127" eb="129">
      <t>カンロ</t>
    </rPh>
    <rPh sb="129" eb="132">
      <t>ケイネンカ</t>
    </rPh>
    <rPh sb="132" eb="133">
      <t>リツ</t>
    </rPh>
    <rPh sb="134" eb="135">
      <t>タイ</t>
    </rPh>
    <rPh sb="135" eb="138">
      <t>ゼンネンド</t>
    </rPh>
    <rPh sb="138" eb="139">
      <t>ヒ</t>
    </rPh>
    <rPh sb="144" eb="146">
      <t>ジョウショウ</t>
    </rPh>
    <rPh sb="161" eb="163">
      <t>カンロ</t>
    </rPh>
    <rPh sb="164" eb="165">
      <t>ヤク</t>
    </rPh>
    <rPh sb="166" eb="167">
      <t>ワリ</t>
    </rPh>
    <rPh sb="170" eb="172">
      <t>タイヨウ</t>
    </rPh>
    <rPh sb="172" eb="174">
      <t>ネンスウ</t>
    </rPh>
    <rPh sb="175" eb="177">
      <t>チョウカ</t>
    </rPh>
    <rPh sb="198" eb="200">
      <t>カンロ</t>
    </rPh>
    <rPh sb="240" eb="242">
      <t>テイカ</t>
    </rPh>
    <rPh sb="247" eb="250">
      <t>ヘイキンチ</t>
    </rPh>
    <rPh sb="258" eb="259">
      <t>ヒク</t>
    </rPh>
    <rPh sb="260" eb="262">
      <t>ジョウキョウ</t>
    </rPh>
    <phoneticPr fontId="4"/>
  </si>
  <si>
    <r>
      <t>①. 経常収支比率…</t>
    </r>
    <r>
      <rPr>
        <sz val="11"/>
        <color rgb="FFFF0000"/>
        <rFont val="ＭＳ ゴシック"/>
        <family val="3"/>
        <charset val="128"/>
      </rPr>
      <t>委託料、修繕費</t>
    </r>
    <r>
      <rPr>
        <sz val="11"/>
        <color theme="1"/>
        <rFont val="ＭＳ ゴシック"/>
        <family val="3"/>
        <charset val="128"/>
      </rPr>
      <t>の増加によって対前年度比</t>
    </r>
    <r>
      <rPr>
        <sz val="11"/>
        <color rgb="FFFF0000"/>
        <rFont val="ＭＳ ゴシック"/>
        <family val="3"/>
        <charset val="128"/>
      </rPr>
      <t>4.72</t>
    </r>
    <r>
      <rPr>
        <sz val="11"/>
        <color theme="1"/>
        <rFont val="ＭＳ ゴシック"/>
        <family val="3"/>
        <charset val="128"/>
      </rPr>
      <t>P減少したものの、平均値よりも</t>
    </r>
    <r>
      <rPr>
        <sz val="11"/>
        <color rgb="FFFF0000"/>
        <rFont val="ＭＳ ゴシック"/>
        <family val="3"/>
        <charset val="128"/>
      </rPr>
      <t>4.18</t>
    </r>
    <r>
      <rPr>
        <sz val="11"/>
        <color theme="1"/>
        <rFont val="ＭＳ ゴシック"/>
        <family val="3"/>
        <charset val="128"/>
      </rPr>
      <t>P高く100%以上であるため健全性が保てている。　　　　　　　　　　　　　　　　　　　　　　　③流動比率…未払金の減少などによって対前年度比</t>
    </r>
    <r>
      <rPr>
        <sz val="11"/>
        <color rgb="FFFF0000"/>
        <rFont val="ＭＳ ゴシック"/>
        <family val="3"/>
        <charset val="128"/>
      </rPr>
      <t>18.46</t>
    </r>
    <r>
      <rPr>
        <sz val="11"/>
        <color theme="1"/>
        <rFont val="ＭＳ ゴシック"/>
        <family val="3"/>
        <charset val="128"/>
      </rPr>
      <t>P上昇し、平均値より</t>
    </r>
    <r>
      <rPr>
        <sz val="11"/>
        <color rgb="FFFF0000"/>
        <rFont val="ＭＳ ゴシック"/>
        <family val="3"/>
        <charset val="128"/>
      </rPr>
      <t>34.82</t>
    </r>
    <r>
      <rPr>
        <sz val="11"/>
        <color theme="1"/>
        <rFont val="ＭＳ ゴシック"/>
        <family val="3"/>
        <charset val="128"/>
      </rPr>
      <t>P高いことに加えて200％以上を確保しており、健全性を維持している。　　　　　　　　　　　　　　　　　　　　　④企業債残高対給水収益比率…起債依存度を下げるため計画的に残高を減らしている。対前年度比</t>
    </r>
    <r>
      <rPr>
        <sz val="11"/>
        <color rgb="FFFF0000"/>
        <rFont val="ＭＳ ゴシック"/>
        <family val="3"/>
        <charset val="128"/>
      </rPr>
      <t>7.09</t>
    </r>
    <r>
      <rPr>
        <sz val="11"/>
        <color theme="1"/>
        <rFont val="ＭＳ ゴシック"/>
        <family val="3"/>
        <charset val="128"/>
      </rPr>
      <t>P減少し、平均値より</t>
    </r>
    <r>
      <rPr>
        <sz val="11"/>
        <color rgb="FFFF0000"/>
        <rFont val="ＭＳ ゴシック"/>
        <family val="3"/>
        <charset val="128"/>
      </rPr>
      <t>60.51</t>
    </r>
    <r>
      <rPr>
        <sz val="11"/>
        <color theme="1"/>
        <rFont val="ＭＳ ゴシック"/>
        <family val="3"/>
        <charset val="128"/>
      </rPr>
      <t>P低くなっており、健全性を確保できている。　　　　　　　　　　　　　　　⑤料金回収率…給水原価の上昇に伴い対前年度比</t>
    </r>
    <r>
      <rPr>
        <sz val="11"/>
        <color rgb="FFFF0000"/>
        <rFont val="ＭＳ ゴシック"/>
        <family val="3"/>
        <charset val="128"/>
      </rPr>
      <t>3.36</t>
    </r>
    <r>
      <rPr>
        <sz val="11"/>
        <color theme="1"/>
        <rFont val="ＭＳ ゴシック"/>
        <family val="3"/>
        <charset val="128"/>
      </rPr>
      <t>P減少したものの、平均値よりも</t>
    </r>
    <r>
      <rPr>
        <sz val="11"/>
        <color rgb="FFFF0000"/>
        <rFont val="ＭＳ ゴシック"/>
        <family val="3"/>
        <charset val="128"/>
      </rPr>
      <t>3.09</t>
    </r>
    <r>
      <rPr>
        <sz val="11"/>
        <color theme="1"/>
        <rFont val="ＭＳ ゴシック"/>
        <family val="3"/>
        <charset val="128"/>
      </rPr>
      <t>P高くなっており、健全な状態である。　　　　　　　　　　　　　　　　　　　　⑥給水原価…</t>
    </r>
    <r>
      <rPr>
        <sz val="11"/>
        <color rgb="FFFF0000"/>
        <rFont val="ＭＳ ゴシック"/>
        <family val="3"/>
        <charset val="128"/>
      </rPr>
      <t>企業債利息</t>
    </r>
    <r>
      <rPr>
        <sz val="11"/>
        <color theme="1"/>
        <rFont val="ＭＳ ゴシック"/>
        <family val="3"/>
        <charset val="128"/>
      </rPr>
      <t>は減少したものの、</t>
    </r>
    <r>
      <rPr>
        <sz val="11"/>
        <color rgb="FFFF0000"/>
        <rFont val="ＭＳ ゴシック"/>
        <family val="3"/>
        <charset val="128"/>
      </rPr>
      <t>減価償却費</t>
    </r>
    <r>
      <rPr>
        <sz val="11"/>
        <color theme="1"/>
        <rFont val="ＭＳ ゴシック"/>
        <family val="3"/>
        <charset val="128"/>
      </rPr>
      <t>や</t>
    </r>
    <r>
      <rPr>
        <sz val="11"/>
        <color rgb="FFFF0000"/>
        <rFont val="ＭＳ ゴシック"/>
        <family val="3"/>
        <charset val="128"/>
      </rPr>
      <t>委託料</t>
    </r>
    <r>
      <rPr>
        <sz val="11"/>
        <color theme="1"/>
        <rFont val="ＭＳ ゴシック"/>
        <family val="3"/>
        <charset val="128"/>
      </rPr>
      <t>の増加により対前年度比</t>
    </r>
    <r>
      <rPr>
        <sz val="11"/>
        <color rgb="FFFF0000"/>
        <rFont val="ＭＳ ゴシック"/>
        <family val="3"/>
        <charset val="128"/>
      </rPr>
      <t>5.20</t>
    </r>
    <r>
      <rPr>
        <sz val="11"/>
        <color theme="1"/>
        <rFont val="ＭＳ ゴシック"/>
        <family val="3"/>
        <charset val="128"/>
      </rPr>
      <t>円/㎥上昇し、平均値よりも</t>
    </r>
    <r>
      <rPr>
        <sz val="11"/>
        <color rgb="FFFF0000"/>
        <rFont val="ＭＳ ゴシック"/>
        <family val="3"/>
        <charset val="128"/>
      </rPr>
      <t>10.57</t>
    </r>
    <r>
      <rPr>
        <sz val="11"/>
        <color theme="1"/>
        <rFont val="ＭＳ ゴシック"/>
        <family val="3"/>
        <charset val="128"/>
      </rPr>
      <t>円/㎥円高い状態であり、コスト削減など一層の経営の効率化を図ることが課題である。　　　　　　　　　　　　　　　　　　　　⑦施設利用率…水需要の低下に伴って対前年度比</t>
    </r>
    <r>
      <rPr>
        <sz val="11"/>
        <color rgb="FFFF0000"/>
        <rFont val="ＭＳ ゴシック"/>
        <family val="3"/>
        <charset val="128"/>
      </rPr>
      <t>0.92</t>
    </r>
    <r>
      <rPr>
        <sz val="11"/>
        <color theme="1"/>
        <rFont val="ＭＳ ゴシック"/>
        <family val="3"/>
        <charset val="128"/>
      </rPr>
      <t>P減少している。また、平均値よりも</t>
    </r>
    <r>
      <rPr>
        <sz val="11"/>
        <color rgb="FFFF0000"/>
        <rFont val="ＭＳ ゴシック"/>
        <family val="3"/>
        <charset val="128"/>
      </rPr>
      <t>4.08</t>
    </r>
    <r>
      <rPr>
        <sz val="11"/>
        <color theme="1"/>
        <rFont val="ＭＳ ゴシック"/>
        <family val="3"/>
        <charset val="128"/>
      </rPr>
      <t>P低い状況にあることから見直しを図る必要がある。　　　　　　　　　　　　　⑧有収率…対前年度比</t>
    </r>
    <r>
      <rPr>
        <sz val="11"/>
        <color rgb="FFFF0000"/>
        <rFont val="ＭＳ ゴシック"/>
        <family val="3"/>
        <charset val="128"/>
      </rPr>
      <t>0.05</t>
    </r>
    <r>
      <rPr>
        <sz val="11"/>
        <color theme="1"/>
        <rFont val="ＭＳ ゴシック"/>
        <family val="3"/>
        <charset val="128"/>
      </rPr>
      <t>Pとほぼ横ばいであるが、 平均値と比較して</t>
    </r>
    <r>
      <rPr>
        <sz val="11"/>
        <color rgb="FFFF0000"/>
        <rFont val="ＭＳ ゴシック"/>
        <family val="3"/>
        <charset val="128"/>
      </rPr>
      <t>1.55</t>
    </r>
    <r>
      <rPr>
        <sz val="11"/>
        <color theme="1"/>
        <rFont val="ＭＳ ゴシック"/>
        <family val="3"/>
        <charset val="128"/>
      </rPr>
      <t>P低い数値であるため、より一層の経営の効率化が必要である。　　　　　　　　　　　　　　</t>
    </r>
    <rPh sb="3" eb="5">
      <t>ケイジョウ</t>
    </rPh>
    <rPh sb="5" eb="7">
      <t>シュウシ</t>
    </rPh>
    <rPh sb="7" eb="9">
      <t>ヒリツ</t>
    </rPh>
    <rPh sb="14" eb="16">
      <t>シュウゼン</t>
    </rPh>
    <rPh sb="24" eb="25">
      <t>タイ</t>
    </rPh>
    <rPh sb="25" eb="28">
      <t>ゼンネンド</t>
    </rPh>
    <rPh sb="28" eb="29">
      <t>ヒ</t>
    </rPh>
    <rPh sb="34" eb="36">
      <t>ゲンショウ</t>
    </rPh>
    <rPh sb="42" eb="45">
      <t>ヘイキンチ</t>
    </rPh>
    <rPh sb="53" eb="54">
      <t>タカ</t>
    </rPh>
    <rPh sb="59" eb="61">
      <t>イジョウ</t>
    </rPh>
    <rPh sb="66" eb="69">
      <t>ケンゼンセイ</t>
    </rPh>
    <rPh sb="70" eb="71">
      <t>タモ</t>
    </rPh>
    <rPh sb="100" eb="102">
      <t>リュウドウ</t>
    </rPh>
    <rPh sb="102" eb="104">
      <t>ヒリツ</t>
    </rPh>
    <rPh sb="105" eb="106">
      <t>ミ</t>
    </rPh>
    <rPh sb="106" eb="107">
      <t>バラ</t>
    </rPh>
    <rPh sb="107" eb="108">
      <t>キン</t>
    </rPh>
    <rPh sb="109" eb="111">
      <t>ゲンショウ</t>
    </rPh>
    <rPh sb="117" eb="118">
      <t>タイ</t>
    </rPh>
    <rPh sb="118" eb="121">
      <t>ゼンネンド</t>
    </rPh>
    <rPh sb="121" eb="122">
      <t>ヒ</t>
    </rPh>
    <rPh sb="128" eb="130">
      <t>ジョウショウ</t>
    </rPh>
    <rPh sb="132" eb="135">
      <t>ヘイキンチ</t>
    </rPh>
    <rPh sb="143" eb="144">
      <t>タカ</t>
    </rPh>
    <rPh sb="148" eb="149">
      <t>クワ</t>
    </rPh>
    <rPh sb="155" eb="157">
      <t>イジョウ</t>
    </rPh>
    <rPh sb="158" eb="160">
      <t>カクホ</t>
    </rPh>
    <rPh sb="165" eb="168">
      <t>ケンゼンセイ</t>
    </rPh>
    <rPh sb="169" eb="171">
      <t>イジ</t>
    </rPh>
    <rPh sb="198" eb="200">
      <t>キギョウ</t>
    </rPh>
    <rPh sb="200" eb="201">
      <t>サイ</t>
    </rPh>
    <rPh sb="201" eb="203">
      <t>ザンダカ</t>
    </rPh>
    <rPh sb="203" eb="204">
      <t>タイ</t>
    </rPh>
    <rPh sb="204" eb="206">
      <t>キュウスイ</t>
    </rPh>
    <rPh sb="206" eb="208">
      <t>シュウエキ</t>
    </rPh>
    <rPh sb="208" eb="210">
      <t>ヒリツ</t>
    </rPh>
    <rPh sb="211" eb="213">
      <t>キサイ</t>
    </rPh>
    <rPh sb="213" eb="215">
      <t>イソン</t>
    </rPh>
    <rPh sb="215" eb="216">
      <t>ド</t>
    </rPh>
    <rPh sb="217" eb="218">
      <t>サ</t>
    </rPh>
    <rPh sb="222" eb="225">
      <t>ケイカクテキ</t>
    </rPh>
    <rPh sb="226" eb="228">
      <t>ザンダカ</t>
    </rPh>
    <rPh sb="229" eb="230">
      <t>ヘ</t>
    </rPh>
    <rPh sb="236" eb="237">
      <t>タイ</t>
    </rPh>
    <rPh sb="237" eb="240">
      <t>ゼンネンド</t>
    </rPh>
    <rPh sb="240" eb="241">
      <t>ヒ</t>
    </rPh>
    <rPh sb="246" eb="248">
      <t>ゲンショウ</t>
    </rPh>
    <rPh sb="250" eb="253">
      <t>ヘイキンチ</t>
    </rPh>
    <rPh sb="261" eb="262">
      <t>ヒク</t>
    </rPh>
    <rPh sb="297" eb="299">
      <t>リョウキン</t>
    </rPh>
    <rPh sb="299" eb="301">
      <t>カイシュウ</t>
    </rPh>
    <rPh sb="301" eb="302">
      <t>リツ</t>
    </rPh>
    <rPh sb="303" eb="305">
      <t>キュウスイ</t>
    </rPh>
    <rPh sb="305" eb="307">
      <t>ゲンカ</t>
    </rPh>
    <rPh sb="308" eb="310">
      <t>ジョウショウ</t>
    </rPh>
    <rPh sb="311" eb="312">
      <t>トモナ</t>
    </rPh>
    <rPh sb="313" eb="314">
      <t>タイ</t>
    </rPh>
    <rPh sb="314" eb="317">
      <t>ゼンネンド</t>
    </rPh>
    <rPh sb="317" eb="318">
      <t>ヒ</t>
    </rPh>
    <rPh sb="323" eb="325">
      <t>ゲンショウ</t>
    </rPh>
    <rPh sb="331" eb="334">
      <t>ヘイキンチ</t>
    </rPh>
    <rPh sb="342" eb="343">
      <t>タカ</t>
    </rPh>
    <rPh sb="350" eb="352">
      <t>ケンゼン</t>
    </rPh>
    <rPh sb="353" eb="355">
      <t>ジョウタイ</t>
    </rPh>
    <rPh sb="380" eb="382">
      <t>キュウスイ</t>
    </rPh>
    <rPh sb="382" eb="384">
      <t>ゲンカ</t>
    </rPh>
    <rPh sb="385" eb="387">
      <t>キギョウ</t>
    </rPh>
    <rPh sb="387" eb="388">
      <t>サイ</t>
    </rPh>
    <rPh sb="388" eb="390">
      <t>リソク</t>
    </rPh>
    <rPh sb="391" eb="393">
      <t>ゲンショウ</t>
    </rPh>
    <rPh sb="399" eb="401">
      <t>ゲンカ</t>
    </rPh>
    <rPh sb="401" eb="403">
      <t>ショウキャク</t>
    </rPh>
    <rPh sb="403" eb="404">
      <t>ヒ</t>
    </rPh>
    <rPh sb="405" eb="408">
      <t>イタクリョウ</t>
    </rPh>
    <rPh sb="409" eb="411">
      <t>ゾウカ</t>
    </rPh>
    <rPh sb="414" eb="415">
      <t>タイ</t>
    </rPh>
    <rPh sb="415" eb="418">
      <t>ゼンネンド</t>
    </rPh>
    <rPh sb="418" eb="419">
      <t>ヒ</t>
    </rPh>
    <rPh sb="423" eb="424">
      <t>エン</t>
    </rPh>
    <rPh sb="426" eb="428">
      <t>ジョウショウ</t>
    </rPh>
    <rPh sb="430" eb="433">
      <t>ヘイキンチ</t>
    </rPh>
    <rPh sb="441" eb="442">
      <t>エン</t>
    </rPh>
    <rPh sb="444" eb="445">
      <t>エン</t>
    </rPh>
    <rPh sb="445" eb="446">
      <t>タカ</t>
    </rPh>
    <rPh sb="447" eb="449">
      <t>ジョウタイ</t>
    </rPh>
    <rPh sb="456" eb="458">
      <t>サクゲン</t>
    </rPh>
    <rPh sb="460" eb="462">
      <t>イッソウ</t>
    </rPh>
    <rPh sb="463" eb="465">
      <t>ケイエイ</t>
    </rPh>
    <rPh sb="466" eb="468">
      <t>コウリツ</t>
    </rPh>
    <rPh sb="468" eb="469">
      <t>カ</t>
    </rPh>
    <rPh sb="470" eb="471">
      <t>ハカ</t>
    </rPh>
    <rPh sb="475" eb="477">
      <t>カダイ</t>
    </rPh>
    <rPh sb="502" eb="504">
      <t>シセツ</t>
    </rPh>
    <rPh sb="504" eb="506">
      <t>リヨウ</t>
    </rPh>
    <rPh sb="506" eb="507">
      <t>リツ</t>
    </rPh>
    <rPh sb="508" eb="509">
      <t>ミズ</t>
    </rPh>
    <rPh sb="509" eb="511">
      <t>ジュヨウ</t>
    </rPh>
    <rPh sb="512" eb="514">
      <t>テイカ</t>
    </rPh>
    <rPh sb="515" eb="516">
      <t>トモナ</t>
    </rPh>
    <rPh sb="518" eb="519">
      <t>タイ</t>
    </rPh>
    <rPh sb="519" eb="522">
      <t>ゼンネンド</t>
    </rPh>
    <rPh sb="522" eb="523">
      <t>ヒ</t>
    </rPh>
    <rPh sb="528" eb="530">
      <t>ゲンショウ</t>
    </rPh>
    <rPh sb="538" eb="541">
      <t>ヘイキンチ</t>
    </rPh>
    <rPh sb="549" eb="550">
      <t>ヒク</t>
    </rPh>
    <rPh sb="551" eb="553">
      <t>ジョウキョウ</t>
    </rPh>
    <rPh sb="560" eb="562">
      <t>ミナオ</t>
    </rPh>
    <rPh sb="564" eb="565">
      <t>ハカ</t>
    </rPh>
    <rPh sb="566" eb="568">
      <t>ヒツヨウ</t>
    </rPh>
    <rPh sb="586" eb="587">
      <t>ユウ</t>
    </rPh>
    <rPh sb="587" eb="588">
      <t>シュウ</t>
    </rPh>
    <rPh sb="588" eb="589">
      <t>リツ</t>
    </rPh>
    <rPh sb="590" eb="591">
      <t>タイ</t>
    </rPh>
    <rPh sb="591" eb="594">
      <t>ゼンネンド</t>
    </rPh>
    <rPh sb="594" eb="595">
      <t>ヒ</t>
    </rPh>
    <rPh sb="612" eb="615">
      <t>ヘイキンチ</t>
    </rPh>
    <rPh sb="616" eb="618">
      <t>ヒカク</t>
    </rPh>
    <rPh sb="625" eb="626">
      <t>ヒク</t>
    </rPh>
    <rPh sb="627" eb="629">
      <t>スウチ</t>
    </rPh>
    <rPh sb="637" eb="639">
      <t>イッソウ</t>
    </rPh>
    <rPh sb="640" eb="642">
      <t>ケイエイ</t>
    </rPh>
    <rPh sb="643" eb="646">
      <t>コウリツカ</t>
    </rPh>
    <rPh sb="647" eb="6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</si>
</sst>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0.63</c:v>
                </c:pt>
                <c:pt idx="1">
                  <c:v>0.53</c:v>
                </c:pt>
                <c:pt idx="2">
                  <c:v>0.67</c:v>
                </c:pt>
                <c:pt idx="3">
                  <c:v>0.66</c:v>
                </c:pt>
                <c:pt idx="4">
                  <c:v>0.56999999999999995</c:v>
                </c:pt>
              </c:numCache>
            </c:numRef>
          </c:val>
          <c:extLst>
            <c:ext xmlns:c16="http://schemas.microsoft.com/office/drawing/2014/chart" uri="{C3380CC4-5D6E-409C-BE32-E72D297353CC}">
              <c16:uniqueId val="{00000000-301F-44B3-9053-F1A2401F69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301F-44B3-9053-F1A2401F69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59.26</c:v>
                </c:pt>
                <c:pt idx="1">
                  <c:v>59.17</c:v>
                </c:pt>
                <c:pt idx="2">
                  <c:v>60.05</c:v>
                </c:pt>
                <c:pt idx="3">
                  <c:v>60</c:v>
                </c:pt>
                <c:pt idx="4">
                  <c:v>59.08</c:v>
                </c:pt>
              </c:numCache>
            </c:numRef>
          </c:val>
          <c:extLst>
            <c:ext xmlns:c16="http://schemas.microsoft.com/office/drawing/2014/chart" uri="{C3380CC4-5D6E-409C-BE32-E72D297353CC}">
              <c16:uniqueId val="{00000000-848C-4AA1-90B5-10A3255ECC0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848C-4AA1-90B5-10A3255ECC0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90.03</c:v>
                </c:pt>
                <c:pt idx="1">
                  <c:v>90.95</c:v>
                </c:pt>
                <c:pt idx="2">
                  <c:v>90.13</c:v>
                </c:pt>
                <c:pt idx="3">
                  <c:v>89.98</c:v>
                </c:pt>
                <c:pt idx="4">
                  <c:v>89.93</c:v>
                </c:pt>
              </c:numCache>
            </c:numRef>
          </c:val>
          <c:extLst>
            <c:ext xmlns:c16="http://schemas.microsoft.com/office/drawing/2014/chart" uri="{C3380CC4-5D6E-409C-BE32-E72D297353CC}">
              <c16:uniqueId val="{00000000-CFC3-49D5-BEAA-1088529D4B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CFC3-49D5-BEAA-1088529D4B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122.43</c:v>
                </c:pt>
                <c:pt idx="1">
                  <c:v>122.89</c:v>
                </c:pt>
                <c:pt idx="2">
                  <c:v>123.82</c:v>
                </c:pt>
                <c:pt idx="3">
                  <c:v>122.47</c:v>
                </c:pt>
                <c:pt idx="4">
                  <c:v>117.75</c:v>
                </c:pt>
              </c:numCache>
            </c:numRef>
          </c:val>
          <c:extLst>
            <c:ext xmlns:c16="http://schemas.microsoft.com/office/drawing/2014/chart" uri="{C3380CC4-5D6E-409C-BE32-E72D297353CC}">
              <c16:uniqueId val="{00000000-50C4-47B1-A065-8F9124C4E7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50C4-47B1-A065-8F9124C4E7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51.31</c:v>
                </c:pt>
                <c:pt idx="1">
                  <c:v>51.76</c:v>
                </c:pt>
                <c:pt idx="2">
                  <c:v>52.22</c:v>
                </c:pt>
                <c:pt idx="3">
                  <c:v>52.83</c:v>
                </c:pt>
                <c:pt idx="4">
                  <c:v>53.43</c:v>
                </c:pt>
              </c:numCache>
            </c:numRef>
          </c:val>
          <c:extLst>
            <c:ext xmlns:c16="http://schemas.microsoft.com/office/drawing/2014/chart" uri="{C3380CC4-5D6E-409C-BE32-E72D297353CC}">
              <c16:uniqueId val="{00000000-B95F-496A-8A27-4A86FF0817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B95F-496A-8A27-4A86FF0817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23.94</c:v>
                </c:pt>
                <c:pt idx="1">
                  <c:v>26.82</c:v>
                </c:pt>
                <c:pt idx="2">
                  <c:v>28.14</c:v>
                </c:pt>
                <c:pt idx="3">
                  <c:v>29.28</c:v>
                </c:pt>
                <c:pt idx="4">
                  <c:v>30.71</c:v>
                </c:pt>
              </c:numCache>
            </c:numRef>
          </c:val>
          <c:extLst>
            <c:ext xmlns:c16="http://schemas.microsoft.com/office/drawing/2014/chart" uri="{C3380CC4-5D6E-409C-BE32-E72D297353CC}">
              <c16:uniqueId val="{00000000-8635-4A93-B261-6BB124E486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8635-4A93-B261-6BB124E486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87-4F56-9C7B-9C6E177BF4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EB87-4F56-9C7B-9C6E177BF4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236.93</c:v>
                </c:pt>
                <c:pt idx="1">
                  <c:v>215.21</c:v>
                </c:pt>
                <c:pt idx="2">
                  <c:v>225.23</c:v>
                </c:pt>
                <c:pt idx="3">
                  <c:v>266.39</c:v>
                </c:pt>
                <c:pt idx="4">
                  <c:v>284.85000000000002</c:v>
                </c:pt>
              </c:numCache>
            </c:numRef>
          </c:val>
          <c:extLst>
            <c:ext xmlns:c16="http://schemas.microsoft.com/office/drawing/2014/chart" uri="{C3380CC4-5D6E-409C-BE32-E72D297353CC}">
              <c16:uniqueId val="{00000000-C985-48AD-9548-1435F46620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C985-48AD-9548-1435F46620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226.01</c:v>
                </c:pt>
                <c:pt idx="1">
                  <c:v>216.28</c:v>
                </c:pt>
                <c:pt idx="2">
                  <c:v>204.39</c:v>
                </c:pt>
                <c:pt idx="3">
                  <c:v>200.77</c:v>
                </c:pt>
                <c:pt idx="4">
                  <c:v>193.68</c:v>
                </c:pt>
              </c:numCache>
            </c:numRef>
          </c:val>
          <c:extLst>
            <c:ext xmlns:c16="http://schemas.microsoft.com/office/drawing/2014/chart" uri="{C3380CC4-5D6E-409C-BE32-E72D297353CC}">
              <c16:uniqueId val="{00000000-6217-4065-8BD1-45AD24B03C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6217-4065-8BD1-45AD24B03C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116.72</c:v>
                </c:pt>
                <c:pt idx="1">
                  <c:v>116.28</c:v>
                </c:pt>
                <c:pt idx="2">
                  <c:v>116.69</c:v>
                </c:pt>
                <c:pt idx="3">
                  <c:v>113.87</c:v>
                </c:pt>
                <c:pt idx="4">
                  <c:v>110.51</c:v>
                </c:pt>
              </c:numCache>
            </c:numRef>
          </c:val>
          <c:extLst>
            <c:ext xmlns:c16="http://schemas.microsoft.com/office/drawing/2014/chart" uri="{C3380CC4-5D6E-409C-BE32-E72D297353CC}">
              <c16:uniqueId val="{00000000-C2AB-482C-8097-09CAE041EA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C2AB-482C-8097-09CAE041EA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157.69</c:v>
                </c:pt>
                <c:pt idx="1">
                  <c:v>158.69</c:v>
                </c:pt>
                <c:pt idx="2">
                  <c:v>158.68</c:v>
                </c:pt>
                <c:pt idx="3">
                  <c:v>162.56</c:v>
                </c:pt>
                <c:pt idx="4">
                  <c:v>167.76</c:v>
                </c:pt>
              </c:numCache>
            </c:numRef>
          </c:val>
          <c:extLst>
            <c:ext xmlns:c16="http://schemas.microsoft.com/office/drawing/2014/chart" uri="{C3380CC4-5D6E-409C-BE32-E72D297353CC}">
              <c16:uniqueId val="{00000000-192A-48A4-9B00-1825323480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192A-48A4-9B00-1825323480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2"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四日市市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311551</v>
      </c>
      <c r="AM8" s="71"/>
      <c r="AN8" s="71"/>
      <c r="AO8" s="71"/>
      <c r="AP8" s="71"/>
      <c r="AQ8" s="71"/>
      <c r="AR8" s="71"/>
      <c r="AS8" s="71"/>
      <c r="AT8" s="67">
        <f>データ!$S$6</f>
        <v>206.48</v>
      </c>
      <c r="AU8" s="68"/>
      <c r="AV8" s="68"/>
      <c r="AW8" s="68"/>
      <c r="AX8" s="68"/>
      <c r="AY8" s="68"/>
      <c r="AZ8" s="68"/>
      <c r="BA8" s="68"/>
      <c r="BB8" s="70">
        <f>データ!$T$6</f>
        <v>1508.87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68.12</v>
      </c>
      <c r="J10" s="68"/>
      <c r="K10" s="68"/>
      <c r="L10" s="68"/>
      <c r="M10" s="68"/>
      <c r="N10" s="68"/>
      <c r="O10" s="69"/>
      <c r="P10" s="70">
        <f>データ!$P$6</f>
        <v>99.99</v>
      </c>
      <c r="Q10" s="70"/>
      <c r="R10" s="70"/>
      <c r="S10" s="70"/>
      <c r="T10" s="70"/>
      <c r="U10" s="70"/>
      <c r="V10" s="70"/>
      <c r="W10" s="71">
        <f>データ!$Q$6</f>
        <v>2409</v>
      </c>
      <c r="X10" s="71"/>
      <c r="Y10" s="71"/>
      <c r="Z10" s="71"/>
      <c r="AA10" s="71"/>
      <c r="AB10" s="71"/>
      <c r="AC10" s="71"/>
      <c r="AD10" s="2"/>
      <c r="AE10" s="2"/>
      <c r="AF10" s="2"/>
      <c r="AG10" s="2"/>
      <c r="AH10" s="4"/>
      <c r="AI10" s="4"/>
      <c r="AJ10" s="4"/>
      <c r="AK10" s="4"/>
      <c r="AL10" s="71">
        <f>データ!$U$6</f>
        <v>311492</v>
      </c>
      <c r="AM10" s="71"/>
      <c r="AN10" s="71"/>
      <c r="AO10" s="71"/>
      <c r="AP10" s="71"/>
      <c r="AQ10" s="71"/>
      <c r="AR10" s="71"/>
      <c r="AS10" s="71"/>
      <c r="AT10" s="67">
        <f>データ!$V$6</f>
        <v>199.04</v>
      </c>
      <c r="AU10" s="68"/>
      <c r="AV10" s="68"/>
      <c r="AW10" s="68"/>
      <c r="AX10" s="68"/>
      <c r="AY10" s="68"/>
      <c r="AZ10" s="68"/>
      <c r="BA10" s="68"/>
      <c r="BB10" s="70">
        <f>データ!$W$6</f>
        <v>1564.97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fg0Wx52UqK7q0UnDzmJiDtGA8VbLhRpCK3892zKOt1RrWkw/LlEq7SJuaIpcPquQWsVAigbrvg1IwElOLqerA==" saltValue="t7b4U/7o1ZCsV1CaWFzz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242021</v>
      </c>
      <c r="D6" s="34">
        <f t="shared" si="3"/>
        <v>46</v>
      </c>
      <c r="E6" s="34">
        <f t="shared" si="3"/>
        <v>1</v>
      </c>
      <c r="F6" s="34">
        <f t="shared" si="3"/>
        <v>0</v>
      </c>
      <c r="G6" s="34">
        <f t="shared" si="3"/>
        <v>1</v>
      </c>
      <c r="H6" s="34" t="str">
        <f t="shared" si="3"/>
        <v>三重県　四日市市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68.12</v>
      </c>
      <c r="P6" s="35">
        <f t="shared" si="3"/>
        <v>99.99</v>
      </c>
      <c r="Q6" s="35">
        <f t="shared" si="3"/>
        <v>2409</v>
      </c>
      <c r="R6" s="35">
        <f t="shared" si="3"/>
        <v>311551</v>
      </c>
      <c r="S6" s="35">
        <f t="shared" si="3"/>
        <v>206.48</v>
      </c>
      <c r="T6" s="35">
        <f t="shared" si="3"/>
        <v>1508.87</v>
      </c>
      <c r="U6" s="35">
        <f t="shared" si="3"/>
        <v>311492</v>
      </c>
      <c r="V6" s="35">
        <f t="shared" si="3"/>
        <v>199.04</v>
      </c>
      <c r="W6" s="35">
        <f t="shared" si="3"/>
        <v>1564.97</v>
      </c>
      <c r="X6" s="36">
        <f>IF(X7="",NA(),X7)</f>
        <v>122.43</v>
      </c>
      <c r="Y6" s="36">
        <f t="shared" ref="Y6:AG6" si="4">IF(Y7="",NA(),Y7)</f>
        <v>122.89</v>
      </c>
      <c r="Z6" s="36">
        <f t="shared" si="4"/>
        <v>123.82</v>
      </c>
      <c r="AA6" s="36">
        <f t="shared" si="4"/>
        <v>122.47</v>
      </c>
      <c r="AB6" s="36">
        <f t="shared" si="4"/>
        <v>117.75</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236.93</v>
      </c>
      <c r="AU6" s="36">
        <f t="shared" ref="AU6:BC6" si="6">IF(AU7="",NA(),AU7)</f>
        <v>215.21</v>
      </c>
      <c r="AV6" s="36">
        <f t="shared" si="6"/>
        <v>225.23</v>
      </c>
      <c r="AW6" s="36">
        <f t="shared" si="6"/>
        <v>266.39</v>
      </c>
      <c r="AX6" s="36">
        <f t="shared" si="6"/>
        <v>284.85000000000002</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226.01</v>
      </c>
      <c r="BF6" s="36">
        <f t="shared" ref="BF6:BN6" si="7">IF(BF7="",NA(),BF7)</f>
        <v>216.28</v>
      </c>
      <c r="BG6" s="36">
        <f t="shared" si="7"/>
        <v>204.39</v>
      </c>
      <c r="BH6" s="36">
        <f t="shared" si="7"/>
        <v>200.77</v>
      </c>
      <c r="BI6" s="36">
        <f t="shared" si="7"/>
        <v>193.68</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116.72</v>
      </c>
      <c r="BQ6" s="36">
        <f t="shared" ref="BQ6:BY6" si="8">IF(BQ7="",NA(),BQ7)</f>
        <v>116.28</v>
      </c>
      <c r="BR6" s="36">
        <f t="shared" si="8"/>
        <v>116.69</v>
      </c>
      <c r="BS6" s="36">
        <f t="shared" si="8"/>
        <v>113.87</v>
      </c>
      <c r="BT6" s="36">
        <f t="shared" si="8"/>
        <v>110.51</v>
      </c>
      <c r="BU6" s="36">
        <f t="shared" si="8"/>
        <v>108.81</v>
      </c>
      <c r="BV6" s="36">
        <f t="shared" si="8"/>
        <v>110.87</v>
      </c>
      <c r="BW6" s="36">
        <f t="shared" si="8"/>
        <v>110.3</v>
      </c>
      <c r="BX6" s="36">
        <f t="shared" si="8"/>
        <v>109.12</v>
      </c>
      <c r="BY6" s="36">
        <f t="shared" si="8"/>
        <v>107.42</v>
      </c>
      <c r="BZ6" s="35" t="str">
        <f>IF(BZ7="","",IF(BZ7="-","【-】","【"&amp;SUBSTITUTE(TEXT(BZ7,"#,##0.00"),"-","△")&amp;"】"))</f>
        <v>【103.24】</v>
      </c>
      <c r="CA6" s="36">
        <f>IF(CA7="",NA(),CA7)</f>
        <v>157.69</v>
      </c>
      <c r="CB6" s="36">
        <f t="shared" ref="CB6:CJ6" si="9">IF(CB7="",NA(),CB7)</f>
        <v>158.69</v>
      </c>
      <c r="CC6" s="36">
        <f t="shared" si="9"/>
        <v>158.68</v>
      </c>
      <c r="CD6" s="36">
        <f t="shared" si="9"/>
        <v>162.56</v>
      </c>
      <c r="CE6" s="36">
        <f t="shared" si="9"/>
        <v>167.76</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59.26</v>
      </c>
      <c r="CM6" s="36">
        <f t="shared" ref="CM6:CU6" si="10">IF(CM7="",NA(),CM7)</f>
        <v>59.17</v>
      </c>
      <c r="CN6" s="36">
        <f t="shared" si="10"/>
        <v>60.05</v>
      </c>
      <c r="CO6" s="36">
        <f t="shared" si="10"/>
        <v>60</v>
      </c>
      <c r="CP6" s="36">
        <f t="shared" si="10"/>
        <v>59.08</v>
      </c>
      <c r="CQ6" s="36">
        <f t="shared" si="10"/>
        <v>63.03</v>
      </c>
      <c r="CR6" s="36">
        <f t="shared" si="10"/>
        <v>63.18</v>
      </c>
      <c r="CS6" s="36">
        <f t="shared" si="10"/>
        <v>63.54</v>
      </c>
      <c r="CT6" s="36">
        <f t="shared" si="10"/>
        <v>63.53</v>
      </c>
      <c r="CU6" s="36">
        <f t="shared" si="10"/>
        <v>63.16</v>
      </c>
      <c r="CV6" s="35" t="str">
        <f>IF(CV7="","",IF(CV7="-","【-】","【"&amp;SUBSTITUTE(TEXT(CV7,"#,##0.00"),"-","△")&amp;"】"))</f>
        <v>【60.00】</v>
      </c>
      <c r="CW6" s="36">
        <f>IF(CW7="",NA(),CW7)</f>
        <v>90.03</v>
      </c>
      <c r="CX6" s="36">
        <f t="shared" ref="CX6:DF6" si="11">IF(CX7="",NA(),CX7)</f>
        <v>90.95</v>
      </c>
      <c r="CY6" s="36">
        <f t="shared" si="11"/>
        <v>90.13</v>
      </c>
      <c r="CZ6" s="36">
        <f t="shared" si="11"/>
        <v>89.98</v>
      </c>
      <c r="DA6" s="36">
        <f t="shared" si="11"/>
        <v>89.93</v>
      </c>
      <c r="DB6" s="36">
        <f t="shared" si="11"/>
        <v>91.21</v>
      </c>
      <c r="DC6" s="36">
        <f t="shared" si="11"/>
        <v>91.6</v>
      </c>
      <c r="DD6" s="36">
        <f t="shared" si="11"/>
        <v>91.48</v>
      </c>
      <c r="DE6" s="36">
        <f t="shared" si="11"/>
        <v>91.58</v>
      </c>
      <c r="DF6" s="36">
        <f t="shared" si="11"/>
        <v>91.48</v>
      </c>
      <c r="DG6" s="35" t="str">
        <f>IF(DG7="","",IF(DG7="-","【-】","【"&amp;SUBSTITUTE(TEXT(DG7,"#,##0.00"),"-","△")&amp;"】"))</f>
        <v>【89.80】</v>
      </c>
      <c r="DH6" s="36">
        <f>IF(DH7="",NA(),DH7)</f>
        <v>51.31</v>
      </c>
      <c r="DI6" s="36">
        <f t="shared" ref="DI6:DQ6" si="12">IF(DI7="",NA(),DI7)</f>
        <v>51.76</v>
      </c>
      <c r="DJ6" s="36">
        <f t="shared" si="12"/>
        <v>52.22</v>
      </c>
      <c r="DK6" s="36">
        <f t="shared" si="12"/>
        <v>52.83</v>
      </c>
      <c r="DL6" s="36">
        <f t="shared" si="12"/>
        <v>53.43</v>
      </c>
      <c r="DM6" s="36">
        <f t="shared" si="12"/>
        <v>48.41</v>
      </c>
      <c r="DN6" s="36">
        <f t="shared" si="12"/>
        <v>49.1</v>
      </c>
      <c r="DO6" s="36">
        <f t="shared" si="12"/>
        <v>49.66</v>
      </c>
      <c r="DP6" s="36">
        <f t="shared" si="12"/>
        <v>50.41</v>
      </c>
      <c r="DQ6" s="36">
        <f t="shared" si="12"/>
        <v>51.13</v>
      </c>
      <c r="DR6" s="35" t="str">
        <f>IF(DR7="","",IF(DR7="-","【-】","【"&amp;SUBSTITUTE(TEXT(DR7,"#,##0.00"),"-","△")&amp;"】"))</f>
        <v>【49.59】</v>
      </c>
      <c r="DS6" s="36">
        <f>IF(DS7="",NA(),DS7)</f>
        <v>23.94</v>
      </c>
      <c r="DT6" s="36">
        <f t="shared" ref="DT6:EB6" si="13">IF(DT7="",NA(),DT7)</f>
        <v>26.82</v>
      </c>
      <c r="DU6" s="36">
        <f t="shared" si="13"/>
        <v>28.14</v>
      </c>
      <c r="DV6" s="36">
        <f t="shared" si="13"/>
        <v>29.28</v>
      </c>
      <c r="DW6" s="36">
        <f t="shared" si="13"/>
        <v>30.71</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0.63</v>
      </c>
      <c r="EE6" s="36">
        <f t="shared" ref="EE6:EM6" si="14">IF(EE7="",NA(),EE7)</f>
        <v>0.53</v>
      </c>
      <c r="EF6" s="36">
        <f t="shared" si="14"/>
        <v>0.67</v>
      </c>
      <c r="EG6" s="36">
        <f t="shared" si="14"/>
        <v>0.66</v>
      </c>
      <c r="EH6" s="36">
        <f t="shared" si="14"/>
        <v>0.56999999999999995</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242021</v>
      </c>
      <c r="D7" s="38">
        <v>46</v>
      </c>
      <c r="E7" s="38">
        <v>1</v>
      </c>
      <c r="F7" s="38">
        <v>0</v>
      </c>
      <c r="G7" s="38">
        <v>1</v>
      </c>
      <c r="H7" s="38" t="s">
        <v>93</v>
      </c>
      <c r="I7" s="38" t="s">
        <v>94</v>
      </c>
      <c r="J7" s="38" t="s">
        <v>95</v>
      </c>
      <c r="K7" s="38" t="s">
        <v>96</v>
      </c>
      <c r="L7" s="38" t="s">
        <v>97</v>
      </c>
      <c r="M7" s="38" t="s">
        <v>98</v>
      </c>
      <c r="N7" s="39" t="s">
        <v>99</v>
      </c>
      <c r="O7" s="39">
        <v>68.12</v>
      </c>
      <c r="P7" s="39">
        <v>99.99</v>
      </c>
      <c r="Q7" s="39">
        <v>2409</v>
      </c>
      <c r="R7" s="39">
        <v>311551</v>
      </c>
      <c r="S7" s="39">
        <v>206.48</v>
      </c>
      <c r="T7" s="39">
        <v>1508.87</v>
      </c>
      <c r="U7" s="39">
        <v>311492</v>
      </c>
      <c r="V7" s="39">
        <v>199.04</v>
      </c>
      <c r="W7" s="39">
        <v>1564.97</v>
      </c>
      <c r="X7" s="39">
        <v>122.43</v>
      </c>
      <c r="Y7" s="39">
        <v>122.89</v>
      </c>
      <c r="Z7" s="39">
        <v>123.82</v>
      </c>
      <c r="AA7" s="39">
        <v>122.47</v>
      </c>
      <c r="AB7" s="39">
        <v>117.75</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236.93</v>
      </c>
      <c r="AU7" s="39">
        <v>215.21</v>
      </c>
      <c r="AV7" s="39">
        <v>225.23</v>
      </c>
      <c r="AW7" s="39">
        <v>266.39</v>
      </c>
      <c r="AX7" s="39">
        <v>284.85000000000002</v>
      </c>
      <c r="AY7" s="39">
        <v>241.71</v>
      </c>
      <c r="AZ7" s="39">
        <v>249.08</v>
      </c>
      <c r="BA7" s="39">
        <v>254.05</v>
      </c>
      <c r="BB7" s="39">
        <v>258.22000000000003</v>
      </c>
      <c r="BC7" s="39">
        <v>250.03</v>
      </c>
      <c r="BD7" s="39">
        <v>264.97000000000003</v>
      </c>
      <c r="BE7" s="39">
        <v>226.01</v>
      </c>
      <c r="BF7" s="39">
        <v>216.28</v>
      </c>
      <c r="BG7" s="39">
        <v>204.39</v>
      </c>
      <c r="BH7" s="39">
        <v>200.77</v>
      </c>
      <c r="BI7" s="39">
        <v>193.68</v>
      </c>
      <c r="BJ7" s="39">
        <v>274.14</v>
      </c>
      <c r="BK7" s="39">
        <v>266.66000000000003</v>
      </c>
      <c r="BL7" s="39">
        <v>258.63</v>
      </c>
      <c r="BM7" s="39">
        <v>255.12</v>
      </c>
      <c r="BN7" s="39">
        <v>254.19</v>
      </c>
      <c r="BO7" s="39">
        <v>266.61</v>
      </c>
      <c r="BP7" s="39">
        <v>116.72</v>
      </c>
      <c r="BQ7" s="39">
        <v>116.28</v>
      </c>
      <c r="BR7" s="39">
        <v>116.69</v>
      </c>
      <c r="BS7" s="39">
        <v>113.87</v>
      </c>
      <c r="BT7" s="39">
        <v>110.51</v>
      </c>
      <c r="BU7" s="39">
        <v>108.81</v>
      </c>
      <c r="BV7" s="39">
        <v>110.87</v>
      </c>
      <c r="BW7" s="39">
        <v>110.3</v>
      </c>
      <c r="BX7" s="39">
        <v>109.12</v>
      </c>
      <c r="BY7" s="39">
        <v>107.42</v>
      </c>
      <c r="BZ7" s="39">
        <v>103.24</v>
      </c>
      <c r="CA7" s="39">
        <v>157.69</v>
      </c>
      <c r="CB7" s="39">
        <v>158.69</v>
      </c>
      <c r="CC7" s="39">
        <v>158.68</v>
      </c>
      <c r="CD7" s="39">
        <v>162.56</v>
      </c>
      <c r="CE7" s="39">
        <v>167.76</v>
      </c>
      <c r="CF7" s="39">
        <v>152.94999999999999</v>
      </c>
      <c r="CG7" s="39">
        <v>150.54</v>
      </c>
      <c r="CH7" s="39">
        <v>151.85</v>
      </c>
      <c r="CI7" s="39">
        <v>153.88</v>
      </c>
      <c r="CJ7" s="39">
        <v>157.19</v>
      </c>
      <c r="CK7" s="39">
        <v>168.38</v>
      </c>
      <c r="CL7" s="39">
        <v>59.26</v>
      </c>
      <c r="CM7" s="39">
        <v>59.17</v>
      </c>
      <c r="CN7" s="39">
        <v>60.05</v>
      </c>
      <c r="CO7" s="39">
        <v>60</v>
      </c>
      <c r="CP7" s="39">
        <v>59.08</v>
      </c>
      <c r="CQ7" s="39">
        <v>63.03</v>
      </c>
      <c r="CR7" s="39">
        <v>63.18</v>
      </c>
      <c r="CS7" s="39">
        <v>63.54</v>
      </c>
      <c r="CT7" s="39">
        <v>63.53</v>
      </c>
      <c r="CU7" s="39">
        <v>63.16</v>
      </c>
      <c r="CV7" s="39">
        <v>60</v>
      </c>
      <c r="CW7" s="39">
        <v>90.03</v>
      </c>
      <c r="CX7" s="39">
        <v>90.95</v>
      </c>
      <c r="CY7" s="39">
        <v>90.13</v>
      </c>
      <c r="CZ7" s="39">
        <v>89.98</v>
      </c>
      <c r="DA7" s="39">
        <v>89.93</v>
      </c>
      <c r="DB7" s="39">
        <v>91.21</v>
      </c>
      <c r="DC7" s="39">
        <v>91.6</v>
      </c>
      <c r="DD7" s="39">
        <v>91.48</v>
      </c>
      <c r="DE7" s="39">
        <v>91.58</v>
      </c>
      <c r="DF7" s="39">
        <v>91.48</v>
      </c>
      <c r="DG7" s="39">
        <v>89.8</v>
      </c>
      <c r="DH7" s="39">
        <v>51.31</v>
      </c>
      <c r="DI7" s="39">
        <v>51.76</v>
      </c>
      <c r="DJ7" s="39">
        <v>52.22</v>
      </c>
      <c r="DK7" s="39">
        <v>52.83</v>
      </c>
      <c r="DL7" s="39">
        <v>53.43</v>
      </c>
      <c r="DM7" s="39">
        <v>48.41</v>
      </c>
      <c r="DN7" s="39">
        <v>49.1</v>
      </c>
      <c r="DO7" s="39">
        <v>49.66</v>
      </c>
      <c r="DP7" s="39">
        <v>50.41</v>
      </c>
      <c r="DQ7" s="39">
        <v>51.13</v>
      </c>
      <c r="DR7" s="39">
        <v>49.59</v>
      </c>
      <c r="DS7" s="39">
        <v>23.94</v>
      </c>
      <c r="DT7" s="39">
        <v>26.82</v>
      </c>
      <c r="DU7" s="39">
        <v>28.14</v>
      </c>
      <c r="DV7" s="39">
        <v>29.28</v>
      </c>
      <c r="DW7" s="39">
        <v>30.71</v>
      </c>
      <c r="DX7" s="39">
        <v>16.16</v>
      </c>
      <c r="DY7" s="39">
        <v>17.420000000000002</v>
      </c>
      <c r="DZ7" s="39">
        <v>18.940000000000001</v>
      </c>
      <c r="EA7" s="39">
        <v>20.36</v>
      </c>
      <c r="EB7" s="39">
        <v>22.41</v>
      </c>
      <c r="EC7" s="39">
        <v>19.440000000000001</v>
      </c>
      <c r="ED7" s="39">
        <v>0.63</v>
      </c>
      <c r="EE7" s="39">
        <v>0.53</v>
      </c>
      <c r="EF7" s="39">
        <v>0.67</v>
      </c>
      <c r="EG7" s="39">
        <v>0.66</v>
      </c>
      <c r="EH7" s="39">
        <v>0.56999999999999995</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細田 祥一郎</cp:lastModifiedBy>
  <cp:lastPrinted>2021-02-03T04:54:36Z</cp:lastPrinted>
  <dcterms:created xsi:type="dcterms:W3CDTF">2020-12-04T02:10:23Z</dcterms:created>
  <dcterms:modified xsi:type="dcterms:W3CDTF">2021-02-03T05:12:31Z</dcterms:modified>
  <cp:category/>
</cp:coreProperties>
</file>